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trlProps/ctrlProp4.xml" ContentType="application/vnd.ms-excel.controlproperties+xml"/>
  <Override PartName="/xl/pivotTables/pivotTable4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lwal\Desktop\"/>
    </mc:Choice>
  </mc:AlternateContent>
  <bookViews>
    <workbookView xWindow="0" yWindow="0" windowWidth="28800" windowHeight="12210"/>
  </bookViews>
  <sheets>
    <sheet name="Demands by Status" sheetId="20" r:id="rId1"/>
    <sheet name="Progress by Demand" sheetId="8" r:id="rId2"/>
    <sheet name="Timeline" sheetId="11" r:id="rId3"/>
    <sheet name="Gantt" sheetId="21" r:id="rId4"/>
    <sheet name="Role Mapping &amp; Issue Type" sheetId="13" r:id="rId5"/>
    <sheet name="T-shirt Size" sheetId="3" r:id="rId6"/>
    <sheet name="From Jira" sheetId="1" r:id="rId7"/>
    <sheet name="Ordered Status" sheetId="10" r:id="rId8"/>
    <sheet name="GanttBase" sheetId="17" r:id="rId9"/>
    <sheet name="Activities" sheetId="16" r:id="rId10"/>
  </sheets>
  <functionGroups builtInGroupCount="18"/>
  <definedNames>
    <definedName name="_">'T-shirt Size'!$H$3</definedName>
    <definedName name="_xlnm._FilterDatabase" localSheetId="9" hidden="1">Activities!$A$1:$U$1</definedName>
    <definedName name="_xlnm._FilterDatabase" localSheetId="8" hidden="1">GanttBase!$A$1:$R$94</definedName>
    <definedName name="Cluster_Name">'T-shirt Size'!$H$3</definedName>
    <definedName name="EstimateByVelocity">'Progress by Demand'!#REF!</definedName>
    <definedName name="HipotesisTreshold">'Progress by Demand'!$B$1</definedName>
    <definedName name="jira_all_issues_1" localSheetId="6" hidden="1">'From Jira'!$A$1:$AC$715</definedName>
    <definedName name="UseBallpark">'Progress by Demand'!#REF!</definedName>
    <definedName name="Velocity">'Progress by Demand'!#REF!</definedName>
  </definedNames>
  <calcPr calcId="171027" concurrentCalc="0"/>
  <pivotCaches>
    <pivotCache cacheId="232" r:id="rId11"/>
    <pivotCache cacheId="250" r:id="rId12"/>
    <pivotCache cacheId="261" r:id="rId13"/>
    <pivotCache cacheId="267" r:id="rId1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6" i="13" l="1"/>
  <c r="B16" i="13"/>
  <c r="B32" i="13"/>
  <c r="H32" i="13"/>
  <c r="H33" i="13"/>
  <c r="B33" i="13"/>
  <c r="H17" i="13"/>
  <c r="H19" i="13"/>
  <c r="H20" i="13"/>
  <c r="H21" i="13"/>
  <c r="H22" i="13"/>
  <c r="H25" i="13"/>
  <c r="H26" i="13"/>
  <c r="H27" i="13"/>
  <c r="H28" i="13"/>
  <c r="H29" i="13"/>
  <c r="H30" i="13"/>
  <c r="H31" i="13"/>
  <c r="H18" i="13"/>
  <c r="H23" i="13"/>
  <c r="H24" i="13"/>
  <c r="I16" i="13"/>
  <c r="G16" i="13"/>
  <c r="F16" i="13"/>
  <c r="B2" i="13"/>
  <c r="B3" i="13"/>
  <c r="B4" i="13"/>
  <c r="B5" i="13"/>
  <c r="H2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B6" i="13"/>
  <c r="B7" i="13"/>
  <c r="B8" i="13"/>
  <c r="B9" i="13"/>
  <c r="B10" i="13"/>
  <c r="B11" i="13"/>
  <c r="B12" i="13"/>
  <c r="B13" i="13"/>
  <c r="B14" i="13"/>
  <c r="B15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I2" i="13"/>
  <c r="G2" i="13"/>
  <c r="F2" i="13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O3" i="11"/>
  <c r="O4" i="8"/>
  <c r="Q2" i="8"/>
  <c r="G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I17" i="13"/>
  <c r="I18" i="13"/>
  <c r="I19" i="13"/>
  <c r="I20" i="13"/>
  <c r="I21" i="13"/>
  <c r="I22" i="13"/>
  <c r="I23" i="13"/>
  <c r="I24" i="13"/>
  <c r="I27" i="13"/>
  <c r="I28" i="13"/>
  <c r="I29" i="13"/>
  <c r="I30" i="13"/>
  <c r="I31" i="13"/>
  <c r="I32" i="13"/>
  <c r="I33" i="13"/>
  <c r="I25" i="13"/>
  <c r="I26" i="13"/>
  <c r="I8" i="13"/>
  <c r="I9" i="13"/>
  <c r="I10" i="13"/>
  <c r="I15" i="13"/>
  <c r="I13" i="13"/>
  <c r="I14" i="13"/>
  <c r="I6" i="13"/>
  <c r="I7" i="13"/>
  <c r="I3" i="13"/>
  <c r="I4" i="13"/>
  <c r="I5" i="13"/>
  <c r="I11" i="13"/>
  <c r="I12" i="13"/>
  <c r="F22" i="13"/>
  <c r="F23" i="13"/>
  <c r="F24" i="13"/>
  <c r="F25" i="13"/>
  <c r="F26" i="13"/>
  <c r="F27" i="13"/>
  <c r="F28" i="13"/>
  <c r="F29" i="13"/>
  <c r="F30" i="13"/>
  <c r="F31" i="13"/>
  <c r="F32" i="13"/>
  <c r="B5" i="10"/>
  <c r="B7" i="10"/>
  <c r="D9" i="10"/>
  <c r="D8" i="10"/>
  <c r="D10" i="10"/>
  <c r="D11" i="10"/>
  <c r="F2" i="10"/>
  <c r="F7" i="10"/>
  <c r="F5" i="10"/>
  <c r="F6" i="10"/>
  <c r="F4" i="10"/>
  <c r="F12" i="13"/>
  <c r="E10" i="11"/>
  <c r="F10" i="11"/>
  <c r="G10" i="11"/>
  <c r="E11" i="11"/>
  <c r="F11" i="11"/>
  <c r="G11" i="11"/>
  <c r="E12" i="11"/>
  <c r="F12" i="11"/>
  <c r="G12" i="11"/>
  <c r="E13" i="11"/>
  <c r="F13" i="11"/>
  <c r="G13" i="11"/>
  <c r="E14" i="11"/>
  <c r="F14" i="11"/>
  <c r="G14" i="11"/>
  <c r="E15" i="11"/>
  <c r="F15" i="11"/>
  <c r="G15" i="11"/>
  <c r="G16" i="11"/>
  <c r="G8" i="11"/>
  <c r="E16" i="11"/>
  <c r="E8" i="11"/>
  <c r="D10" i="11"/>
  <c r="H10" i="11"/>
  <c r="D11" i="11"/>
  <c r="H11" i="11"/>
  <c r="D12" i="11"/>
  <c r="H12" i="11"/>
  <c r="D13" i="11"/>
  <c r="H13" i="11"/>
  <c r="D14" i="11"/>
  <c r="H14" i="11"/>
  <c r="D15" i="11"/>
  <c r="H15" i="11"/>
  <c r="O2" i="11"/>
  <c r="I11" i="11"/>
  <c r="B3" i="11"/>
  <c r="I12" i="11"/>
  <c r="I13" i="11"/>
  <c r="I14" i="11"/>
  <c r="I15" i="11"/>
  <c r="I10" i="11"/>
  <c r="F16" i="11"/>
  <c r="B16" i="11"/>
  <c r="D16" i="11"/>
  <c r="I16" i="11"/>
  <c r="B5" i="11"/>
  <c r="H16" i="11"/>
  <c r="B4" i="11"/>
  <c r="G34" i="13"/>
  <c r="J10" i="3"/>
  <c r="J8" i="3"/>
  <c r="B34" i="13"/>
  <c r="H34" i="13"/>
  <c r="F6" i="13"/>
  <c r="D3" i="10"/>
  <c r="B6" i="10"/>
  <c r="D6" i="10"/>
  <c r="D7" i="10"/>
  <c r="D4" i="10"/>
  <c r="F3" i="10"/>
  <c r="F21" i="13"/>
  <c r="F19" i="13"/>
  <c r="F18" i="13"/>
  <c r="F15" i="13"/>
  <c r="F9" i="13"/>
  <c r="J17" i="3"/>
  <c r="J20" i="3"/>
  <c r="J19" i="3"/>
  <c r="J18" i="3"/>
  <c r="J16" i="3"/>
  <c r="J15" i="3"/>
  <c r="J14" i="3"/>
  <c r="J13" i="3"/>
  <c r="J12" i="3"/>
  <c r="J11" i="3"/>
  <c r="J4" i="3"/>
  <c r="J6" i="3"/>
  <c r="J9" i="3"/>
  <c r="J2" i="3"/>
  <c r="J5" i="3"/>
  <c r="J3" i="3"/>
  <c r="J7" i="3"/>
  <c r="D2" i="10"/>
  <c r="D5" i="10"/>
  <c r="F5" i="13"/>
  <c r="F20" i="13"/>
  <c r="F4" i="13"/>
  <c r="F3" i="13"/>
  <c r="F7" i="13"/>
  <c r="F8" i="13"/>
  <c r="F10" i="13"/>
  <c r="F11" i="13"/>
  <c r="F13" i="13"/>
  <c r="F14" i="13"/>
  <c r="F17" i="13"/>
  <c r="F33" i="13"/>
  <c r="B3" i="10"/>
  <c r="B4" i="10"/>
  <c r="B2" i="10"/>
  <c r="B6" i="11"/>
</calcChain>
</file>

<file path=xl/connections.xml><?xml version="1.0" encoding="utf-8"?>
<connections xmlns="http://schemas.openxmlformats.org/spreadsheetml/2006/main">
  <connection id="1" name="jira all_issues" type="1" refreshedVersion="6" savePassword="1" deleted="1" saveData="1">
    <dbPr connection="" command=""/>
  </connection>
</connections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(* #,##0.00_);_(* \(#,##0.00\);_(* &quot;-&quot;??_);_(@_)"/>
    <numFmt numFmtId="165" formatCode="#,##0.0"/>
    <numFmt numFmtId="166" formatCode="0.0"/>
    <numFmt numFmtId="167" formatCode="_(* #,##0.0_);_(* \(#,##0.0\);_(* &quot;-&quot;??_);_(@_)"/>
    <numFmt numFmtId="168" formatCode="mm/dd/yy;@"/>
    <numFmt numFmtId="169" formatCode="0.0%"/>
    <numFmt numFmtId="170" formatCode="[$-F800]dddd\,\ mmmm\ dd\,\ yyyy"/>
    <numFmt numFmtId="171" formatCode="_(* #,##0.000_);_(* \(#,##0.000\);_(* &quot;-&quot;??_);_(@_)"/>
    <numFmt numFmtId="172" formatCode="[$-409]d\-mmm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theme="8" tint="-0.499984740745262"/>
      </patternFill>
    </fill>
  </fills>
  <borders count="16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8" tint="-0.499984740745262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CCCCCC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/>
    <xf numFmtId="0" fontId="1" fillId="0" borderId="1" xfId="0" applyFont="1" applyBorder="1" applyAlignment="1">
      <alignment horizontal="center"/>
    </xf>
    <xf numFmtId="0" fontId="2" fillId="0" borderId="0" xfId="0" applyFont="1"/>
    <xf numFmtId="0" fontId="0" fillId="0" borderId="0" xfId="0" applyAlignment="1">
      <alignment horizontal="center" vertical="center"/>
    </xf>
    <xf numFmtId="10" fontId="0" fillId="0" borderId="0" xfId="0" applyNumberFormat="1"/>
    <xf numFmtId="0" fontId="0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7" fillId="2" borderId="10" xfId="0" applyFont="1" applyFill="1" applyBorder="1"/>
    <xf numFmtId="9" fontId="7" fillId="2" borderId="10" xfId="0" applyNumberFormat="1" applyFont="1" applyFill="1" applyBorder="1" applyAlignment="1">
      <alignment horizontal="center"/>
    </xf>
    <xf numFmtId="14" fontId="0" fillId="0" borderId="0" xfId="0" applyNumberFormat="1"/>
    <xf numFmtId="9" fontId="0" fillId="0" borderId="0" xfId="0" applyNumberFormat="1"/>
    <xf numFmtId="0" fontId="8" fillId="0" borderId="0" xfId="0" applyFont="1" applyBorder="1" applyAlignment="1">
      <alignment wrapText="1"/>
    </xf>
    <xf numFmtId="0" fontId="0" fillId="0" borderId="0" xfId="0" applyBorder="1"/>
    <xf numFmtId="0" fontId="8" fillId="0" borderId="11" xfId="0" applyFont="1" applyBorder="1" applyAlignment="1">
      <alignment wrapText="1"/>
    </xf>
    <xf numFmtId="0" fontId="8" fillId="0" borderId="12" xfId="0" applyFont="1" applyBorder="1" applyAlignment="1">
      <alignment wrapText="1"/>
    </xf>
    <xf numFmtId="14" fontId="8" fillId="0" borderId="0" xfId="0" applyNumberFormat="1" applyFont="1" applyBorder="1" applyAlignment="1">
      <alignment wrapText="1"/>
    </xf>
    <xf numFmtId="14" fontId="0" fillId="0" borderId="0" xfId="0" applyNumberFormat="1" applyBorder="1"/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9" fontId="0" fillId="0" borderId="0" xfId="1" applyFont="1"/>
    <xf numFmtId="165" fontId="0" fillId="0" borderId="0" xfId="0" applyNumberFormat="1"/>
    <xf numFmtId="0" fontId="9" fillId="0" borderId="1" xfId="0" applyFont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167" fontId="0" fillId="0" borderId="0" xfId="2" applyNumberFormat="1" applyFont="1"/>
    <xf numFmtId="167" fontId="0" fillId="0" borderId="0" xfId="0" applyNumberFormat="1"/>
    <xf numFmtId="164" fontId="0" fillId="0" borderId="0" xfId="2" applyNumberFormat="1" applyFont="1"/>
    <xf numFmtId="0" fontId="10" fillId="0" borderId="0" xfId="0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 textRotation="90"/>
    </xf>
    <xf numFmtId="0" fontId="0" fillId="0" borderId="0" xfId="0" applyAlignment="1">
      <alignment horizontal="center"/>
    </xf>
    <xf numFmtId="164" fontId="1" fillId="0" borderId="1" xfId="2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pivotButton="1" applyAlignment="1">
      <alignment horizontal="center"/>
    </xf>
    <xf numFmtId="0" fontId="0" fillId="0" borderId="0" xfId="0" applyNumberFormat="1" applyAlignment="1">
      <alignment horizontal="center"/>
    </xf>
    <xf numFmtId="9" fontId="0" fillId="0" borderId="0" xfId="0" applyNumberFormat="1" applyBorder="1"/>
    <xf numFmtId="9" fontId="0" fillId="0" borderId="3" xfId="0" applyNumberFormat="1" applyBorder="1"/>
    <xf numFmtId="9" fontId="0" fillId="0" borderId="5" xfId="0" applyNumberFormat="1" applyBorder="1"/>
    <xf numFmtId="9" fontId="0" fillId="0" borderId="6" xfId="0" applyNumberFormat="1" applyBorder="1"/>
    <xf numFmtId="0" fontId="0" fillId="0" borderId="0" xfId="0" applyNumberFormat="1" applyFont="1" applyAlignment="1">
      <alignment horizontal="center" vertical="center" wrapText="1"/>
    </xf>
    <xf numFmtId="0" fontId="0" fillId="0" borderId="0" xfId="0" pivotButton="1" applyAlignment="1">
      <alignment horizontal="center" vertical="center" wrapText="1"/>
    </xf>
    <xf numFmtId="167" fontId="0" fillId="0" borderId="2" xfId="0" applyNumberFormat="1" applyBorder="1"/>
    <xf numFmtId="167" fontId="0" fillId="0" borderId="0" xfId="0" applyNumberFormat="1" applyBorder="1"/>
    <xf numFmtId="167" fontId="0" fillId="0" borderId="3" xfId="0" applyNumberFormat="1" applyBorder="1"/>
    <xf numFmtId="167" fontId="0" fillId="0" borderId="4" xfId="0" applyNumberFormat="1" applyBorder="1"/>
    <xf numFmtId="167" fontId="0" fillId="0" borderId="5" xfId="0" applyNumberFormat="1" applyBorder="1"/>
    <xf numFmtId="167" fontId="0" fillId="0" borderId="6" xfId="0" applyNumberFormat="1" applyBorder="1"/>
    <xf numFmtId="1" fontId="0" fillId="0" borderId="2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0" fontId="0" fillId="0" borderId="6" xfId="0" applyNumberFormat="1" applyBorder="1" applyAlignment="1">
      <alignment horizontal="center"/>
    </xf>
    <xf numFmtId="169" fontId="0" fillId="0" borderId="0" xfId="0" applyNumberFormat="1"/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textRotation="90"/>
    </xf>
    <xf numFmtId="14" fontId="0" fillId="0" borderId="0" xfId="0" applyNumberFormat="1" applyAlignment="1">
      <alignment horizontal="center" vertical="center"/>
    </xf>
    <xf numFmtId="167" fontId="0" fillId="0" borderId="0" xfId="0" applyNumberFormat="1" applyFont="1"/>
    <xf numFmtId="170" fontId="0" fillId="0" borderId="0" xfId="0" applyNumberFormat="1"/>
    <xf numFmtId="0" fontId="2" fillId="0" borderId="0" xfId="0" applyFont="1" applyBorder="1"/>
    <xf numFmtId="9" fontId="2" fillId="0" borderId="0" xfId="0" applyNumberFormat="1" applyFont="1" applyBorder="1"/>
    <xf numFmtId="170" fontId="0" fillId="0" borderId="0" xfId="0" applyNumberFormat="1" applyFont="1" applyFill="1" applyBorder="1"/>
    <xf numFmtId="0" fontId="0" fillId="0" borderId="0" xfId="0" applyFont="1" applyBorder="1"/>
    <xf numFmtId="3" fontId="0" fillId="0" borderId="0" xfId="0" applyNumberFormat="1" applyBorder="1"/>
    <xf numFmtId="166" fontId="0" fillId="0" borderId="0" xfId="0" applyNumberFormat="1" applyBorder="1"/>
    <xf numFmtId="2" fontId="0" fillId="0" borderId="0" xfId="0" applyNumberFormat="1" applyBorder="1"/>
    <xf numFmtId="0" fontId="0" fillId="0" borderId="0" xfId="0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 textRotation="90"/>
    </xf>
    <xf numFmtId="0" fontId="10" fillId="0" borderId="0" xfId="0" applyFont="1" applyAlignment="1"/>
    <xf numFmtId="0" fontId="0" fillId="0" borderId="0" xfId="0" applyAlignment="1"/>
    <xf numFmtId="0" fontId="2" fillId="0" borderId="0" xfId="0" applyFont="1" applyBorder="1" applyAlignment="1">
      <alignment horizontal="center" vertical="center"/>
    </xf>
    <xf numFmtId="167" fontId="2" fillId="0" borderId="0" xfId="2" applyNumberFormat="1" applyFont="1" applyBorder="1" applyAlignment="1">
      <alignment horizontal="center" vertical="center"/>
    </xf>
    <xf numFmtId="168" fontId="2" fillId="0" borderId="0" xfId="0" applyNumberFormat="1" applyFont="1" applyBorder="1" applyAlignment="1">
      <alignment horizontal="center" vertical="center"/>
    </xf>
    <xf numFmtId="168" fontId="2" fillId="0" borderId="0" xfId="0" applyNumberFormat="1" applyFont="1" applyFill="1" applyBorder="1" applyAlignment="1">
      <alignment horizontal="center" vertical="center"/>
    </xf>
    <xf numFmtId="167" fontId="2" fillId="0" borderId="0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left" textRotation="90"/>
    </xf>
    <xf numFmtId="0" fontId="0" fillId="0" borderId="0" xfId="0" applyAlignment="1">
      <alignment textRotation="90"/>
    </xf>
    <xf numFmtId="171" fontId="2" fillId="0" borderId="0" xfId="2" applyNumberFormat="1" applyFont="1" applyFill="1" applyBorder="1" applyAlignment="1">
      <alignment horizontal="center" vertical="center"/>
    </xf>
    <xf numFmtId="167" fontId="0" fillId="0" borderId="0" xfId="2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71" fontId="0" fillId="0" borderId="0" xfId="2" applyNumberFormat="1" applyFont="1" applyBorder="1" applyAlignment="1">
      <alignment horizontal="center"/>
    </xf>
    <xf numFmtId="0" fontId="8" fillId="0" borderId="11" xfId="0" applyFont="1" applyBorder="1" applyAlignment="1">
      <alignment horizontal="center" wrapText="1"/>
    </xf>
    <xf numFmtId="172" fontId="0" fillId="0" borderId="0" xfId="0" pivotButton="1" applyNumberForma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 vertical="center" wrapText="1"/>
    </xf>
    <xf numFmtId="172" fontId="10" fillId="0" borderId="0" xfId="0" applyNumberFormat="1" applyFont="1" applyAlignment="1">
      <alignment horizontal="center" vertical="center" wrapText="1"/>
    </xf>
    <xf numFmtId="0" fontId="0" fillId="0" borderId="0" xfId="0" pivotButton="1" applyAlignment="1"/>
    <xf numFmtId="9" fontId="0" fillId="0" borderId="0" xfId="1" applyFont="1" applyAlignment="1"/>
    <xf numFmtId="164" fontId="0" fillId="0" borderId="0" xfId="2" applyNumberFormat="1" applyFont="1" applyAlignment="1"/>
    <xf numFmtId="0" fontId="0" fillId="0" borderId="0" xfId="0" applyAlignment="1">
      <alignment wrapText="1"/>
    </xf>
    <xf numFmtId="9" fontId="0" fillId="0" borderId="0" xfId="0" applyNumberFormat="1" applyAlignment="1"/>
    <xf numFmtId="9" fontId="0" fillId="0" borderId="0" xfId="1" applyFont="1" applyAlignment="1">
      <alignment wrapText="1"/>
    </xf>
    <xf numFmtId="164" fontId="0" fillId="0" borderId="0" xfId="2" applyNumberFormat="1" applyFont="1" applyAlignment="1">
      <alignment wrapText="1"/>
    </xf>
    <xf numFmtId="10" fontId="0" fillId="0" borderId="0" xfId="0" applyNumberFormat="1" applyAlignment="1"/>
    <xf numFmtId="0" fontId="0" fillId="0" borderId="0" xfId="0" applyNumberFormat="1" applyAlignment="1">
      <alignment wrapText="1"/>
    </xf>
    <xf numFmtId="164" fontId="0" fillId="0" borderId="0" xfId="0" applyNumberFormat="1" applyFont="1" applyAlignment="1">
      <alignment wrapText="1"/>
    </xf>
    <xf numFmtId="164" fontId="0" fillId="0" borderId="0" xfId="0" applyNumberFormat="1" applyFont="1" applyAlignment="1"/>
    <xf numFmtId="170" fontId="10" fillId="0" borderId="0" xfId="0" applyNumberFormat="1" applyFont="1" applyAlignment="1">
      <alignment horizontal="left"/>
    </xf>
    <xf numFmtId="170" fontId="10" fillId="0" borderId="0" xfId="0" applyNumberFormat="1" applyFont="1" applyBorder="1" applyAlignment="1">
      <alignment horizontal="left"/>
    </xf>
    <xf numFmtId="0" fontId="10" fillId="0" borderId="0" xfId="0" applyFont="1" applyBorder="1" applyAlignment="1">
      <alignment wrapText="1"/>
    </xf>
    <xf numFmtId="14" fontId="10" fillId="0" borderId="0" xfId="0" applyNumberFormat="1" applyFont="1"/>
    <xf numFmtId="170" fontId="0" fillId="0" borderId="0" xfId="0" applyNumberFormat="1" applyFont="1" applyAlignment="1">
      <alignment horizontal="left" vertical="center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9" fontId="0" fillId="0" borderId="0" xfId="1" applyNumberFormat="1" applyFont="1" applyAlignment="1">
      <alignment wrapText="1"/>
    </xf>
    <xf numFmtId="2" fontId="1" fillId="0" borderId="11" xfId="1" applyNumberFormat="1" applyFont="1" applyBorder="1" applyAlignment="1">
      <alignment horizontal="center"/>
    </xf>
    <xf numFmtId="2" fontId="0" fillId="0" borderId="0" xfId="1" applyNumberFormat="1" applyFont="1"/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10" fontId="2" fillId="0" borderId="0" xfId="1" applyNumberFormat="1" applyFont="1"/>
    <xf numFmtId="0" fontId="0" fillId="0" borderId="0" xfId="0" applyAlignment="1">
      <alignment horizont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142">
    <dxf>
      <font>
        <color theme="0"/>
      </font>
      <fill>
        <patternFill>
          <fgColor indexed="64"/>
          <bgColor rgb="FF00206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numFmt numFmtId="13" formatCode="0%"/>
      <alignment horizontal="general" vertical="bottom" textRotation="0" wrapText="0" indent="0" justifyLastLine="0" shrinkToFit="0" readingOrder="0"/>
    </dxf>
    <dxf>
      <alignment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.00_);_(* \(#,##0.00\);_(* &quot;-&quot;??_);_(@_)"/>
      <alignment horizontal="general" vertical="bottom" textRotation="0" wrapText="0" indent="0" justifyLastLine="0" shrinkToFit="0" readingOrder="0"/>
    </dxf>
    <dxf>
      <numFmt numFmtId="164" formatCode="_(* #,##0.00_);_(* \(#,##0.00\);_(* &quot;-&quot;??_);_(@_)"/>
      <alignment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.00_);_(* \(#,##0.00\);_(* &quot;-&quot;??_);_(@_)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.00_);_(* \(#,##0.00\);_(* &quot;-&quot;??_);_(@_)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13" formatCode="0%"/>
      <alignment horizontal="general" vertical="bottom" textRotation="0" wrapText="1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3" formatCode="0%"/>
      <alignment vertical="bottom" textRotation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vertical="bottom" textRotation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vertical="bottom" textRotation="0" indent="0" justifyLastLine="0" shrinkToFit="0" readingOrder="0"/>
    </dxf>
    <dxf>
      <alignment vertical="bottom" textRotation="0" indent="0" justifyLastLine="0" shrinkToFit="0" readingOrder="0"/>
    </dxf>
    <dxf>
      <alignment vertical="bottom" textRotation="0" indent="0" justifyLastLine="0" shrinkToFit="0" readingOrder="0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5" formatCode="#,##0.0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numFmt numFmtId="172" formatCode="[$-409]d\-mmm;@"/>
    </dxf>
    <dxf>
      <numFmt numFmtId="172" formatCode="[$-409]d\-mmm;@"/>
    </dxf>
    <dxf>
      <numFmt numFmtId="172" formatCode="[$-409]d\-mmm;@"/>
    </dxf>
    <dxf>
      <alignment textRotation="0"/>
    </dxf>
    <dxf>
      <alignment textRotation="0"/>
    </dxf>
    <dxf>
      <alignment textRotation="90"/>
    </dxf>
    <dxf>
      <alignment textRotation="90"/>
    </dxf>
    <dxf>
      <alignment vertical="bottom"/>
    </dxf>
    <dxf>
      <alignment vertical="bottom"/>
    </dxf>
    <dxf>
      <alignment horizontal="general"/>
    </dxf>
    <dxf>
      <alignment horizontal="general"/>
    </dxf>
    <dxf>
      <alignment vertical="center"/>
    </dxf>
    <dxf>
      <alignment horizontal="center"/>
    </dxf>
    <dxf>
      <alignment vertical="bottom"/>
    </dxf>
    <dxf>
      <alignment vertical="center"/>
    </dxf>
    <dxf>
      <alignment horizontal="general"/>
    </dxf>
    <dxf>
      <alignment horizontal="center"/>
    </dxf>
    <dxf>
      <font>
        <sz val="9"/>
      </font>
    </dxf>
    <dxf>
      <font>
        <sz val="10"/>
      </font>
    </dxf>
    <dxf>
      <font>
        <color theme="0"/>
      </font>
      <fill>
        <patternFill>
          <fgColor indexed="64"/>
          <bgColor rgb="FF002060"/>
        </patternFill>
      </fill>
    </dxf>
    <dxf>
      <numFmt numFmtId="170" formatCode="[$-F800]dddd\,\ mmmm\ dd\,\ yyyy"/>
    </dxf>
    <dxf>
      <numFmt numFmtId="170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alignment horizontal="center" vertical="center" textRotation="0" wrapText="1" indent="0" justifyLastLine="0" shrinkToFit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[$-F800]dddd\,\ mmmm\ dd\,\ yyyy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[$-F800]dddd\,\ mmmm\ dd\,\ yyyy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70" formatCode="[$-F800]dddd\,\ mmmm\ dd\,\ yyyy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alignment vertical="center" wrapText="1" readingOrder="0"/>
    </dxf>
    <dxf>
      <numFmt numFmtId="1" formatCode="0"/>
    </dxf>
    <dxf>
      <numFmt numFmtId="166" formatCode="0.0"/>
    </dxf>
    <dxf>
      <numFmt numFmtId="165" formatCode="#,##0.0"/>
    </dxf>
    <dxf>
      <numFmt numFmtId="4" formatCode="#,##0.00"/>
    </dxf>
    <dxf>
      <alignment vertical="center" wrapText="1"/>
    </dxf>
    <dxf>
      <border>
        <top style="thin">
          <color indexed="64"/>
        </top>
        <bottom style="thin">
          <color indexed="64"/>
        </bottom>
      </border>
    </dxf>
    <dxf>
      <alignment vertical="center" wrapText="1" readingOrder="0"/>
    </dxf>
    <dxf>
      <numFmt numFmtId="169" formatCode="0.0%"/>
    </dxf>
    <dxf>
      <alignment horizontal="center"/>
    </dxf>
    <dxf>
      <numFmt numFmtId="167" formatCode="_(* #,##0.0_);_(* \(#,##0.0\);_(* &quot;-&quot;??_);_(@_)"/>
    </dxf>
    <dxf>
      <numFmt numFmtId="167" formatCode="_(* #,##0.0_);_(* \(#,##0.0\);_(* &quot;-&quot;??_);_(@_)"/>
    </dxf>
    <dxf>
      <numFmt numFmtId="167" formatCode="_(* #,##0.0_);_(* \(#,##0.0\);_(* &quot;-&quot;??_);_(@_)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vertical="center" wrapText="1"/>
    </dxf>
    <dxf>
      <alignment vertical="center"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41"/>
      <tableStyleElement type="headerRow" dxfId="1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0</xdr:row>
          <xdr:rowOff>123825</xdr:rowOff>
        </xdr:from>
        <xdr:to>
          <xdr:col>4</xdr:col>
          <xdr:colOff>466725</xdr:colOff>
          <xdr:row>2</xdr:row>
          <xdr:rowOff>9525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2</xdr:row>
          <xdr:rowOff>28575</xdr:rowOff>
        </xdr:from>
        <xdr:to>
          <xdr:col>4</xdr:col>
          <xdr:colOff>123825</xdr:colOff>
          <xdr:row>3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2</xdr:row>
          <xdr:rowOff>9525</xdr:rowOff>
        </xdr:from>
        <xdr:to>
          <xdr:col>3</xdr:col>
          <xdr:colOff>504825</xdr:colOff>
          <xdr:row>3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2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Gantt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0</xdr:row>
          <xdr:rowOff>142875</xdr:rowOff>
        </xdr:from>
        <xdr:to>
          <xdr:col>3</xdr:col>
          <xdr:colOff>333375</xdr:colOff>
          <xdr:row>1</xdr:row>
          <xdr:rowOff>152400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3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Gantt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rcelo Walter" refreshedDate="42911.976877430556" createdVersion="4" refreshedVersion="6" minRefreshableVersion="3" recordCount="119">
  <cacheSource type="worksheet">
    <worksheetSource ref="A1:AW1048576" sheet="From Jira"/>
  </cacheSource>
  <cacheFields count="50">
    <cacheField name="project" numFmtId="0">
      <sharedItems containsNonDate="0" containsBlank="1" count="19">
        <m/>
        <s v="PROJECT - Malaguti" u="1"/>
        <s v="PROJECT - AonHewitt" u="1"/>
        <s v="PROJECT - Queiroz Galvão SIGEX" u="1"/>
        <s v="PROJECT - Tibco Software" u="1"/>
        <s v="PROJECT - Suez" u="1"/>
        <s v="PROJECT - GS SDLC" u="1"/>
        <s v="PROJECT - Dannon" u="1"/>
        <s v="PROJECT - BOSCH - Migration" u="1"/>
        <s v="PROJECT - Cemex Web" u="1"/>
        <s v="PROJECT - ELCART CMS" u="1"/>
        <s v="PROJECT - Google LMS" u="1"/>
        <s v="PROJECT - Qwipper" u="1"/>
        <s v="PROJECT - SIM International" u="1"/>
        <s v="PROJECT - Banco General Panama" u="1"/>
        <s v="PROJECT - Bank of America" u="1"/>
        <s v="PROJECT - Bemis CP" u="1"/>
        <s v="PROJECT - HPI DaaS" u="1"/>
        <s v="PROJECT - SABESP - Portal Corporativo" u="1"/>
      </sharedItems>
    </cacheField>
    <cacheField name="demand_type" numFmtId="0">
      <sharedItems containsNonDate="0" containsString="0" containsBlank="1"/>
    </cacheField>
    <cacheField name="demand_status" numFmtId="0">
      <sharedItems containsNonDate="0" containsString="0" containsBlank="1"/>
    </cacheField>
    <cacheField name="demand_num" numFmtId="0">
      <sharedItems containsNonDate="0" containsString="0" containsBlank="1"/>
    </cacheField>
    <cacheField name="DEMAND_SUMMARY" numFmtId="0">
      <sharedItems containsNonDate="0" containsString="0" containsBlank="1"/>
    </cacheField>
    <cacheField name="demand_description" numFmtId="0">
      <sharedItems containsNonDate="0" containsBlank="1" count="183">
        <m/>
        <s v=" 00151 - Management Team" u="1"/>
        <s v=" 00029 - Stock ticker portlet" u="1"/>
        <s v="00006 - Theme" u="1"/>
        <s v="00016 - Web Sermubeniel" u="1"/>
        <s v="00265 - Suppliers Section" u="1"/>
        <s v="M | 03231 - Demand without assignee BEMISCP" u="1"/>
        <s v="00630 - Need Credentials for the Following Users" u="1"/>
        <s v=" | 00065 - Roles Configuration" u="1"/>
        <s v=" | 00005 - System Architecture" u="1"/>
        <s v=" | 00531 - System Architecture" u="1"/>
        <s v=" | 00523 - CSR - Portal Foundations" u="1"/>
        <s v=" 00002 - User Activity Tracking" u="1"/>
        <s v="M | 00110 - Demand without assignee GSSDLC" u="1"/>
        <s v=" 00054 - About Us" u="1"/>
        <s v="00069 - UI &amp; Theme" u="1"/>
        <s v="01657 - Enhancement - Buyer Portal Foundations" u="1"/>
        <s v=" | 00016 - Stories" u="1"/>
        <s v="00055 - Products + Service" u="1"/>
        <s v=" | 00053 - Tools - Dashboard" u="1"/>
        <s v=" | 00540 - Buyer - Dashboard" u="1"/>
        <s v=" | 00001 - Enhanced Group Functionality (Site)" u="1"/>
        <s v=" | 00017 - Investors" u="1"/>
        <s v=" | 01439 - Enhanced Portal Foundation Settings" u="1"/>
        <s v=" 00003 - OpenID Connect SSO Support " u="1"/>
        <s v="00531 - System Architecture" u="1"/>
        <s v=" | 00055 - Products + Service" u="1"/>
        <s v=" 00006 - Theme" u="1"/>
        <s v=" 01439 - Enhanced Portal Foundation Settings" u="1"/>
        <s v=" 00540 - Buyer - Dashboard" u="1"/>
        <s v="00055 - Tools - Sonar" u="1"/>
        <s v=" 00001 - Enhanced Group Functionality" u="1"/>
        <s v="00054 - About Us" u="1"/>
        <s v=" | 00056 - Sustainability" u="1"/>
        <s v=" | 00633 - Sustainability" u="1"/>
        <s v="00001 - Objective Taskboard" u="1"/>
        <s v=" 00173 - Corporate Governance" u="1"/>
        <s v=" | 00004 - Google LMS Integration" u="1"/>
        <s v=" | 00054 - Tools - Indicators" u="1"/>
        <s v=" 00420 - Buyer - Shipment Management" u="1"/>
        <s v="00539 - Buyer - Inventory Management" u="1"/>
        <s v=" | 00006 - Theme" u="1"/>
        <s v="M | 00056 - Tools - Worklogger" u="1"/>
        <s v=" 00538 - Buyer - Reports" u="1"/>
        <s v="01527 - Updates for all Report " u="1"/>
        <s v="00087 - SDLC Process" u="1"/>
        <s v="00057 - Tools - Sizing" u="1"/>
        <s v=" 00533 - Bemis CP Theme" u="1"/>
        <s v=" | 00003 - OpenID Connect SSO Support " u="1"/>
        <s v="00024 - Lfieray Governance" u="1"/>
        <s v="00005 - System Architecture" u="1"/>
        <s v="00523 - CSR - Portal Foundations" u="1"/>
        <s v=" | 01437 - Enhancement - Buyer Shipment Management" u="1"/>
        <s v="00016 - Stories" u="1"/>
        <s v="00004 - Google LMS Integration" u="1"/>
        <s v=" 00444 - CSR - Customer and User Profile" u="1"/>
        <s v=" 00001 - Enhanced Group Functionality (Site)" u="1"/>
        <s v=" 00032 - Content Workflow" u="1"/>
        <s v=" | 00538 - Buyer - Reports" u="1"/>
        <s v=" 00058 - Tools - Github" u="1"/>
        <s v="00104 - User Management" u="1"/>
        <s v="M | 00113 - Cancel task test" u="1"/>
        <s v="00510 - Buyer - Release Management" u="1"/>
        <s v=" 00171 - Debt Information" u="1"/>
        <s v=" 00443 - Buyer views Customer and User Profiles" u="1"/>
        <s v="00001 - Azure Base" u="1"/>
        <s v=" 00142 - Ethics and compliance page" u="1"/>
        <s v=" | 00366 - Buyer - Order Management" u="1"/>
        <s v=" | 00052 - Tools - CI Server" u="1"/>
        <s v=" | 00420 - Buyer - Shipment Management" u="1"/>
        <s v="00444 - CSR - Customer and User Profile" u="1"/>
        <s v=" | 00630 - Need Credentials for the Following Users" u="1"/>
        <s v="M | 00630 - Need Credentials for the Following Users" u="1"/>
        <s v=" 00001 - Objective Taskboard" u="1"/>
        <s v="00029 - Stock ticker portlet" u="1"/>
        <s v=" 00519 - Buyer - Portal Foundations" u="1"/>
        <s v="00501 - IBB Integration" u="1"/>
        <s v=" | 00029 - Stock ticker portlet" u="1"/>
        <s v=" | 01652 - Enhancement - Customer Data Sync" u="1"/>
        <s v=" | 00691 - Liferay Workspace Maintenance and Improvements" u="1"/>
        <s v=" 00056 - Sustainability" u="1"/>
        <s v=" | 00057 - Tools - Sizing" u="1"/>
        <s v=" 00523 - CSR - Portal Foundations" u="1"/>
        <s v="01439 - Enhanced Portal Foundation Settings" u="1"/>
        <s v=" 00055 - Tools - Sonar" u="1"/>
        <s v="M | 00065 - Roles Configuration" u="1"/>
        <s v="00013 - Azure Cluster" u="1"/>
        <s v=" 00055 - Products + Service" u="1"/>
        <s v=" 00691 - Liferay Workspace Maintenance and Improvements" u="1"/>
        <s v=" 00531 - System Architecture" u="1"/>
        <s v="00026 - Install on Production" u="1"/>
        <s v="00633 - Sustainability - Overview" u="1"/>
        <s v=" 01652 - Enhancement - Customer Data Sync" u="1"/>
        <s v=" 01438 - Enhancement - Buyer Inventory Management " u="1"/>
        <s v=" | 01438 - Enhancement - Buyer Inventory Management " u="1"/>
        <s v="00058 - Tools - Github" u="1"/>
        <s v=" | 00533 - Bemis CP Theme" u="1"/>
        <s v=" 00016 - Stories" u="1"/>
        <s v=" 00055 - Products" u="1"/>
        <s v="00017 - Investors" u="1"/>
        <s v=" 00054 - Tools - Indicators" u="1"/>
        <s v=" | 00265 - Suppliers Section" u="1"/>
        <s v="M | 00541 - CSR - Dashboard" u="1"/>
        <s v=" 00207 - Press Releases Page" u="1"/>
        <s v=" | 00002 - User Activity Tracking" u="1"/>
        <s v=" | 00519 - Buyer - Portal Foundations" u="1"/>
        <s v=" 00065 - Roles Configuration" u="1"/>
        <s v="00015 - JIRA Customizations/Automations" u="1"/>
        <s v=" 02870 - Off-boarding Tasks" u="1"/>
        <s v=" | 00510 - Buyer - Release Management" u="1"/>
        <s v=" | 00069 - UI &amp; Theme" u="1"/>
        <s v=" | 00001 - Objective Taskboard" u="1"/>
        <s v="01429 - Enhancement - Buyer Order Management" u="1"/>
        <s v=" 00501 - IBB Integration" u="1"/>
        <s v="00053 - Tools - Dashboard" u="1"/>
        <s v="00092 - Content Management" u="1"/>
        <s v=" | 02870 - Off-boarding Tasks" u="1"/>
        <s v="00003 - OpenID Connect SSO Support " u="1"/>
        <s v=" | 01527 - Updates for all Report " u="1"/>
        <s v=" | 00539 - Buyer - Inventory Management" u="1"/>
        <s v="00008 - Homepage" u="1"/>
        <s v=" 01570 - Enhancement - Buyer Reports" u="1"/>
        <s v=" 01429 - Enhancement - Buyer Order Management" u="1"/>
        <s v=" 00053 - Tools - Dashboard" u="1"/>
        <s v=" | 00501 - IBB Integration" u="1"/>
        <s v="02870 - Off-boarding Tasks" u="1"/>
        <s v="00533 - Bemis CP Theme" u="1"/>
        <s v="00538 - Buyer - Reports" u="1"/>
        <s v="01652 - Enhancement - Customer Data Sync" u="1"/>
        <s v=" 00541 - CSR - Dashboard" u="1"/>
        <s v=" 00149 - Company profile page" u="1"/>
        <s v=" 00004 - Google LMS Integration" u="1"/>
        <s v=" | 00444 - CSR - Customer and User Profile" u="1"/>
        <s v=" 01437 - Enhancement - Buyer Shipment Management" u="1"/>
        <s v=" 00210 - Stock Information page" u="1"/>
        <s v=" 00510 - Buyer - Release Management" u="1"/>
        <s v=" | 01657 - Enhancement - Buyer Portal Foundations" u="1"/>
        <s v=" 00139 - Global sites" u="1"/>
        <s v="00054 - Tools - Indicators" u="1"/>
        <s v=" 01657 - Enhancement - Buyer Portal Foundations" u="1"/>
        <s v=" 00054 - Our Story" u="1"/>
        <s v="00001 - Enhanced Group Functionality (Site)" u="1"/>
        <s v="00541 - CSR - Dashboard" u="1"/>
        <s v=" 00366 - Buyer - Order Management" u="1"/>
        <s v=" 00065 - Permissions" u="1"/>
        <s v="00052 - Tools - CI Server" u="1"/>
        <s v=" | 00541 - CSR - Dashboard" u="1"/>
        <s v="01570 - Enhancement - Buyer Reports" u="1"/>
        <s v=" | 00008 - Homepage" u="1"/>
        <s v="00366 - Buyer - Order Management" u="1"/>
        <s v=" 00015 - JIRA Customizations/Automations" u="1"/>
        <s v=" | 00443 - Buyer views Customer and User Profiles" u="1"/>
        <s v=" | 00054 - About Us" u="1"/>
        <s v=" 00183 - Key Company Data" u="1"/>
        <s v=" 00017 - Investor Center" u="1"/>
        <s v="00540 - Buyer - Dashboard" u="1"/>
        <s v=" 00017 - Investors" u="1"/>
        <s v=" 00057 - Tools - Sizing" u="1"/>
        <s v="00519 - Buyer - Portal Foundations" u="1"/>
        <s v="00691 - Liferay Workspace Maintenance and Improvements" u="1"/>
        <s v=" 00016 - Media Center" u="1"/>
        <s v="00420 - Buyer - Shipment Management" u="1"/>
        <s v=" | 00015 - JIRA Customizations/Automations" u="1"/>
        <s v=" | 00055 - Tools - Sonar" u="1"/>
        <s v=" 01527 - Updates for all Report " u="1"/>
        <s v="01437 - Enhancement - Buyer Shipment Management" u="1"/>
        <s v="00056 - Tools - Worklogger" u="1"/>
        <s v=" | 00056 - Tools - Worklogger" u="1"/>
        <s v="01438 - Enhancement - Buyer Inventory Management " u="1"/>
        <s v=" 00539 - Buyer - Inventory Management" u="1"/>
        <s v="M | 00691 - Liferay Workspace Maintenance and Improvements" u="1"/>
        <s v=" 00056 - Tools - Worklogger" u="1"/>
        <s v="00065 - Roles Configuration" u="1"/>
        <s v="00002 - User Activity Tracking" u="1"/>
        <s v=" | 01429 - Enhancement - Buyer Order Management" u="1"/>
        <s v=" 00265 - Suppliers Section" u="1"/>
        <s v=" 00008 - Homepage" u="1"/>
        <s v=" 00054 - Our History" u="1"/>
        <s v="00056 - Sustainability" u="1"/>
        <s v=" | 00058 - Tools - Github" u="1"/>
        <s v=" 00005 - System Architecture" u="1"/>
        <s v=" | 01570 - Enhancement - Buyer Reports" u="1"/>
        <s v="00443 - Buyer views Customer and User Profiles" u="1"/>
      </sharedItems>
    </cacheField>
    <cacheField name="TASK_TYPE" numFmtId="0">
      <sharedItems containsNonDate="0" containsString="0" containsBlank="1"/>
    </cacheField>
    <cacheField name="TASK_STATUS" numFmtId="0">
      <sharedItems containsNonDate="0" containsString="0" containsBlank="1"/>
    </cacheField>
    <cacheField name="TASK_NUM" numFmtId="0">
      <sharedItems containsNonDate="0" containsString="0" containsBlank="1"/>
    </cacheField>
    <cacheField name="TASK_SUMMARY" numFmtId="0">
      <sharedItems containsNonDate="0" containsString="0" containsBlank="1"/>
    </cacheField>
    <cacheField name="TASK_DESCRIPTION" numFmtId="0">
      <sharedItems containsNonDate="0" containsString="0" containsBlank="1"/>
    </cacheField>
    <cacheField name="TASK_FULL_DESCRIPTION" numFmtId="0">
      <sharedItems containsNonDate="0" containsBlank="1" count="2678">
        <m/>
        <s v="Bug |  01307 - BIT-90 Report Landing Page- Open Order Status Report- remove parameters from selection screen" u="1"/>
        <s v="Feature | 00014 - Capture user info" u="1"/>
        <s v="Bug |  00180 - White spaces above images in story pages template 2" u="1"/>
        <s v="Feature |  | 00578 - Image Animations do not match mockups for Stories" u="1"/>
        <s v="Feature |  02977 - Set search highlighting property to false" u="1"/>
        <s v="Bug | 01563 - SAP Order 541116 Missing" u="1"/>
        <s v="Feature |  | 00333 - Notes create/edit - CSR view" u="1"/>
        <s v="Bug |  01878 - 218 (BDT) Theme My Company Locations Font Color" u="1"/>
        <s v="Feature | 00455 - Media &gt; Overview" u="1"/>
        <s v="Bug |  | 02219 - 324 (BDT) - Inventory report- mobile devices hyperlinks in reports" u="1"/>
        <s v="Feature |  | 00308 - Customer - Org - Permissions" u="1"/>
        <s v="Task | 00273 - [Ajuste identificado no review sprint 05] Mudar as cores dos status do processo na tela de detalhe do Processo de visto e fixar o tamanho da exibição do mesmo" u="1"/>
        <s v="Bug | 01704 - Mobile and Tablet View of Orders  is not aligned correctly " u="1"/>
        <s v="Feature | 00235 - Building Solutions" u="1"/>
        <s v="Feature | 00802 - List Releases of specifc Order" u="1"/>
        <s v="Bug |  | 02057 - 283 (BDT) - Scheduled Releases Sub-Page Line# Contains Leading Zeroes " u="1"/>
        <s v="Task |  | 00273 - [Ajuste identificado no review sprint 05] Mudar as cores dos status do processo na tela de detalhe do Processo de visto e fixar o tamanho da exibição do mesmo" u="1"/>
        <s v="Feature |  00295 - Products + Service &gt; Trading" u="1"/>
        <s v="Bug | 02167 - 319 (BDT) Negative Scheduled Releases " u="1"/>
        <s v="Feature | 00098 - Add authorization for Enhanced Group API" u="1"/>
        <s v="Bug |  | 02021 - 271 (BDT) - Orders page- hyperlinks and expand card issue" u="1"/>
        <s v="Task |  00905 - Add History and Start dates to a number of Fields" u="1"/>
        <s v="Task |  01332 - [Mudança evolutiva na listagem dos Vistos Emitidos e na tela de Detalhe do Visto] Ajustar os status do visto apresentado na tela de detalhe e acrescentar as bandeirinhas na tabela de resultado. " u="1"/>
        <s v="Feature |  | 00375 - Buyer - Reports Landing Page" u="1"/>
        <s v="Feature | 02853 - Upgrade liferay bundle to DE fix-pack 13" u="1"/>
        <s v="Bug | 01043 - Issues within IPS PROD at this time that need to be cleared up." u="1"/>
        <s v="Task |  | 00514 - Research &amp; Apply URL Rewrite for URL containing String .aspx" u="1"/>
        <s v="Bug | 01324 - BIT-134 Hide Edit options that Buyers do not have access to " u="1"/>
        <s v="Task |  | 00279 - [Mudança review sprint 05] Criar uma aba (Aprovações/Comentários) para agrupar as Atividades e Comentários. Na tela de detalhe do candidato" u="1"/>
        <s v="Feature | 00370 - Order updates from IBB" u="1"/>
        <s v="Feature |  | 02864 - CR45 - Shipment Deletes" u="1"/>
        <s v="Feature | 02702 - 417 (BDT) - Consignment Overstated Shipped Qty on Orders Pg" u="1"/>
        <s v="Task |  00384 - Setup Bemis Development Infrastructure" u="1"/>
        <s v="Feature |  | 02716 - 423 (BDT) - Have LDAP and portal Password policy both enabled " u="1"/>
        <s v="Bug |  | 01103 - The User can not insert an amount - Internet Explorer V11- Personal Transfers" u="1"/>
        <s v="Bug | 01104 - The User can not insert an amount - Internet Explorer V11- Third party transfers" u="1"/>
        <s v="Bug |  | 02455 - 377 (BDT) - Releases and Shipment Report- date parameters and page view parameter requiredness" u="1"/>
        <s v="Bug | 01062 - The screen &quot;Detalle de la recurrencia - Indefinida-&quot; has an extra field  &quot;Última transacción&quot;  that should not appear." u="1"/>
        <s v="Feature |  | 01428 - Updates to handle Standard Pallet Qty data" u="1"/>
        <s v="Task |  00266 - Create data sync process to bulk upload data from IBB" u="1"/>
        <s v="Bug |  | 01766 - Fixes needed for View Details dropdown desktop and mobile views" u="1"/>
        <s v="Task | 00592 - Homepage hero banner text is too large" u="1"/>
        <s v="Dummy Feature |  | 00000 - Dummy Feature of  | 00056 - Tools - Worklogger" u="1"/>
        <s v="Task |  00051 - Update Notification service" u="1"/>
        <s v="Task |  00072 - Where to get Actual/Standard pallet quantity for rolls/boxes/cartons" u="1"/>
        <s v="Task |  | 00025 - Configuração da infraestrutura de DevOps" u="1"/>
        <s v="Bug |  01842 - User Edit Profile not working" u="1"/>
        <s v="Bug |  01314 - BIT-72 Report page- open and closed order report; parameters not expected" u="1"/>
        <s v="Feature |  00146 - Two Factor Authentication" u="1"/>
        <s v="Bug | 01084 - Dropdwn &quot;Tipo de Correo &quot; with format for IOS" u="1"/>
        <s v="Bug | 02455 - 377 (BDT) - Releases and Shipment Report- date parameters and page view parameter requiredness" u="1"/>
        <s v="Bug |  02880 - User navigates to blank portal page  " u="1"/>
        <s v="Feature |  | 02878 - Update Carrier list for portal " u="1"/>
        <s v="Feature |  01661 - Update default settings for locations filter" u="1"/>
        <s v="Feature | 00178 - Change order" u="1"/>
        <s v="Bug | 01448 - BIT-154 User Agreement Link does not display for Buyers" u="1"/>
        <s v="Feature | 02976 - Source System Deletes - CR50 and CR51" u="1"/>
        <s v="Bug | 01195 -  Icons do not display properly on the Global Search Results Page" u="1"/>
        <s v="Feature | 00017 - Workflows Customizations" u="1"/>
        <s v="Feature |  | 00020 - Asset publisher layout" u="1"/>
        <s v="Feature | 00260 - Buyer -  View Release PO on Expanded Shipment View" u="1"/>
        <s v="Bug | 00836 - Logon with incorrect password doesn't fail immediately with 2FA enabled" u="1"/>
        <s v="Task | 00641 - Apple and verify fix for CEMEX-15" u="1"/>
        <s v="Bug | 02432 - 366 (BDT) - Releases page- mobile missing ship to info" u="1"/>
        <s v="Bug |  | 02546 - 388 (BDT) - Inventory Pg Standard Pallet Qty Rounding Issue" u="1"/>
        <s v="Bug | 02485 - 380 (BDT) - Documents functionality missing add Basic Document" u="1"/>
        <s v="Bug | 02995 - 490 BDT - Invoice or BOL link on completed shipments subpage does not work" u="1"/>
        <s v="Bug | 00175 - Sprint 2 minor fixes" u="1"/>
        <s v="Task | 00001 - Request SSL Certificate from Cemex for new website" u="1"/>
        <s v="Task |  | 00316 - Install Audience Targeting on QA servers" u="1"/>
        <s v="Feature | 00160 - As a CSR user, I can delete a document uploaded by a customer to a Document Library folder, so that I can remove outdated or irrelevant information" u="1"/>
        <s v="Bug | 00156 - Test to Done" u="1"/>
        <s v="Bug |  02964 - 487 (BDT) - Issues with ship to filter" u="1"/>
        <s v="Task | 00503 - WS Commons" u="1"/>
        <s v="Feature |  | 00215 - Login &amp; Logout" u="1"/>
        <s v="Feature | 00322 - Sales Rep - only sees orgs based on access" u="1"/>
        <s v="Task | 01065 - Have a way to restrict permissions in Receiving role" u="1"/>
        <s v="Bug |  01262 - Sub-header font color on Reports Landing page are incorrect" u="1"/>
        <s v="Bug |  | 02098 - 290 (BDT) - Release Pg Ship To Name and Address incorrect" u="1"/>
        <s v="Feature |  | 00110 - Buyer - Show Expanded Shipment View" u="1"/>
        <s v="Bug |  01788 - Document Preview does not work " u="1"/>
        <s v="Feature |  02864 - CR45 - Shipment Deletes" u="1"/>
        <s v="Bug | 02205 - 315 (BDT) - Hyperlinks not working on shipments page for Carrier" u="1"/>
        <s v="Bug |  | 01081 - Adding more than  + 10 Transfer accounts, Internet Explorer Stop Working. -Third party transfers- " u="1"/>
        <s v="Task |  | 00126 - Sales Order Status" u="1"/>
        <s v="Feature |  00166 - Add behaviour to Homepage links" u="1"/>
        <s v="Feature | 00212 - View Customer logo on the dashboard" u="1"/>
        <s v="Bug |  02390 - Scheduled Releases Sub-Page No Sort Order" u="1"/>
        <s v="Bug |  | 01561 - BIT-108 Cannot find Shipments in Portal" u="1"/>
        <s v="Feature |  | 00308 - Set maximum width for pages in 1300 px" u="1"/>
        <s v="Bug |  02959 - BDT 483- Forgot Password error message" u="1"/>
        <s v="Feature |  00033 - Content Workflow" u="1"/>
        <s v="Task | 00462 - Patching does not work on Windows" u="1"/>
        <s v="Bug |  01746 - Duplicate fields displayed on the Completed Shipments tab" u="1"/>
        <s v="Bug |  | 00855 - Orders Page - Marshal Orders with NULL Statuses Displayed" u="1"/>
        <s v="Task | 00632 - Build new QA environment." u="1"/>
        <s v="Feature |  | 00379 - View Orders for a specific Cust Item" u="1"/>
        <s v="Feature |  | 00145 - Sustainability Overview" u="1"/>
        <s v="Bug |  01256 - BOL and INVOICE Hyperlink fails to load PDF" u="1"/>
        <s v="Task |  | 00001 - Request SSL Certificate from Cemex for new website" u="1"/>
        <s v="Bug |  | 02962 - Pinnacle Foods Bemis Order# 40009316 Shipment Missing (BDT 486)" u="1"/>
        <s v="Bug |  00283 - HomePage is not adjusting to fit correctly on 1366x768" u="1"/>
        <s v="Bug |  02962 - Pinnacle Foods Bemis Order# 40009316 Shipment Missing (BDT 486)" u="1"/>
        <s v="Task | 01019 - Update page What We Do" u="1"/>
        <s v="Feature | 00537 - Link from Portal Logo" u="1"/>
        <s v="Bug |  | 01641 - Menu não exibe os submenus" u="1"/>
        <s v="Bug |  | 01267 - Cancel button on Locations filter does not work " u="1"/>
        <s v="Bug |  02019 - 266 (BDT) - Iphone view of welcome page- order of pages " u="1"/>
        <s v="Bug |  02195 - 311 (BDT) - ERC 649A- Orders Page- report on main page has been incorrectly replaced" u="1"/>
        <s v="Feature | 00104 - Item Detail page" u="1"/>
        <s v="Feature |  | 00371 - Customer Profile updates from IBB" u="1"/>
        <s v="Feature |  00144 - Our story page without timeline section" u="1"/>
        <s v="Bug |  | 00719 - Custom-users-admin-web causes startup exceptions in portal" u="1"/>
        <s v="Bug | 03191 - BDT 597- Production issue- internal user being asked to validate device " u="1"/>
        <s v="Bug | 00954 - Import of Organizations fails due to a NoSuchListTypeException" u="1"/>
        <s v="Bug |  01451 - BIT-159 CSR- editing buyer profile" u="1"/>
        <s v="Bug |  | 01851 - 196 (BDT) Documents- cannot change location filter and add files to folder " u="1"/>
        <s v="Task |  00995 - Functions required to maintain 'Child' records" u="1"/>
        <s v="Bug |  00128 - Adjust homepage layout in different screen resolutions" u="1"/>
        <s v="Bug | 00379 - Adjust layout of stock ticker in different screen sizes" u="1"/>
        <s v="Task | 01803 - QA Deployment Documentation" u="1"/>
        <s v="Bug |  01316 - All Reports- Default Column Fields " u="1"/>
        <s v="Task |  00319 - [Ajuste na tela de edição de solicitação de visto]: Alterar a navegação atual utilizando o conceito de abas. " u="1"/>
        <s v="Task |  00020 - Create Google Local Environment" u="1"/>
        <s v="Feature |  00537 - Link from Portal Logo" u="1"/>
        <s v="Bug |  | 02694 - ORM exceptions for Inventory data sync " u="1"/>
        <s v="Bug | 03087 - 549 BDT - Connectivity Issues" u="1"/>
        <s v="Feature | 01180 - Updates to Bemis Portal Navigation" u="1"/>
        <s v="Task |  00889 - Add a new page on the Member &amp; Associates template for Experience, Skills, References &amp; General Comments" u="1"/>
        <s v="Bug |  | 01297 - BIT-84 Data Issue on Bemis QA Environment" u="1"/>
        <s v="Bug |  01290 - Pinnacle Foods/Ethicon Inc SAP Orders missing in Orders Page" u="1"/>
        <s v="Bug |  02461 - 385 (BDT) Manufacture Data is missing from the On Hand Inventory sub-page" u="1"/>
        <s v="Bug | 02057 - 283 (BDT) - Scheduled Releases Sub-Page Line# Contains Leading Zeroes " u="1"/>
        <s v="Task |  01225 - [Ajuste na tela de recuperação de caução SIGEX-1048] Ajustar comportamento do sistema para refletir a caução recuperada." u="1"/>
        <s v="Bug |  01198 - Customer Address does not display on Customer Profile" u="1"/>
        <s v="Feature | 02997 - Check latest versions of image magick and ghost script are in the repository" u="1"/>
        <s v="Feature |  | 00218 - Customer site template" u="1"/>
        <s v="Feature | 00140 - Country micro site single page" u="1"/>
        <s v="Task | 00511 - Identify .lpkg files in default bundle which we don't need to speepup the initial Tomcat start" u="1"/>
        <s v="Task |  | 00575 - Update workspace build to use custom EE bundle built from sources" u="1"/>
        <s v="Bug |  | 01272 - Fix sort order column names" u="1"/>
        <s v="Task |  | 00002 - Dannon Yo-Cream Theme" u="1"/>
        <s v="Task |  00830 - Perform SIMPS migration test" u="1"/>
        <s v="Bug |  | 01080 - Adding more than  + 10 Transfer accounts, Internet Explorer Stop Working. -Personal transfers- " u="1"/>
        <s v="Bug | 01081 - Adding more than  + 10 Transfer accounts, Internet Explorer Stop Working. -Third party transfers- " u="1"/>
        <s v="Feature |  00230 - Products Overview" u="1"/>
        <s v="Feature | 00266 - Suppliers Overview" u="1"/>
        <s v="Task | 00637 - Apply and verify fix for CEMEX-13" u="1"/>
        <s v="Feature |  | 01697 - Update display of qty fields on Orders page" u="1"/>
        <s v="Bug | 01087 - Current transfer listed as future transfers on recurrency info pop-up (personal transfer)." u="1"/>
        <s v="Bug |  02737 - 434-GLC Release Missing" u="1"/>
        <s v="Bug |  | 01509 - Exception for some Order Data Syncs" u="1"/>
        <s v="Ballpark - Demand | 00000 - Dummy Feature of Tools - Sizing" u="1"/>
        <s v="Bug | 01103 - The User can not insert an amount - Internet Explorer V11- Personal Transfers" u="1"/>
        <s v="Feature | 00262 - On-Hand Inventory View for a specific item" u="1"/>
        <s v="Bug | 03081 - 542 (BDT) - The page was not displayed because the Request URI is too long." u="1"/>
        <s v="Bug |  | 03048 - 526 BDT - Sales order line not displaying on Orders page depending on who is logged on to the account" u="1"/>
        <s v="Ballpark - Demand |  | 00000 - Dummy Feature of Sustainability" u="1"/>
        <s v="Task |  01065 - Two IPS questions" u="1"/>
        <s v="Bug |  01257 - Missing Address should be empty" u="1"/>
        <s v="Feature |  | 00253 - Buyer - Navigate to Order by PO page from Shipment Page" u="1"/>
        <s v="Bug | 01922 - Standard Pallet Qty should be N/A when batch line Pallet amount is N/A" u="1"/>
        <s v="Bug |  02025 - 252 (BDT) - Order Pg View Details 0 Confirmed Qty Should Not Be Displayed" u="1"/>
        <s v="Task | 00050 - Create portlet to add location based configurations" u="1"/>
        <s v="Bug |  | 00585 - Page Fix for Careers page" u="1"/>
        <s v="Bug |  01418 - Release PO and Customer PO are wrapping on the same line" u="1"/>
        <s v="Task | 00403 - Add Basic auth for QA environment" u="1"/>
        <s v="Bug |  | 02213 - Search box in Ship To Filter is broken" u="1"/>
        <s v="Feature |  01575 - User friendly error messaging for CSR and Buyers" u="1"/>
        <s v="Bug |  02095 - 269 (BDT) - Release page expanded card missing state zip country" u="1"/>
        <s v="Feature |  | 00007 - Add expiration date" u="1"/>
        <s v="Feature | 00006 - Add version" u="1"/>
        <s v="Task | 00064 - BEMISCP-11 CSR hierarchy" u="1"/>
        <s v="Feature |  | 02560 - 424 (BDT) - Change password policy verbiage for external users" u="1"/>
        <s v="Bug | 01449 - Descriptions are not showing 40 characters before ellipses " u="1"/>
        <s v="Bug |  | 01643 - País está sendo informando como obrigatório no cadastro de fornecedor" u="1"/>
        <s v="Bug | 02017 - 264 (BDT) - Viewing documents on mobile device" u="1"/>
        <s v="Task | 00026 - BEMISCP-11 Partial pallets in IBB - Not available in IBB for this phase" u="1"/>
        <s v="Bug | 00444 - Deleting record/site" u="1"/>
        <s v="Bug |  | 01256 - BOL and INVOICE Hyperlink fails to load PDF" u="1"/>
        <s v="Task | 00088 - A learner should be able to see the private page if he/she has the permission for that page" u="1"/>
        <s v="Feature |  | 00263 - Buyer Detail Product Spec" u="1"/>
        <s v="Bug |  | 01878 - 218 (BDT) Theme My Company Locations Font Color" u="1"/>
        <s v="Feature |  | 02990 - Update deployment scripts to preserve old releases" u="1"/>
        <s v="Feature | 00006 - Create docker image for Elasticsearch" u="1"/>
        <s v="Bug |  | 00175 - Sprint 2 minor fixes" u="1"/>
        <s v="Feature | 02875 - Deployment Documentation " u="1"/>
        <s v="Bug |  | 01746 - Duplicate fields displayed on the Completed Shipments tab" u="1"/>
        <s v="Bug |  | 01877 - 217 (BDT) Theme- upload document screen- blue bar theme updates " u="1"/>
        <s v="Bug |  02117 - 303 (BDT) - Releases page in page wildcard search on description" u="1"/>
        <s v="Feature |  00018 - Create Google CI" u="1"/>
        <s v="Feature | 00027 - Synchronize User Information" u="1"/>
        <s v="Task |  | 00584 - Make the user Jose Alberto as a site admin" u="1"/>
        <s v="Bug | 01194 - 'Show More' link missing from Report description" u="1"/>
        <s v="Bug | 02172 - 309 (BDT) - Orders page- iphone view details UOM Confirmed qtty crowding" u="1"/>
        <s v="Task |  | 00872 - Setup initial content (locations, configurations, admin users) for new DEV environment" u="1"/>
        <s v="Bug |  | 02337 - Pallet Field should display as Est. Pallet Count" u="1"/>
        <s v="Task |  | 00057 - Management work" u="1"/>
        <s v="Feature |  | 00256 - Buyer View of Customer Profile" u="1"/>
        <s v="Bug |  | 02432 - 366 (BDT) - Releases page- mobile missing ship to info" u="1"/>
        <s v="Bug |  | 00753 - Fix Gradle theme build " u="1"/>
        <s v="Task |  | 00644 - Allow HTTP between qa-staging and qa-live to test remote staging" u="1"/>
        <s v="Dummy Feature |  | 00000 - Dummy Feature of  | 00630 - Need Credentials for the Following Users" u="1"/>
        <s v="Bug |  | 02885 - (BDT 467) - Releases and Shipments do not display for new customer setup " u="1"/>
        <s v="Feature | 00218 - Customer site template" u="1"/>
        <s v="Bug |  | 01030 - Add open condition to Search Orders" u="1"/>
        <s v="Task |  | 00670 - Update Email templates" u="1"/>
        <s v="Feature | 00256 - Buyer View of Customer Profile" u="1"/>
        <s v="Feature | 03134 - ShipTo Filter - change defaults and text." u="1"/>
        <s v="Bug |  | 02964 - 487 (BDT) - Issues with ship to filter" u="1"/>
        <s v="Task |  | 00511 - Steps Components" u="1"/>
        <s v="Bug |  | 02117 - 303 (BDT) - Releases page in page wildcard search on description" u="1"/>
        <s v="Task |  | 02939 - Update LDAP configs now that FP 13 has fixed automatic loading of configs" u="1"/>
        <s v="Feature |  00513 - Release Search" u="1"/>
        <s v="Feature | 00099 - MySQL Jira Database Replica" u="1"/>
        <s v="Task | 00596 - Anchor tags not working for some pages" u="1"/>
        <s v="Ballpark - Demand | 00000 - Dummy Feature of Tools - Dashboard" u="1"/>
        <s v="Bug |  | 01508 - NPE In Inventory Data Sync" u="1"/>
        <s v="Task | 00640 - Apply and verify fix for CEMEX-23" u="1"/>
        <s v="Bug | 01060 - System does a wrong transfer, after a sucessful first transfer." u="1"/>
        <s v="Feature |  | 00140 - Country micro site single page" u="1"/>
        <s v="Bug | 01078 - Nombre del botón añadir esta incorrecto" u="1"/>
        <s v="Bug |  01423 - BIT-46 Cards on Page incorrect" u="1"/>
        <s v="Bug | 00832 - Interface between SIMPS and IPS - issues that have been identified" u="1"/>
        <s v="Task | 00206 - [Geral] Analisar o problema do auto-complete do Sistema" u="1"/>
        <s v="Bug | 01212 - Clicking on Shipped Qty or Scheduled Releases throws an error" u="1"/>
        <s v="Bug |  02104 - 294 (BDT) - Invoice report iphone and ipad hyperlinks in preview and report" u="1"/>
        <s v="Feature | 00013 - Footer" u="1"/>
        <s v="Feature | 00361 - Footer" u="1"/>
        <s v="Task | 00039 - BEMISCP-11 Entitlements - Logistics (reject shipment) - WF Form" u="1"/>
        <s v="Bug |  | 01729 - Error on Report Definition Control Panel when editing " u="1"/>
        <s v="Bug | 01065 - Theme display in Bemis QA is not correct" u="1"/>
        <s v="Feature |  01861 - Remove Buyer access to edit display settings" u="1"/>
        <s v="Task |  00670 - Update Email templates" u="1"/>
        <s v="Task |  01775 - Theme Dependency needs to be updated due to core changes" u="1"/>
        <s v="Bug |  | 01064 - Wrong amount reported in &quot;Total a debitar hoy&quot; on Step #2 (personal transfer)." u="1"/>
        <s v="Bug |  02230 - 325 (BDT) - report preview and generate report issue- mobile devices" u="1"/>
        <s v="Bug | 01871 - Exceptions in LAR imports for Site Templates" u="1"/>
        <s v="Bug |  | 00805 - On the Customer profile page format is incorrect" u="1"/>
        <s v="Bug |  | 02883 - Consignment Inventory Whse Location/No Incorrect" u="1"/>
        <s v="Bug |  00905 - Update On Hand Inv data fields to allow for decimals " u="1"/>
        <s v="Bug |  | 00904 - Update Shipments data fields to allow for decimals " u="1"/>
        <s v="Task | 00590 - Investigate the staging and content publishing process issues" u="1"/>
        <s v="Bug |  | 01324 - BIT-134 Hide Edit options that Buyers do not have access to " u="1"/>
        <s v="Dummy Feature |  | 00000 - Dummy Feature of  | 00691 - Liferay Workspace Maintenance and Improvements" u="1"/>
        <s v="Bug | 02731 - 427 (BDT) - Shipments Pg Floating Text, Not on Card" u="1"/>
        <s v="Task | 00266 - Create data sync process to bulk upload data from IBB" u="1"/>
        <s v="Bug |  01995 - 257 (BDT) - Orders page- mobile footer cutting off fields" u="1"/>
        <s v="Bug | 00568 - Publishing via PROD ELB is failing" u="1"/>
        <s v="Task |  | 00537 - If remote staging host becomes unavailable, staging portal becomes unusable" u="1"/>
        <s v="Bug | 01183 - Reports Landing Page - Report Header is not aligned properly" u="1"/>
        <s v="Bug |  | 02232 - 330 (BDT) - Order Pg Bemis Product ID missing" u="1"/>
        <s v="Bug |  | 01177 - BIT-136 Importing Orgs from UAT generates exception" u="1"/>
        <s v="Task |  | 00639 - Apply and verify fix for CEMEX-18" u="1"/>
        <s v="Bug |  01851 - 196 (BDT) Documents- cannot change location filter and add files to folder " u="1"/>
        <s v="Feature | 00513 - Release Search" u="1"/>
        <s v="Feature | 00172 - Debt Information" u="1"/>
        <s v="Task |  01102 - Export to SIMPS enhancements required" u="1"/>
        <s v="Feature | 00167 - Add behavior to concrete incubator link" u="1"/>
        <s v="Task |  | 01454 - [Mudança evolutiva na tela de Detalhe do processo de visto e detalhe do visto emitido] Incluir informações referentes ao solicitante de visto e sobre dia e hora da abertura do processo." u="1"/>
        <s v="Task |  | 00074 - Determine Document Library folder structure and category structure" u="1"/>
        <s v="Task |  | 00033 - LAR export / import API artefacts" u="1"/>
        <s v="Bug | 02024 - 247 (BDT) - Inventory Delete Functionality - Old Inventory data showing on Screen" u="1"/>
        <s v="Feature | 00359 - Batch details in on-hand inventory" u="1"/>
        <s v="Feature |  | 01442 - Update search criteria on Release Landing Page " u="1"/>
        <s v="Bug |  | 01262 - BIT-143 Sub-header font color on Reports Landing page are incorrect" u="1"/>
        <s v="Bug | 01875 - 214 (BDT)Theme test- excel logo wrong color and font spacing incorrect" u="1"/>
        <s v="Bug | 03151 - 576  BDT - Log in page in Chrome blurry" u="1"/>
        <s v="Task |  00539 - [Mudança hisoria SIGEX-110]: Sistema deve informar quem abriu o processo de contrataçao." u="1"/>
        <s v="Bug |  01270 - Column picks disappear in report form" u="1"/>
        <s v="Bug |  | 01195 -  Icons do not display properly on the Global Search Results Page" u="1"/>
        <s v="Bug | 03079 - Ship to filter Cancel and Search Box not working as designed (BDT 539)" u="1"/>
        <s v="Bug |  01307 - Report Landing Page- Open Order Status Report- remove parameters from selection screen" u="1"/>
        <s v="Bug | 00753 - Fix Gradle theme build " u="1"/>
        <s v="Bug |  01996 - 259 (BDT) - Orders Page- mobile view some customer PO numbers are hyperlinked" u="1"/>
        <s v="Bug |  02042 - 270 (BDT) Global Search displays error" u="1"/>
        <s v="Task | 00965 - Part of Phase 1.5 - A number of small changes" u="1"/>
        <s v="Dummy Feature |  | 00000 - Dummy Feature of  | 00057 - Tools - Sizing" u="1"/>
        <s v="Bug |  | 02827 - Typo in reset password page" u="1"/>
        <s v="Bug |  01065 - Theme display in Bemis QA is not correct" u="1"/>
        <s v="Bug | 01192 - BIT-135 Search in Locations filter fails when no location match is found  " u="1"/>
        <s v="Bug |  | 01779 - After update to global web content, customer site template does not import" u="1"/>
        <s v="Feature |  | 01127 - Create Page for CSRs to View Customer Locations " u="1"/>
        <s v="Bug |  02133 - Search icon in ship to dropdown is off center" u="1"/>
        <s v="Feature | 00274 - Add link to View Orders in Product View for Specific Item" u="1"/>
        <s v="Bug |  01311 - BIT-94 All Reports from Reports Landing Page- Optional column formatting" u="1"/>
        <s v="Bug | 00177 - Stories page without footer" u="1"/>
        <s v="Bug |  02342 - 332 (BDT) - Schedule Line View Details Link Missing for some records" u="1"/>
        <s v="Bug |  00044 - Some bugs about teams" u="1"/>
        <s v="Bug | 01073 - Dashboard - Personal transfers option is in uppercase" u="1"/>
        <s v="Bug |  02377 - SSRS connection settings are not set during deployment " u="1"/>
        <s v="Bug |  | 00576 - Home page &quot;More&quot; button does not work for Internet Explorer 10 or 11" u="1"/>
        <s v="Task | 00872 - Setup initial content (locations, configurations, admin users) for new DEV environment" u="1"/>
        <s v="Bug |  | 01534 - Customer Data Sync is checking wrong address for validity" u="1"/>
        <s v="Bug |  02464 - Update error logs to capture ID and field " u="1"/>
        <s v="Task |  | 00418 - Criar o componente de multi-moeda e a mudança da exibição nas telas que são utilizadas - Atividade FrontEnd" u="1"/>
        <s v="Task |  00011 - Parking Lot" u="1"/>
        <s v="Task | 00956 - Creation of 3 Queries" u="1"/>
        <s v="Bug |  | 00079 - NullPointer Exception after login in " u="1"/>
        <s v="Bug |  02173 - 310 (BDT) - Order Pg View Details Schedule Line Dates Sort Order Incorrect " u="1"/>
        <s v="Feature |  | 00324 - As a Sales Exec, I can view a list of customers and select one or more, so that I can selectively view information pertaining to a specific customer or sub-organization within the customer " u="1"/>
        <s v="Feature |  02560 - 424 (BDT) - Change password policy verbiage for external users" u="1"/>
        <s v="Bug |  | 01311 - BIT-94 All Reports from Reports Landing Page- Optional column formatting" u="1"/>
        <s v="Bug |  02021 - 271 (BDT) - Orders page- hyperlinks and expand card issue" u="1"/>
        <s v="Feature |  | 00059 - One Click Deploy" u="1"/>
        <s v="Feature |  | 01396 - Allow Buyers to update display settings " u="1"/>
        <s v="Bug |  02048 - 277 (BDT) - On hand Inventory page- tablet- Batch # is hyperlinked" u="1"/>
        <s v="Bug |  | 02904 - Premium Waters Index Issue" u="1"/>
        <s v="Bug |  02273 - View Details crowded on Desktop" u="1"/>
        <s v="Task | 00638 - Apply and verify fix for CEMEX-21" u="1"/>
        <s v="Bug |  02732 - 424 (BDT) - Password Policy verbiage changes" u="1"/>
        <s v="Task | 00589 - Review page structure and templates" u="1"/>
        <s v="Bug |  01139 - Padding issues with left nav menu" u="1"/>
        <s v="Feature |  00167 - Add behaviour to concrete incubator link" u="1"/>
        <s v="Bug | 03170 - Mars Inventory Total Location Qty UOM Incorrect (BDT 588)" u="1"/>
        <s v="Bug |  | 02734 - BDT 430 Reports are not downloading and refreshing automatically" u="1"/>
        <s v="Feature | 00535 - User Profile Dropdown" u="1"/>
        <s v="Bug | 01788 - Document Preview does not work " u="1"/>
        <s v="Task |  01018 - Atividades de ambiente e automação Sprint 14/15" u="1"/>
        <s v="Dummy Feature |  00000 - Dummy Feature of  00065 - Roles Configuration" u="1"/>
        <s v="Feature |  | 00211 - Stock Information page" u="1"/>
        <s v="Bug |  01755 - Mobile Footer no longer displays" u="1"/>
        <s v="Task |  | 00020 - BEMISCP-11 Portal Admin / Power Users" u="1"/>
        <s v="Bug |  | 00405 - In overview pages the banner and image below must fill in all screen size" u="1"/>
        <s v="Feature |  | 00802 - List Releases of specifc Order" u="1"/>
        <s v="Feature |  | 01432 -  Allow Portal Admin to adjust the date range of data synced" u="1"/>
        <s v="Feature |  | 00397 - Careers &gt; Life at Cemex" u="1"/>
        <s v="Feature |  | 00150 - Company profile page" u="1"/>
        <s v="Feature | 00214 - View Notifications" u="1"/>
        <s v="Feature | 00104 - Jenkins permissions" u="1"/>
        <s v="Bug | 02593 - Report Preview UI issues " u="1"/>
        <s v="Ballpark - Demand |  00000 - Dummy Feature of Permissions" u="1"/>
        <s v="Bug |  02425 - 211 (BDT) - Report parameter issue from page view buttons- Open and Closed/ Releases and Shipment History" u="1"/>
        <s v="Feature |  00143 - Ethics and compliance page" u="1"/>
        <s v="Bug | 02591 - ORM exceptions for Customer Location data sync " u="1"/>
        <s v="Feature |  | 00242 - Link Product Id in Orders Detail to Product Spec Page." u="1"/>
        <s v="Bug | 01267 - Cancel button on Locations filter does not work " u="1"/>
        <s v="Bug | 02089 - 261 (BDT) - Missing Open Scheduled Release Info" u="1"/>
        <s v="Bug | 02091 - 268 (BDT) - Missing Open Scheduled Release Info" u="1"/>
        <s v="Bug |  02935 - Documents page- title running off of screen box" u="1"/>
        <s v="Task |  | 00334 - Redirect to a friendly &quot;page not found&quot;" u="1"/>
        <s v="Task |  00220 - Research: Error when creating a WebContent with nested WebContent" u="1"/>
        <s v="Task | 00033 - BEMISCP-11 Handling/communication of obsolete items &amp; part number relationships" u="1"/>
        <s v="Bug | 00143 - Potential security vulnerability related to Apache Struts version 2.3.32 / 2.5.10.1 or later" u="1"/>
        <s v="Bug |  | 02347 - Unable to generate reports against SSRS" u="1"/>
        <s v="Task |  00593 - Change country menu cut off vertically" u="1"/>
        <s v="Feature | 01442 - Update search criteria on Release Landing Page " u="1"/>
        <s v="Feature |  | 00015 - Place remaining Webcontents on Homepage" u="1"/>
        <s v="Feature | 00023 - Events + Calendar Portlet" u="1"/>
        <s v="Bug |  02369 - Multiple threads may cause NTLM errors in DataSync" u="1"/>
        <s v="Task |  00514 - Research &amp; Apply URL Rewrite for URL containing String .aspx" u="1"/>
        <s v="Task |  00862 - Collect remaining Go-Live tasks" u="1"/>
        <s v="Bug | 02337 - Pallet Field should display as Est. Pallet Count" u="1"/>
        <s v="Feature |  00723 - Add content for Portal dashboard landing page" u="1"/>
        <s v="Feature |  01440 - Update search criteria on Orders Landing Page" u="1"/>
        <s v="Bug |  | 02023 - 251 (BDT) - Manufacture date" u="1"/>
        <s v="Feature |  00022 - Add support for OpenID Connect Single Sign-on" u="1"/>
        <s v="Bug |  01535 - The calculation for the total location qty and batch lines displayed do not match  " u="1"/>
        <s v="Bug | 02104 - 294 (BDT) - Invoice report iphone and ipad hyperlinks in preview and report" u="1"/>
        <s v="Feature | 00536 - Remove Top Bar for External User" u="1"/>
        <s v="Feature |  00217 - Update Customer logo" u="1"/>
        <s v="Feature |  02864 - Source System Deletes" u="1"/>
        <s v="Feature | 00019 - Asset publisher - Simple version" u="1"/>
        <s v="Bug |  00115 - Ajustments in full stories layout" u="1"/>
        <s v="Bug |  | 01860 - 202 (BDT) Remove the optional column order up and down arrows from 2 reports" u="1"/>
        <s v="Task |  00888 - For both Member &amp; Associate templates add a new Portlet to the Names, Birth, etc. page, called &quot;Personality&quot;" u="1"/>
        <s v="Task |  00047 - Research and Build Theme Prototype" u="1"/>
        <s v="Feature |  | 01441 - Update date limit on Shipment Page search " u="1"/>
        <s v="Feature |  02957 - 482 BDT - Optimizing report performance to 4 sec" u="1"/>
        <s v="Bug |  | 01082 - En las transferencias a terceros, al desmarcar la casilla de recurrencia y presionar el botón siguiente se programa la transferencia con recurrencia" u="1"/>
        <s v="Bug |  | 03021 - Date Range on Release and Shipment History Report - all systems" u="1"/>
        <s v="Task | 01225 - [Ajuste na tela de recuperação de caução SIGEX-1048] Ajustar comportamento do sistema para refletir a caução recuperada." u="1"/>
        <s v="Bug |  | 00396 - Glyph errors in logs when resetting file previews" u="1"/>
        <s v="BALLPARK - Demand | M | 00000 - Roles Configuration" u="1"/>
        <s v="Bug | 02018 - 265 (BDT) - General mobile design issues- footer covers menu" u="1"/>
        <s v="Bug |  01324 - BIT-134 Hide Edit options that Buyers do not have access to " u="1"/>
        <s v="Feature |  01127 - Create Page for CSRs to View Customer Locations " u="1"/>
        <s v="Feature | 01526 - Update the report that is called from the Open Order Landing Page" u="1"/>
        <s v="Task | 00279 - [Mudança review sprint 05] Criar uma aba (Aprovações/Comentários) para agrupar as Atividades e Comentários. Na tela de detalhe do candidato" u="1"/>
        <s v="Task | 01299 - [Mudança evolutiva na tela de Inclusão do tipo de visto] Acrescentar filtros para carregar as informações da Sigla/Descrição do tipo de visto com base no país de destino." u="1"/>
        <s v="Task |  02993 - Enable log4j debug on Bemis Dev" u="1"/>
        <s v="Bug | 01323 - Add documents button is inside the footer" u="1"/>
        <s v="Feature |  | 00033 - REST service for Enhanced Groups" u="1"/>
        <s v="Task |  | 00794 - Refactoring Search for Shipment ordered and releases" u="1"/>
        <s v="Feature |  00033 - REST service for Enhanced Groups" u="1"/>
        <s v="Feature | 00302 - Filter Data by Customer Location" u="1"/>
        <s v="Task |  | 00067 - BEMISCP-11 Document Metadata Extraction Strategy" u="1"/>
        <s v="Feature | 02454 - 376 (BDT) - Open and Closed Order Status Report- update to parameters from order page card button" u="1"/>
        <s v="Feature |  | 00341 - User agreement - BNA" u="1"/>
        <s v="Bug | 00892 - LDAP bulk import cannot be disable if 2FA is enabled" u="1"/>
        <s v="Feature | 00018 - Install theme and layouts" u="1"/>
        <s v="Dummy Feature |  00000 - Dummy Feature of  00055 - Tools - Sonar" u="1"/>
        <s v="Bug |  02362 - 336 (BDT) - CSR logged in first time; the site showing on her home page was jelsert." u="1"/>
        <s v="Feature |  00016 - Capture learning events" u="1"/>
        <s v="Feature | 01172 - Portal Error Handling" u="1"/>
        <s v="Task |  | 00025 - BEMISCP-11 Consignment - Make and Hold Aging" u="1"/>
        <s v="Feature |  | 00296 - Mobile compatibility &amp; responsive design" u="1"/>
        <s v="Bug |  02213 - Search box in Ship To Filter is broken" u="1"/>
        <s v="Feature |  00326 - Search &amp; browse - customer &amp; user profiles - Sales restricted view" u="1"/>
        <s v="Feature | 01993 - 242 (BDT) - Customer profile - no address pulling in" u="1"/>
        <s v="Task | 00044 - BEMISCP-11 When to onboard new customer - What to do when onboarding new cust" u="1"/>
        <s v="Feature | 00234 - Services Page" u="1"/>
        <s v="Bug | 02023 - 251 (BDT) - Manufacture date" u="1"/>
        <s v="Feature | 00364 - Buyer expanded view of orders by PO" u="1"/>
        <s v="Feature | 01861 - Remove Buyer access to edit display settings" u="1"/>
        <s v="Feature |  02783 - 441(BDT) - Data Sync Module Execution " u="1"/>
        <s v="Task | 00037 - BEMISCP-11 Entitlements - Proc Mgr - Negotiations - CRM" u="1"/>
        <s v="Bug |  02455 - 377 (BDT) - Releases and Shipment Report- date parameters and page view parameter requiredness" u="1"/>
        <s v="Bug |  | 02450 - Failures in initial data sync does cause a full data sync to occur in the next data sync interval" u="1"/>
        <s v="Feature |  | 00174 - Corporate Governance Page" u="1"/>
        <s v="BALLPARK - Demand | M | 00000 - CSR - Dashboard" u="1"/>
        <s v="Task |  00456 - Test stronger instance types to see relation to slow Liferay startup" u="1"/>
        <s v="Task |  | 00127 - Remover google analytics" u="1"/>
        <s v="Bug |  | 01318 - BIT-73 Report Time not correct" u="1"/>
        <s v="Bug | 00225 - In Cemex, fix where the theme gets placed in the bundle by workspace" u="1"/>
        <s v="Feature |  | 00334 - As a buyer, I can schedule an ASN to be sent to me, so that I know when product has shipped" u="1"/>
        <s v="Ballpark - Demand |  00000 - Dummy Feature of Our Story" u="1"/>
        <s v="Bug |  00177 - Stories page without footer" u="1"/>
        <s v="Feature |  00446 - CSR View of Customer Profile" u="1"/>
        <s v="Feature |  | 00208 - Press Releases Page" u="1"/>
        <s v="Feature | 00333 - Notes create/edit - CSR view" u="1"/>
        <s v="Bug |  | 02052 - 282 (BDT) - Orders Page- Location filter location indicator " u="1"/>
        <s v="Feature |  00254 - View/Edit my User Profile" u="1"/>
        <s v="Feature |  | 00445 -  View/Edit User Profile" u="1"/>
        <s v="Bug |  | 01646 - Titulo não reflete a tela exibida" u="1"/>
        <s v="Bug | 00978 - Portlet 'Candiate Photo' is failing with an error" u="1"/>
        <s v="Feature | 01622 - Menu position does not remain closed when navigating from one page to another " u="1"/>
        <s v="Bug | 00039 - Update subtask when parent update some fields" u="1"/>
        <s v="Bug |  01534 - Customer Data Sync is checking wrong address for validity" u="1"/>
        <s v="Bug | 00855 - Orders Page - Marshal Orders with NULL Statuses Displayed" u="1"/>
        <s v="Bug | 01268 - Product Description displaying incorrectly" u="1"/>
        <s v="Feature |  00535 - User Profile Dropdown" u="1"/>
        <s v="Task |  | 00297 - Install fixes for PDF preview on QA env" u="1"/>
        <s v="Bug |  | 01074 - Personal transfers - Dropdown menus slightly move other fields" u="1"/>
        <s v="Bug | 02880 - User navigates to blank portal page  " u="1"/>
        <s v="Bug |  01296 - Improve data sync logging to capture invalid data" u="1"/>
        <s v="Bug |  | 01073 - Dashboard - Personal transfers option is in uppercase" u="1"/>
        <s v="Task | 00087 - Should only send learning records when log in as a learner " u="1"/>
        <s v="Bug | 00283 - HomePage is not adjusting to fit correctly on 1366x768" u="1"/>
        <s v="Task | 00512 - Change &quot;submit for publication&quot; text to &quot;submit&quot;" u="1"/>
        <s v="Task | 00067 - BEMISCP-11 Document Metadata Extraction Strategy" u="1"/>
        <s v="Task |  | 01070 - Import of the Vaccination fields via an Excel spreadsheet - one time entry" u="1"/>
        <s v="Task |  | 00717 - Manage Technical Debt" u="1"/>
        <s v="Task | 00007 - Alinhamento do Workflow Front-end" u="1"/>
        <s v="Task | 00514 - Research &amp; Apply URL Rewrite for URL containing String .aspx" u="1"/>
        <s v="Bug |  | 02025 - 252 (BDT) - Order Pg View Details 0 Confirmed Qty Should Not Be Displayed" u="1"/>
        <s v="Bug | 00113 - Pie Charts are only displaying one column of data" u="1"/>
        <s v="Feature | 00352 - Location selection persists between logout and login" u="1"/>
        <s v="Feature | 02977 - Set search highlighting property to false" u="1"/>
        <s v="Bug |  02359 - 318 (BDT) - Shipment Sub Page ship date view in ascending order" u="1"/>
        <s v="Bug |  02023 - 251 (BDT) - Manufacture date" u="1"/>
        <s v="Bug |  | 02697 - Duplicate key row in object 'dbo.Bemis_Order'" u="1"/>
        <s v="Bug | 01068 - BIT-112 Do not display Schedule Lines when confirmedQty = 0 on Orders Landing  Page" u="1"/>
        <s v="Feature | 00445 -  View/Edit User Profile" u="1"/>
        <s v="Bug |  | 01348 - BIT-107 Order Report URL too long " u="1"/>
        <s v="Task |  00583 - Create microsite page for Switzerland" u="1"/>
        <s v="Feature | 03090 - Add node visibility property for all environments" u="1"/>
        <s v="Feature |  | 01480 - Performance Testing and Tuning" u="1"/>
        <s v="Bug |  | 02227 - IBB Data Sync Performance " u="1"/>
        <s v="Task |  01019 - Update page What We Do" u="1"/>
        <s v="Feature | 00088 - Customer Org Hierarchy" u="1"/>
        <s v="Bug | 00516 - Research publishing errors in log" u="1"/>
        <s v="Bug |  | 02362 - 336 (BDT) - CSR logged in first time; the site showing on her home page was jelsert." u="1"/>
        <s v="Feature |  00691 - Liferay Workspace Maintenance and Improvements" u="1"/>
        <s v="Bug |  | 02710 - 389 (BDT) - CSR AD group users are not set up properly" u="1"/>
        <s v="Bug | 01317 - BIT-74 Report Page- Open/Closed order status report- missing parameter" u="1"/>
        <s v="Feature |  | 00179 - Re-Order" u="1"/>
        <s v="Task | 00930 - Create  Query for AIF form" u="1"/>
        <s v="Feature |  00512 - Release expanded view" u="1"/>
        <s v="Bug |  | 01563 - SAP Order 541116 Missing" u="1"/>
        <s v="Feature | 01879 - Update 'View Details' dropdown to include UOM" u="1"/>
        <s v="Bug |  00906 - Update Scheduled Releases data fields to allow for decimals " u="1"/>
        <s v="Feature |  00370 - Order updates from IBB" u="1"/>
        <s v="Feature |  | 00152 - Management Team" u="1"/>
        <s v="Feature |  | 00347 - Product values in different currencies" u="1"/>
        <s v="Bug | 02453 - 375 (BDT) - Inventory Report - URL too long error " u="1"/>
        <s v="Task |  | 00372 - Atividades do Workflow (Processo de contratação)" u="1"/>
        <s v="Bug |  | 00283 - HomePage is not adjusting to fit correctly on 1366x768" u="1"/>
        <s v="Ballpark - Demand |  | 00000 - Dummy Feature of Need Credentials for the Following Users" u="1"/>
        <s v="Feature |  01475 - Update default Sort Order and Add Sort Functioanlity on Orders Landing Page " u="1"/>
        <s v="Feature |  | 02489 - Change Requested Date Logic" u="1"/>
        <s v="Bug |  01761 - Report menu categories should be alphabetical" u="1"/>
        <s v="Feature |  | 02957 - 482 BDT - Optimizing report performance to 4 sec" u="1"/>
        <s v="Feature |  | 00325 - As a CSR Manager, I can view a list of customers and select one or more, so that I can selectively view information pertaining to a specific customer or sub-organization within the customer" u="1"/>
        <s v="Task |  01432 - [Mudança evolutiva nos filtros de pesquisa do Processo de Visto e dos Vistos emitidos] Retirar o filtro Situação da seção Beneficiário do Visto. " u="1"/>
        <s v="Bug | 01508 - NPE In Inventory Data Sync" u="1"/>
        <s v="Feature | 02886 - Always display BOL and Invoice links" u="1"/>
        <s v="Feature |  00207 - Populate User Profiles" u="1"/>
        <s v="Bug |  | 01850 - 195 (BDT) Documents- unable to download; CSR and buyer view" u="1"/>
        <s v="Bug | 01240 - Formatting Error when Resizing" u="1"/>
        <s v="Feature | 01007 - Requirement changes for Reports" u="1"/>
        <s v="Bug | 02349 - 238 (BDT) - Item Level Report Preview is blank   " u="1"/>
        <s v="Feature |  00233 - Investors - Contact Us" u="1"/>
        <s v="Bug |  00903 - Update Releases data fields to allow for decimals " u="1"/>
        <s v="Bug | 00904 - Update Shipments data fields to allow for decimals " u="1"/>
        <s v="Task |  | 00071 - BEMISCP-11 Validate with Process Owners - Internal entitlements" u="1"/>
        <s v="Task |  | 01061 - Códigos de Tarjeta Token no se están validando de manera correcta al realizar una transacción a terceros." u="1"/>
        <s v="Bug |  01704 - Mobile and Tablet View of Orders  is not aligned correctly " u="1"/>
        <s v="Task |  00584 - Make the user Jose Alberto as a site admin" u="1"/>
        <s v="Bug |  | 01191 - Select All and Clear All links in Location filter do not work" u="1"/>
        <s v="Bug | 02696 - JDBC Connection Exceptions in logs" u="1"/>
        <s v="Bug | 02225 - Pull Shipment Order Information from Delivery Service" u="1"/>
        <s v="Task |  | 01225 - [Ajuste na tela de recuperação de caução SIGEX-1048] Ajustar comportamento do sistema para refletir a caução recuperada." u="1"/>
        <s v="Bug |  01294 - Poly Orders missing in portal" u="1"/>
        <s v="Bug | 01291 - Order does not exist in portal" u="1"/>
        <s v="Task | 00582 - Update our database columns for simId, simTeamId, and simFamilyId to be VARCHAR" u="1"/>
        <s v="Feature |  | 00376 - Generate Order Reports" u="1"/>
        <s v="Feature | 00011 - All Projects Configuration" u="1"/>
        <s v="Bug | 02001 - Duplicate Entry Exception for Orders" u="1"/>
        <s v="Feature | 02692 - ID 4191/4190 Update the CSR permissions to be organization based" u="1"/>
        <s v="Bug |  | 01558 - BIT-166 Disabled User shows up in Members section on company profile page" u="1"/>
        <s v="BALLPARK - Demand | M | 00000 - Demand without assignee GSSDLC" u="1"/>
        <s v="Feature |  02702 - 417 (BDT) - Consignment Overstated Shipped Qty on Orders Pg" u="1"/>
        <s v="Task | 00269 - [Ajuste identificado] Filtrar os itens a serem aprovados por centro de custo " u="1"/>
        <s v="Bug | 00760 - Impersonated User hits error" u="1"/>
        <s v="Feature | 00341 - User agreement - BNA" u="1"/>
        <s v="Task | 01102 - Export to SIMPS enhancements required" u="1"/>
        <s v="Task | 00757 - Configure permissions to remove access to dockbar" u="1"/>
        <s v="Task |  00794 - Refactoring Search for Shipment ordered and releases" u="1"/>
        <s v="Feature | 00254 - View/Edit my User Profile" u="1"/>
        <s v="Feature | 03088 - Apply Database configuration changes to improve resiliency" u="1"/>
        <s v="Bug |  | 01071 - Login, Personal and Third party transfers - Arrows on dropdown menus don't change when the menu is opened" u="1"/>
        <s v="Feature |  00020 - Create Google Dev Environment" u="1"/>
        <s v="Bug |  | 01212 - Clicking on Shipped Qty or Scheduled Releases throws an error" u="1"/>
        <s v="Bug |  | 02719 - 382 (BDT) - Order Pg Requested Date Incorrect" u="1"/>
        <s v="Bug | 00805 - On the Customer profile page format is incorrect" u="1"/>
        <s v="Bug | 02883 - Consignment Inventory Whse Location/No Incorrect" u="1"/>
        <s v="Feature | 01687 - Create a hook so that CSR users can see which users have completed setup" u="1"/>
        <s v="Task | 00710 - Automated Tests" u="1"/>
        <s v="Task | 01254 - Automated Tests" u="1"/>
        <s v="Bug | 01648 - Tipo de fornecedor não tem o label de obrigatório" u="1"/>
        <s v="Feature |  | 00156 - Create and assign customer Roles" u="1"/>
        <s v="Bug |  01415 - BIT-129 Invoice Report Field" u="1"/>
        <s v="Bug |  01272 - Fix sort order column names" u="1"/>
        <s v="Feature |  | 03020 - Shipments - handle BAG UoM values" u="1"/>
        <s v="Feature |  00088 - Customer Org Hierarchy" u="1"/>
        <s v="Task |  | 00047 - Research and Build Theme Prototype" u="1"/>
        <s v="Feature | 00206 - Populate Customer Profiles" u="1"/>
        <s v="Bug |  | 01317 - BIT-74 Report Page- Open/Closed order status report- missing parameter" u="1"/>
        <s v="Bug |  | 01192 - BIT-135 Search in Locations filter fails when no location match is found  " u="1"/>
        <s v="Bug |  | 00039 - Update subtask when parent update some fields" u="1"/>
        <s v="Feature |  | 01857 - 199 (BDT)Report Parameter - Date range can have a null value" u="1"/>
        <s v="Bug |  01363 - BIT-113 FRM 283- Typos on report landing page" u="1"/>
        <s v="Feature | 00009 - Place webcontent in the grid acording to wireframe" u="1"/>
        <s v="Task | 01291 - Automated Tests SP6 PQ3" u="1"/>
        <s v="Feature |  00010 - Modern tile with &quot;MORE&quot; animation" u="1"/>
        <s v="Bug | 01262 - BIT-143 Sub-header font color on Reports Landing page are incorrect" u="1"/>
        <s v="Task |  00510 - Investigate rejected SVG icons in Chrome when using CDN" u="1"/>
        <s v="Feature |  | 00016 - Capture learning events" u="1"/>
        <s v="Bug |  | 01363 - BIT-113 FRM 283- Typos on report landing page" u="1"/>
        <s v="Bug | 01312 - BIT-95 All reports from the Reports Landing Page" u="1"/>
        <s v="Feature | 00305 - Co-Packer - Role by Ship To" u="1"/>
        <s v="Bug |  00007 - Hierarchical Class of Service (performance)" u="1"/>
        <s v="Task |  | 00052 - BEMISCP-11 BHP - Bulk upload of users" u="1"/>
        <s v="Bug |  00736 - Proxy configuration breaks access to IBB " u="1"/>
        <s v="Bug | 00408 - Our History &gt; Adjust padding in map for IPhone" u="1"/>
        <s v="Task | 00003 - Sostituzione (Copia prodotti)" u="1"/>
        <s v="Feature |  | 01692 - Update the Footer Content " u="1"/>
        <s v="Feature |  | 02842 - Remove test users from deployment scripts" u="1"/>
        <s v="Feature |  | 02846 - Add a test user to the deployment scripts" u="1"/>
        <s v="Bug | 01450 - BIT-157 Wording on Dynamic Reports preview page needs to be changed to improve usability" u="1"/>
        <s v="Feature |  | 00267 - As a buyer, I can navigate to the Product spec detail from the Product landing page, so that I can see the specific details of an item" u="1"/>
        <s v="Feature |  | 00280 - Careers Page" u="1"/>
        <s v="Feature |  02454 - 376 (BDT) - Open and Closed Order Status Report- update to parameters from order page card button" u="1"/>
        <s v="Feature | 00208 - Press Releases Page" u="1"/>
        <s v="Task | 01504 - Automated Tests SP7 PQ3" u="1"/>
        <s v="Feature | 02489 - Change Requested Date Logic" u="1"/>
        <s v="Feature | 00021 - Adjust styles of basic Liferay DXP components" u="1"/>
        <s v="Feature | 00297 - Browser compatibility" u="1"/>
        <s v="Bug | 02048 - 277 (BDT) - On hand Inventory page- tablet- Batch # is hyperlinked" u="1"/>
        <s v="Task |  | 01025 - Revisions to Migration/Update process from SIMPS" u="1"/>
        <s v="Bug |  02057 - 283 (BDT) - Scheduled Releases Sub-Page Line# Contains Leading Zeroes " u="1"/>
        <s v="Bug |  01292 - The 'Bemis QA Portal Data' spreadsheet shows inventory data but the sales order is not on the orders tab" u="1"/>
        <s v="Bug |  | 00517 - Publish failed with the JSON formatting error" u="1"/>
        <s v="Task |  00711 - Prepare PROD deployment in AWS (Ireland region)" u="1"/>
        <s v="Bug | 02016 - 262 (BDT) - Documents- Changing location filter as a parent " u="1"/>
        <s v="Bug | 01057 - User profile editing is accessible to users other than the profile owner." u="1"/>
        <s v="Bug |  | 01005 - Do not show Scheduled Releases with a Confirmed Qty =  0" u="1"/>
        <s v="Bug |  00832 - Interface between SIMPS and IPS - issues that have been identified" u="1"/>
        <s v="Bug | 02096 - 289(BDT) - Release Pg No Release" u="1"/>
        <s v="Bug | 02052 - 282 (BDT) - Orders Page- Location filter location indicator " u="1"/>
        <s v="Bug |  | 00408 - Our History &gt; Adjust padding in map for IPhone" u="1"/>
        <s v="Feature | 00008 - Check graphics record (to monitor order progress)" u="1"/>
        <s v="Feature | 00318 - Sourcing Approach" u="1"/>
        <s v="Task |  | 00587 - Register Device adjustments" u="1"/>
        <s v="Feature | 00059 - One Click Deploy" u="1"/>
        <s v="Feature |  02823 - Reverse PGI'd Shipment displayed in Portal (BDT 454)" u="1"/>
        <s v="Task | 00171 - Replace stock images with real images from Bank of America" u="1"/>
        <s v="Bug |  00585 - Page Fix for Careers page" u="1"/>
        <s v="Feature |  | 00257 - Packing List Report - SSRS" u="1"/>
        <s v="Task |  | 00046 - BEMISCP-11 QMS data - Complaints, interaction" u="1"/>
        <s v="Bug | 02093 - 284 (BDT) - Scheduled Releases Sub-Pg cards missing " u="1"/>
        <s v="Bug | 00906 - Update Scheduled Releases data fields to allow for decimals " u="1"/>
        <s v="Bug |  01068 - Do not display Schedule Lines when confirmedQty = 0 on Orders Landing  Page" u="1"/>
        <s v="Task |  00525 - As a privileged user, I can add image (urls) to a Ministry" u="1"/>
        <s v="Task |  01070 - Optimize JVM settings" u="1"/>
        <s v="Task | 00975 - Sprint Documentation SP10" u="1"/>
        <s v="Task | 01606 - Automated Tests SP8 PQ3" u="1"/>
        <s v="Feature |  02373 - Remove space from DL file names" u="1"/>
        <s v="Bug | 03192 - BDt 598- All environments - log in screen" u="1"/>
        <s v="Bug | 01064 - Wrong amount reported in &quot;Total a debitar hoy&quot; on Step #2 (personal transfer)." u="1"/>
        <s v="Feature | 00295 - As a CSR, I can run and view the 5 internal and 4 external reports available to me, so that I can see my customer data in report format" u="1"/>
        <s v="Feature | 03045 -  BDT 489 - Portal LDAP configuration change" u="1"/>
        <s v="Feature |  00397 - Careers &gt; Life at Cemex" u="1"/>
        <s v="Bug | 00517 - Publish failed with the JSON formatting error" u="1"/>
        <s v="Bug | 01338 - BIT-99 Shipment Card Item Detail Box Scrolling Bar" u="1"/>
        <s v="Bug |  00634 - Orders -  Bemis Order # (line No) should be moved below Bemis ProductID" u="1"/>
        <s v="Task | 00788 - Refactor IBB Authentication" u="1"/>
        <s v="Bug |  | 02703 - 398 (BDT) - Tyson Shipments missing" u="1"/>
        <s v="Bug |  01312 - BIT-95 All reports from the Reports Landing Page" u="1"/>
        <s v="Bug |  01203 - SSRS integration config had wrong password for QA" u="1"/>
        <s v="Feature |  00222 - Order Detail in Orders by Item View" u="1"/>
        <s v="Feature |  01019 - Link Bemis/TheHub Logo back CSR Bemis Site" u="1"/>
        <s v="Feature |  00369 - Inventory updates from IBB" u="1"/>
        <s v="Feature |  | 00520 - Release updates from IBB" u="1"/>
        <s v="Bug |  | 01088 - BIT-17 Carrier Link is not working " u="1"/>
        <s v="Feature |  01396 - Allow Buyers to update display settings " u="1"/>
        <s v="Bug | 02461 - 385 (BDT) Manufacture Data is missing from the On Hand Inventory sub-page" u="1"/>
        <s v="Bug |  02337 - Pallet Field should display as Est. Pallet Count" u="1"/>
        <s v="Bug | 03187 - 595 BDT - Out of memory error" u="1"/>
        <s v="Feature | 00105 - Deploy docker containers in liferay-gs-sdlc account" u="1"/>
        <s v="Bug | 02959 - BDT 483- Forgot Password error message" u="1"/>
        <s v="Task | 00599 - Research changing background for web content editor" u="1"/>
        <s v="Task | 00040 - BEMISCP-11 Logistics - Product in transit" u="1"/>
        <s v="Feature | 00401 - Careers &gt; Locations and Functions" u="1"/>
        <s v="Task | 00020 - BEMISCP-11 Portal Admin / Power Users" u="1"/>
        <s v="Feature | 03036 - On Hand Qty displayed for Doned shipment (BDT 518) CR53" u="1"/>
        <s v="Bug |  | 01086 - Validation is ocurring too early in &quot;Hacer&quot; field (personal transfer)." u="1"/>
        <s v="Bug |  | 01119 - BIT-145 State, zip and Country details missing from Ship From location on Releases Page" u="1"/>
        <s v="Bug |  | 02096 - 289(BDT) - Release Pg No Release" u="1"/>
        <s v="Task | 00593 - Change country menu cut off vertically" u="1"/>
        <s v="Feature |  00206 - Populate Customer Profiles" u="1"/>
        <s v="Feature |  | 00270 - Browse Customer Profiles" u="1"/>
        <s v="Feature |  | 01777 - Keep CSR on Control Panel View when navigating to customer sites  " u="1"/>
        <s v="Task | 00523 - Configure and run AWS Inspector" u="1"/>
        <s v="Bug |  01297 - Data Issue on Bemis QA Environment" u="1"/>
        <s v="Bug |  02734 - BDT 430 Reports are not downloading and refreshing automatically" u="1"/>
        <s v="Bug |  | 03079 - Ship to filter Cancel and Search Box not working as designed (BDT 539)" u="1"/>
        <s v="Feature |  | 01250 - Update Sales Order to take in different order statuses" u="1"/>
        <s v="Feature |  00208 - Press Releases Page" u="1"/>
        <s v="Task |  | 00034 - Setup Dev Infrasctructure" u="1"/>
        <s v="Bug |  | 01294 - Poly Orders missing in portal" u="1"/>
        <s v="Feature | 00397 - Careers &gt; Life at Cemex" u="1"/>
        <s v="Task |  01847 - Update Mock Services for changes to Data Sync" u="1"/>
        <s v="Bug |  | 02092 - 270 (BDT) - Release page missing info for Jel Sert" u="1"/>
        <s v="Bug |  | 01335 - 3 Marshal Deliveries not showing in Completed Shipments page " u="1"/>
        <s v="Bug | 01305 -   Multiple Fields showing incorrectly on the Orders Landing Page. " u="1"/>
        <s v="Feature |  00266 - Suppliers Overview" u="1"/>
        <s v="Feature |  | 00455 - Media &gt; Overview" u="1"/>
        <s v="Task |  00547 - Automated tests for Sprint 3" u="1"/>
        <s v="Task | 01332 - [Mudança evolutiva na listagem dos Vistos Emitidos e na tela de Detalhe do Visto] Ajustar os status do visto apresentado na tela de detalhe e acrescentar as bandeirinhas na tabela de resultado. " u="1"/>
        <s v="Task | 01013 - Update home page issues" u="1"/>
        <s v="Feature | 00002 - Create docker image for Liferay installation" u="1"/>
        <s v="Bug | 01588 - Inventory display not correct for order 073G001269 " u="1"/>
        <s v="Bug | 01779 - After update to global web content, customer site template does not import" u="1"/>
        <s v="Bug |  01309 - BIT-92 Report Landing Page- Inventory Detail Report" u="1"/>
        <s v="Bug |  | 00044 - Some bugs about teams" u="1"/>
        <s v="Feature | 00056 - Implement Celsus sync job to index Liferay Sites" u="1"/>
        <s v="Feature |  | 01891 - Add Google Analytics to the Customer Portal Sites" u="1"/>
        <s v="Bug |  | 02732 - 424 (BDT) - Password Policy verbiage changes" u="1"/>
        <s v="Task | 00051 - Update Notification service" u="1"/>
        <s v="Bug |  | 00854 - Orders Page - Quantity Fields Show 0 Value" u="1"/>
        <s v="Bug | 02232 - 330 (BDT) - Order Pg Bemis Product ID missing" u="1"/>
        <s v="Task | 00021 - BEMISCP-11 3 yrs Rolling History vs 18 months" u="1"/>
        <s v="Bug |  02231 - 327 (BDT) - Completed Shipments Sub-Page/Shipment Missing" u="1"/>
        <s v="Feature |  | 00021 - Asset publisher filter" u="1"/>
        <s v="Bug |  | 01218 - Landing page redirection does not work when impersonating" u="1"/>
        <s v="Bug | 02431 - 365 (BDT) - On Hand Inventory- mobile- click link on orders page takes you to completed shipments tab" u="1"/>
        <s v="Task | 00603 - Create Earnings Webcast 1Q 17 page" u="1"/>
        <s v="Task |  | 00072 - Where to get Actual/Standard pallet quantity for rolls/boxes/cartons" u="1"/>
        <s v="Bug | 00197 - GPS - Playbooks &amp; Guidelines" u="1"/>
        <s v="Bug |  01448 - BIT-154 User Agreement Link does not display for Buyers" u="1"/>
        <s v="Bug |  | 01874 - 213 (BDT) Theme- Assets that are light blue and should be dark blue -various portal pages" u="1"/>
        <s v="Feature |  | 00406 - Adjust forms layouts" u="1"/>
        <s v="Feature |  | 00008 - Check graphics record (to monitor order progress)" u="1"/>
        <s v="Feature | 00253 - Buyer - Navigate to Order by PO page from Shipment Page" u="1"/>
        <s v="Task |  00717 - Manage Technical Debt" u="1"/>
        <s v="Task | 01018 - Update page Who We Are" u="1"/>
        <s v="Bug |  01267 - Cancel button on Locations filter does not cancel " u="1"/>
        <s v="Feature |  00514 - Release Report" u="1"/>
        <s v="Feature | 00019 - Create different pages to show layouts" u="1"/>
        <s v="Task |  | 00050 - Create portlet to add location based configurations" u="1"/>
        <s v="Task |  | 00275 - [Mudança geral] Aumentar o tamanho do título das páginas" u="1"/>
        <s v="Feature |  | 00017 - Workflows Customizations" u="1"/>
        <s v="Bug |  | 02017 - 264 (BDT) - Viewing documents on mobile device" u="1"/>
        <s v="Task | 00042 - BEMISCP-11 Watchlist - Orders / Items (Like starring an email)" u="1"/>
        <s v="Bug |  | 01076 - Red line indicating error does not appear when leaving empty the &quot;Cuenta destino&quot; field (personal transfer)." u="1"/>
        <s v="Feature |  01669 - Refactor Inventory Sync/WS Classes for data refresh calls." u="1"/>
        <s v="Bug | 01075 - -Third party transfer- If the user Refresh the browser page (F5) in the step &quot;Verificar&quot;, the system redirect the user to &quot;Transferencia cuentas propias&quot; screen. " u="1"/>
        <s v="Feature |  00286 - Global search" u="1"/>
        <s v="Task | 00056 - Conditional DL file entry searchability " u="1"/>
        <s v="Feature |  | 02445 - 321 (BDT) - Update the Shipments to use a field on Delivery vs. from Orders" u="1"/>
        <s v="Feature | 00018 - Concrete Incubator webcontent" u="1"/>
        <s v="Feature |  02680 - 409 (BDT) - Inventory Batch with Multiple Mfg Dates" u="1"/>
        <s v="Bug |  01985 - 243 (BDT) - Orders Page Material Avail Date/Req Date Incorrect " u="1"/>
        <s v="Bug | 01986 - 244 (BDT) - Order Pg Scheduled Releases/Available Qty Incorrect " u="1"/>
        <s v="Feature | 00277 - Notes view - Buyer view" u="1"/>
        <s v="Feature | 00230 - Create/edit Order Note" u="1"/>
        <s v="Feature |  | 00125 - Product spec detail page - CSR view" u="1"/>
        <s v="Bug |  | 01314 - BIT-72 Report page- open and closed order report; parameters not expected" u="1"/>
        <s v="Bug |  | 01491 - Customer Site Template was not updated correctly" u="1"/>
        <s v="Feature | 02823 - Reverse PGI'd Shipment displayed in Portal (BDT 454)" u="1"/>
        <s v="Bug |  | 02171 - 308 (BDT) - Orders page- iphone words in view detail spilling below allotted space" u="1"/>
        <s v="Feature |  00302 - Filter Data by Customer Location" u="1"/>
        <s v="Bug | 01297 - BIT-84 Data Issue on Bemis QA Environment" u="1"/>
        <s v="Bug |  00197 - GPS - Playbooks &amp; Guidelines" u="1"/>
        <s v="Bug |  | 02172 - 309 (BDT) - Orders page- iphone view details UOM Confirmed qtty crowding" u="1"/>
        <s v="Feature | 00658 - Refactor UI elements to improve maintainability" u="1"/>
        <s v="Bug | 01558 - BIT-166 Disabled User shows up in Members section on company profile page" u="1"/>
        <s v="Bug | 02395 - 371 (BDT) Commas missing on qty fields on Scheduled Release and Doned Shipment Page " u="1"/>
        <s v="Dummy Feature |  | 00000 - Dummy Feature of  | 00065 - Roles Configuration" u="1"/>
        <s v="Bug |  | 00672 - Items per Page does not allow you to return to default setting" u="1"/>
        <s v="Bug |  01314 - Report page- open and closed order report; parameters not expected" u="1"/>
        <s v="Ballpark - Demand | 00000 - Dummy Feature of User Management" u="1"/>
        <s v="Feature |  00017 - Workflows Customizations" u="1"/>
        <s v="Bug |  02426 - 378 (BDT) - No pagination on the Reports Download page " u="1"/>
        <s v="Feature | 00083 - Manage DL folder &amp; files" u="1"/>
        <s v="Feature |  00006 - Add version" u="1"/>
        <s v="Bug |  | 01645 - Cadastro de fornecedor com textos grandes quebram o cadastro" u="1"/>
        <s v="Feature | 00360 - Add pallet detail view in batch view." u="1"/>
        <s v="Feature | 00308 - Set maximum width for pages in 1300 px" u="1"/>
        <s v="Bug | 02995 - 490 BDT - Invoice or BOL link on Doned shipments subpage does not work" u="1"/>
        <s v="Bug | 02734 - BDT 430 Reports are not downloading and refreshing automatically" u="1"/>
        <s v="Feature | 00239 - Hide Pricing Fields for Logistics, Co-Packer, and Quality roles" u="1"/>
        <s v="Bug |  | 01987 - 245 (BDT) - Order Pg View Details Schedule Lines Sorted Incorrectly" u="1"/>
        <s v="Task |  00514 - Update and fix all searches and make sure they work properly with Solr" u="1"/>
        <s v="Bug | 02827 - Typo in reset password page" u="1"/>
        <s v="Bug |  02364 - 337 (BDT) - Impersonating user- report generation issue stops impersonation" u="1"/>
        <s v="Bug |  01450 - BIT-157 Wording on Dynamic Reports preview page needs to be changed to improve usability" u="1"/>
        <s v="Feature |  00023 - Add SCORM support" u="1"/>
        <s v="Bug | 01863 - 204 (BDT) Report Parameters Optional Columns Invoice History Report" u="1"/>
        <s v="Bug |  | 01859 - 201 (BDT) Report Parameters- Optional Columns Open and Closed Order Status Report" u="1"/>
        <s v="Task | 01061 - Códigos de Tarjeta Token no se están validando de manera correcta al realizar una transacción a terceros." u="1"/>
        <s v="Task |  | 01070 - Optimize JVM settings" u="1"/>
        <s v="Bug |  00379 - Adjust layout of stock ticker in different screen sizes" u="1"/>
        <s v="Task |  00074 - Determine Document Library folder structure and category structure" u="1"/>
        <s v="Task |  00033 - LAR export / import API artefacts" u="1"/>
        <s v="Feature |  | 00260 - Buyer -  View Release PO on Expanded Shipment View" u="1"/>
        <s v="Task | 00235 - IBB Request Log" u="1"/>
        <s v="Bug | 01023 - Missing fields on Delivery stubs" u="1"/>
        <s v="Bug | 01646 - Titulo não reflete a tela exibida" u="1"/>
        <s v="Feature |  | 00143 - Ethics and compliance page" u="1"/>
        <s v="Task |  | 00523 - Configure and run AWS Inspector" u="1"/>
        <s v="Task | 01331 - Trocar chamadas fake pelos Serviços SUC / Testar o retorno dos dados e corrigir incosistências" u="1"/>
        <s v="Task | 00035 - BEMISCP-11 Notifications - Timelines, triggers, messages, templates, internal vs email" u="1"/>
        <s v="Bug |  00892 - LDAP bulk import cannot be disable if 2FA is enabled" u="1"/>
        <s v="Bug |  | 01418 - Release PO and Customer PO are wrapping on the same line" u="1"/>
        <s v="Feature | 00263 - Buyer Detail Product Spec" u="1"/>
        <s v="Bug |  01922 - Standard Pallet Qty should be N/A when batch line Pallet amount is N/A" u="1"/>
        <s v="Bug | 01272 - Fix sort order column names" u="1"/>
        <s v="Feature | 00801 - List shipments from specific Order" u="1"/>
        <s v="Feature |  00377 - Our History" u="1"/>
        <s v="Feature | 00002 - Multi-criteria search" u="1"/>
        <s v="Feature | 00365 - Left Navigation Expand / Collapse on all pages" u="1"/>
        <s v="Feature |  | 03010 - 494 BDT - Handle IBB NULL responses in initial data sync" u="1"/>
        <s v="Bug |  | 00498 - Fix QA issues" u="1"/>
        <s v="Task | 01070 - Optimize JVM settings" u="1"/>
        <s v="Feature | 00232 - Reports Page" u="1"/>
        <s v="Bug |  01266 - Welcome Name Banner" u="1"/>
        <s v="Task |  | 00102 - OSGI Dependencies" u="1"/>
        <s v="Bug |  01257 - BIT-60 Missing Address should be empty" u="1"/>
        <s v="Task |  | 00399 - Convert actual Dashboard to Angular" u="1"/>
        <s v="Task | 00707 - Architectural discussions for Sprint 5" u="1"/>
        <s v="Feature |  00236 - Global Solutions" u="1"/>
        <s v="Bug |  | 01240 - Formatting Error when Resizing" u="1"/>
        <s v="Feature |  01473 - Switch to SOAP calls" u="1"/>
        <s v="Feature |  | 00023 - Events + Calendar Portlet" u="1"/>
        <s v="Task |  00890 - Modifiy page 'Medical &amp; Psychological Summary'" u="1"/>
        <s v="Bug |  | 00516 - Research publishing errors in log" u="1"/>
        <s v="Task |  | 00965 - Part of Phase 1.5 - A number of small changes" u="1"/>
        <s v="Feature |  01993 - 242 (BDT) - Customer profile - no address pulling in" u="1"/>
        <s v="Feature | 00358 - Co-Packer - orders Ship to no pricing" u="1"/>
        <s v="Bug | 00075 - Chrome users cannot access taskboard using HTTPS" u="1"/>
        <s v="Feature |  01442 - Update search criteria on Release Landing Page " u="1"/>
        <s v="Task |  | 00988 - Complete all necessary functions to make sim.org ready for Production" u="1"/>
        <s v="Task | 00537 - If remote staging host becomes unavailable, staging portal becomes unusable" u="1"/>
        <s v="Feature | 00010 - Configure Elasticsearch with Azure local instance storage" u="1"/>
        <s v="Task | 00056 - Update organization model listener to remove all organization configuration and notification" u="1"/>
        <s v="Feature |  | 00305 - Co-Packer - Role by Ship To" u="1"/>
        <s v="Feature |  00011 - Carousel with three images and timer" u="1"/>
        <s v="Feature |  | 00232 - Reports Page" u="1"/>
        <s v="Task |  | 00824 - Architectural document for Sprint 6" u="1"/>
        <s v="Feature |  | 00144 - Our history page without timeline section" u="1"/>
        <s v="Task |  00710 - Automated Tests" u="1"/>
        <s v="Task |  01254 - Automated Tests" u="1"/>
        <s v="Bug |  | 02218 - 323 (BDT) - Shipment Landing Pg/Shipments Missing" u="1"/>
        <s v="Feature |  00124 - View closed orders in Order Views" u="1"/>
        <s v="Bug |  | 01588 - Inventory display not correct for order 073G001269 " u="1"/>
        <s v="Feature | 00124 - View closed orders in Order Views" u="1"/>
        <s v="Task |  | 00596 - Anchor tags not working for some pages" u="1"/>
        <s v="Bug |  02094 - 286 (BDT) - Release Pg Scheduled Release Qty UoM missing" u="1"/>
        <s v="Task | 00220 - Research: Error when creating a WebContent with nested WebContent" u="1"/>
        <s v="Bug |  | 01855 -    Documents- CSR access to sites  " u="1"/>
        <s v="Feature | 00099 - Add sorting capability to Site REST API" u="1"/>
        <s v="Task | 00277 - [Ajuste review sprint 05]: No Grid de listagem de solicitação de visto, acrescentar no grid a informação de status (utilizar sinal de cores). " u="1"/>
        <s v="Feature | 01344 - Update decimals display on Bemis Portal Landing pages" u="1"/>
        <s v="Bug |  | 02349 - 238 (BDT) - Item Level Report Preview is blank   " u="1"/>
        <s v="Task | 00829 - Prepare QA environment (US-East region)" u="1"/>
        <s v="Feature |  | 00407 - Search function on menu bar" u="1"/>
        <s v="Bug | 00115 - Ajustments in full stories layout" u="1"/>
        <s v="Bug | 00306 - Break page buttons evenly, centered" u="1"/>
        <s v="Feature |  00249 - Shipment Search" u="1"/>
        <s v="Feature | 01692 - Update the Footer Content " u="1"/>
        <s v="Feature | 00141 - Country micro site subpages" u="1"/>
        <s v="Ballpark - Demand |  | 00000 - Dummy Feature of Tools - Github" u="1"/>
        <s v="Task |  | 00905 - Add History and Start dates to a number of Fields" u="1"/>
        <s v="Bug |  | 02426 - 378 (BDT) - No pagination on the Reports Download page " u="1"/>
        <s v="Feature |  | 00230 - Products Overview" u="1"/>
        <s v="Feature | 00022 - Investors - Overview" u="1"/>
        <s v="Bug |  01420 - Time, status and report freezes" u="1"/>
        <s v="Bug |  | 00856 - Spacing is incorrect across all pages" u="1"/>
        <s v="Bug |  | 00860 - Date Format is incorrect on all Pages" u="1"/>
        <s v="Bug |  02115 - 299 (BDT) - Scheduled Releases subpage- iphone layout error" u="1"/>
        <s v="Feature |  00162 - Render iframe to show old content" u="1"/>
        <s v="Task |  | 00609 - Create a page layout so that the Document and Media Store portlet can span across the entire page" u="1"/>
        <s v="Task |  | 00839 - Sprint Documentation" u="1"/>
        <s v="Feature | 00159 - Feature without assignee GOOGLE" u="1"/>
        <s v="Feature | 01784 - Improve data display on all pages " u="1"/>
        <s v="Task | 01732 - Automated Tests SP9 - Functional tests" u="1"/>
        <s v="Task |  | 00566 - Configure workspace build to use NPM cache outside of the workspace" u="1"/>
        <s v="Bug |  01023 - Missing fields on Delivery stubs" u="1"/>
        <s v="Feature | 02876 - Functional Spec Documentation " u="1"/>
        <s v="Task |  | 00510 - Investigate rejected SVG icons in Chrome when using CDN" u="1"/>
        <s v="Task | 01455 - [Mudança evolutiva na tela de consulta dos Tipos de visto] Destacar o motivo do agendamento dos tipos de vistos agendados. " u="1"/>
        <s v="Bug | 02390 - Scheduled Releases Sub-Page No Sort Order" u="1"/>
        <s v="Bug |  | 01090 - Ubicación incorrecta de la casilla de recurrencia" u="1"/>
        <s v="Bug |  01850 - 195 (BDT) Documents- unable to download; CSR and buyer view" u="1"/>
        <s v="Bug |  | 02737 - 434-GLC Release Missing" u="1"/>
        <s v="Feature |  00021 - Asset publisher filter" u="1"/>
        <s v="Dummy Feature |  | 00000 - Dummy Feature of  | 00058 - Tools - Github" u="1"/>
        <s v="Task | 00591 - Change web content editor to a more robust WYSIWYG style editor" u="1"/>
        <s v="Bug |  | 02024 - 247 (BDT) - Inventory Delete Functionality - Old Inventory data showing on Screen" u="1"/>
        <s v="Bug |  | 01266 - BIT-76 Welcome Name Banner" u="1"/>
        <s v="Feature | 02783 - 441(BDT) - Data Sync Module Execution " u="1"/>
        <s v="Bug |  02899 - 469 BDT - Logos on IE are blurry" u="1"/>
        <s v="Task |  00678 - Adjust BeL to the BG Security Team recommendations" u="1"/>
        <s v="Feature |  00227 - Add ExpandAll option to Orders Summaries." u="1"/>
        <s v="Feature |  | 00511 - Releases landing page" u="1"/>
        <s v="Feature |  00015 - Place remaining Webcontents on Homepage" u="1"/>
        <s v="Feature |  | 03031 - Data3 Invoice# Incorrect for a Cust Item " u="1"/>
        <s v="Bug | 02273 - View Details crowded on Desktop" u="1"/>
        <s v="Bug |  02918 - BDT 474 Reporting errors for Customer id 0138680" u="1"/>
        <s v="Task |  00334 - Redirect to a friendly &quot;page not found&quot;" u="1"/>
        <s v="Bug | 01271 - Fix date range for From and To fields" u="1"/>
        <s v="Feature |  00152 - Management Team" u="1"/>
        <s v="Bug |  | 02094 - 286 (BDT) - Release Pg Scheduled Release Qty UoM missing" u="1"/>
        <s v="Ballpark - Demand | 00000 - Dummy Feature of Tools - Github" u="1"/>
        <s v="Task |  | 00056 - Update organization model listener to remove all organization configuration and notification" u="1"/>
        <s v="Feature |  | 01443 - Update date limit on Global Search " u="1"/>
        <s v="Bug | 00652 - Gradle task distBundleZip does not build/deploy themes" u="1"/>
        <s v="Bug |  | 03081 - 542 (BDT) - The page was not displayed because the Request URI is too long." u="1"/>
        <s v="Feature |  | 00513 - Release Search" u="1"/>
        <s v="Feature |  | 00019 - Asset publisher - Simple version" u="1"/>
        <s v="Ballpark - Demand |  | 00000 - Dummy Feature of Tools - Dashboard" u="1"/>
        <s v="Bug | 01191 - Select All and Clear All links in Location filter do not work" u="1"/>
        <s v="Bug | 02962 - Pinnacle Foods Bemis Order# 40009316 Shipment Missing (BDT 486)" u="1"/>
        <s v="Bug |  | 00634 - Orders -  Bemis Order # (line No) should be moved below Bemis ProductID" u="1"/>
        <s v="Feature |  | 00274 - Add link to View Orders in Product View for Specific Item" u="1"/>
        <s v="Bug |  | 02395 - 371 (BDT) Commas missing on qty fields on Scheduled Release and Completed Shipment Page " u="1"/>
        <s v="Feature | 01349 - Update default Sort Order on Shipments Landing Page " u="1"/>
        <s v="Bug | 03048 - 526 BDT - Sales order line not displaying on Orders page depending on who is logged on to the account" u="1"/>
        <s v="Bug | 02118 - 304(BDT) - 2FA has inconsistent behavior" u="1"/>
        <s v="Bug |  | 00736 - Proxy configuration breaks access to IBB " u="1"/>
        <s v="Feature |  | 01476 - Remove default e-mail suffix from login page" u="1"/>
        <s v="Bug |  | 02225 - Pull Shipment Order Information from Delivery Service" u="1"/>
        <s v="Bug |  | 01310 - BIT-93 Report Landing Page- Inventory Detail Report- remove unnecessary Parameters" u="1"/>
        <s v="Task | 00275 - [Mudança geral] Aumentar o tamanho do título das páginas" u="1"/>
        <s v="Bug | 02095 - 269 (BDT) - Release page expanded card missing state zip country" u="1"/>
        <s v="Bug | 00458 - Indexing of Web Content has errors" u="1"/>
        <s v="Feature |  00022 - Webcontent - Investors to Key Statistics" u="1"/>
        <s v="Feature | 03134 - ShipTo Filter - Change default behavior and help text" u="1"/>
        <s v="Task |  00931 - Finance team Query of IPS" u="1"/>
        <s v="Bug |  | 00915 - Increase size limit for profile picture" u="1"/>
        <s v="Feature |  | 02886 - Always display BOL and Invoice links" u="1"/>
        <s v="Feature |  | 01527 - Updates for all Report " u="1"/>
        <s v="Bug |  | 01415 - BIT-129 Invoice Report Field" u="1"/>
        <s v="Bug |  | 00444 - Deleting record/site" u="1"/>
        <s v="Bug |  02432 - 366 (BDT) - Releases page- mobile missing ship to info" u="1"/>
        <s v="Bug |  02001 - Duplicate Entry Exception for Orders" u="1"/>
        <s v="Feature |  | 00011 - All Projects Configuration" u="1"/>
        <s v="Feature |  00012 - Expose enhanced Group API" u="1"/>
        <s v="Task |  | 00583 - Create microsite page for Switzerland" u="1"/>
        <s v="Bug |  02546 - 388 (BDT) - Inventory Pg Standard Pallet Qty Rounding Issue" u="1"/>
        <s v="Feature |  | 00223 - View Orders by PO" u="1"/>
        <s v="Feature | 02864 - CR45 - Shipment Deletes" u="1"/>
        <s v="Bug | 01257 - BIT-60 Missing Address should be empty" u="1"/>
        <s v="Bug |  | 01270 - BIT-85 Column picks disappear in report form" u="1"/>
        <s v="Bug |  01261 - Optional fields not correctly formatted or are missing in open and closed order report" u="1"/>
        <s v="Bug | 01746 - Duplicate fields displayed on the Completed Shipments tab" u="1"/>
        <s v="Task | 00074 - Determine Document Library folder structure and category structure" u="1"/>
        <s v="Bug | 02173 - 310 (BDT) - Order Pg View Details Schedule Line Dates Sort Order Incorrect " u="1"/>
        <s v="Task |  | 01332 - [Mudança evolutiva na listagem dos Vistos Emitidos e na tela de Detalhe do Visto] Ajustar os status do visto apresentado na tela de detalhe e acrescentar as bandeirinhas na tabela de resultado. " u="1"/>
        <s v="Bug |  02020 - 267 (BDT) - General mobile design- menu should automatically collapse " u="1"/>
        <s v="Task | 00334 - Redirect to a friendly &quot;page not found&quot;" u="1"/>
        <s v="Task | 00539 - [Mudança hisoria SIGEX-110]: Sistema deve informar quem abriu o processo de contrataçao." u="1"/>
        <s v="Feature |  | 00178 - Change order" u="1"/>
        <s v="Task |  | 01260 - [Mudança evolutiva na tela de Inclusão do tipo de visto] Acrescentar filtros para carregar as informações do Órgão Emissor com base no país de emissão e de destino." u="1"/>
        <s v="Task |  00259 - Customer Site Template should have 'template' in name" u="1"/>
        <s v="Bug |  01192 - BIT-135 Search in Locations filter fails when no location match is found  " u="1"/>
        <s v="Bug |  01448 - User Agreement Link " u="1"/>
        <s v="Task |  01018 - Update page Who We Are" u="1"/>
        <s v="Bug |  | 01083 - Bad style of all the Radio button and Check box" u="1"/>
        <s v="Bug |  01751 - Edit Links on the User profile view are not visible with menu expanded" u="1"/>
        <s v="Bug |  | 01451 - BIT-159 CSR- editing buyer profile" u="1"/>
        <s v="Task | 00425 - Architectural design document - Sprint 2" u="1"/>
        <s v="Task |  00598 - Fix issue with titles not being shown for image selector" u="1"/>
        <s v="Task |  | 00591 - Change web content editor to a more robust WYSIWYG style editor" u="1"/>
        <s v="Bug |  | 01841 - Shipments Cust PO" u="1"/>
        <s v="Bug |  00633 - Orders - Add &quot;cust&quot; before PO label" u="1"/>
        <s v="Task |  00037 - Solr Spell Suggest progress and artefacts" u="1"/>
        <s v="Dummy Feature |  | 00000 - Dummy Feature of  | 00055 - Tools - Sonar" u="1"/>
        <s v="Feature | 00007 - Add expiration date" u="1"/>
        <s v="Task | 00056 - BEMISCP-11 Can the same release PO or BOL have multiple invoices?" u="1"/>
        <s v="Bug | 00112 - An error message is displayed when creating a new organization site from site template" u="1"/>
        <s v="Bug |  | 01062 - The screen &quot;Detalle de la recurrencia - Indefinida-&quot; has an extra field  &quot;Última transacción&quot;  that should not appear." u="1"/>
        <s v="Bug | 01451 - BIT-159 CSR- editing buyer profile" u="1"/>
        <s v="Bug | 00079 - NullPointer Exception after login in " u="1"/>
        <s v="Bug |  00196 - Adjust company profile page" u="1"/>
        <s v="Bug | 00044 - Some bugs about teams" u="1"/>
        <s v="Feature |  | 00014 - Capture user info" u="1"/>
        <s v="Feature |  01211 - Wildcard search for certain fields" u="1"/>
        <s v="Feature |  | 00010 - Modern tile with &quot;MORE&quot; animation" u="1"/>
        <s v="Ballpark - Demand |  | 00000 - Dummy Feature of CSR - Dashboard" u="1"/>
        <s v="Task |  | 00171 - Replace stock images with real images from Bank of America" u="1"/>
        <s v="Feature | 02716 - 423 (BDT) - Have LDAP and portal Password policy both enabled " u="1"/>
        <s v="Feature | 00016 - Capture learning events" u="1"/>
        <s v="Feature | 01444 - Create Handling Unit Report " u="1"/>
        <s v="Bug |  | 01065 - Wrong amount reported in &quot;Total a debitar hoy&quot; on Step #2 (3rd party transfer)." u="1"/>
        <s v="Ballpark - Demand | 00000 - Dummy Feature of Roles Configuration" u="1"/>
        <s v="Ballpark - Demand |  | 00000 - Dummy Feature of Liferay Workspace Maintenance and Improvements" u="1"/>
        <s v="Task | 01133 - Atividades de automação do Sprint 16. " u="1"/>
        <s v="Feature |  00175 - Order Status Report" u="1"/>
        <s v="Task |  | 00930 - Create  Query for AIF form" u="1"/>
        <s v="Bug | 02129 - 305 (BDT) - Invoice Report- tablet and iphone additional columns selection issue" u="1"/>
        <s v="Bug |  01868 - 209 (BDT) Report Page test- deleting reports in download folder" u="1"/>
        <s v="Task | 01070 - Import of the Vaccination fields via an Excel spreadsheet - one time entry" u="1"/>
        <s v="Bug |  | 00568 - Publishing via PROD ELB is failing" u="1"/>
        <s v="Bug |  | 01737 - User Agreement link does not show content for CSR roles" u="1"/>
        <s v="Feature |  | 00293 - About Us &gt; Position Papers" u="1"/>
        <s v="Feature | 00156 - Create and assign customer Roles" u="1"/>
        <s v="Task | 00931 - Finance team Query of IPS" u="1"/>
        <s v="Feature |  | 00322 - Sales Rep - only sees orgs based on access" u="1"/>
        <s v="Bug |  02638 - BDT 428 -ID 4191- Documents should not be using File Entry LocalService" u="1"/>
        <s v="Feature |  | 00537 - Link from Portal Logo" u="1"/>
        <s v="Feature | 02990 - Update deployment scripts to preserve old releases" u="1"/>
        <s v="Task |  00503 - WS Commons" u="1"/>
        <s v="Bug | 01067 - Always returns to dashboard when canceling a 3rd party transfer" u="1"/>
        <s v="Feature |  | 00331 - Logistics - Products/Items - Pending Shipments - no pricing" u="1"/>
        <s v="Task |  00956 - Creation of 3 Queries" u="1"/>
        <s v="Bug | 02114 - 298 (BDT) - Releases - subpage- tablet view error" u="1"/>
        <s v="Bug |  01860 - 202 (BDT) Remove the optional column order up and down arrows from 2 reports" u="1"/>
        <s v="Feature |  01344 - Update decimals display on Bemis Portal Landing pages" u="1"/>
        <s v="Bug |  | 01292 - The 'Bemis QA Portal Data' spreadsheet shows inventory data but the sales order is not on the orders tab" u="1"/>
        <s v="Bug |  | 02453 - 375 (BDT) - Inventory Report - URL too long error " u="1"/>
        <s v="Bug |  01989 - 256 (BDT) - Orders page- mobile- expanded view - view details" u="1"/>
        <s v="Bug |  | 02028 - 273 (BDT) - User Profile- Buyer- blank space in address information" u="1"/>
        <s v="Feature | 00144 - Our history page without timeline section" u="1"/>
        <s v="Feature |  00262 - On-Hand Inventory View for a specific item" u="1"/>
        <s v="Bug | 01151 - CSR should have access to limited control panel " u="1"/>
        <s v="Task |  | 01803 - QA Deployment Documentation" u="1"/>
        <s v="Task | 02993 - Enable log4j debug on Bemis Dev" u="1"/>
        <s v="Bug |  01271 - Fix date range for From and To fields" u="1"/>
        <s v="Feature |  00024 - Questions Portlet" u="1"/>
        <s v="Bug | 01647 - Telefone não está sendo salvo" u="1"/>
        <s v="Bug |  02682 - 405 (BDT) - Inventory Update Issues" u="1"/>
        <s v="Feature |  00172 - Password Policy" u="1"/>
        <s v="Task |  | 00065 - BEMISCP-11 Custom reports investigation" u="1"/>
        <s v="Bug |  01558 - Disabled User shows up in Members section on company profile page" u="1"/>
        <s v="Bug |  01841 - Shipments Cust PO" u="1"/>
        <s v="Feature |  00308 - Customer - Org - Permissions" u="1"/>
        <s v="Task | 00127 - Tech Spec Truncation" u="1"/>
        <s v="Bug |  02092 - 270 (BDT) - Release page missing info for Jel Sert" u="1"/>
        <s v="Bug |  | 00312 - Non-ACR User can see ACR Form button on home page" u="1"/>
        <s v="Feature |  | 00352 - Location selection persists between logout and login" u="1"/>
        <s v="Bug |  00830 - Two Factor authentication configuration is in the wrong category" u="1"/>
        <s v="Ballpark - Demand | 00000 - Dummy Feature of Need Credentials for the Following Users" u="1"/>
        <s v="Feature | 00012 - Country Selection content" u="1"/>
        <s v="Bug | 01292 - The 'Bemis QA Portal Data' spreadsheet shows inventory data but the sales order is not on the orders tab" u="1"/>
        <s v="Bug | 01070 - When the user type a word and then delete it in &quot;Descripción&quot; field, the default &quot;Descripción&quot; name's disappear in the step &quot;Verificar&quot;." u="1"/>
        <s v="Bug | 02546 - 388 (BDT) - Inventory Pg Standard Pallet Qty Rounding Issue" u="1"/>
        <s v="Bug |  | 02273 - View Details crowded on Desktop" u="1"/>
        <s v="Feature | 00229 - View Order Note." u="1"/>
        <s v="Bug |  00820 - Enter the portal without logging back" u="1"/>
        <s v="Feature |  | 00227 - Add ExpandAll option to Orders Summaries." u="1"/>
        <s v="Bug |  01318 - BIT-73 Report Time not correct" u="1"/>
        <s v="Bug |  | 00412 - Homepage &gt; Change &quot;Media and Events&quot; section" u="1"/>
        <s v="Task |  01065 - Have a way to restrict permissions in Receiving role" u="1"/>
        <s v="Bug |  02171 - 308 (BDT) - Orders page- iphone words in view detail spilling below allotted space" u="1"/>
        <s v="Feature |  01180 - Updates to Bemis Portal Navigation" u="1"/>
        <s v="Bug | 00128 - Adjust homepage layout in different screen resolutions" u="1"/>
        <s v="Task |  | 00425 - Architectural design document - Sprint 2" u="1"/>
        <s v="Feature | 00343 - As a buyer, I can be linked to webcenter/solutioncenter when viewing a product detail, so that I can see the details of graphics status" u="1"/>
        <s v="Task | 00057 - BEMISCP-11 Order Invoice release report" u="1"/>
        <s v="Bug |  | 01996 - 259 (BDT) - Orders Page- mobile view some customer PO numbers are hyperlinked" u="1"/>
        <s v="Bug |  | 02635 - 402 (BDT) - Data Sync process does not clear the &quot;lastErrorMessage&quot; col. when sync is successful" u="1"/>
        <s v="Bug | 02230 - 325 (BDT) - report preview and generate report issue- mobile devices" u="1"/>
        <s v="Task |  | 00037 - Solr Spell Suggest progress and artefacts" u="1"/>
        <s v="Bug |  | 02093 - 284 (BDT) - Scheduled Releases Sub-Pg cards missing " u="1"/>
        <s v="Bug |  01491 - Customer Site Template was not updated correctly" u="1"/>
        <s v="Bug |  | 01493 - Release Header fields do not display correctly" u="1"/>
        <s v="Task | 01775 - Theme Dependency needs to be updated due to core changes" u="1"/>
        <s v="Bug |  | 00554 - Notifications Configuration does not include Country Documents yet." u="1"/>
        <s v="Bug |  01859 - 201 (BDT) Report Parameters- Optional Columns Open and Closed Order Status Report" u="1"/>
        <s v="Feature | 01432 -  Allow Portal Admin to adjust the date range of data synced" u="1"/>
        <s v="Bug |  | 01105 - System allows the user erase security questions." u="1"/>
        <s v="Bug |  01426 - On Hand Inventory Details shows a Total Qty but there are no details " u="1"/>
        <s v="Bug | 02934 - BIN Doc Service Test Invoice URL Parameters" u="1"/>
        <s v="Bug | 01493 - Release Header fields do not display correctly" u="1"/>
        <s v="Feature | 01668 - Refactor Shipment Sync/WS Classes for data refresh calls." u="1"/>
        <s v="Feature |  | 02454 - 376 (BDT) - Open and Closed Order Status Report- update to parameters from order page card button" u="1"/>
        <s v="Bug |  02491 - 383 (BDT) If a single schedule line exists, and the Confirmed Qty = 0 LOG AND SKIP RECORD" u="1"/>
        <s v="Feature | 00021 - Asset publisher filter" u="1"/>
        <s v="Feature |  | 00389 - Create a sign in page" u="1"/>
        <s v="Feature |  | 00358 - Co-Packer - orders Ship to no pricing" u="1"/>
        <s v="Feature |  | 00377 - Generate Shipping Reports" u="1"/>
        <s v="Bug | 01860 - 202 (BDT) Remove the optional column order up and down arrows from 2 reports" u="1"/>
        <s v="Bug | 02098 - 290 (BDT) - Release Pg Ship To Name and Address incorrect" u="1"/>
        <s v="Task | 00370 - Common and specific infrastructure to the angular-portlet" u="1"/>
        <s v="Feature | 00007 - Design menus" u="1"/>
        <s v="Bug | 02710 - 389 (BDT) - CSR AD group users are not set up properly" u="1"/>
        <s v="Bug |  | 00716 - When an order is deleted, the associated AssetEntries are not removed" u="1"/>
        <s v="Feature | 00375 - Buyer - Reports Landing Page" u="1"/>
        <s v="Feature | 00381 - Login page - cookie statement" u="1"/>
        <s v="Bug |  00902 - BIT-42 Update orders data fields to allow for decimals " u="1"/>
        <s v="Bug |  | 00905 - Update On Hand Inv data fields to allow for decimals " u="1"/>
        <s v="Feature |  | 00329 - Site map" u="1"/>
        <s v="Bug | 00069 - Menu not working when on mobile mode" u="1"/>
        <s v="Bug | 01072 - Incorrect color used for the primary buttons." u="1"/>
        <s v="Feature | 00242 - Link Product Id in Orders Detail to Product Spec Page." u="1"/>
        <s v="Bug |  01987 - 245 (BDT) - Order Pg View Details Schedule Lines Sorted Incorrectly" u="1"/>
        <s v="Bug |  | 01257 - BIT-60 Missing Address should be empty" u="1"/>
        <s v="Bug | 02703 - 398 (BDT) - Tyson Shipments missing" u="1"/>
        <s v="Feature |  | 00172 - Debt Information" u="1"/>
        <s v="Bug | 02860 - User Profile dropdown is wrapping " u="1"/>
        <s v="Bug |  02096 - 289(BDT) - Release Pg No Release" u="1"/>
        <s v="Bug | 01997 - 260 (BDT) - Orders page- tablet view change page orientation from portrait to landscape" u="1"/>
        <s v="Bug | 01083 - Bad style of all the Radio button and Check box" u="1"/>
        <s v="Bug |  | 01088 - En la pantalla de confirmación el campo fecha está incorrecta" u="1"/>
        <s v="Feature | 00010 - Modern tile with &quot;MORE&quot; animation" u="1"/>
        <s v="Feature |  | 00124 - View closed orders in Order Views" u="1"/>
        <s v="Feature | 00331 - Logistics - Products/Items - Pending Shipments - no pricing" u="1"/>
        <s v="Task |  | 01019 - Update page What We Do" u="1"/>
        <s v="Feature | 02373 - Remove space from DL file names" u="1"/>
        <s v="Bug |  | 01974 - Login in container errors block login input" u="1"/>
        <s v="Bug | 02342 - 332 (BDT) - Schedule Line View Details Link Missing for some records" u="1"/>
        <s v="Bug |  | 01079 - Textos del detalle de la recurrencia tienen color incorrecto" u="1"/>
        <s v="Bug | 01535 - The calculation for the total location qty and batch lines displayed do not match  " u="1"/>
        <s v="Task |  01291 - Automated Tests SP6 PQ3" u="1"/>
        <s v="Feature |  | 02997 - Check latest versions of image magick and ghost script are in the repository" u="1"/>
        <s v="Feature | 00307 - Co-packer multi-selection" u="1"/>
        <s v="Task |  | 00594 - When a web content translation is selected, the corresponding metadata translations are not shown, but instead the default language is shown" u="1"/>
        <s v="Bug | 01077 - Nombre del Paso 1 de cuentas propias incorrecto." u="1"/>
        <s v="Feature |  00374 - Shipment updates from IBB" u="1"/>
        <s v="Feature | 00369 - Inventory updates from IBB" u="1"/>
        <s v="Bug | 02377 - SSRS connection settings are not set during deployment " u="1"/>
        <s v="Bug | 01198 - BIT-146 Customer Address does not display on Customer Profile" u="1"/>
        <s v="Bug | 00196 - Adjust company profile page" u="1"/>
        <s v="Bug |  01363 - FRM 283- Typos on report landing page" u="1"/>
        <s v="Bug |  02239 - Zip code is missing from Inventory Layout" u="1"/>
        <s v="Task |  | 00525 - As a privileged user, I can add image (urls) to a Ministry" u="1"/>
        <s v="Feature |  | 00377 - Our History" u="1"/>
        <s v="Task |  00057 - Management work" u="1"/>
        <s v="Bug | 01348 - BIT-107 Order Report URL too long " u="1"/>
        <s v="Feature | 00296 - Mobile compatibility &amp; responsive design" u="1"/>
        <s v="Bug |  02450 - Failures in initial data sync does cause a full data sync to occur in the next data sync interval" u="1"/>
        <s v="Task |  | 00503 - WS Commons" u="1"/>
        <s v="Task | 00025 - BEMISCP-11 Consignment - Make and Hold Aging" u="1"/>
        <s v="Feature |  | 03036 - On Hand Qty displayed for completed shipment (BDT 518) CR53" u="1"/>
        <s v="Bug |  02027 - 272 (BDT) - User Profile- Buyer missing Job Title" u="1"/>
        <s v="Task | 00456 - Test stronger instance types to see relation to slow Liferay startup" u="1"/>
        <s v="Bug | 00396 - Glyph errors in logs when resetting file previews" u="1"/>
        <s v="Bug |  02694 - ORM exceptions for Inventory data sync " u="1"/>
        <s v="Bug | 03083 - ORM exceptions for salesOrder data sync " u="1"/>
        <s v="Task | 00461 - Investigate 413 Request Entity Too Large when uploading file &gt; 1MB" u="1"/>
        <s v="Feature | 00211 - Style and colors" u="1"/>
        <s v="Feature |  00389 - Create a sign in page" u="1"/>
        <s v="Feature | 00257 - Packing List Report - SSRS" u="1"/>
        <s v="Bug | 00808 - Arrow Font Size on Releases Page is too small" u="1"/>
        <s v="Bug |  | 02733 - 425 (BDT) - Documents- buyer not able to delete a document" u="1"/>
        <s v="Feature |  01526 - Update the report that is called from the Open Order Landing Page" u="1"/>
        <s v="Feature |  | 01724 - Update the order of report sections on the Reports Landing Page" u="1"/>
        <s v="Task | 00075 - Customer Portal and Make-to-Stock (MTS) | Due Date: 8/12/16" u="1"/>
        <s v="Bug |  02113 - 297 (BDT) - On Hand Inventory page code error" u="1"/>
        <s v="Bug |  | 01989 - 256 (BDT) - Orders page- mobile- expanded view - view details" u="1"/>
        <s v="Feature |  | 02823 - Reverse PGI'd Shipment displayed in Portal (BDT 454)" u="1"/>
        <s v="Bug |  | 00954 - Import of Organizations fails due to a NoSuchListTypeException" u="1"/>
        <s v="Bug |  | 02638 - BDT 428 -ID 4191- Documents should not be using File Entry LocalService" u="1"/>
        <s v="Feature | 02957 - 482 BDT - Optimizing report performance to 4 sec" u="1"/>
        <s v="Task | 00025 - Configuração da infraestrutura de DevOps" u="1"/>
        <s v="Task | 00072 - Where to get Actual/Standard pallet quantity for rolls/boxes/cartons" u="1"/>
        <s v="Bug |  | 00832 - Interface between SIMPS and IPS - issues that have been identified" u="1"/>
        <s v="Bug |  02719 - 382 (BDT) - Order Pg Requested Date Incorrect" u="1"/>
        <s v="Bug |  | 02216 - 291 (BDT) - Release Pg Release PO incorrect" u="1"/>
        <s v="Bug | 01421 - Bemis Logo displayed on Bemis' QA is incorrect" u="1"/>
        <s v="Bug | 02169 - 214 (BDT) - Theme test- Font spacing incorrect" u="1"/>
        <s v="Bug |  02486 - 381 (BDT) - Portal console as admin or CSR- missing the Customer Profile view on the Bemis Site" u="1"/>
        <s v="Bug |  | 00722 - Race condition in DataSyncEngineImpl" u="1"/>
        <s v="Bug | 03142 - 571 BDT - Open Closed report failing to preview from the orders page" u="1"/>
        <s v="Bug |  00822 - UI Navigation bar" u="1"/>
        <s v="Bug | 01974 - Login in container errors block login input" u="1"/>
        <s v="Feature | 00223 - View Orders by PO" u="1"/>
        <s v="Bug |  | 01060 - System does a wrong transfer, after a sucessful first transfer." u="1"/>
        <s v="Bug | 02362 - 336 (BDT) - CSR logged in first time; the site showing on her home page was jelsert." u="1"/>
        <s v="Bug |  | 02020 - 267 (BDT) - General mobile design- menu should automatically collapse " u="1"/>
        <s v="Feature | 00377 - Generate Shipping Reports" u="1"/>
        <s v="Task |  00228 - Allow patches to be source-controlled and installed into bundle by workspace" u="1"/>
        <s v="Task |  00102 - OSGI Dependencies" u="1"/>
        <s v="Feature | 00166 - Add behavior to Homepage links" u="1"/>
        <s v="Task |  | 00040 - BEMISCP-11 Logistics - Product in transit" u="1"/>
        <s v="Bug | 01106 - Hover background is not displaying correcly on &quot;Cuenta de destino&quot; field (3rd party transfer)" u="1"/>
        <s v="Bug |  | 00903 - Update Releases data fields to allow for decimals " u="1"/>
        <s v="Bug | 00905 - Update On Hand Inv data fields to allow for decimals " u="1"/>
        <s v="Task | 00549 - Make sure cemex.com redirects to www.cemex.com" u="1"/>
        <s v="Task |  01133 - Atividades de automação do Sprint 16. " u="1"/>
        <s v="Bug |  00808 - Arrow Font Size on Releases Page is too small" u="1"/>
        <s v="Bug |  02227 - IBB Data Sync Performance " u="1"/>
        <s v="Feature | 01473 - Switch to SOAP calls" u="1"/>
        <s v="Feature |  00174 - Corporate Governance Page" u="1"/>
        <s v="Feature | 00143 - Ethics and compliance page" u="1"/>
        <s v="Bug | 03338 - UAT73 - Orders Page Orphaned Text not on card" u="1"/>
        <s v="Feature |  01113 - Redesign for product description display" u="1"/>
        <s v="Bug | 02359 - 318 (BDT) - Shipment Sub Page ship date view in ascending order" u="1"/>
        <s v="Feature |  | 00166 - Add behavior to Homepage links" u="1"/>
        <s v="Task |  | 01018 - Update page Who We Are" u="1"/>
        <s v="Bug | 02885 - (BDT 467) - Releases and Shipments do not display for new customer setup " u="1"/>
        <s v="Feature | 01981 - Logging Updates" u="1"/>
        <s v="Feature | 00094 - Rename Taskboard levels/issueTypes" u="1"/>
        <s v="Bug |  | 01450 - BIT-157 Wording on Dynamic Reports preview page needs to be changed to improve usability" u="1"/>
        <s v="Bug |  01238 - The ... next to the Bemis Order number does not expand to show the full line" u="1"/>
        <s v="Bug | 00168 - Redirect Not Allowed" u="1"/>
        <s v="Feature |  00520 - Release updates from IBB" u="1"/>
        <s v="Feature |  | 00370 - Order updates from IBB" u="1"/>
        <s v="Feature | 00374 - Shipment updates from IBB" u="1"/>
        <s v="Bug | 02227 - IBB Data Sync Performance " u="1"/>
        <s v="Feature |  02905 - Updates to Consignment logic" u="1"/>
        <s v="Task |  | 00034 - BEMISCP-11 Dynamic build of field selection for building reports (SSRS)" u="1"/>
        <s v="Task |  | 00319 - [Ajuste na tela de edição de solicitação de visto]: Alterar a navegação atual utilizando o conceito de abas. " u="1"/>
        <s v="Bug | 03034 - Failover Testing: 500 - Internal Server Error" u="1"/>
        <s v="Bug | 01203 - SSRS integration config had wrong password for QA" u="1"/>
        <s v="Task | 00662 - Block Googlebot from doing a search " u="1"/>
        <s v="Bug |  | 01084 - Dropdwn &quot;Tipo de Correo &quot; with format for IOS" u="1"/>
        <s v="Bug | 01841 - Shipments Cust PO" u="1"/>
        <s v="Feature | 00514 - Release Report" u="1"/>
        <s v="Feature |  | 02976 - Source System Deletes - CR50 and CR51" u="1"/>
        <s v="Bug | 01509 - Exception for some Order Data Syncs" u="1"/>
        <s v="Bug | 01261 - BIT-68 Optional fields not correctly formatted or are missing in open and closed order report" u="1"/>
        <s v="Bug | 01746 - Duplicate fields displayed on the Doned Shipments tab" u="1"/>
        <s v="Task | 00141 - CI server setup" u="1"/>
        <s v="Bug | 02682 - 405 (BDT) - Inventory Update Issues" u="1"/>
        <s v="Bug |  | 03034 - Failover Testing: 500 - Internal Server Error" u="1"/>
        <s v="Bug |  01509 - Exception for some Order Data Syncs" u="1"/>
        <s v="Task |  | 00057 - BEMISCP-11 Order Invoice release report" u="1"/>
        <s v="Task |  00511 - Identify .lpkg files in default bundle which we don't need to speepup the initial Tomcat start" u="1"/>
        <s v="Task |  00372 - Atividades do Workflow (Processo de contratação)" u="1"/>
        <s v="Task |  | 00931 - Finance team Query of IPS" u="1"/>
        <s v="Bug |  | 00196 - Adjust company profile page" u="1"/>
        <s v="Bug |  01417 - The Company logo will not populate on Welcome page" u="1"/>
        <s v="Feature |  | 00009 - Place webcontent in the grid acording to wireframe" u="1"/>
        <s v="Task |  | 00752 - Atividades gerais sprint 10" u="1"/>
        <s v="Bug |  | 02239 - Zip code is missing from Inventory Layout" u="1"/>
        <s v="Feature |  01858 - 200 (BDT)New Parameter Customer Item- wording on Field label" u="1"/>
        <s v="Task | 00514 - Update and fix all searches and make sure they work properly with Solr" u="1"/>
        <s v="Feature |  00237 - Trading" u="1"/>
        <s v="Task | 00818 - Need to Simplify the way to add a Candidate Photo" u="1"/>
        <s v="Task |  01122 - [Mudança na task 1023 review sprint 15] Formatar o hint da aba de vacinas (tela de execução do processo de contratação) de acordo com a estrutura definida pela Queiroz Gavão " u="1"/>
        <s v="Bug |  | 01198 - BIT-146 Customer Address does not display on Customer Profile" u="1"/>
        <s v="Bug | 00830 - Two Factor authentication configuration is in the wrong category" u="1"/>
        <s v="Task |  00013 - BEMISCP-11 Terms &amp; Condition docs (site)(by customer specific)" u="1"/>
        <s v="Task |  | 00833 - Atividades Gerais Sprint 11" u="1"/>
        <s v="Bug |  | 00007 - Hierarchical Class of Service (performance)" u="1"/>
        <s v="Bug |  02552 - 394 (BDT) - Scheduled Releases Sub-Pg Bemis Line# Contains Leading Zeroes" u="1"/>
        <s v="Bug | 01996 - 259 (BDT) - Orders Page- mobile view some customer PO numbers are hyperlinked" u="1"/>
        <s v="Task |  00056 - Conditional DL file entry searchability " u="1"/>
        <s v="Task | 01089 - Analyse test coverage and improve it if necessary (Controllers and Services)" u="1"/>
        <s v="Bug | 01920 - Total On Hand Qty should include UOM  " u="1"/>
        <s v="Feature |  01668 - Refactor Shipment Sync/WS Classes for data refresh calls." u="1"/>
        <s v="Feature | 01669 - Refactor Inventory Sync/WS Classes for data refresh calls." u="1"/>
        <s v="Bug |  | 02711 - 416 (BDT) - Order Pg Shipment Qty Missing" u="1"/>
        <s v="Bug | 00647 - Page visual layout broken after interactions" u="1"/>
        <s v="Bug |  | 00115 - Ajustments in full stories layout" u="1"/>
        <s v="Task | 00049 - Update implementation for Notifier entity service (formerly Configuration)" u="1"/>
        <s v="Task |  | 00968 - Atividades de apoio Sprint 13 - Fixpacks / Apoio a Queiroz no Kaleo / Automação e ambientes SIGEX" u="1"/>
        <s v="Task |  | 00956 - Creation of 3 Queries" u="1"/>
        <s v="Bug | 02563 - 392 (BDT) - Inventory Pg Standard Pallet Qty and UoM missing" u="1"/>
        <s v="Dummy Feature |  00000 - Dummy Feature of  00691 - Liferay Workspace Maintenance and Improvements" u="1"/>
        <s v="Bug |  00765 - Date format incorrect in UI" u="1"/>
        <s v="Bug | 00545 - Two Factor Authentication - Verification Code Error" u="1"/>
        <s v="Bug | 01218 - Landing page redirection does not work when impersonating" u="1"/>
        <s v="Bug | 00822 - UI Navigation bar" u="1"/>
        <s v="Bug |  01212 - Clicking on Shipped Qty or Scheduled Releases throws an error" u="1"/>
        <s v="Bug | 00688 - DataSync background tasks are not being cleaned up from DB when successfully completed" u="1"/>
        <s v="Bug |  01451 - CSR- editing buyer profile" u="1"/>
        <s v="Task |  01013 - Update home page issues" u="1"/>
        <s v="Bug |  | 02731 - 427 (BDT) - Shipments Pg Floating Text, Not on Card" u="1"/>
        <s v="Bug |  | 02104 - 294 (BDT) - Invoice report iphone and ipad hyperlinks in preview and report" u="1"/>
        <s v="Feature | 00217 - Update Customer logo" u="1"/>
        <s v="Bug |  | 00379 - Adjust layout of stock ticker in different screen sizes" u="1"/>
        <s v="Bug | 01850 - 195 (BDT) Documents- unable to download; CSR and buyer view" u="1"/>
        <s v="Bug |  01310 - Report Landing Page- Inventory Detail Report- remove unnecessary Parameters" u="1"/>
        <s v="Bug |  | 01080 - Notifications are sending continuous notifications" u="1"/>
        <s v="Task | 00228 - Allow patches to be source-controlled and installed into bundle by workspace" u="1"/>
        <s v="Bug | 00820 - Enter the portal without logging back" u="1"/>
        <s v="Bug |  | 02095 - 269 (BDT) - Release page expanded card missing state zip country" u="1"/>
        <s v="Feature |  | 02407 - Change date field used for selecting invoices" u="1"/>
        <s v="Feature |  | 00212 - View Customer logo on the dashboard" u="1"/>
        <s v="Feature | 00074 - Related articles" u="1"/>
        <s v="Bug |  02217 - 320 (BDT) - Shipment Pg Bemis Order#/Line# Incorrect" u="1"/>
        <s v="Feature |  00353 - Sort Orders by Specific Fields" u="1"/>
        <s v="Bug | 01071 - Login, Personal and Third party transfers - Arrows on dropdown menus don't change when the menu is opened" u="1"/>
        <s v="Bug |  00408 - Our History &gt; Adjust padding in map for IPhone" u="1"/>
        <s v="Bug | 02027 - 272 (BDT) - User Profile- Buyer missing Job Title" u="1"/>
        <s v="Task |  00011 - Questions for call on 01/29 -- LARs and JVMs clustering" u="1"/>
        <s v="Bug |  01054 - Entries on the Release Page are not displaying " u="1"/>
        <s v="Bug |  | 00545 - Two Factor Authentication - Verification Code Error" u="1"/>
        <s v="Task |  | 00218 - As a user, I can see the Cemex stock price for NYSE and BMV" u="1"/>
        <s v="Bug | 02679 - 410 (BDT) - Change the Discovery settings in elasticsearch.yml file to use host names" u="1"/>
        <s v="Feature | 00020 - Asset publisher layout" u="1"/>
        <s v="Task | 00052 - BEMISCP-11 BHP - Bulk upload of users" u="1"/>
        <s v="Bug |  02218 - 323 (BDT) - Shipment Landing Pg/Shipments Missing" u="1"/>
        <s v="Feature |  00280 - Careers Page" u="1"/>
        <s v="Bug | 01874 - 213 (BDT) Theme- Assets that are light blue and should be dark blue -various portal pages" u="1"/>
        <s v="Task | 01122 - [Mudança na task 1023 review sprint 15] Formatar o hint da aba de vacinas (tela de execução do processo de contratação) de acordo com a estrutura definida pela Queiroz Gavão " u="1"/>
        <s v="Bug | 01266 - BIT-76 Welcome Name Banner" u="1"/>
        <s v="Ballpark - Demand | 00000 - Dummy Feature of Tools - Indicators" u="1"/>
        <s v="Feature | 00267 - As a buyer, I can navigate to the Product spec detail from the Product landing page, so that I can see the specific details of an item" u="1"/>
        <s v="Bug |  02731 - 427 (BDT) - Shipments Pg Floating Text, Not on Card" u="1"/>
        <s v="Bug | 02364 - 337 (BDT) - Impersonating user- report generation issue stops impersonation" u="1"/>
        <s v="Feature | 00024 - Questions Portlet" u="1"/>
        <s v="Bug |  | 02214 - Not all shipments are being synced from IBB" u="1"/>
        <s v="Feature |  00365 - Left Navigation Expand / Collapse on all pages" u="1"/>
        <s v="Task |  00218 - As a user, I can see the Cemex stock price for NYSE and BMV" u="1"/>
        <s v="Bug |  | 01043 - Issues within IPS PROD at this time that need to be cleared up." u="1"/>
        <s v="Bug | 01335 - 3 Marshal Deliveries not showing in Doned Shipments page " u="1"/>
        <s v="Bug |  01317 - BIT-74 Report Page- Open/Closed order status report- missing parameter" u="1"/>
        <s v="BALLPARK - Demand | M | 00000 - Liferay Workspace Maintenance and Improvements" u="1"/>
        <s v="Feature | 00293 - About Us &gt; Position Papers" u="1"/>
        <s v="Task | 00594 - When a web content translation is selected, the corresponding metadata translations are not shown, but instead the default language is shown" u="1"/>
        <s v="Bug |  01043 - Issues within IPS PROD at this time that need to be cleared up." u="1"/>
        <s v="Bug |  00412 - Homepage &gt; Change &quot;Media and Events&quot; section" u="1"/>
        <s v="Bug |  01967 - 235 (BDT) - confirmed quantity in view details shows error " u="1"/>
        <s v="Bug |  | 01309 - BIT-92 Report Landing Page- Inventory Detail Report" u="1"/>
        <s v="Bug | 02115 - 299 (BDT) - Scheduled Releases subpage- iphone layout error" u="1"/>
        <s v="Feature |  | 01643 - Update Sales Order Data Sync logic" u="1"/>
        <s v="Task |  | 00593 - Change country menu cut off vertically" u="1"/>
        <s v="Bug | 01995 - 257 (BDT) - Orders page- mobile footer cutting off fields" u="1"/>
        <s v="Bug |  02219 - 324 (BDT) - Inventory report- mobile devices hyperlinks in reports" u="1"/>
        <s v="Task |  00003 - Setup LCS activation" u="1"/>
        <s v="Bug | 00722 - Race condition in DataSyncEngineImpl" u="1"/>
        <s v="Task |  | 00478 - Clean up JSP for two-factor-auth-device-manager-web" u="1"/>
        <s v="Bug |  00902 - Update orders data fields to allow for decimals " u="1"/>
        <s v="Task |  01025 - Revisions to Migration/Update process from SIMPS" u="1"/>
        <s v="Task |  | 00372 - E2.1 Login - Use SoapUI to validate WSDL/WS" u="1"/>
        <s v="Task |  | 00514 - Update and fix all searches and make sure they work properly with Solr" u="1"/>
        <s v="Feature |  01692 - Update the Footer Content " u="1"/>
        <s v="Feature | 01019 - Link Bemis/TheHub Logo back CSR Bemis Site" u="1"/>
        <s v="Bug |  | 01449 - Descriptions are not showing 40 characters before ellipses " u="1"/>
        <s v="Feature | 00107 - Feature without assignee GSSDLC" u="1"/>
        <s v="Task |  00824 - Architectural document for Sprint 6" u="1"/>
        <s v="Feature |  | 02692 - ID 4191/4190 Update the CSR permissions to be organization based" u="1"/>
        <s v="Task | 00316 - Install Audience Targeting on QA servers" u="1"/>
        <s v="Bug |  00753 - Fix Gradle theme build " u="1"/>
        <s v="Task | 00925 - Internal SIM users should be added to the SIM organization automatically upon first login" u="1"/>
        <s v="Feature | 00211 - Stock Information page" u="1"/>
        <s v="Feature |  00318 - Sourcing Approach" u="1"/>
        <s v="Feature |  00002 - Multi-criteria search" u="1"/>
        <s v="Bug | 01418 - Release PO and Customer PO are wrapping on the same line" u="1"/>
        <s v="Bug | 00120 - Story carrousel on homepage does not animate (zoom)" u="1"/>
        <s v="Bug | 01639 - BIT-159 Create Access Path for CSRs to Customer and User Profiles" u="1"/>
        <s v="Task |  | 00889 - Add a new page on the Member &amp; Associates template for Experience, Skills, References &amp; General Comments" u="1"/>
        <s v="Task |  00582 - Update our database columns for simId, simTeamId, and simFamilyId to be VARCHAR" u="1"/>
        <s v="Bug |  02679 - 410 (BDT) - Change the Discovery settings in elasticsearch.yml file to use host names" u="1"/>
        <s v="Feature | 00008 - Connect Liferay Docker with BBDD" u="1"/>
        <s v="Feature |  | 00167 - Add behavior to concrete incubator link" u="1"/>
        <s v="Task |  00818 - Need to Simplify the way to add a Candidate Photo" u="1"/>
        <s v="Task |  00235 - IBB Request Log" u="1"/>
        <s v="Bug | 01423 - BIT-46 Cards on Page incorrect" u="1"/>
        <s v="Task | 00058 - Update SendEmail Jobs" u="1"/>
        <s v="Bug | 01364 - BIT-114 Scheduled Releases Customer PO" u="1"/>
        <s v="Task |  | 01122 - [Mudança na task 1023 review sprint 15] Formatar o hint da aba de vacinas (tela de execução do processo de contratação) de acordo com a estrutura definida pela Queiroz Gavão " u="1"/>
        <s v="Bug |  | 02537 - Preview should display for all document types " u="1"/>
        <s v="Feature | 00225 - Search Orders by Indexed fields" u="1"/>
        <s v="Task | 01120 - IPS - Import from SIM Australia for IPS information" u="1"/>
        <s v="Task | 00476 - Enable staging from QA to PROD (guest site)" u="1"/>
        <s v="Ballpark - Demand | 00000 - Dummy Feature of Liferay Workspace Maintenance and Improvements" u="1"/>
        <s v="Bug |  00719 - Custom-users-admin-web causes startup exceptions in portal" u="1"/>
        <s v="Feature |  | 00012 - Country Selection content" u="1"/>
        <s v="Bug | 02049 - 278 (BDT) - On-hand inventory page- iphone issue with footer" u="1"/>
        <s v="Feature | 02862 - Customize Email Templates for users " u="1"/>
        <s v="Feature | 00179 - Re-Order" u="1"/>
        <s v="Bug |  | 01067 - Always returns to dashboard when canceling a 3rd party transfer" u="1"/>
        <s v="Task |  | 00476 - Enable staging from QA to PROD (guest site)" u="1"/>
        <s v="Task | 01260 - [Mudança evolutiva na tela de Inclusão do tipo de visto] Acrescentar filtros para carregar as informações do Órgão Emissor com base no país de emissão e de destino." u="1"/>
        <s v="Bug | 03160 - Inventory Sync Delete happens before data is processed causing 0 inventory to show." u="1"/>
        <s v="Bug | 00188 - Fix java script errors" u="1"/>
        <s v="Feature |  00239 - Hide Pricing Fields for Logistics, Co-Packer, and Quality roles" u="1"/>
        <s v="Bug |  01986 - 244 (BDT) - Order Pg Scheduled Releases/Available Qty Incorrect " u="1"/>
        <s v="Task |  | 00597 - Use script to discover which web contents need to be fixed for ghost image issue" u="1"/>
        <s v="Task |  00580 - Change Reports page &quot;SEC Filings&quot; section to open in a new tab" u="1"/>
        <s v="Bug |  00805 - On the Customer profile page format is incorrect" u="1"/>
        <s v="Bug |  02883 - Consignment Inventory Whse Location/No Incorrect" u="1"/>
        <s v="Bug |  | 01421 - Bemis Logo displayed on Bemis' QA is incorrect" u="1"/>
        <s v="Bug |  | 02169 - 214 (BDT) - Theme test- Font spacing incorrect" u="1"/>
        <s v="Feature | 00009 - Connect Liferay with Azure File Storage " u="1"/>
        <s v="Bug |  | 00120 - Story carrousel on homepage does not animate (zoom)" u="1"/>
        <s v="Bug |  01766 - Fixes needed for View Details dropdown desktop and mobile views" u="1"/>
        <s v="Task |  | 00498 - Create and use some &quot;Liferay down / starting up / maintenance page&quot; for nginx" u="1"/>
        <s v="Task | 01847 - Update Mock Services for changes to Data Sync" u="1"/>
        <s v="Task | 00085 - Prebill Inquiry" u="1"/>
        <s v="Feature | 02842 - Remove test users from deployment scripts" u="1"/>
        <s v="Feature | 02846 - Add a test user to the deployment scripts" u="1"/>
        <s v="Bug | 01855 -    Documents- CSR access to sites  " u="1"/>
        <s v="Feature |  00271 - Search for User Profile Details" u="1"/>
        <s v="Bug |  | 00306 - Break page buttons evenly, centered" u="1"/>
        <s v="Bug | 01534 - Customer Data Sync is checking wrong address for validity" u="1"/>
        <s v="Bug | 01420 - BIT-103 Time, status and report freezes" u="1"/>
        <s v="Bug |  02635 - 402 (BDT) - Data Sync process does not clear the &quot;lastErrorMessage&quot; col. when sync is successful" u="1"/>
        <s v="Task | 00102 - OSGI Dependencies" u="1"/>
        <s v="Task |  00757 - Configure permissions to remove access to dockbar" u="1"/>
        <s v="Bug | 01296 - Improve data sync logging to capture invalid data" u="1"/>
        <s v="Task |  | 00169 - Disable public access to the QA environment" u="1"/>
        <s v="Feature |  | 00326 - Search &amp; browse - customer &amp; user profiles - Sales restricted view" u="1"/>
        <s v="Feature | 00020 - Creation of content structures and templates" u="1"/>
        <s v="Feature |  01687 - Create a hook so that CSR users can see which users have completed setup" u="1"/>
        <s v="Bug | 01641 - Menu não exibe os submenus" u="1"/>
        <s v="Bug |  00854 - Orders Page - Quantity Fields Show 0 Value" u="1"/>
        <s v="Bug |  | 01639 - BIT-159 Create Access Path for CSRs to Customer and User Profiles" u="1"/>
        <s v="Task |  00275 - [Mudança geral] Aumentar o tamanho do título das páginas" u="1"/>
        <s v="Bug | 01417 - The Company logo will not populate on Welcome page" u="1"/>
        <s v="Bug |  | 01844 - LDAP Configurations are not automatically imported" u="1"/>
        <s v="Dummy Feature |  00000 - Dummy Feature of  00056 - Tools - Worklogger" u="1"/>
        <s v="Bug |  01262 - BIT-143 Sub-header font color on Reports Landing page are incorrect" u="1"/>
        <s v="Bug |  01871 - Exceptions in LAR imports for Site Templates" u="1"/>
        <s v="Task |  01299 - [Mudança evolutiva na tela de Inclusão do tipo de visto] Acrescentar filtros para carregar as informações da Sigla/Descrição do tipo de visto com base no país de destino." u="1"/>
        <s v="Feature |  | 02875 - Deployment Documentation " u="1"/>
        <s v="Task |  | 01018 - Atividades de ambiente e automação Sprint 14/15" u="1"/>
        <s v="Feature | 00389 - Create a sign in page" u="1"/>
        <s v="Task |  00007 - Alinhamento do Workflow Front-end" u="1"/>
        <s v="Bug | 02964 - 487 (BDT) - Issues with ship to filter" u="1"/>
        <s v="Bug |  | 02425 - 211 (BDT) - Report parameter issue from page view buttons- Open and Closed/ Releases and Shipment History" u="1"/>
        <s v="Task | 00582 - Mobile display problems" u="1"/>
        <s v="Feature | 00270 - Browse Customer Profiles" u="1"/>
        <s v="Bug |  | 01291 - Order does not exist in portal" u="1"/>
        <s v="Feature |  01728 - Update Customer Profiles default order" u="1"/>
        <s v="Task |  00279 - [Mudança review sprint 05] Criar uma aba (Aprovações/Comentários) para agrupar as Atividades e Comentários. Na tela de detalhe do candidato" u="1"/>
        <s v="Task |  | 00023 - BEMISCP-11 Production Order data" u="1"/>
        <s v="Feature |  00416 - Adjustments throughout the portal" u="1"/>
        <s v="Bug |  01588 - Inventory display not correct for order 073G001269 " u="1"/>
        <s v="Task | 00525 - As a privileged user, I can add image (urls) to a Ministry" u="1"/>
        <s v="Bug |  | 01755 - Mobile Footer no longer displays" u="1"/>
        <s v="Bug |  01317 - Report Page- Open/Closed order status report- missing parameter" u="1"/>
        <s v="Bug |  | 01068 - BIT-112 Do not display Schedule Lines when confirmedQty = 0 on Orders Landing  Page" u="1"/>
        <s v="Bug | 02171 - 308 (BDT) - Orders page- iphone words in view detail spilling below allotted space" u="1"/>
        <s v="Feature |  | 00364 - Buyer expanded view of orders by PO" u="1"/>
        <s v="Feature |  | 00514 - Release Report" u="1"/>
        <s v="Task | 00065 - BEMISCP-11 Custom reports investigation" u="1"/>
        <s v="Bug |  01268 - Product Description displaying incorrectly" u="1"/>
        <s v="Bug |  | 00829 - Order Description not wrapping correctly" u="1"/>
        <s v="Bug | 01844 - LDAP Configurations are not automatically imported" u="1"/>
        <s v="Bug | 01294 - Poly Orders missing in portal" u="1"/>
        <s v="Feature |  | 00367 - Welcome screen / landing page" u="1"/>
        <s v="Bug |  | 02237 - The quotes around &quot;N/A&quot; need to be removed" u="1"/>
        <s v="Bug | 00829 - Order Description not wrapping correctly" u="1"/>
        <s v="Feature |  02692 - ID 4191/4190 Update the CSR permissions to be organization based" u="1"/>
        <s v="Task |  00872 - Setup initial content (locations, configurations, admin users) for new DEV environment" u="1"/>
        <s v="Bug |  | 02880 - User navigates to blank portal page  " u="1"/>
        <s v="Bug |  01876 - 216 (BDT) Theme Generate Report link wrong color " u="1"/>
        <s v="Bug |  | 01868 - 209 (BDT) Report Page test- deleting reports in download folder" u="1"/>
        <s v="Task |  | 00632 - Build new QA environment." u="1"/>
        <s v="Bug | 01335 - 3 Marshal Deliveries not showing in Completed Shipments page " u="1"/>
        <s v="Task | 00047 - Research and Build Theme Prototype" u="1"/>
        <s v="Task |  | 00582 - Mobile display problems" u="1"/>
        <s v="Task | 00227 - Build PROD definition and execute it in us-east-1" u="1"/>
        <s v="Task |  | 00002 - Request a DNS update from Cemex to add subdomains to point to new AWS environment" u="1"/>
        <s v="Feature |  00455 - Media &gt; Overview" u="1"/>
        <s v="Feature | 00230 - Products Overview" u="1"/>
        <s v="Bug | 01851 - 196 (BDT) Documents- cannot change location filter and add files to folder " u="1"/>
        <s v="Task |  00034 - Setup Project Infrasctructure" u="1"/>
        <s v="Feature |  | 00360 - Add pallet detail view in batch view." u="1"/>
        <s v="Feature | 02680 - 409 (BDT) - Inventory Batch with Multiple Mfg Dates" u="1"/>
        <s v="Bug | 00633 - Orders - Add &quot;cust&quot; before PO label" u="1"/>
        <s v="Task |  | 00450 - Setup Liferay Development Infrastructure" u="1"/>
        <s v="Feature |  | 00074 - Related articles" u="1"/>
        <s v="Feature |  | 00022 - Add support for OpenID Connect Single Sign-on" u="1"/>
        <s v="Feature |  | 01575 - User friendly error messaging for CSR and Buyers" u="1"/>
        <s v="Task | 00752 - Atividades gerais sprint 10" u="1"/>
        <s v="Bug | 01737 - User Agreement link does not show content for CSR roles" u="1"/>
        <s v="Task |  01095 - Ajuste no componente de Upload utilizado no SIGEX, nas telas que permitem edição. " u="1"/>
        <s v="Bug | 01082 - En las transferencias a terceros, al desmarcar la casilla de recurrencia y presionar el botón siguiente se programa la transferencia con recurrencia" u="1"/>
        <s v="Bug |  | 01075 - -Third party transfer- If the user Refresh the browser page (F5) in the step &quot;Verificar&quot;, the system redirect the user to &quot;Transferencia cuentas propias&quot; screen. " u="1"/>
        <s v="Feature |  00212 - View Customer logo on the dashboard" u="1"/>
        <s v="Feature |  | 01861 - Remove Buyer access to edit display settings" u="1"/>
        <s v="Feature |  | 00146 - Two Factor Authentication" u="1"/>
        <s v="BALLPARK - Demand | M | 00000 - Tools - Worklogger" u="1"/>
        <s v="Bug |  | 01139 - BIT-48 Padding issues with left nav menu " u="1"/>
        <s v="Task |  | 00049 - BEMISCP-11 Customer Terms (Payment, Freight, Incoterms)" u="1"/>
        <s v="Feature |  01250 - Update Sales Order to take in different order statuses" u="1"/>
        <s v="Task | 01454 - [Mudança evolutiva na tela de Detalhe do processo de visto e detalhe do visto emitido] Incluir informações referentes ao solicitante de visto e sobre dia e hora da abertura do processo." u="1"/>
        <s v="Task |  01070 - Import of the Vaccination fields via an Excel spreadsheet - one time entry" u="1"/>
        <s v="Bug |  | 00012 - Images have disappeared from Qwipper" u="1"/>
        <s v="Bug |  | 02113 - 297 (BDT) - On Hand Inventory page code error" u="1"/>
        <s v="Task |  | 00598 - Fix issue with titles not being shown for image selector" u="1"/>
        <s v="Bug |  01088 - Carrier Link is not working " u="1"/>
        <s v="Bug |  00545 - Two Factor Authentication - Verification Code Error" u="1"/>
        <s v="Bug |  | 02348 - 237 (BDT) - Inventory Report - Excel will not generate in portal" u="1"/>
        <s v="Task | 00794 - Refactoring Search for Shipment ordered and releases" u="1"/>
        <s v="Bug | 01985 - 243 (BDT) - Orders Page Material Avail Date/Req Date Incorrect " u="1"/>
        <s v="Bug |  00168 - Redirect Not Allowed" u="1"/>
        <s v="Bug | 01265 - Bemis Logo Compression/Crowding" u="1"/>
        <s v="Bug |  00194 - Make bootstrap grid match theme media widths" u="1"/>
        <s v="Bug |  | 01290 - Pinnacle Foods/Ethicon Inc SAP Orders missing in Orders Page" u="1"/>
        <s v="Feature |  00063 - Show full story on Media Center" u="1"/>
        <s v="Task | 00023 - BEMISCP-11 Production Order data" u="1"/>
        <s v="Bug |  | 02682 - 405 (BDT) - Inventory Update Issues" u="1"/>
        <s v="Bug |  | 01648 - Tipo de fornecedor não tem o label de obrigatório" u="1"/>
        <s v="Bug |  01218 - Landing page redirection does not work when impersonating" u="1"/>
        <s v="Feature |  | 00080 - All external users are re-directed to the  dashboard" u="1"/>
        <s v="Task | 00717 - Manage Technical Debt" u="1"/>
        <s v="Feature |  00101 - Product landing page" u="1"/>
        <s v="Feature | 00511 - Releases landing page" u="1"/>
        <s v="Task |  00399 - Convert actual Dashboard to Angular" u="1"/>
        <s v="Bug | 02347 - Unable to generate reports against SSRS" u="1"/>
        <s v="Bug |  | 00508 - Control Panel -&gt; Configuration -&gt; System Settings is broken in QA" u="1"/>
        <s v="Bug |  02028 - 273 (BDT) - User Profile- Buyer- blank space in address information" u="1"/>
        <s v="Bug | 02697 - Duplicate key row in object 'dbo.Bemis_Order'" u="1"/>
        <s v="Bug |  02537 - Preview should display for all document types " u="1"/>
        <s v="Bug |  02633 - 387 (BDT) - Missing any Shipments for Premium Waters" u="1"/>
        <s v="Bug |  01874 - 213 (BDT) Theme- Assets that are light blue and should be dark blue -various portal pages" u="1"/>
        <s v="Bug |  | 02115 - 299 (BDT) - Scheduled Releases subpage- iphone layout error" u="1"/>
        <s v="Feature |  02853 - Upgrade liferay bundle to DE fix-pack 13" u="1"/>
        <s v="Bug | 01181 - My Locations navigation on Mobile view is not working" u="1"/>
        <s v="Feature |  00297 - Browser compatibility" u="1"/>
        <s v="Feature |  00172 - Debt Information" u="1"/>
        <s v="Bug |  01917 - Icons for Ship To filter and Sorting do not display on Mobile view of Orders page" u="1"/>
        <s v="Feature |  | 00536 - Remove Top Bar for External User" u="1"/>
        <s v="Task |  | 00058 - Update SendEmail Jobs" u="1"/>
        <s v="Feature |  00270 - Browse Customer Profiles" u="1"/>
        <s v="Feature |  | 00207 - Populate User Profiles" u="1"/>
        <s v="Bug |  | 02379 - IBB synchronization times should be in UTC timezone format" u="1"/>
        <s v="Feature |  | 00323 - As a Sales Regional Manager, I can view a list of customers and select one or more, so that I can selectively view information pertaining to a specific customer or sub-organization within the customer" u="1"/>
        <s v="Bug | 00765 - Date format incorrect in UI" u="1"/>
        <s v="Task | 00003 - Setup LCS activation" u="1"/>
        <s v="Feature |  | 01211 - Wildcard search for certain fields" u="1"/>
        <s v="Bug | 01080 - Adding more than  + 10 Transfer accounts, Internet Explorer Stop Working. -Personal transfers- " u="1"/>
        <s v="Feature |  00211 - Stock Information page" u="1"/>
        <s v="Feature |  | 02876 - Functional Spec Documentation " u="1"/>
        <s v="Bug |  01068 - BIT-112 Do not display Schedule Lines when confirmedQty = 0 on Orders Landing  Page" u="1"/>
        <s v="Dummy Feature |  00000 - Dummy Feature of  00057 - Tools - Sizing" u="1"/>
        <s v="Bug | 00371 - RDR sync failing halfway through ORG sync" u="1"/>
        <s v="Feature | 00118 - Include videos on the full story page" u="1"/>
        <s v="Bug |  | 02995 - 490 BDT - Invoice or BOL link on completed shipments subpage does not work" u="1"/>
        <s v="Feature |  | 00235 - Building Solutions" u="1"/>
        <s v="Feature |  01173 - BIT-49 Ship To Filter Name &amp; Address Info Missing in Portal" u="1"/>
        <s v="Feature | 00221 - Orders Landing Page" u="1"/>
        <s v="Bug |  00652 - Gradle task distBundleZip does not build/deploy themes" u="1"/>
        <s v="Bug |  02172 - 309 (BDT) - Orders page- iphone view details UOM Confirmed qtty crowding" u="1"/>
        <s v="Feature | 01443 - Update date limit on Global Search " u="1"/>
        <s v="Feature |  | 00328 - Custom 404 page" u="1"/>
        <s v="Task |  00297 - Install fixes for PDF preview on QA env" u="1"/>
        <s v="Feature |  01718 - BIT 176 -  BOL# Incorrect for SAP Shipment" u="1"/>
        <s v="Bug | 01684 - Add dependency in Theme for freemarker contributor" u="1"/>
        <s v="Feature | 02905 - 470 (BDT) Updates to Consignment logic - Completed Shipments Sub-page shipped qty mismatched" u="1"/>
        <s v="Feature |  00242 - Link Product Id in Orders Detail to Product Spec Page." u="1"/>
        <s v="Task | 00038 - BEMISCP-11 Quality docs - Storage and access - KMS &amp; SAP (not until Phases 2&amp;3)" u="1"/>
        <s v="Bug |  01450 - Wording on Dynamic Reports preview page needs to be changed to improve usability" u="1"/>
        <s v="Task |  | 00511 - Identify .lpkg files in default bundle which we don't need to speepup the initial Tomcat start" u="1"/>
        <s v="Bug |  | 01077 - Nombre del Paso 1 de cuentas propias incorrecto." u="1"/>
        <s v="Task | 00833 - Atividades Gerais Sprint 11" u="1"/>
        <s v="Task | 00824 - Architectural document for Sprint 6" u="1"/>
        <s v="Bug |  01177 - BIT-136 Importing Orgs from UAT generates exception" u="1"/>
        <s v="Task | 00076 - Disponibilizar nas páginas iniciais do sites da &quot;PT BR Internal&quot; e &quot;AA BR Internal&quot; o conteúdo de SlideShow com os links e figuras do ambiente de qualidade atual" u="1"/>
        <s v="Bug |  01423 - Cards on Page incorrect" u="1"/>
        <s v="Bug |  02395 - 371 (BDT) Commas missing on qty fields on Scheduled Release and Completed Shipment Page " u="1"/>
        <s v="Bug |  02711 - 416 (BDT) - Order Pg Shipment Qty Missing" u="1"/>
        <s v="Feature |  | 00011 - Carousel with three images and timer" u="1"/>
        <s v="Feature | 03029 - BDT 507 - C&amp;S Closed Orders showing inventory displayed in portal " u="1"/>
        <s v="Bug | 02630 - Multiple OSGi registration calls from BemisPortalServiceImpl" u="1"/>
        <s v="Feature | 00114 - Feature can skip Review step" u="1"/>
        <s v="Feature |  00536 - Remove Top Bar for External User" u="1"/>
        <s v="Feature |  | 02977 - Set search highlighting property to false" u="1"/>
        <s v="Bug |  02205 - 315 (BDT) - Hyperlinks not working on shipments page for Carrier" u="1"/>
        <s v="Bug |  | 00784 - Modify default date range for shipment, release, and order screens" u="1"/>
        <s v="Task |  00925 - Internal SIM users should be added to the SIM organization automatically upon first login" u="1"/>
        <s v="Bug | 00784 - Modify default date range for shipment, release, and order screens" u="1"/>
        <s v="Bug |  01151 - CSR should have access to limited control panel " u="1"/>
        <s v="Task |  | 02830 - IBB configs need to be updated to use a different service account on QA" u="1"/>
        <s v="Bug |  01316 - BIT-78 All Reports- Default Column Fields " u="1"/>
        <s v="Bug | 03195 - BDT 601- CSR/Admin View error and inconsistencies displaying customer profile " u="1"/>
        <s v="Bug |  | 01307 - BIT-90 Report Landing Page- Open Order Status Report- remove parameters from selection screen" u="1"/>
        <s v="Feature | 00509 - View and Download Invoice and BoL " u="1"/>
        <s v="Feature |  | 00401 - Careers &gt; Locations and Functions" u="1"/>
        <s v="Task |  | 00269 - [Ajuste identificado] Filtrar os itens a serem aprovados por centro de custo " u="1"/>
        <s v="Feature |  00029 - Stock ticker portlet" u="1"/>
        <s v="Bug |  | 00892 - LDAP bulk import cannot be disable if 2FA is enabled" u="1"/>
        <s v="Feature | 00222 - Order Detail in Orders by Item View" u="1"/>
        <s v="Ballpark - Demand |  00000 - Dummy Feature of Roles Configuration" u="1"/>
        <s v="Bug | 03094 - Ghost entries seen after order, release, shipment deletes" u="1"/>
        <s v="Feature | 00320 - Become a supplier" u="1"/>
        <s v="Bug |  | 00633 - Orders - Add &quot;cust&quot; before PO label" u="1"/>
        <s v="Feature |  00167 - Add behavior to concrete incubator link" u="1"/>
        <s v="Feature |  00071 - Full story version 2" u="1"/>
        <s v="Feature |  | 01879 - Update 'View Details' dropdown to include UOM" u="1"/>
        <s v="Feature | 00023 - Add SCORM support" u="1"/>
        <s v="Feature |  | 00014 - Language selection functionality" u="1"/>
        <s v="Bug |  00804 - User Customer Name (Employer) is incorrect" u="1"/>
        <s v="Bug |  02555 - 386 (BDT) - Poly IBB On Hand Qty Incorrect" u="1"/>
        <s v="Bug | 02216 - 291 (BDT) - Release Pg Release PO incorrect" u="1"/>
        <s v="Feature |  00083 - Manage DL folder &amp; files" u="1"/>
        <s v="Bug |  | 01684 - Add dependency in Theme for freemarker contributor" u="1"/>
        <s v="Feature |  00018 - Concrete Incubator webcontent" u="1"/>
        <s v="Feature |  | 00249 - Shipment Search" u="1"/>
        <s v="Task |  00609 - Create a page layout so that the Document and Media Store portlet can span across the entire page" u="1"/>
        <s v="Bug | 02395 - 371 (BDT) Commas missing on qty fields on Scheduled Release and Completed Shipment Page " u="1"/>
        <s v="Bug |  | 02016 - 262 (BDT) - Documents- Changing location filter as a parent " u="1"/>
        <s v="Bug |  00806 - Ship To Filter Issue with Name Format and number of items" u="1"/>
        <s v="Bug |  | 00652 - Gradle task distBundleZip does not build/deploy themes" u="1"/>
        <s v="Bug |  01414 - BIT-121 Report time range selection box sizing - Shipments and Releases Report Test" u="1"/>
        <s v="Feature | 00664 - Feature without assignee CEMEXWEB" u="1"/>
        <s v="Bug | 01314 - BIT-72 Report page- open and closed order report; parameters not expected" u="1"/>
        <s v="Bug |  | 00069 - Menu not working when on mobile mode" u="1"/>
        <s v="Bug |  01177 - Importing Orgs from UAT generates exception" u="1"/>
        <s v="Bug |  01264 - BIT-142 Cust Item Font color on Item detail view is incorrect" u="1"/>
        <s v="Bug |  | 01535 - The calculation for the total location qty and batch lines displayed do not match  " u="1"/>
        <s v="Bug |  02904 - Premium Waters Index Issue" u="1"/>
        <s v="Bug | 00554 - Notifications Configuration does not include Country Documents yet." u="1"/>
        <s v="Bug | 02638 - BDT 428 -ID 4191- Documents should not be using File Entry LocalService" u="1"/>
        <s v="Feature |  | 00016 - Required Fields" u="1"/>
        <s v="Feature |  | 01736 - Update Dashboard Content" u="1"/>
        <s v="Task |  | 00038 - BEMISCP-11 Quality docs - Storage and access - KMS &amp; SAP (not until Phases 2&amp;3)" u="1"/>
        <s v="Feature | 00213 - Pending notifications counter" u="1"/>
        <s v="Task | 00034 - BEMISCP-11 Dynamic build of field selection for building reports (SSRS)" u="1"/>
        <s v="Bug | 01316 - BIT-78 All Reports- Default Column Fields " u="1"/>
        <s v="Feature |  | 00254 - View/Edit my User Profile" u="1"/>
        <s v="Feature | 00446 - CSR View of Customer Profile" u="1"/>
        <s v="Bug |  02017 - 264 (BDT) - Viewing documents on mobile device" u="1"/>
        <s v="Bug |  | 02118 - 304(BDT) - 2FA has inconsistent behavior" u="1"/>
        <s v="Bug |  | 01644 - Mensagem de campo obrigatório só é exibida em um campo" u="1"/>
        <s v="Feature |  02599 - Enable 2FA &quot;Hard Switch&quot; in properties" u="1"/>
        <s v="Task | 00670 - Update Email templates" u="1"/>
        <s v="Feature |  00072 - Full story version 4" u="1"/>
        <s v="Bug | 02116 - 300 (BDT) - Releases page iphone footer issues" u="1"/>
        <s v="Bug | 01917 - Icons for Ship To filter and Sorting do not display on Mobile view of Orders page" u="1"/>
        <s v="Bug |  01310 - BIT-93 Report Landing Page- Inventory Detail Report- remove unnecessary Parameters" u="1"/>
        <s v="Feature |  | 01019 - Link Bemis/TheHub Logo back CSR Bemis Site" u="1"/>
        <s v="Feature |  00009 - Place webcontent in the grid acording to wireframe" u="1"/>
        <s v="Bug |  00954 - Import of Organizations fails due to a NoSuchListTypeException" u="1"/>
        <s v="Feature |  01777 - Keep CSR on Control Panel View when navigating to customer sites  " u="1"/>
        <s v="Bug | 01670 - Web Content LAR needs to be updated to reflect latest changes to TemplateContextContributor" u="1"/>
        <s v="Task | 00830 - Perform SIMPS migration test" u="1"/>
        <s v="Bug |  02696 - JDBC Connection Exceptions in logs" u="1"/>
        <s v="Feature |  | 00138 - Carousel for full story pages" u="1"/>
        <s v="Feature |  | 00222 - Order Detail in Orders by Item View" u="1"/>
        <s v="Bug |  00688 - DataSync background tasks are not being cleaned up from DB when successfully completed" u="1"/>
        <s v="Bug | 00007 - Hierarchical Class of Service (performance)" u="1"/>
        <s v="Bug |  | 01063 - Información incorrecta de cuentas ahorro en la lista desplegable de cuenta ahorro" u="1"/>
        <s v="Task | 01045 - Have a way to correct the Child template in PROD" u="1"/>
        <s v="Bug |  01348 - BIT-107 Order Report URL too long " u="1"/>
        <s v="Bug |  | 02552 - 394 (BDT) - Scheduled Releases Sub-Pg Bemis Line# Contains Leading Zeroes" u="1"/>
        <s v="Feature |  | 00369 - Inventory updates from IBB" u="1"/>
        <s v="Task |  | 00011 - Questions for call on 01/29 -- LARs and JVMs clustering" u="1"/>
        <s v="Bug |  00554 - Notifications Configuration does not include Country Documents yet." u="1"/>
        <s v="Feature |  00023 - Notify Google LMS of Group events" u="1"/>
        <s v="Feature |  00358 - Co-Packer - orders Ship to no pricing" u="1"/>
        <s v="Feature |  | 00213 - Pending notifications counter" u="1"/>
        <s v="Bug |  00632 - Orders - Move view details link below order Date" u="1"/>
        <s v="Bug |  | 01181 - My Locations navigation on Mobile view is not working" u="1"/>
        <s v="Bug |  | 01238 - The ... next to the Bemis Order number does not expand to show the full line" u="1"/>
        <s v="Task | 00597 - Use script to discover which web contents need to be fixed for ghost image issue" u="1"/>
        <s v="Feature |  | 02599 - Enable 2FA &quot;Hard Switch&quot; in properties" u="1"/>
        <s v="Bug | 02552 - 394 (BDT) - Scheduled Releases Sub-Pg Bemis Line# Contains Leading Zeroes" u="1"/>
        <s v="Bug |  01670 - Web Content LAR needs to be updated to reflect latest changes to TemplateContextContributor" u="1"/>
        <s v="Task |  00227 - Build PROD definition and execute it in us-east-1" u="1"/>
        <s v="Feature |  00022 - Investors - Overview" u="1"/>
        <s v="Feature |  | 00266 - Suppliers Overview" u="1"/>
        <s v="Feature | 00332 - Logistics - Products/Items Shipped items no pricing" u="1"/>
        <s v="Feature |  | 00343 - As a buyer, I can be linked to webcenter/solutioncenter when viewing a product detail, so that I can see the details of graphics status" u="1"/>
        <s v="Feature |  00235 - Building Solutions" u="1"/>
        <s v="Feature |  | 00236 - Global Solutions" u="1"/>
        <s v="Feature |  | 00277 - Notes view - Buyer view" u="1"/>
        <s v="Feature |  00381 - Login page - cookie statement" u="1"/>
        <s v="Task |  00316 - Install Audience Targeting on QA servers" u="1"/>
        <s v="Feature |  | 00239 - Hide Pricing Fields for Logistics, Co-Packer, and Quality roles" u="1"/>
        <s v="Bug |  02129 - 305 (BDT) - Invoice Report- tablet and iphone additional columns selection issue" u="1"/>
        <s v="Task |  | 00595 - Allow for ability to customize button colors" u="1"/>
        <s v="Bug | 02021 - 271 (BDT) - Orders page- hyperlinks and expand card issue" u="1"/>
        <s v="Bug |  01364 - Scheduled Releases Customer PO" u="1"/>
        <s v="Feature | 00207 - Populate User Profiles" u="1"/>
        <s v="Feature |  00011 - All Projects Configuration" u="1"/>
        <s v="Feature | 00080 - All external users are re-directed to the  dashboard" u="1"/>
        <s v="Bug |  | 00806 - Ship To Filter Issue with Name Format and number of items" u="1"/>
        <s v="Bug |  | 02700 - Buyers need to have ability to delete for specific folders " u="1"/>
        <s v="Feature |  | 02998 - Create Hub Admin documentation" u="1"/>
        <s v="Feature |  | 00380 - Logistics Order History - No Pricing" u="1"/>
        <s v="Feature | 00330 - Logistics - Products/Items - No Pricing" u="1"/>
        <s v="Bug |  02052 - 282 (BDT) - Orders Page- Location filter location indicator " u="1"/>
        <s v="Bug | 01065 - Wrong amount reported in &quot;Total a debitar hoy&quot; on Step #2 (3rd party transfer)." u="1"/>
        <s v="Task | 00913 - Automated test sprint 7" u="1"/>
        <s v="Task |  | 00462 - Patching does not work on Windows" u="1"/>
        <s v="Feature |  | 00512 - Release expanded view" u="1"/>
        <s v="BALLPARK - Demand | M | 00000 - Demand without assignee BEMISCP" u="1"/>
        <s v="Feature |  00406 - Adjust forms layouts" u="1"/>
        <s v="Task | 00968 - Atividades de apoio Sprint 13 - Fixpacks / Apoio a Queiroz no Kaleo / Automação e ambientes SIGEX" u="1"/>
        <s v="Feature |  01444 - Create Handling Unit Report " u="1"/>
        <s v="Feature |  | 00160 - As a CSR user, I can delete a document uploaded by a customer to a Document Library folder, so that I can remove outdated or irrelevant information" u="1"/>
        <s v="Bug |  02703 - 398 (BDT) - Tyson Shipments missing" u="1"/>
        <s v="Bug | 00405 - In overview pages the banner and image below must fill in all screen size" u="1"/>
        <s v="Feature | 00649 - Sustainability &gt; Overview" u="1"/>
        <s v="Bug | 01054 - Entries on the Release Page are not displaying " u="1"/>
        <s v="Task |  | 00206 - [Geral] Analisar o problema do auto-complete do Sistema" u="1"/>
        <s v="Feature |  | 00335 - As a CSR, I can schedule an ASN to be sent to me or my customer, so that we can be notified of when product has shipped" u="1"/>
        <s v="Feature |  | 02680 - 409 (BDT) - Inventory Batch with Multiple Mfg Dates" u="1"/>
        <s v="Ballpark - Demand |  | 00000 - Dummy Feature of Tools - Sonar" u="1"/>
        <s v="Feature |  00293 - About Us &gt; Position Papers" u="1"/>
        <s v="Feature |  | 02783 - 441(BDT) - Data Sync Module Execution " u="1"/>
        <s v="Bug | 02633 - 387 (BDT) - Missing any Shipments for Premium Waters" u="1"/>
        <s v="Task | 00418 - Criar o componente de multi-moeda e a mudança da exibição nas telas que são utilizadas - Atividade FrontEnd" u="1"/>
        <s v="Bug |  02591 - ORM exceptions for Customer Location data sync " u="1"/>
        <s v="Feature | 00512 - Release expanded view" u="1"/>
        <s v="Feature |  01428 - Updates to handle Standard Pallet Qty data" u="1"/>
        <s v="Bug |  | 02195 - 311 (BDT) - ERC 649A- Orders Page- report on main page has been incorrectly replaced" u="1"/>
        <s v="Bug | 03209 - Carrier List not updated in The Hub Production system (BDT 609)" u="1"/>
        <s v="Bug |  00225 - In Cemex, fix where the theme gets placed in the bundle by workspace" u="1"/>
        <s v="Bug |  02934 - BIN Doc Service Test Invoice URL Parameters" u="1"/>
        <s v="Bug |  | 00177 - Stories page without footer" u="1"/>
        <s v="Bug | 00856 - Spacing is incorrect across all pages" u="1"/>
        <s v="Bug | 00860 - Date Format is incorrect on all Pages" u="1"/>
        <s v="Bug | 02195 - 311 (BDT) - ERC 649A- Orders Page- report on main page has been incorrectly replaced" u="1"/>
        <s v="Feature |  | 01622 - Menu position does not remain closed when navigating from one page to another " u="1"/>
        <s v="Bug |  01270 - BIT-85 Column picks disappear in report form" u="1"/>
        <s v="Bug |  | 01364 - BIT-114 Scheduled Releases Customer PO" u="1"/>
        <s v="Feature |  00104 - Item Detail page" u="1"/>
        <s v="Feature | 01476 - Remove default e-mail suffix from login page" u="1"/>
        <s v="Bug |  | 02342 - 332 (BDT) - Schedule Line View Details Link Missing for some records" u="1"/>
        <s v="Bug |  02018 - 265 (BDT) - General mobile design issues- footer covers menu" u="1"/>
        <s v="Feature |  | 00083 - Manage DL folder &amp; files" u="1"/>
        <s v="Bug | 03152 - 575 BDT - Tablet- menu icon not in correct place on page" u="1"/>
        <s v="Feature |  | 00211 - Style and colors" u="1"/>
        <s v="Bug |  | 02468 - 378 (BDT) - Report Functionality- limit to reports showing per page but not additional pages to view" u="1"/>
        <s v="Feature | 00011 - Configure Liferay with LCS Activation" u="1"/>
        <s v="Feature |  00080 - All external users are re-directed to the  dashboard" u="1"/>
        <s v="Bug |  | 00194 - Make bootstrap grid match theme media widths" u="1"/>
        <s v="Task | 00476 - Mudança nas chamadas do serviço do SUC" u="1"/>
        <s v="Task | 00839 - Sprint Documentation" u="1"/>
        <s v="Task | 00567 - Add FB Pixel snippet to theme" u="1"/>
        <s v="Feature |  | 01180 - Updates to Bemis Portal Navigation" u="1"/>
        <s v="Bug | 02237 - The quotes around &quot;N/A&quot; need to be removed" u="1"/>
        <s v="Bug |  01997 - 260 (BDT) - Orders page- tablet view change page orientation from portrait to landscape" u="1"/>
        <s v="Feature | 00025 - Notify Google LMS of User activity" u="1"/>
        <s v="Task | 00498 - Create and use some &quot;Liferay down / starting up / maintenance page&quot; for nginx" u="1"/>
        <s v="Task |  01260 - [Mudança evolutiva na tela de Inclusão do tipo de visto] Acrescentar filtros para carregar as informações do Órgão Emissor com base no país de emissão e de destino." u="1"/>
        <s v="Feature |  | 00025 - Notify Google LMS of User activity" u="1"/>
        <s v="Bug |  | 02019 - 266 (BDT) - Iphone view of welcome page- order of pages " u="1"/>
        <s v="Bug | 01868 - 209 (BDT) Report Page test- deleting reports in download folder" u="1"/>
        <s v="Bug |  | 01072 - Incorrect color used for the primary buttons." u="1"/>
        <s v="Task |  | 00013 - BEMISCP-11 Terms &amp; Condition docs (site)(by customer specific)" u="1"/>
        <s v="Bug |  | 00944 - Two Bugs related to Search " u="1"/>
        <s v="Feature |  02842 - Remove test users from deployment scripts" u="1"/>
        <s v="Feature |  02846 - Add a test user to the deployment scripts" u="1"/>
        <s v="Task |  00975 - Sprint Documentation SP10" u="1"/>
        <s v="Feature | 00324 - As a Sales Exec, I can view a list of customers and select one or more, so that I can selectively view information pertaining to a specific customer or sub-organization within the customer " u="1"/>
        <s v="Task |  00425 - Architectural design document - Sprint 2" u="1"/>
        <s v="Task |  | 01089 - Analyse test coverage and improve it if necessary (Controllers and Services)" u="1"/>
        <s v="Feature | 00269 - Search for Customer Profile Details" u="1"/>
        <s v="Task |  | 00707 - Architectural discussions for Sprint 5" u="1"/>
        <s v="Task | 00971 - Automated test sprint 9" u="1"/>
        <s v="Task | 00711 - Prepare PROD deployment in AWS (Ireland region)" u="1"/>
        <s v="Bug | 01310 - BIT-93 Report Landing Page- Inventory Detail Report- remove unnecessary Parameters" u="1"/>
        <s v="Bug |  00179 - Internet Explorer Story List Text Missing" u="1"/>
        <s v="Bug |  | 01338 - BIT-99 Shipment Card Item Detail Box Scrolling Bar" u="1"/>
        <s v="Bug | 02231 - 327 (BDT) - Doned Shipments Sub-Page/Shipment Missing" u="1"/>
        <s v="Feature | 03031 - Data3 Invoice# Incorrect for a Cust Item " u="1"/>
        <s v="Bug | 02431 - 365 (BDT) - On Hand Inventory- mobile- click link on orders page takes you to Doned shipments tab" u="1"/>
        <s v="Bug | 00585 - Page Fix for Careers page" u="1"/>
        <s v="Bug |  | 02047 - 275 (BDT) - Order Pg Sort Functionality" u="1"/>
        <s v="Feature |  | 00058 - Carrier List CRUD" u="1"/>
        <s v="Bug | 01859 - 201 (BDT) Report Parameters- Optional Columns Open and Closed Order Status Report" u="1"/>
        <s v="Feature | 03036 - On Hand Qty displayed for completed shipment (BDT 518) CR53" u="1"/>
        <s v="Bug |  02093 - 284 (BDT) - Scheduled Releases Sub-Pg cards missing " u="1"/>
        <s v="Dummy Feature |  | 00000 - Dummy Feature of  | 00054 - Tools - Indicators" u="1"/>
        <s v="Task |  01455 - [Mudança evolutiva na tela de consulta dos Tipos de visto] Destacar o motivo do agendamento dos tipos de vistos agendados. " u="1"/>
        <s v="Task |  | 00476 - Mudança nas chamadas do serviço do SUC" u="1"/>
        <s v="Bug | 02899 - 469 BDT - Logos on IE are blurry" u="1"/>
        <s v="Bug | 00194 - Make bootstrap grid match theme media widths" u="1"/>
        <s v="Task |  | 00056 - Conditional DL file entry searchability " u="1"/>
        <s v="Bug |  | 03031 - Data3 Shipments Bemis Order# and Invoice# Incorrect for a Cust Item " u="1"/>
        <s v="Task |  | 00547 - Automated tests for Sprint 3" u="1"/>
        <s v="Feature | 01480 - Performance Testing and Tuning" u="1"/>
        <s v="Feature | 02407 - Change date field used for selecting invoices" u="1"/>
        <s v="Bug |  02114 - 298 (BDT) - Releases - subpage- tablet view error" u="1"/>
        <s v="Bug |  01844 - LDAP Configurations are not automatically imported" u="1"/>
        <s v="Bug |  | 02129 - 305 (BDT) - Invoice Report- tablet and iphone additional columns selection issue" u="1"/>
        <s v="Task |  | 00227 - Build PROD definition and execute it in us-east-1" u="1"/>
        <s v="Feature | 01113 - Redesign for product description display" u="1"/>
        <s v="Task |  01504 - Automated Tests SP7 PQ3" u="1"/>
        <s v="Bug |  02541 - 328 (BDT) - Shipment Landing page incorrect ship to address" u="1"/>
        <s v="Feature |  | 01173 - BIT-49 Ship To Filter Name &amp; Address Info Missing in Portal" u="1"/>
        <s v="Feature |  | 01993 - 242 (BDT) - Customer profile - no address pulling in" u="1"/>
        <s v="Feature | 00090 - Jira Workflow updates" u="1"/>
        <s v="Dummy Feature |  00000 - Dummy Feature of  00058 - Tools - Github" u="1"/>
        <s v="Task | 00890 - Modifiy page 'Medical &amp; Psychological Summary'" u="1"/>
        <s v="Bug |  | 01448 - BIT-154 User Agreement Link does not display for Buyers" u="1"/>
        <s v="Task |  | 00481 - UAT/Prod Deployment" u="1"/>
        <s v="Bug | 00179 - Internet Explorer Story List Text Missing" u="1"/>
        <s v="Task |  | 00044 - BEMISCP-11 When to onboard new customer - What to do when onboarding new cust" u="1"/>
        <s v="Feature | 00376 - Generate Order Reports" u="1"/>
        <s v="Feature | 00070 - Create Theme" u="1"/>
        <s v="Feature |  | 00295 - Products + Service &gt; Trading" u="1"/>
        <s v="Feature |  | 00056 - Implement Celsus sync job to index Liferay Sites" u="1"/>
        <s v="Bug | 02219 - 324 (BDT) - Inventory report- mobile devices hyperlinks in reports" u="1"/>
        <s v="Task | 00169 - Disable public access to the QA environment" u="1"/>
        <s v="Bug |  | 01312 - BIT-95 All reports from the Reports Landing Page" u="1"/>
        <s v="Feature |  | 00278 - Notes create/edit - Buyer view" u="1"/>
        <s v="Bug | 01561 - BIT-108 Cannot find Shipments in Portal" u="1"/>
        <s v="Bug | 00659 - Hash Tags to Buttons (anchors) not working - CRITICAL" u="1"/>
        <s v="Feature |  | 00007 - Design menus" u="1"/>
        <s v="Feature |  00020 - Asset publisher layout" u="1"/>
        <s v="Feature |  00136 - Choose the section of the image to show" u="1"/>
        <s v="Bug |  | 01023 - Missing fields on Delivery stubs" u="1"/>
        <s v="Feature | 01728 - Update Customer Profiles default order" u="1"/>
        <s v="Feature |  | 03045 -  BDT 489 - Portal LDAP configuration change" u="1"/>
        <s v="Bug |  01448 - BIT-154 User Agreement Link " u="1"/>
        <s v="Feature |  00375 - Buyer - Reports Landing Page" u="1"/>
        <s v="Feature | 00367 - Welcome screen / landing page" u="1"/>
        <s v="Bug |  01324 - Hide Edit options that Buyers do not have access to " u="1"/>
        <s v="Task |  | 00026 - BEMISCP-11 Partial pallets in IBB - Not available in IBB for this phase" u="1"/>
        <s v="Bug |  | 02231 - 327 (BDT) - Completed Shipments Sub-Page/Shipment Missing" u="1"/>
        <s v="Feature |  02976 - Schedule Line Deletes" u="1"/>
        <s v="Bug |  02453 - 375 (BDT) - Inventory Report - URL too long error " u="1"/>
        <s v="Bug |  02630 - Multiple OSGi registration calls from BemisPortalServiceImpl" u="1"/>
        <s v="Bug |  01309 - Report Landing Page- Inventory Detail Report" u="1"/>
        <s v="Bug | 02092 - 270 (BDT) - Release page missing info for Jel Sert" u="1"/>
        <s v="Feature |  | 01344 - Update decimals display on Bemis Portal Landing pages" u="1"/>
        <s v="Bug |  | 00858 - The root directory for Advanced File Store is not parsed correctly" u="1"/>
        <s v="Bug | 01293 - BIT-77 Missing sales order Data3" u="1"/>
        <s v="Task | 00046 - BEMISCP-11 QMS data - Complaints, interaction" u="1"/>
        <s v="Bug |  01198 - BIT-146 Customer Address does not display on Customer Profile" u="1"/>
        <s v="Feature | 00029 - Stock ticker portlet" u="1"/>
        <s v="Feature |  00166 - Add behavior to Homepage links" u="1"/>
        <s v="Bug |  02216 - 291 (BDT) - Release Pg Release PO incorrect" u="1"/>
        <s v="Bug | 00716 - When an order is deleted, the associated AssetEntries are not removed" u="1"/>
        <s v="Bug |  | 02934 - BIN Doc Service Test Invoice URL Parameters" u="1"/>
        <s v="Task |  | 00592 - Homepage hero banner text is too large" u="1"/>
        <s v="Task | 00218 - As a user, I can see the Cemex stock price for NYSE and BMV" u="1"/>
        <s v="Task |  | 00862 - Collect remaining Go-Live tasks" u="1"/>
        <s v="Bug | 00719 - Custom-users-admin-web causes startup exceptions in portal" u="1"/>
        <s v="Feature | 00249 - Shipment Search" u="1"/>
        <s v="Bug |  | 01417 - The Company logo will not populate on Welcome page" u="1"/>
        <s v="Feature |  | 00024 - Questions Portlet" u="1"/>
        <s v="Feature | 03347 - Finalize Hub Admin and Deployment Guides" u="1"/>
        <s v="Bug |  | 02049 - 278 (BDT) - On-hand inventory page- iphone issue with footer" u="1"/>
        <s v="Feature |  | 00214 - View Notifications" u="1"/>
        <s v="Task |  | 00035 - BEMISCP-11 Notifications - Timelines, triggers, messages, templates, internal vs email" u="1"/>
        <s v="Bug |  | 01642 - Menu não tem o hint traduzido" u="1"/>
        <s v="Bug |  | 01271 - Fix date range for From and To fields" u="1"/>
        <s v="Bug |  00223 - After an article is saved, and going back to edit, the product or version are unable to be edited." u="1"/>
        <s v="Task |  00478 - Clean up JSP for two-factor-auth-device-manager-web" u="1"/>
        <s v="Task |  | 00818 - Need to Simplify the way to add a Candidate Photo" u="1"/>
        <s v="Feature |  | 00141 - Country micro site subpages" u="1"/>
        <s v="Feature |  01697 - Update display of qty fields on Orders page" u="1"/>
        <s v="Feature |  | 00723 - Add content for Portal dashboard landing page" u="1"/>
        <s v="Feature |  | 01440 - Update search criteria on Orders Landing Page" u="1"/>
        <s v="Ballpark - Demand |  00000 - Dummy Feature of CSR - Dashboard" u="1"/>
        <s v="Task |  | 00266 - Create data sync process to bulk upload data from IBB" u="1"/>
        <s v="Bug |  | 02205 - 315 (BDT) - Hyperlinks not working on shipments page for Carrier" u="1"/>
        <s v="Bug |  | 01920 - Total On Hand Qty should include UOM  " u="1"/>
        <s v="Task |  | 00711 - Prepare PROD deployment in AWS (Ireland region)" u="1"/>
        <s v="Feature |  01480 - Performance Testing and Tuning" u="1"/>
        <s v="Task | 00678 - Adjust BeL to the BG Security Team recommendations" u="1"/>
        <s v="Bug |  01877 - 217 (BDT) Theme- upload document screen- blue bar theme updates " u="1"/>
        <s v="Feature |  | 02996 - Final Clean QA Deploy" u="1"/>
        <s v="Feature |  | 01858 - 200 (BDT)New Parameter Customer Item- wording on Field label" u="1"/>
        <s v="Task |  01331 - Trocar chamadas fake pelos Serviços SUC / Testar o retorno dos dados e corrigir incosistências" u="1"/>
        <s v="Task | 00047 - BEMISCP-11 Customer Inventory Terms" u="1"/>
        <s v="Feature | 02599 - Enable 2FA &quot;Hard Switch&quot; in properties" u="1"/>
        <s v="Bug | 01256 - BOL and INVOICE Hyperlink fails to load PDF" u="1"/>
        <s v="Feature |  | 00022 - Investors - Overview" u="1"/>
        <s v="Feature | 00145 - Sustainability Overview" u="1"/>
        <s v="Bug |  00306 - Break page buttons evenly, centered" u="1"/>
        <s v="Task | 00002 - Request a DNS update from Cemex to add subdomains to point to new AWS environment" u="1"/>
        <s v="Feature |  00645 - Buyer - Security" u="1"/>
        <s v="Feature | 01857 - 199 (BDT)Report Parameter - Date range can have a null value" u="1"/>
        <s v="Bug |  01030 - Add open condition to Search Orders" u="1"/>
        <s v="Bug |  01005 - Do not show Scheduled Releases with a Confirmed Qty =  0" u="1"/>
        <s v="Feature |  | 00535 - User Profile Dropdown" u="1"/>
        <s v="Task | 00587 - Register Device adjustments" u="1"/>
        <s v="Task |  | 00599 - Research changing background for web content editor" u="1"/>
        <s v="Bug |  01256 - BOL Hyperlink fails to load PDF" u="1"/>
        <s v="Task |  | 01291 - Automated Tests SP6 PQ3" u="1"/>
        <s v="Bug |  | 02336 - 331 (BDT) Time Zone Clarification" u="1"/>
        <s v="Task |  | 01504 - Automated Tests SP7 PQ3" u="1"/>
        <s v="Bug | 01415 - BIT-129 Invoice Report Field" u="1"/>
        <s v="Task |  00370 - Common and specific infrastructure to the angular-portlet" u="1"/>
        <s v="Bug | 02450 - Failures in initial data sync does cause a full data sync to occur in the next data sync interval" u="1"/>
        <s v="Task |  | 01606 - Automated Tests SP8 PQ3" u="1"/>
        <s v="Task |  | 01045 - Have a way to correct the Child template in PROD" u="1"/>
        <s v="Feature |  00161 - Format text and add links to image description" u="1"/>
        <s v="Bug |  | 00902 - BIT-42 Update orders data fields to allow for decimals " u="1"/>
        <s v="Bug |  | 02217 - 320 (BDT) - Shipment Pg Bemis Order#/Line# Incorrect" u="1"/>
        <s v="Bug |  | 02130 - 306 (BDT) - Orders Page-Report button" u="1"/>
        <s v="Feature | 01396 - Allow Buyers to update display settings " u="1"/>
        <s v="Ballpark - Demand | 00000 - Dummy Feature of Tools - Worklogger" u="1"/>
        <s v="Task |  | 00925 - Internal SIM users should be added to the SIM organization automatically upon first login" u="1"/>
        <s v="Bug |  | 01183 - Reports Landing Page - Report Header is not aligned properly" u="1"/>
        <s v="Bug | 01548 - Customer logo is not displayed on parent or child location dashboards" u="1"/>
        <s v="Task |  | 01102 - Export to SIMPS enhancements required" u="1"/>
        <s v="Bug | 01102 - Mensaje de error al intentar hacer mas de 10 transferencias a terceros" u="1"/>
        <s v="Bug | 01270 - BIT-85 Column picks disappear in report form" u="1"/>
        <s v="Bug | 01074 - Personal transfers - Dropdown menus slightly move other fields" u="1"/>
        <s v="Task | 02939 - Update LDAP configs now that FP 13 has fixed automatic loading of configs" u="1"/>
        <s v="Feature | 01661 - Update default settings for locations filter" u="1"/>
        <s v="Bug |  | 01876 - 216 (BDT) Theme Generate Report link wrong color " u="1"/>
        <s v="Bug |  | 02018 - 265 (BDT) - General mobile design issues- footer covers menu" u="1"/>
        <s v="Bug |  01139 - BIT-48 Padding issues with left nav menu " u="1"/>
        <s v="Bug | 01177 - BIT-136 Importing Orgs from UAT generates exception" u="1"/>
        <s v="Bug | 01876 - 216 (BDT) Theme Generate Report link wrong color " u="1"/>
        <s v="Feature | 01852 - Update User Creation Test Scripts and customer LARs " u="1"/>
        <s v="Bug |  02485 - 380 (BDT) - Documents functionality missing add Basic Document" u="1"/>
        <s v="Bug |  01264 - Cust Item Font color on Item detail view is incorrect" u="1"/>
        <s v="Feature | 01718 - BIT 176 -  BOL# Incorrect for SAP Shipment" u="1"/>
        <s v="Feature | 00022 - Add support for OpenID Connect Single Sign-on" u="1"/>
        <s v="Bug |  | 01305 -   Multiple Fields showing incorrectly on the Orders Landing Page. " u="1"/>
        <s v="Feature |  00184 - Key Company Data" u="1"/>
        <s v="Feature | 01575 - User friendly error messaging for CSR and Buyers" u="1"/>
        <s v="Feature | 00010 - Add status: draft, published, archived, invisible " u="1"/>
        <s v="Feature |  00329 - Site map" u="1"/>
        <s v="Feature |  00225 - Search Orders by Indexed fields" u="1"/>
        <s v="Feature |  | 00205 - CSR - notes - viewable internally only " u="1"/>
        <s v="Feature |  00007 - Design menus" u="1"/>
        <s v="Feature | 00172 - Password Policy" u="1"/>
        <s v="Feature |  | 00027 - Synchronize User Information" u="1"/>
        <s v="Bug |  01420 - BIT-103 Time, status and report freezes" u="1"/>
        <s v="Bug |  | 01070 - When the user type a word and then delete it in &quot;Descripción&quot; field, the default &quot;Descripción&quot; name's disappear in the step &quot;Verificar&quot;." u="1"/>
        <s v="Task | 01025 - Revisions to Migration/Update process from SIMPS" u="1"/>
        <s v="Task | 00259 - Customer Site Template should have 'template' in name" u="1"/>
        <s v="Feature | 00060 - Wip validator service REST" u="1"/>
        <s v="Bug |  | 00113 - Pie Charts are only displaying one column of data" u="1"/>
        <s v="Bug |  | 02431 - 365 (BDT) - On Hand Inventory- mobile- click link on orders page takes you to completed shipments tab" u="1"/>
        <s v="Task |  | 00995 - Functions required to maintain 'Child' records" u="1"/>
        <s v="Feature | 01211 - Wildcard search for certain fields" u="1"/>
        <s v="Bug |  | 02116 - 300 (BDT) - Releases page iphone footer issues" u="1"/>
        <s v="Bug |  | 01151 - CSR should have access to limited control panel " u="1"/>
        <s v="Feature | 00329 - Site map" u="1"/>
        <s v="Bug | 00941 - Explore the reason why the QA environment does not send email notification" u="1"/>
        <s v="Feature |  | 00229 - View Order Note." u="1"/>
        <s v="Bug | 02700 - Buyers need to have ability to delete for specific folders " u="1"/>
        <s v="Bug |  | 01875 - 214 (BDT)Theme test- excel logo wrong color and font spacing incorrect" u="1"/>
        <s v="Bug |  | 01057 - User profile editing is accessible to users other than the profile owner." u="1"/>
        <s v="Bug | 02042 - 270 (BDT) Global Search displays error" u="1"/>
        <s v="Bug |  | 01102 - Mensaje de error al intentar hacer mas de 10 transferencias a terceros" u="1"/>
        <s v="Feature | 00016 - Required Fields" u="1"/>
        <s v="Bug |  02347 - Unable to generate reports against SSRS" u="1"/>
        <s v="Feature |  00016 - Required Fields" u="1"/>
        <s v="Bug | 02025 - 252 (BDT) - Order Pg View Details 0 Confirmed Qty Should Not Be Displayed" u="1"/>
        <s v="Feature |  | 00136 - Choose the section of the image to show" u="1"/>
        <s v="Bug |  01195 -  Icons do not display properly on the Global Search Results Page" u="1"/>
        <s v="Bug |  02049 - 278 (BDT) - On-hand inventory page- iphone issue with footer" u="1"/>
        <s v="Task |  00126 - Sales Order Status" u="1"/>
        <s v="Task | 00510 - Investigate rejected SVG icons in Chrome when using CDN" u="1"/>
        <s v="Task |  | 00056 - BEMISCP-11 Can the same release PO or BOL have multiple invoices?" u="1"/>
        <s v="Bug |  | 01917 - Icons for Ship To filter and Sorting do not display on Mobile view of Orders page" u="1"/>
        <s v="Bug |  01266 - BIT-76 Welcome Name Banner" u="1"/>
        <s v="Bug | 03139 - 570 BDT - Reports download view is not automatically refreshing" u="1"/>
        <s v="Bug |  01267 - Cancel button on Locations filter does not work " u="1"/>
        <s v="Bug | 03136 - Portal display of On Hand inventory quantity is incorrect  " u="1"/>
        <s v="Bug | 01755 - Mobile Footer no longer displays" u="1"/>
        <s v="Bug | 00736 - Proxy configuration breaks access to IBB " u="1"/>
        <s v="Bug | 00634 - Orders -  Bemis Order # (line No) should be moved below Bemis ProductID" u="1"/>
        <s v="Feature | 00261 - Notes view" u="1"/>
        <s v="Bug | 00010 - Product Attribute" u="1"/>
        <s v="Feature | 00063 - Show full story on Media Center" u="1"/>
        <s v="Feature |  | 00297 - Browser compatibility" u="1"/>
        <s v="Feature |  | 00374 - Shipment updates from IBB" u="1"/>
        <s v="Feature |  | 00225 - Search Orders by Indexed fields" u="1"/>
        <s v="Task |  00829 - Prepare QA environment (US-East region)" u="1"/>
        <s v="Task | 00319 - [Ajuste na tela de edição de solicitação de visto]: Alterar a navegação atual utilizando o conceito de abas. " u="1"/>
        <s v="Task |  | 00670 - Automated tests for Sprint 4" u="1"/>
        <s v="Bug |  01779 - After update to global web content, customer site template does not import" u="1"/>
        <s v="Feature |  02905 - 470 (BDT) Updates to Consignment logic - Completed Shipments Sub-page shipped qty mismatched" u="1"/>
        <s v="Task |  00511 - Steps Components" u="1"/>
        <s v="Feature |  00229 - View Order Note." u="1"/>
        <s v="Bug |  02860 - User Profile dropdown is wrapping " u="1"/>
        <s v="Task | 00995 - Functions required to maintain 'Child' records" u="1"/>
        <s v="Task | 03233 - Task without assignee BEMISCP" u="1"/>
        <s v="Feature |  00511 - Releases landing page" u="1"/>
        <s v="Feature |  | 00221 - Orders Landing Page" u="1"/>
        <s v="Feature | 00107 - Shipments Landing Page" u="1"/>
        <s v="Feature | 00276 - Search on Landing page" u="1"/>
        <s v="Task |  | 00027 - BEMISCP-11 Reports - Partial Pallets, Pending Releases (date/value)" u="1"/>
        <s v="Feature |  | 00645 - Buyer - Security" u="1"/>
        <s v="Bug |  | 00188 - Fix java script errors" u="1"/>
        <s v="Bug | 00312 - Non-ACR User can see ACR Form button on home page" u="1"/>
        <s v="Bug | 02733 - 425 (BDT) - Documents- buyer not able to delete a document" u="1"/>
        <s v="Feature |  02445 - 321 (BDT) - Update the Shipments to use a field on Delivery vs. from Orders" u="1"/>
        <s v="Bug | 02464 - Update error logs to capture ID and field " u="1"/>
        <s v="Feature |  00352 - Location selection persists between logout and login" u="1"/>
        <s v="Task | 00255 - Atividades Gerais sprint 06" u="1"/>
        <s v="Feature | 00076 - Dashboard - New indicators" u="1"/>
        <s v="Feature | 00071 - Full story version 2" u="1"/>
        <s v="Feature |  | 00224 - Order Detail in Orders by PO" u="1"/>
        <s v="Bug | 01086 - Validation is ocurring too early in &quot;Hacer&quot; field (personal transfer)." u="1"/>
        <s v="Feature |  00138 - Carrousel for full story pages" u="1"/>
        <s v="Bug | 02904 - Premium Waters Index Issue" u="1"/>
        <s v="Feature |  02407 - Change date field used for selecting invoices" u="1"/>
        <s v="Bug |  02710 - 389 (BDT) - CSR AD group users are not set up properly" u="1"/>
        <s v="Bug | 02028 - 273 (BDT) - User Profile- Buyer- blank space in address information" u="1"/>
        <s v="Bug |  01548 - Customer logo is not displayed on parent or child location dashboards" u="1"/>
        <s v="Feature |  | 01526 - Update the report that is called from the Open Order Landing Page" u="1"/>
        <s v="Feature | 01173 - BIT-49 Ship To Filter Name &amp; Address Info Missing in Portal" u="1"/>
        <s v="Bug |  | 01104 - The User can not insert an amount - Internet Explorer V11- Third party transfers" u="1"/>
        <s v="Bug | 01414 - BIT-121 Report time range selection box sizing - Shipments and Releases Report Test" u="1"/>
        <s v="Feature | 00308 - Customer - Org - Permissions" u="1"/>
        <s v="Bug |  | 00941 - Explore the reason why the QA environment does not send email notification" u="1"/>
        <s v="Task |  | 00975 - Sprint Documentation SP10" u="1"/>
        <s v="Task | 00598 - Fix issue with titles not being shown for image selector" u="1"/>
        <s v="Task |  | 00003 - Sostituzione (Copia prodotti)" u="1"/>
        <s v="Bug |  | 00225 - In Cemex, fix where the theme gets placed in the bundle by workspace" u="1"/>
        <s v="Task |  01089 - Analyse test coverage and improve it if necessary (Controllers and Services)" u="1"/>
        <s v="Bug |  | 01069 - Notifications appear overlapped" u="1"/>
        <s v="Feature |  00296 - Mobile compatibility &amp; responsive design" u="1"/>
        <s v="Feature |  | 01661 - Update default settings for locations filter" u="1"/>
        <s v="Task |  | 00011 - Parking Lot" u="1"/>
        <s v="Feature |  00077 - Import Users and Groups from AD" u="1"/>
        <s v="Feature |  00359 - Batch details in on-hand inventory" u="1"/>
        <s v="Bug |  01684 - Add dependency in Theme for freemarker contributor" u="1"/>
        <s v="Feature |  | 00177 - Order Release" u="1"/>
        <s v="Bug |  01338 - Shipment Card Item Detail Box Scrolling Bar" u="1"/>
        <s v="Bug |  01183 - Reports Landing Page - Report Header is not aligned properly" u="1"/>
        <s v="Bug |  | 02464 - Update error logs to capture ID and field " u="1"/>
        <s v="Bug |  | 02133 - Search icon in ship to dropdown is off center" u="1"/>
        <s v="Bug | 01290 - Pinnacle Foods/Ethicon Inc SAP Orders missing in Orders Page" u="1"/>
        <s v="Bug |  | 02491 - 383 (BDT) If a single schedule line exists, and the Confirmed Qty = 0 LOG AND SKIP RECORD" u="1"/>
        <s v="Feature |  01527 - Update Report Parameters" u="1"/>
        <s v="Feature |  00269 - Search for Customer Profile Details" u="1"/>
        <s v="Task |  01045 - Have a way to correct the Child template in PROD" u="1"/>
        <s v="Feature |  | 00088 - Customer Org Hierarchy" u="1"/>
        <s v="Feature | 00058 - Carrier List CRUD" u="1"/>
        <s v="Bug |  01449 - Descriptions are not showing 40 characters before ellipses " u="1"/>
        <s v="Task |  00512 - Change &quot;submit for publication&quot; text to &quot;submit&quot;" u="1"/>
        <s v="Task |  00481 - UAT/Prod Deployment" u="1"/>
        <s v="Feature | 03229 - Feature without assignee BEMISCP" u="1"/>
        <s v="Bug | 01076 - Red line indicating error does not appear when leaving empty the &quot;Cuenta destino&quot; field (personal transfer)." u="1"/>
        <s v="Feature | 00073 - Unified boiler plate text" u="1"/>
        <s v="Task | 00595 - Allow for ability to customize button colors" u="1"/>
        <s v="Feature |  00141 - Country micro site subpages" u="1"/>
        <s v="Task |  00834 - Automated tests for Sprint 6" u="1"/>
        <s v="Task |  | 00590 - Investigate the staging and content publishing process issues" u="1"/>
        <s v="Feature | 00025 - Liferay Governance" u="1"/>
        <s v="Bug |  00541 - Stock Ticker portlet has content that is not localized" u="1"/>
        <s v="Bug |  | 01986 - 244 (BDT) - Order Pg Scheduled Releases/Available Qty Incorrect " u="1"/>
        <s v="Bug |  | 02009 - 241 (BDT) - Searchbar missing X " u="1"/>
        <s v="Bug |  02118 - 304(BDT) - 2FA has inconsistent behavior" u="1"/>
        <s v="Feature |  | 00330 - Logistics - Products/Items - No Pricing" u="1"/>
        <s v="Feature | 00113 - Review Liferay policies to SDLC Tools Passwords" u="1"/>
        <s v="Task | 00297 - Install fixes for PDF preview on QA env" u="1"/>
        <s v="Bug | 00635 - Emails from production server are not being received" u="1"/>
        <s v="Bug |  01192 - Search in Locations filter fails when no location match is found  " u="1"/>
        <s v="Task |  00707 - Architectural discussions for Sprint 5" u="1"/>
        <s v="Bug |  01311 - All Reports from Reports Landing Page- Optional column formatting" u="1"/>
        <s v="Task | 02830 - IBB configs need to be updated to use a different service account on QA" u="1"/>
        <s v="Task |  | 00228 - Allow patches to be source-controlled and installed into bundle by workspace" u="1"/>
        <s v="Ballpark - Demand | 00000 - Dummy Feature of CSR - Dashboard" u="1"/>
        <s v="Bug |  02570 - Bemis User Agreement is not displaying on first time log in  " u="1"/>
        <s v="Feature |  01527 - Updates for all Report " u="1"/>
        <s v="Feature |  00014 - Language selection functionality" u="1"/>
        <s v="Bug |  | 01863 - 204 (BDT) Report Parameters Optional Columns Invoice History Report" u="1"/>
        <s v="Task |  | 00710 - Automated Tests" u="1"/>
        <s v="Task |  | 01254 - Automated Tests" u="1"/>
        <s v="Bug | 02130 - 306 (BDT) - Orders Page-Report button" u="1"/>
        <s v="Feature | 00103 - Operational indicators" u="1"/>
        <s v="Bug |  | 01106 - Hover background is not displaying correcly on &quot;Cuenta de destino&quot; field (3rd party transfer)" u="1"/>
        <s v="Feature |  00328 - Custom 404 page" u="1"/>
        <s v="Feature | 00515 - Report Definition Parsing" u="1"/>
        <s v="Feature | 00072 - Full story version 4" u="1"/>
        <s v="Bug |  02827 - Typo in reset password page" u="1"/>
        <s v="Task |  | 00456 - Test stronger instance types to see relation to slow Liferay startup" u="1"/>
        <s v="Bug |  02379 - IBB synchronization times should be in UTC timezone format" u="1"/>
        <s v="Feature | 00227 - Add ExpandAll option to Orders Summaries." u="1"/>
        <s v="Feature |  00347 - Product values in different currencies" u="1"/>
        <s v="Bug |  | 02114 - 298 (BDT) - Releases - subpage- tablet view error" u="1"/>
        <s v="Feature |  00144 - Our history page without timeline section" u="1"/>
        <s v="Feature | 01250 - Update Sales Order to take in different order statuses" u="1"/>
        <s v="Feature |  | 00217 - Update Customer logo" u="1"/>
        <s v="Bug |  02232 - 330 (BDT) - Order Pg Bemis Product ID missing" u="1"/>
        <s v="Bug | 02231 - 327 (BDT) - Completed Shipments Sub-Page/Shipment Missing" u="1"/>
        <s v="Bug | 00087 - Should only send learning records when log in as a learner " u="1"/>
        <s v="Bug |  | 02001 - Duplicate Entry Exception for Orders" u="1"/>
        <s v="Task |  02830 - IBB configs need to be updated to use a different service account on QA" u="1"/>
        <s v="Feature |  00058 - Carrier List CRUD" u="1"/>
        <s v="Task |  00670 - Automated tests for Sprint 4" u="1"/>
        <s v="Feature | 00125 - Product spec detail page - CSR view" u="1"/>
        <s v="Bug |  01414 - Report time range selection box sizing - Shipments and Releases Report Test" u="1"/>
        <s v="Task |  | 00830 - Perform SIMPS migration test" u="1"/>
        <s v="Bug |  | 01265 - Bemis Logo Compression/Crowding" u="1"/>
        <s v="Bug | 01877 - 217 (BDT) Theme- upload document screen- blue bar theme updates " u="1"/>
        <s v="Bug | 01426 - On Hand Inventory Details shows a Total Qty but there are no details " u="1"/>
        <s v="Feature |  | 02702 - 417 (BDT) - Consignment Overstated Shipped Qty on Orders Pg" u="1"/>
        <s v="Bug | 02020 - 267 (BDT) - General mobile design- menu should automatically collapse " u="1"/>
        <s v="Task |  02939 - Update LDAP configs now that FP 13 has fixed automatic loading of configs" u="1"/>
        <s v="Task |  | 00095 - SMS Spec Detail" u="1"/>
        <s v="Task | 00450 - Setup Liferay Development Infrastructure" u="1"/>
        <s v="Bug |  | 02630 - Multiple OSGi registration calls from BemisPortalServiceImpl" u="1"/>
        <s v="Bug |  02016 - 262 (BDT) - Documents- Changing location filter as a parent " u="1"/>
        <s v="Bug |  02431 - 365 (BDT) - On Hand Inventory- mobile- click link on orders page takes you to completed shipments tab" u="1"/>
        <s v="Bug | 02918 - BDT 474 Reporting errors for Customer id 0138680" u="1"/>
        <s v="Ballpark - Demand |  | 00000 - Dummy Feature of Tools - Indicators" u="1"/>
        <s v="Dummy Feature |  | 00000 - Dummy Feature of  | 00053 - Tools - Dashboard" u="1"/>
        <s v="Feature |  01622 - Menu position does not remain closed when navigating from one page to another " u="1"/>
        <s v="Bug |  00716 - When an order is deleted, the associated AssetEntries are not removed" u="1"/>
        <s v="Bug |  | 01293 - BIT-77 Missing sales order Data3" u="1"/>
        <s v="Bug |  | 01922 - Standard Pallet Qty should be N/A when batch line Pallet amount is N/A" u="1"/>
        <s v="Bug |  01318 - Report Time not correct" u="1"/>
        <s v="Bug | 02375 - Order and Release Duplicate Exceptions  " u="1"/>
        <s v="Bug |  | 02633 - 387 (BDT) - Missing any Shipments for Premium Waters" u="1"/>
        <s v="Bug |  02563 - 392 (BDT) - Inventory Pg Standard Pallet Qty and UoM missing" u="1"/>
        <s v="Feature | 00406 - Adjust forms layouts" u="1"/>
        <s v="Feature |  01643 - Update Sales Order Data Sync logic" u="1"/>
        <s v="Task | 00384 - Setup Bemis Development Infrastructure" u="1"/>
        <s v="Feature |  | 00359 - Batch details in on-hand inventory" u="1"/>
        <s v="Bug |  | 01994 - 246 (BDT) - Order Pg Req Date Incorrect" u="1"/>
        <s v="Bug | 00804 - User Customer Name (Employer) is incorrect" u="1"/>
        <s v="Bug | 02555 - 386 (BDT) - Poly IBB On Hand Qty Incorrect" u="1"/>
        <s v="Bug |  | 02048 - 277 (BDT) - On hand Inventory page- tablet- Batch # is hyperlinked" u="1"/>
        <s v="Feature |  | 00320 - Become a supplier" u="1"/>
        <s v="Bug | 01643 - País está sendo informando como obrigatório no cadastro de fornecedor" u="1"/>
        <s v="Feature |  | 01172 - Portal Error Handling" u="1"/>
        <s v="Bug | 01642 - Menu não tem o hint traduzido" u="1"/>
        <s v="Bug |  01020 - Checkboxes for Locations in filter do not show " u="1"/>
        <s v="Task | 00050 - BEMISCP-11 Compliance reports on-time complete from SSRS" u="1"/>
        <s v="Task |  | 00049 - Update implementation for Notifier entity service (formerly Configuration)" u="1"/>
        <s v="Bug |  01348 - Order Report URL too long " u="1"/>
        <s v="Feature |  02862 - Customize Email Templates for users " u="1"/>
        <s v="Task | 00566 - Configure workspace build to use NPM cache outside of the workspace" u="1"/>
        <s v="Feature |  | 01349 - Update default Sort Order on Shipments Landing Page " u="1"/>
        <s v="Feature |  00023 - Events + Calendar Portlet" u="1"/>
        <s v="Bug |  | 02364 - 337 (BDT) - Impersonating user- report generation issue stops impersonation" u="1"/>
        <s v="Bug | 00854 - Orders Page - Quantity Fields Show 0 Value" u="1"/>
        <s v="Bug | 00806 - Ship To Filter Issue with Name Format and number of items" u="1"/>
        <s v="Task |  | 00033 - BEMISCP-11 Handling/communication of obsolete items &amp; part number relationships" u="1"/>
        <s v="Bug |  01855 -    Documents- CSR access to sites  " u="1"/>
        <s v="Bug |  | 01020 - Checkboxes for Locations in filter do not show " u="1"/>
        <s v="Feature |  | 00161 - Format text and add links to image description" u="1"/>
        <s v="Bug |  | 01065 - Theme display in Bemis QA is not correct" u="1"/>
        <s v="Bug |  | 01751 - Edit Links on the User profile view are not visible with menu expanded" u="1"/>
        <s v="Bug |  02348 - 237 (BDT) - Inventory Report - Excel will not generate in portal" u="1"/>
        <s v="Feature |  | 01669 - Refactor Inventory Sync/WS Classes for data refresh calls." u="1"/>
        <s v="Feature | 01687 - Create a hook so that CSR users can see which users have Doned setup" u="1"/>
        <s v="Bug | 01264 - BIT-142 Cust Item Font color on Item detail view is incorrect" u="1"/>
        <s v="Bug |  | 02593 - Report Preview UI issues " u="1"/>
        <s v="Bug | 03179 - BDT 591- AS CSR or Admin, unable to edit user profile from profile page. " u="1"/>
        <s v="Task | 00905 - Add History and Start dates to a number of Fields" u="1"/>
        <s v="Task |  | 00064 - BEMISCP-11 CSR hierarchy" u="1"/>
        <s v="Feature | 00174 - Corporate Governance Page" u="1"/>
        <s v="Bug |  00578 - Image Animations do not match mockups for Stories" u="1"/>
        <s v="Ballpark - Demand | 00000 - Dummy Feature of Tools - Sonar" u="1"/>
        <s v="Feature |  | 02905 - 470 (BDT) Updates to Consignment logic - Completed Shipments Sub-page shipped qty mismatched" u="1"/>
        <s v="Feature | 00136 - Choose the section of the image to show" u="1"/>
        <s v="Feature |  | 00286 - Global search" u="1"/>
        <s v="Task | 00597 - Atividades Gerais Sprint 08" u="1"/>
        <s v="Task |  00788 - Refactor IBB Authentication" u="1"/>
        <s v="Task | 00988 - Complete all necessary functions to make sim.org ready for Production" u="1"/>
        <s v="Task |  | 01847 - Update Mock Services for changes to Data Sync" u="1"/>
        <s v="Task |  | 00461 - Investigate 413 Request Entity Too Large when uploading file &gt; 1MB" u="1"/>
        <s v="Bug |  01194 - 'Show More' link missing from Report description" u="1"/>
        <s v="Task | 00036 - BEMISCP-11 Aged Inventory (calculated, need BNA/BHP alignment)" u="1"/>
        <s v="Task |  | 00370 - Common and specific infrastructure to the angular-portlet" u="1"/>
        <s v="Bug | 03198 - BDT 603 Production - Cust ID 0076618- no invoice and BOL PDF generates for specific order" u="1"/>
        <s v="Feature | 00177 - Order Release" u="1"/>
        <s v="Bug |  01415 - Invoice Report Field" u="1"/>
        <s v="Bug |  | 01871 - Exceptions in LAR imports for Site Templates" u="1"/>
        <s v="Feature |  01879 - Update 'View Details' dropdown to include UOM" u="1"/>
        <s v="Task | 00399 - Convert actual Dashboard to Angular" u="1"/>
        <s v="Feature | 00110 - Buyer - Show Expanded Shipment View" u="1"/>
        <s v="Bug | 02214 - Not all shipments are being synced from IBB" u="1"/>
        <s v="Task |  00050 - Create portlet to add location based configurations" u="1"/>
        <s v="Bug |  01639 - BIT-159 Create Access Path for CSRs to Customer and User Profiles" u="1"/>
        <s v="Bug | 01842 - User Edit Profile not working" u="1"/>
        <s v="Bug | 01645 - Cadastro de fornecedor com textos grandes quebram o cadastro" u="1"/>
        <s v="Task | 00071 - BEMISCP-11 Validate with Process Owners - Internal entitlements" u="1"/>
        <s v="Feature |  | 00063 - Show full story on Media Center" u="1"/>
        <s v="Feature |  | 00509 - View and Download Invoice and BoL " u="1"/>
        <s v="Task | 00584 - Make the user Jose Alberto as a site admin" u="1"/>
        <s v="Bug |  00175 - Sprint 2 minor fixes" u="1"/>
        <s v="Bug |  | 00458 - Indexing of Web Content has errors" u="1"/>
        <s v="Feature | 00416 - Adjustments throughout the portal" u="1"/>
        <s v="Feature |  00025 - Notify Google LMS of User activity" u="1"/>
        <s v="Feature |  00074 - Related articles" u="1"/>
        <s v="Task |  | 00051 - Update Notification service" u="1"/>
        <s v="Task |  | 00539 - [Mudança hisoria SIGEX-110]: Sistema deve informar quem abriu o processo de contrataçao." u="1"/>
        <s v="Feature |  00376 - Generate Order Reports" u="1"/>
        <s v="Feature |  | 00319 - Sustainable Sourcing" u="1"/>
        <s v="Bug |  | 01704 - Mobile and Tablet View of Orders  is not aligned correctly " u="1"/>
        <s v="Task | 00888 - For both Member &amp; Associate templates add a new Portlet to the Names, Birth, etc. page, called &quot;Personality&quot;" u="1"/>
        <s v="Feature |  00256 - Buyer View of Customer Profile" u="1"/>
        <s v="Feature |  | 00446 - CSR View of Customer Profile" u="1"/>
        <s v="Task |  00839 - Sprint Documentation" u="1"/>
        <s v="Task |  | 01432 - [Mudança evolutiva nos filtros de pesquisa do Processo de Visto e dos Vistos emitidos] Retirar o filtro Situação da seção Beneficiário do Visto. " u="1"/>
        <s v="Task | 00127 - Remover google analytics" u="1"/>
        <s v="Feature | 01736 - Update Dashboard Content" u="1"/>
        <s v="Feature |  | 00307 - Co-packer multi-selection" u="1"/>
        <s v="Feature | 00319 - Sustainable Sourcing" u="1"/>
        <s v="Bug | 00127 - Bugs can be moved to Done anytime" u="1"/>
        <s v="Feature |  01575 - User friendly error page" u="1"/>
        <s v="Bug | 02426 - 378 (BDT) - No pagination on the Reports Download page " u="1"/>
        <s v="Bug |  00722 - Race condition in DataSyncEngineImpl" u="1"/>
        <s v="Feature | 00011 - Carousel with three images and timer" u="1"/>
        <s v="Task | 01432 - [Mudança evolutiva nos filtros de pesquisa do Processo de Visto e dos Vistos emitidos] Retirar o filtro Situação da seção Beneficiário do Visto. " u="1"/>
        <s v="Feature | 00275 - Products / Items - Status Filters" u="1"/>
        <s v="Bug | 01989 - 256 (BDT) - Orders page- mobile- expanded view - view details" u="1"/>
        <s v="Task |  | 00890 - Modifiy page 'Medical &amp; Psychological Summary'" u="1"/>
        <s v="Task |  00141 - CI server setup" u="1"/>
        <s v="Bug |  00405 - In overview pages the banner and image below must fill in all screen size" u="1"/>
        <s v="Task |  | 00829 - Prepare QA environment (US-East region)" u="1"/>
        <s v="Bug |  02024 - 247 (BDT) - Inventory Delete Functionality - Old Inventory data showing on Screen" u="1"/>
        <s v="Feature |  | 00079 - As an internal user, when I successfully login to the portal, I am redirected to the CSR site within the portal" u="1"/>
        <s v="Feature |  00230 - Create/edit Order Note" u="1"/>
        <s v="Task |  00058 - Update SendEmail Jobs" u="1"/>
        <s v="Bug | 00632 - Orders - Move view details link below order Date" u="1"/>
        <s v="Feature | 01475 - Update default Sort Order and Add Sort Functioanlity on Orders Landing Page " u="1"/>
        <s v="Bug |  | 02696 - JDBC Connection Exceptions in logs" u="1"/>
        <s v="Task |  00752 - Atividades gerais sprint 10" u="1"/>
        <s v="Feature | 00645 - Buyer - Security" u="1"/>
        <s v="Feature |  01172 - Portal Error Handling" u="1"/>
        <s v="Feature | 00224 - Order Detail in Orders by PO" u="1"/>
        <s v="Task |  | 00637 - Apply and verify fix for CEMEX-13" u="1"/>
        <s v="Task |  00372 - E2.1 Login - Use SoapUI to validate WSDL/WS" u="1"/>
        <s v="Bug | 01005 - Do not show Scheduled Releases with a Confirmed Qty =  0" u="1"/>
        <s v="Bug | 02486 - 381 (BDT) - Portal console as admin or CSR- missing the Customer Profile view on the Bemis Site" u="1"/>
        <s v="Feature |  00377 - Generate Shipping Reports" u="1"/>
        <s v="Task | 00583 - Create microsite page for Switzerland" u="1"/>
        <s v="Bug |  | 00830 - Two Factor authentication configuration is in the wrong category" u="1"/>
        <s v="Bug | 00541 - Stock Ticker portlet has content that is not localized" u="1"/>
        <s v="Feature |  | 01475 - Update default Sort Order and Add Sort Functioanlity on Orders Landing Page " u="1"/>
        <s v="Bug |  | 01261 - BIT-68 Optional fields not correctly formatted or are missing in open and closed order report" u="1"/>
        <s v="Task |  00587 - Register Device adjustments" u="1"/>
        <s v="Bug |  01291 - Order does not exist in portal" u="1"/>
        <s v="Feature | 01643 - Update Sales Order Data Sync logic" u="1"/>
        <s v="Bug |  | 02042 - 270 (BDT) Global Search displays error" u="1"/>
        <s v="Feature |  00007 - Add expiration date" u="1"/>
        <s v="Feature |  00371 - Customer Profile updates from IBB" u="1"/>
        <s v="Bug | 02711 - 416 (BDT) - Order Pg Shipment Qty Missing" u="1"/>
        <s v="Task |  | 00075 - Customer Portal and Make-to-Stock (MTS) | Due Date: 8/12/16" u="1"/>
        <s v="Bug |  | 00541 - Stock Ticker portlet has content that is not localized" u="1"/>
        <s v="Feature |  | 00271 - Search for User Profile Details" u="1"/>
        <s v="Bug |  00039 - Update subtask when parent update some fields" u="1"/>
        <s v="Feature | 00578 - Image Animations do not match mockups for Stories" u="1"/>
        <s v="Task |  | 00003 - Setup LCS activation" u="1"/>
        <s v="Task |  | 00638 - Apply and verify fix for CEMEX-21" u="1"/>
        <s v="Bug | 01030 - Add open condition to Search Orders" u="1"/>
        <s v="Feature |  | 00318 - Sourcing Approach" u="1"/>
        <s v="Bug |  | 02461 - 385 (BDT) Manufacture Data is missing from the On Hand Inventory sub-page" u="1"/>
        <s v="Feature |  | 00295 - As a CSR, I can run and view the 5 internal and 4 external reports available to me, so that I can see my customer data in report format" u="1"/>
        <s v="Feature |  00073 - Unified boiler plate text" u="1"/>
        <s v="Bug |  | 02167 - 319 (BDT) Negative Scheduled Releases " u="1"/>
        <s v="Task | 00372 - E2.1 Login - Use SoapUI to validate WSDL/WS" u="1"/>
        <s v="Feature |  | 01852 - Update User Creation Test Scripts and customer LARs " u="1"/>
        <s v="Task | 00640 - Atividades Gerais Sprint 09" u="1"/>
        <s v="Bug |  02336 - 331 (BDT) Time Zone Clarification" u="1"/>
        <s v="Bug |  | 00179 - Internet Explorer Story List Text Missing" u="1"/>
        <s v="Bug | 02348 - 237 (BDT) - Inventory Report - Excel will not generate in portal" u="1"/>
        <s v="Bug |  00784 - Modify default date range for shipment, release, and order screens" u="1"/>
        <s v="Bug | 02009 - 241 (BDT) - Searchbar missing X " u="1"/>
        <s v="Feature | 01873 - 211 (BDT) Report parameter issue from page view buttons- Open and Closed/ Releases and Shipment History " u="1"/>
        <s v="Bug | 01644 - Mensagem de campo obrigatório só é exibida em um campo" u="1"/>
        <s v="Dummy Feature |  00000 - Dummy Feature of  00054 - Tools - Indicators" u="1"/>
        <s v="Task | 00095 - SMS Spec Detail" u="1"/>
        <s v="Bug | 01318 - BIT-73 Report Time not correct" u="1"/>
        <s v="Feature | 01697 - Update display of qty fields on Orders page" u="1"/>
        <s v="Feature |  00013 - Footer" u="1"/>
        <s v="Feature |  00361 - Footer" u="1"/>
        <s v="Feature |  01476 - Remove default e-mail suffix from login page" u="1"/>
        <s v="Feature |  01981 - Logging Updates" u="1"/>
        <s v="Bug |  01421 - Bemis Logo displayed on Bemis' QA is incorrect" u="1"/>
        <s v="Bug |  02169 - 214 (BDT) - Theme test- Font spacing incorrect" u="1"/>
        <s v="Task |  00833 - Atividades Gerais Sprint 11" u="1"/>
        <s v="Bug | 00903 - Update Releases data fields to allow for decimals " u="1"/>
        <s v="Feature | 02878 - Update Carrier list for portal " u="1"/>
        <s v="Bug |  01994 - 246 (BDT) - Order Pg Req Date Incorrect" u="1"/>
        <s v="Bug |  | 01761 - Report menu categories should be alphabetical" u="1"/>
        <s v="Bug |  | 03003 - BDT 493 - Consignment Delivery Invoice Missing " u="1"/>
        <s v="Feature |  | 00071 - Full story version 2" u="1"/>
        <s v="Feature |  02990 - Finalize deployment scripts" u="1"/>
        <s v="Feature |  | 00269 - Search for Customer Profile Details" u="1"/>
        <s v="Task |  00277 - [Ajuste review sprint 05]: No Grid de listagem de solicitação de visto, acrescentar no grid a informação de status (utilizar sinal de cores). " u="1"/>
        <s v="Feature | 03020 - Shipments - handle BAG UoM values" u="1"/>
        <s v="Task |  00002 - Dannon Yo-Cream Theme" u="1"/>
        <s v="Feature |  | 00072 - Full story version 4" u="1"/>
        <s v="Bug |  | 02899 - 469 BDT - Logos on IE are blurry" u="1"/>
        <s v="Bug |  | 01078 - Nombre del botón añadir esta incorrecto" u="1"/>
        <s v="Feature |  | 01728 - Update Customer Profiles default order" u="1"/>
        <s v="Bug | 02491 - 383 (BDT) If a single schedule line exists, and the Confirmed Qty = 0 LOG AND SKIP RECORD" u="1"/>
        <s v="Bug |  | 01985 - 243 (BDT) - Orders Page Material Avail Date/Req Date Incorrect " u="1"/>
        <s v="Task |  00049 - Update implementation for Notifier entity service (formerly Configuration)" u="1"/>
        <s v="Bug | 02047 - 275 (BDT) - Order Pg Sort Functionality" u="1"/>
        <s v="Bug | 01088 - En la pantalla de confirmación el campo fecha está incorrecta" u="1"/>
        <s v="Bug |  | 01548 - Customer logo is not displayed on parent or child location dashboards" u="1"/>
        <s v="Bug |  | 01056 - Location and ShipTo filter dropdowns are missing a border in FF and IE" u="1"/>
        <s v="Bug | 00944 - Two Bugs related to Search " u="1"/>
        <s v="Feature | 00286 - Global search" u="1"/>
        <s v="Feature |  | 00206 - Populate Customer Profiles" u="1"/>
        <s v="Bug | 01766 - Fixes needed for View Details dropdown desktop and mobile views" u="1"/>
        <s v="Bug |  | 00808 - Arrow Font Size on Releases Page is too small" u="1"/>
        <s v="Feature |  00138 - Carousel for full story pages" u="1"/>
        <s v="Task |  00056 - Update organization model listener to remove all organization configuration and notification" u="1"/>
        <s v="Feature |  00218 - Customer site template" u="1"/>
        <s v="Bug |  01240 - Formatting Error when Resizing" u="1"/>
        <s v="Feature | 00161 - Format text and add links to image description" u="1"/>
        <s v="Task |  | 00007 - Alinhamento do Workflow Front-end" u="1"/>
        <s v="Bug | 02213 - Search box in Ship To Filter is broken" u="1"/>
        <s v="Ballpark - Demand |  | 00000 - Dummy Feature of Tools - Sizing" u="1"/>
        <s v="Bug |  | 02089 - 261 (BDT) - Missing Open Scheduled Release Info" u="1"/>
        <s v="Bug |  | 02091 - 268 (BDT) - Missing Open Scheduled Release Info" u="1"/>
        <s v="Bug |  01305 -   Multiple Fields showing incorrectly on the Orders Landing Page. " u="1"/>
        <s v="Feature |  01736 - Update Dashboard Content" u="1"/>
        <s v="Feature |  | 03029 - BDT 507 - C&amp;S Closed Orders showing inventory displayed in portal " u="1"/>
        <s v="Bug |  | 02173 - 310 (BDT) - Order Pg View Details Schedule Line Dates Sort Order Incorrect " u="1"/>
        <s v="Bug |  02733 - 425 (BDT) - Documents- buyer not able to delete a document" u="1"/>
        <s v="Bug | 01994 - 246 (BDT) - Order Pg Req Date Incorrect" u="1"/>
        <s v="Task |  | 00834 - Automated tests for Sprint 6" u="1"/>
        <s v="Bug | 00688 - DataSync background tasks are not being cleaned up from DB when successfully Doned" u="1"/>
        <s v="Task | 00048 - BEMISCP-11 Previous customer Item Number" u="1"/>
        <s v="Feature | 00152 - Management Team" u="1"/>
        <s v="Task | 00862 - Collect remaining Go-Live tasks" u="1"/>
        <s v="Bug |  | 01414 - BIT-121 Report time range selection box sizing - Shipments and Releases Report Test" u="1"/>
        <s v="Feature | 01858 - 200 (BDT)New Parameter Customer Item- wording on Field label" u="1"/>
        <s v="Bug | 01878 - 218 (BDT) Theme My Company Locations Font Color" u="1"/>
        <s v="Feature |  00150 - Company profile page" u="1"/>
        <s v="Task | 00495 - Update products based on feedback" u="1"/>
        <s v="Task |  | 00580 - Change Reports page &quot;SEC Filings&quot; section to open in a new tab" u="1"/>
        <s v="Bug | 01311 - BIT-94 All Reports from Reports Landing Page- Optional column formatting" u="1"/>
        <s v="Task |  | 00589 - Review page structure and templates" u="1"/>
        <s v="Bug | 02369 - Multiple threads may cause NTLM errors in DataSync" u="1"/>
        <s v="Feature | 00027 - Install on Azure Production" u="1"/>
        <s v="Feature |  | 01007 - Requirement changes for Reports" u="1"/>
        <s v="Bug |  | 00820 - Enter the portal without logging back" u="1"/>
        <s v="Feature | 00349 - Global search - not show pricing" u="1"/>
        <s v="Feature | 00280 - Careers Page" u="1"/>
        <s v="Bug |  | 01296 - Improve data sync logging to capture invalid data" u="1"/>
        <s v="Bug |  | 02679 - 410 (BDT) - Change the Discovery settings in elasticsearch.yml file to use host names" u="1"/>
        <s v="Bug |  | 00760 - Impersonated User hits error" u="1"/>
        <s v="Bug | 03032 - 510 BDT - Shipments landing page not showing recent shipments" u="1"/>
        <s v="Bug |  02885 - (BDT 467) - Releases and Shipments do not display for new customer setup " u="1"/>
        <s v="Feature |  | 00172 - Password Policy" u="1"/>
        <s v="Bug |  02098 - 290 (BDT) - Release Pg Ship To Name and Address incorrect" u="1"/>
        <s v="Bug |  02167 - 319 (BDT) Negative Scheduled Releases " u="1"/>
        <s v="Task | 00126 - Sales Order Status" u="1"/>
        <s v="Bug |  01364 - BIT-114 Scheduled Releases Customer PO" u="1"/>
        <s v="Feature | 00015 - Place remaining Webcontents on Homepage" u="1"/>
        <s v="Bug |  01056 - Location and ShipTo filter dropdowns are missing a border in FF and IE" u="1"/>
        <s v="Feature |  00223 - View Orders by PO" u="1"/>
        <s v="Feature |  | 01981 - Logging Updates" u="1"/>
        <s v="Bug |  | 01268 - Product Description displaying incorrectly" u="1"/>
        <s v="Task |  | 00076 - Disponibilizar nas páginas iniciais do sites da &quot;PT BR Internal&quot; e &quot;AA BR Internal&quot; o conteúdo de SlideShow com os links e figuras do ambiente de qualidade atual" u="1"/>
        <s v="Bug |  00855 - Orders Page - Marshal Orders with NULL Statuses Displayed" u="1"/>
        <s v="Task | 00481 - UAT/Prod Deployment" u="1"/>
        <s v="Bug | 02425 - 211 (BDT) - Report parameter issue from page view buttons- Open and Closed/ Releases and Shipment History" u="1"/>
        <s v="Feature |  | 01473 - Switch to SOAP calls" u="1"/>
        <s v="Bug |  01737 - User Agreement link does not show content" u="1"/>
        <s v="Bug |  | 02377 - SSRS connection settings are not set during deployment " u="1"/>
        <s v="Bug | 02133 - Search icon in ship to dropdown is off center" u="1"/>
        <s v="Bug | 01119 - BIT-145 State, zip and Country details missing from Ship From location on Releases Page" u="1"/>
        <s v="Feature | 00175 - Order Status Report" u="1"/>
        <s v="Bug |  | 01995 - 257 (BDT) - Orders page- mobile footer cutting off fields" u="1"/>
        <s v="Bug |  | 01967 - 235 (BDT) - confirmed quantity in view details shows error " u="1"/>
        <s v="Feature | 02996 - Final Clean QA Deploy" u="1"/>
        <s v="Task |  | 00036 - BEMISCP-11 Aged Inventory (calculated, need BNA/BHP alignment)" u="1"/>
        <s v="Task | 00889 - Add a new page on the Member &amp; Associates template for Experience, Skills, References &amp; General Comments" u="1"/>
        <s v="Task |  00403 - Add Basic auth for QA environment" u="1"/>
        <s v="Task |  | 00020 - Create Google Local Environment" u="1"/>
        <s v="Task | 00011 - Parking Lot" u="1"/>
        <s v="Feature | 00215 - Login &amp; Logout" u="1"/>
        <s v="Feature |  01007 - Requirement changes for Reports" u="1"/>
        <s v="Bug | 03180 - BDT 575 Tablet menu does not automatically collapse" u="1"/>
        <s v="Task |  00603 - Create Earnings Webcast 1Q 17 page" u="1"/>
        <s v="Task |  | 01133 - Atividades de automação do Sprint 16. " u="1"/>
        <s v="Bug | 00498 - Fix QA issues" u="1"/>
        <s v="Task | 00057 - Management work" u="1"/>
        <s v="Task |  00988 - Complete all necessary functions to make sim.org ready for Production" u="1"/>
        <s v="Task |  | 00569 - Create support for showing maintenance page in nginx during Liferay's startup" u="1"/>
        <s v="Task |  | 00888 - For both Member &amp; Associate templates add a new Portlet to the Names, Birth, etc. page, called &quot;Personality&quot;" u="1"/>
        <s v="Task |  | 01065 - Have a way to restrict permissions in Receiving role" u="1"/>
        <s v="Feature |  | 00029 - Stock ticker portlet" u="1"/>
        <s v="BALLPARK - Demand | M | 00000 - Need Credentials for the Following Users" u="1"/>
        <s v="Feature | 00079 - As an internal user, when I successfully login to the portal, I am redirected to the CSR site within the portal" u="1"/>
        <s v="Task |  | 01775 - Theme Dependency needs to be updated due to core changes" u="1"/>
        <s v="Task |  00255 - Atividades Gerais sprint 06" u="1"/>
        <s v="Feature |  | 00801 - List shipments from specific Order" u="1"/>
        <s v="Feature |  | 00006 - Add version" u="1"/>
        <s v="Bug | 02336 - 331 (BDT) Time Zone Clarification" u="1"/>
        <s v="Bug | 01080 - Notifications are sending continuous notifications" u="1"/>
        <s v="Bug |  01057 - User profile editing is accessible to users other than the profile owner." u="1"/>
        <s v="Feature |  | 01784 - Improve data display on all pages " u="1"/>
        <s v="Bug | 01729 - Error on Report Definition Control Panel when editing " u="1"/>
        <s v="Bug |  | 01420 - BIT-103 Time, status and report freezes" u="1"/>
        <s v="Feature |  00305 - Co-Packer - Role by Ship To" u="1"/>
        <s v="Task | 00020 - Create Google Local Environment" u="1"/>
        <s v="Ballpark - Demand | 00000 - Dummy Feature of Content Management" u="1"/>
        <s v="Feature |  00509 - View and Download Invoice and BoL " u="1"/>
        <s v="Bug | 00412 - Homepage &gt; Change &quot;Media and Events&quot; section" u="1"/>
        <s v="Bug |  01558 - BIT-166 Disabled User shows up in Members section on company profile page" u="1"/>
        <s v="Feature |  00801 - List shipments from specific Order" u="1"/>
        <s v="Bug | 00508 - Control Panel -&gt; Configuration -&gt; System Settings is broken in QA" u="1"/>
        <s v="Feature |  01480 - Performance Testing and Tunning" u="1"/>
        <s v="Bug | 01139 - BIT-48 Padding issues with left nav menu " u="1"/>
        <s v="Dummy Feature |  00000 - Dummy Feature of  00053 - Tools - Dashboard" u="1"/>
        <s v="Bug | 01068 - Always returns to dashboard when canceling a personal transfer" u="1"/>
        <s v="Ballpark - Demand |  00000 - Dummy Feature of Products" u="1"/>
        <s v="Bug |  | 00765 - Date format incorrect in UI" u="1"/>
        <s v="Bug |  | 01788 - Document Preview does not work " u="1"/>
        <s v="Bug | 01105 - System allows the user erase security questions." u="1"/>
        <s v="Feature |  02716 - 423 (BDT) - Have LDAP and portal Password policy both enabled " u="1"/>
        <s v="Feature |  | 00332 - Logistics - Products/Items Shipped items no pricing" u="1"/>
        <s v="Feature |  00211 - Style and colors" u="1"/>
        <s v="Feature |  00014 - Capture user info" u="1"/>
        <s v="Ballpark - Demand |  00000 - Dummy Feature of Enhancement - Buyer Inventory Management " u="1"/>
        <s v="Bug | 02737 - 434-GLC Release Missing" u="1"/>
        <s v="Task |  | 00021 - BEMISCP-11 3 yrs Rolling History vs 18 months" u="1"/>
        <s v="Task |  01732 - Automated Tests SP9 - Functional tests" u="1"/>
        <s v="Bug |  01323 - Add documents button is inside the footer" u="1"/>
        <s v="Task | 01018 - Atividades de ambiente e automação Sprint 14/15" u="1"/>
        <s v="Bug |  00836 - Logon with incorrect password doesn't fail immediately with 2FA enabled" u="1"/>
        <s v="Feature |  | 00416 - Adjustments throughout the portal" u="1"/>
        <s v="Bug |  | 02486 - 381 (BDT) - Portal console as admin or CSR- missing the Customer Profile view on the Bemis Site" u="1"/>
        <s v="Task |  00930 - Create  Query for AIF form" u="1"/>
        <s v="Feature |  | 00349 - Global search - not show pricing" u="1"/>
        <s v="Bug |  | 00822 - UI Navigation bar" u="1"/>
        <s v="Bug |  | 02541 - 328 (BDT) - Shipment Landing page incorrect ship to address" u="1"/>
        <s v="Bug |  01297 - BIT-84 Data Issue on Bemis QA Environment" u="1"/>
        <s v="Bug | 01238 - The ... next to the Bemis Order number does not expand to show the full line" u="1"/>
        <s v="Feature |  02489 - Change Requested Date Logic" u="1"/>
        <s v="Bug | 02537 - Preview should display for all document types " u="1"/>
        <s v="Bug | 00902 - BIT-42 Update orders data fields to allow for decimals " u="1"/>
        <s v="Bug | 02541 - 328 (BDT) - Shipment Landing page incorrect ship to address" u="1"/>
        <s v="Bug |  | 02485 - 380 (BDT) - Documents functionality missing add Basic Document" u="1"/>
        <s v="Bug | 01069 - Notifications appear overlapped" u="1"/>
        <s v="Bug |  00069 - Menu not working when on mobile mode" u="1"/>
        <s v="Feature | 03010 - 494 BDT - Handle IBB NULL responses in initial data sync" u="1"/>
        <s v="Task |  00025 - Configuração da infraestrutura de DevOps" u="1"/>
        <s v="Bug |  | 01203 - SSRS integration config had wrong password for QA" u="1"/>
        <s v="Bug | 00576 - Home page &quot;More&quot; button does not work for Internet Explorer 10 or 11" u="1"/>
        <s v="Bug |  00568 - Publishing via PROD ELB is failing" u="1"/>
        <s v="Bug |  02089 - 261 (BDT) - Missing Open Scheduled Release Info" u="1"/>
        <s v="Bug |  02091 - 268 (BDT) - Missing Open Scheduled Release Info" u="1"/>
        <s v="Bug |  01974 - Login in container errors block login input" u="1"/>
        <s v="Feature |  00319 - Sustainable Sourcing" u="1"/>
        <s v="Bug |  | 02591 - ORM exceptions for Customer Location data sync " u="1"/>
        <s v="Task |  00476 - Mudança nas chamadas do serviço do SUC" u="1"/>
        <s v="Bug |  | 02375 - Order and Release Duplicate Exceptions  " u="1"/>
        <s v="Feature |  00066 - Investor center effects" u="1"/>
        <s v="Feature | 00347 - Product values in different currencies" u="1"/>
        <s v="Task |  | 00788 - Refactor IBB Authentication" u="1"/>
        <s v="Feature |  00019 - Asset publisher - Simple version" u="1"/>
        <s v="Task | 00027 - BEMISCP-11 Reports - Partial Pallets, Pending Releases (date/value)" u="1"/>
        <s v="Bug |  01338 - BIT-99 Shipment Card Item Detail Box Scrolling Bar" u="1"/>
        <s v="Task |  01454 - [Mudança evolutiva na tela de Detalhe do processo de visto e detalhe do visto emitido] Incluir informações referentes ao solicitante de visto e sobre dia e hora da abertura do processo." u="1"/>
        <s v="Feature |  00407 - Search function on menu bar" u="1"/>
        <s v="Feature | 00325 - As a CSR Manager, I can view a list of customers and select one or more, so that I can selectively view information pertaining to a specific customer or sub-organization within the customer" u="1"/>
        <s v="Bug |  01508 - NPE In Inventory Data Sync" u="1"/>
        <s v="Bug |  02225 - Pull Shipment Order Information from Delivery Service" u="1"/>
        <s v="Task | 00037 - Solr Spell Suggest progress and artefacts" u="1"/>
        <s v="Bug |  | 01842 - User Edit Profile not working" u="1"/>
        <s v="Feature |  00010 - Add status: draft, published, archived, invisible " u="1"/>
        <s v="Task | 00569 - Create support for showing maintenance page in nginx during Liferay's startup" u="1"/>
        <s v="Feature |  00401 - Careers &gt; Locations and Functions" u="1"/>
        <s v="Feature | 00328 - Custom 404 page" u="1"/>
        <s v="Task |  00597 - Atividades Gerais Sprint 08" u="1"/>
        <s v="Task |  00418 - Criar o componente de multi-moeda e a mudança da exibição nas telas que são utilizadas - Atividade FrontEnd" u="1"/>
        <s v="Bug | 02635 - 402 (BDT) - Data Sync process does not clear the &quot;lastErrorMessage&quot; col. when sync is successful" u="1"/>
        <s v="Bug |  01265 - Bemis Logo Compression/Crowding" u="1"/>
        <s v="Feature |  02886 - Always display BOL and Invoice links" u="1"/>
        <s v="Task |  | 01331 - Trocar chamadas fake pelos Serviços SUC / Testar o retorno dos dados e corrigir incosistências" u="1"/>
        <s v="Feature |  01440 - Remove date limit on Orders Landing Page display" u="1"/>
        <s v="Feature |  01873 - 211 (BDT) Report parameter issue from page view buttons- Open and Closed/ Releases and Shipment History " u="1"/>
        <s v="Feature |  | 00070 - Create Theme" u="1"/>
        <s v="Bug |  | 01423 - BIT-46 Cards on Page incorrect" u="1"/>
        <s v="Task |  | 00549 - Make sure cemex.com redirects to www.cemex.com" u="1"/>
        <s v="Task |  00269 - [Ajuste identificado] Filtrar os itens a serem aprovados por centro de custo " u="1"/>
        <s v="Feature | 00150 - Company profile page" u="1"/>
        <s v="Task |  00450 - Setup Liferay Development Infrastructure" u="1"/>
        <s v="Task |  | 00384 - Setup Bemis Development Infrastructure" u="1"/>
        <s v="Task |  00206 - [Geral] Analisar o problema do auto-complete do Sistema" u="1"/>
        <s v="Bug |  | 01670 - Web Content LAR needs to be updated to reflect latest changes to TemplateContextContributor" u="1"/>
        <s v="Feature |  | 00010 - Add status: draft, published, archived, invisible " u="1"/>
        <s v="Feature |  | 01718 - BIT 176 -  BOL# Incorrect for SAP Shipment" u="1"/>
        <s v="Feature | 00295 - Products + Service &gt; Trading" u="1"/>
        <s v="Bug | 02379 - IBB synchronization times should be in UTC timezone format" u="1"/>
        <s v="Feature |  | 00175 - Order Status Report" u="1"/>
        <s v="Task |  01606 - Automated Tests SP8 PQ3" u="1"/>
        <s v="Bug |  | 01087 - Current transfer listed as future transfers on recurrency info pop-up (personal transfer)." u="1"/>
        <s v="Bug |  | 00197 - GPS - Playbooks &amp; Guidelines" u="1"/>
        <s v="Bug |  01493 - Release Header fields do not display correctly" u="1"/>
        <s v="Bug |  | 02918 - BDT 474 Reporting errors for Customer id 0138680" u="1"/>
        <s v="Feature | 01441 - Update date limit on Shipment Page search " u="1"/>
        <s v="Ballpark - Demand |  00000 - Dummy Feature of Sustainability" u="1"/>
        <s v="Task |  00913 - Automated test sprint 7" u="1"/>
        <s v="Bug |  | 02369 - Multiple threads may cause NTLM errors in DataSync" u="1"/>
        <s v="Task |  | 00757 - Configure permissions to remove access to dockbar" u="1"/>
        <s v="Feature |  01891 - Add Google Analytics to the Customer Portal Sites" u="1"/>
        <s v="Bug | 01056 - Location and ShipTo filter dropdowns are missing a border in FF and IE" u="1"/>
        <s v="Feature | 00014 - Configure Liferay clustering " u="1"/>
        <s v="Bug | 00672 - Items per Page does not allow you to return to default setting" u="1"/>
        <s v="Bug |  | 00010 - Product Attribute" u="1"/>
        <s v="Feature | 00138 - Carousel for full story pages" u="1"/>
        <s v="Bug |  01261 - BIT-68 Optional fields not correctly formatted or are missing in open and closed order report" u="1"/>
        <s v="Bug |  02214 - Not all shipments are being synced from IBB" u="1"/>
        <s v="Bug | 02217 - 320 (BDT) - Shipment Pg Bemis Order#/Line# Incorrect" u="1"/>
        <s v="Bug |  | 01068 - Always returns to dashboard when canceling a personal transfer" u="1"/>
        <s v="Task |  00640 - Atividades Gerais Sprint 09" u="1"/>
        <s v="Bug |  | 00180 - White spaces above images in story pages template 2" u="1"/>
        <s v="Feature |  00331 - Page Legal " u="1"/>
        <s v="Task | 00049 - BEMISCP-11 Customer Terms (Payment, Freight, Incoterms)" u="1"/>
        <s v="Bug |  | 01997 - 260 (BDT) - Orders page- tablet view change page orientation from portrait to landscape" u="1"/>
        <s v="Bug |  02047 - 275 (BDT) - Order Pg Sort Functionality" u="1"/>
        <s v="Bug | 01079 - Textos del detalle de la recurrencia tienen color incorrecto" u="1"/>
        <s v="Task | 00547 - Automated tests for Sprint 3" u="1"/>
        <s v="Feature |  00224 - Order Detail in Orders by PO" u="1"/>
        <s v="Bug |  02700 - Buyers need to have ability to delete for specific folders " u="1"/>
        <s v="Feature |  | 00381 - Login page - cookie statement" u="1"/>
        <s v="Bug |  01920 - Total On Hand Qty should include UOM  " u="1"/>
        <s v="Task | 00013 - BEMISCP-11 Terms &amp; Condition docs (site)(by customer specific)" u="1"/>
        <s v="Bug | 00858 - The root directory for Advanced File Store is not parsed correctly" u="1"/>
        <s v="Bug |  02349 - 238 (BDT) - Item Level Report Preview is blank   " u="1"/>
        <s v="Bug |  | 02027 - 272 (BDT) - User Profile- Buyer missing Job Title" u="1"/>
        <s v="Bug | 03097 - CR56 - Change display of Release and Shipment Reports in the Portal  Inbox " u="1"/>
        <s v="Ballpark - Demand |  | 00000 - Dummy Feature of Roles Configuration" u="1"/>
        <s v="Feature |  00125 - Product spec detail page - CSR view" u="1"/>
        <s v="Bug |  00371 - RDR sync failing halfway through ORG sync" u="1"/>
        <s v="Feature |  | 00234 - Services Page" u="1"/>
        <s v="Feature | 00380 - Logistics Order History - No Pricing" u="1"/>
        <s v="Bug |  01875 - 214 (BDT)Theme test- excel logo wrong color and font spacing incorrect" u="1"/>
        <s v="Task |  | 00259 - Customer Site Template should have 'template' in name" u="1"/>
        <s v="Task |  | 00141 - CI server setup" u="1"/>
        <s v="Feature |  00308 - Set maximum width for pages in 1300 px" u="1"/>
        <s v="Feature |  | 01113 - Redesign for product description display" u="1"/>
        <s v="Task |  00965 - Part of Phase 1.5 - A number of small changes" u="1"/>
        <s v="Feature |  00145 - Sustainability Overview" u="1"/>
        <s v="Feature |  00445 -  View/Edit User Profile" u="1"/>
        <s v="Bug | 00138 - The legacy id should match the siteId created from mocked data" u="1"/>
        <s v="Feature |  | 00013 - Footer" u="1"/>
        <s v="Feature |  | 00361 - Footer" u="1"/>
        <s v="Feature |  00234 - Services Page" u="1"/>
        <s v="Task |  | 00512 - Change &quot;submit for publication&quot; text to &quot;submit&quot;" u="1"/>
        <s v="Task |  00971 - Automated test sprint 9" u="1"/>
        <s v="Task | 00372 - Atividades do Workflow (Processo de contratação)" u="1"/>
        <s v="Ballpark - Demand |  00000 - Dummy Feature of Enhanced Portal Foundation Settings" u="1"/>
        <s v="Bug |  00915 - Increase size limit for profile picture" u="1"/>
        <s v="Task |  | 00127 - Tech Spec Truncation" u="1"/>
        <s v="Feature | 00146 - Two Factor Authentication" u="1"/>
        <s v="Bug |  02116 - 300 (BDT) - Releases page iphone footer issues" u="1"/>
        <s v="Feature | 00377 - Our History" u="1"/>
        <s v="Feature |  00110 - Buyer - Show Expanded Shipment View" u="1"/>
        <s v="Feature | 02905 - 470 (BDT) Updates to Consignment logic - Doned Shipments Sub-page shipped qty mismatched" u="1"/>
        <s v="Feature | 00326 - Search &amp; browse - customer &amp; user profiles - Sales restricted view" u="1"/>
        <s v="Bug |  | 01426 - On Hand Inventory Details shows a Total Qty but there are no details " u="1"/>
        <s v="Task | 00002 - Dannon Yo-Cream Theme" u="1"/>
        <s v="Feature |  | 00515 - Report Definition Parsing" u="1"/>
        <s v="Feature |  | 00002 - Multi-criteria search" u="1"/>
        <s v="Task |  | 00641 - Apple and verify fix for CEMEX-15" u="1"/>
        <s v="Feature |  | 00302 - Filter Data by Customer Location" u="1"/>
        <s v="Task | 00670 - Automated tests for Sprint 4" u="1"/>
        <s v="Feature | 00371 - Customer Profile updates from IBB" u="1"/>
        <s v="Feature | 02560 - 424 (BDT) - Change password policy verbiage for external users" u="1"/>
        <s v="Bug | 02113 - 297 (BDT) - On Hand Inventory page code error" u="1"/>
        <s v="Bug | 02019 - 266 (BDT) - Iphone view of welcome page- order of pages " u="1"/>
        <s v="Task |  00171 - Replace stock images with real images from Bank of America" u="1"/>
        <s v="Feature |  00215 - Login &amp; Logout" u="1"/>
        <s v="Task |  | 00640 - Apply and verify fix for CEMEX-23" u="1"/>
        <s v="Feature |  | 00104 - Item Detail page" u="1"/>
        <s v="Feature |  | 00184 - Key Company Data" u="1"/>
        <s v="Bug |  | 02563 - 392 (BDT) - Inventory Pg Standard Pallet Qty and UoM missing" u="1"/>
        <s v="Bug |  01863 - 204 (BDT) Report Parameters Optional Columns Invoice History Report" u="1"/>
        <s v="Bug | 03021 - Date Range on Release and Shipment History Report - all systems" u="1"/>
        <s v="Task | 00011 - Questions for call on 01/29 -- LARs and JVMs clustering" u="1"/>
        <s v="Feature |  | 01873 - 211 (BDT) Report parameter issue from page view buttons- Open and Closed/ Releases and Shipment History " u="1"/>
        <s v="Bug |  02468 - 378 (BDT) - Report Functionality- limit to reports showing per page but not additional pages to view" u="1"/>
        <s v="Bug | 00012 - Images have disappeared from Qwipper" u="1"/>
        <s v="Feature |  | 00275 - Products / Items - Status Filters" u="1"/>
        <s v="Feature | 00015 - Configure Docker Swarm to auto scale Liferay" u="1"/>
        <s v="Bug |  | 00168 - Redirect Not Allowed" u="1"/>
        <s v="Feature |  | 02853 - Upgrade liferay bundle to DE fix-pack 13" u="1"/>
        <s v="Bug |  | 00906 - Update Scheduled Releases data fields to allow for decimals " u="1"/>
        <s v="Bug |  | 01647 - Telefone não está sendo salvo" u="1"/>
        <s v="Feature | 00088 - SDLC Documentation" u="1"/>
        <s v="Feature |  00118 - Include videos on the full story page" u="1"/>
        <s v="Feature | 01527 - Updates for all Report " u="1"/>
        <s v="Bug |  00856 - Spacing is incorrect across all pages" u="1"/>
        <s v="Bug |  00860 - Date Format is incorrect on all Pages" u="1"/>
        <s v="Feature | 00033 - Enhanced Group REST Service" u="1"/>
        <s v="Feature |  | 00060 - Wip validator service REST" u="1"/>
        <s v="Bug |  | 00804 - User Customer Name (Employer) is incorrect" u="1"/>
        <s v="Bug |  | 02555 - 386 (BDT) - Poly IBB On Hand Qty Incorrect" u="1"/>
        <s v="Bug | 02719 - 382 (BDT) - Order Pg Requested Date Incorrect" u="1"/>
        <s v="Task |  | 00495 - Update products based on feedback" u="1"/>
        <s v="Task | 00034 - Setup Dev Infrasctructure" u="1"/>
        <s v="Bug |  | 01194 - 'Show More' link missing from Report description" u="1"/>
        <s v="Bug |  | 02359 - 318 (BDT) - Shipment Sub Page ship date view in ascending order" u="1"/>
        <s v="Feature |  | 00073 - Unified boiler plate text" u="1"/>
        <s v="Bug |  00576 - Home page &quot;More&quot; button does not work for Internet Explorer 10 or 11" u="1"/>
        <s v="Feature | 00236 - Global Solutions" u="1"/>
        <s v="Feature | 00007 - Create repository for software images" u="1"/>
        <s v="Bug |  | 00978 - Portlet 'Candiate Photo' is failing with an error" u="1"/>
        <s v="Bug | 02694 - ORM exceptions for Inventory data sync " u="1"/>
        <s v="Bug | 00086 - Have too many errors for the developer license limit " u="1"/>
        <s v="Feature | 00278 - Notes create/edit - Buyer view" u="1"/>
        <s v="Task |  | 00582 - Update our database columns for simId, simTeamId, and simFamilyId to be VARCHAR" u="1"/>
        <s v="Task | 00033 - LAR export / import API artefacts" u="1"/>
        <s v="Task |  00596 - Anchor tags not working for some pages" u="1"/>
        <s v="Feature |  00341 - User agreement - BNA" u="1"/>
        <s v="Task | 00478 - Clean up JSP for two-factor-auth-device-manager-web" u="1"/>
        <s v="Bug | 01020 - Checkboxes for Locations in filter do not show " u="1"/>
        <s v="Task | 00580 - Change Reports page &quot;SEC Filings&quot; section to open in a new tab" u="1"/>
        <s v="Feature |  02878 - Update Carrier list for portal " u="1"/>
        <s v="Feature | 01428 - Updates to handle Standard Pallet Qty data" u="1"/>
        <s v="Ballpark - Demand |  | 00000 - Dummy Feature of Tools - Worklogger" u="1"/>
        <s v="Feature |  01852 - Update User Creation Test Scripts and customer LARs " u="1"/>
        <s v="Task |  00273 - [Ajuste identificado no review sprint 05] Mudar as cores dos status do processo na tela de detalhe do Processo de visto e fixar o tamanho da exibição do mesmo" u="1"/>
        <s v="Bug |  | 01264 - BIT-142 Cust Item Font color on Item detail view is incorrect" u="1"/>
        <s v="Feature |  00140 - Country micro site single page" u="1"/>
        <s v="Feature |  | 00261 - Notes view" u="1"/>
        <s v="Feature |  00221 - Orders Landing Page" u="1"/>
        <s v="Feature | 00101 - Product landing page" u="1"/>
        <s v="Feature | 00354 - Sort on Landing page" u="1"/>
        <s v="Feature | 00355 - Sort on Landing page" u="1"/>
        <s v="Feature | 00271 - Search for User Profile Details" u="1"/>
        <s v="Bug |  | 02860 - User Profile dropdown is wrapping " u="1"/>
        <s v="Bug | 03139 - 570 BDT - Reports are not automatically downloading" u="1"/>
        <s v="Bug |  | 01323 - Add documents button is inside the footer" u="1"/>
        <s v="Feature |  | 00018 - Concrete Incubator webcontent" u="1"/>
        <s v="Bug |  | 00371 - RDR sync failing halfway through ORG sync" u="1"/>
        <s v="Feature |  | 03037 - 517 BDT - Ship To filters should be checked" u="1"/>
        <s v="Task |  01803 - QA Deployment Documentation" u="1"/>
        <s v="Feature | 01777 - Keep CSR on Control Panel View when navigating to customer sites  " u="1"/>
        <s v="Feature | 00334 - As a buyer, I can schedule an ASN to be sent to me, so that I know when product has shipped" u="1"/>
        <s v="Feature | 02998 - Create Hub Admin documentation" u="1"/>
        <s v="Bug | 02117 - 303 (BDT) - Releases page in page wildcard search on description" u="1"/>
        <s v="Bug |  01191 - Select All and Clear All links in Location filter do not work" u="1"/>
        <s v="Feature | 00407 - Search function on menu bar" u="1"/>
        <s v="Task |  | 01732 - Automated Tests SP9 - Functional tests" u="1"/>
        <s v="Feature |  01857 - 199 (BDT)Report Parameter - Date range can have a null value" u="1"/>
        <s v="Bug | 01751 - Edit Links on the User profile view are not visible with menu expanded" u="1"/>
        <s v="Task |  | 01095 - Ajuste no componente de Upload utilizado no SIGEX, nas telas que permitem edição. " u="1"/>
        <s v="Feature |  00107 - Shipments Landing Page" u="1"/>
        <s v="Feature |  | 00101 - Product landing page" u="1"/>
        <s v="Feature |  | 00354 - Sort on Landing page" u="1"/>
        <s v="Feature |  | 00355 - Sort on Landing page" u="1"/>
        <s v="Feature | 00014 - Language selection functionality" u="1"/>
        <s v="Task | 00834 - Automated tests for Sprint 6" u="1"/>
        <s v="Feature | 01891 - Add Google Analytics to the Customer Portal Sites" u="1"/>
        <s v="Bug |  02593 - Report Preview UI issues " u="1"/>
        <s v="Bug |  02375 - Order and Release Duplicate Exceptions  " u="1"/>
        <s v="Feature |  | 00118 - Include videos on the full story page" u="1"/>
        <s v="Task |  | 00277 - [Ajuste review sprint 05]: No Grid de listagem de solicitação de visto, acrescentar no grid a informação de status (utilizar sinal de cores). " u="1"/>
        <s v="Feature |  | 00077 - Import Users and Groups from AD" u="1"/>
        <s v="Bug |  00904 - Update Shipments data fields to allow for decimals " u="1"/>
        <s v="Task |  | 00255 - Atividades Gerais sprint 06" u="1"/>
        <s v="Task |  | 02993 - Enable log4j debug on Bemis Dev" u="1"/>
        <s v="Task |  | 00050 - BEMISCP-11 Compliance reports on-time complete from SSRS" u="1"/>
        <s v="Feature |  | 00107 - Shipments Landing Page" u="1"/>
        <s v="Feature |  | 00276 - Search on Landing page" u="1"/>
        <s v="Task |  | 00913 - Automated test sprint 7" u="1"/>
        <s v="Task |  | 01455 - [Mudança evolutiva na tela de consulta dos Tipos de visto] Destacar o motivo do agendamento dos tipos de vistos agendados. " u="1"/>
        <s v="Task |  | 00567 - Add FB Pixel snippet to theme" u="1"/>
        <s v="Bug | 03193 - BDT 596- Connectivity issues in production " u="1"/>
        <s v="Bug | 01491 - Customer Site Template was not updated correctly" u="1"/>
        <s v="Bug | 02218 - 323 (BDT) - Shipment Landing Pg/Shipments Missing" u="1"/>
        <s v="Task |  | 00971 - Automated test sprint 9" u="1"/>
        <s v="Feature |  | 02373 - Remove space from DL file names" u="1"/>
        <s v="Feature | 00205 - CSR - notes - viewable internally only " u="1"/>
        <s v="Task |  | 00597 - Atividades Gerais Sprint 08" u="1"/>
        <s v="Bug |  01088 - BIT-17 Carrier Link is not working " u="1"/>
        <s v="Feature |  01784 - Improve data display on all pages " u="1"/>
        <s v="Task | 01095 - Ajuste no componente de Upload utilizado no SIGEX, nas telas que permitem edição. " u="1"/>
        <s v="Feature |  00232 - Reports Page" u="1"/>
        <s v="Task |  | 00640 - Atividades Gerais Sprint 09" u="1"/>
        <s v="Task |  | 00047 - BEMISCP-11 Customer Inventory Terms" u="1"/>
        <s v="Task | 00511 - Steps Components" u="1"/>
        <s v="Feature | 01127 - Create Page for CSRs to View Customer Locations " u="1"/>
        <s v="Bug |  | 03032 - 510 BDT - Shipments landing page not showing recent shipments" u="1"/>
        <s v="Task |  00968 - Atividades de apoio Sprint 13 - Fixpacks / Apoio a Queiroz no Kaleo / Automação e ambientes SIGEX" u="1"/>
        <s v="Feature |  00156 - Create and assign customer Roles" u="1"/>
        <s v="Task |  | 00678 - Adjust BeL to the BG Security Team recommendations" u="1"/>
        <s v="Task |  00461 - Investigate 413 Request Entity Too Large when uploading file &gt; 1MB" u="1"/>
        <s v="Feature | 00353 - Sort Orders by Specific Fields" u="1"/>
        <s v="Bug |  01737 - User Agreement link does not show content for CSR roles" u="1"/>
        <s v="Bug |  00672 - Items per Page does not allow you to return to default setting" u="1"/>
        <s v="Bug |  | 00112 - An error message is displayed when creating a new organization site from site template" u="1"/>
        <s v="Task |  | 00042 - BEMISCP-11 Watchlist - Orders / Items (Like starring an email)" u="1"/>
        <s v="Bug | 03154 - _x0009_Customer PO Search Case Sensitive" u="1"/>
        <s v="Bug |  | 00128 - Adjust homepage layout in different screen resolutions" u="1"/>
        <s v="Bug |  01335 - 3 Marshal Deliveries not showing in Completed Shipments page " u="1"/>
        <s v="Bug |  | 01316 - BIT-78 All Reports- Default Column Fields " u="1"/>
        <s v="Task |  | 00039 - BEMISCP-11 Entitlements - Logistics (reject shipment) - WF Form" u="1"/>
        <s v="Bug |  00858 - The root directory for Advanced File Store is not parsed correctly" u="1"/>
        <s v="Bug | 01987 - 245 (BDT) - Order Pg View Details Schedule Lines Sorted Incorrectly" u="1"/>
        <s v="Bug | 01063 - Información incorrecta de cuentas ahorro en la lista desplegable de cuenta ahorro" u="1"/>
        <s v="Task |  00030 - Research SCORM" u="1"/>
        <s v="Bug |  00760 - Impersonated User hits error" u="1"/>
        <s v="Feature |  | 01668 - Refactor Shipment Sync/WS Classes for data refresh calls." u="1"/>
        <s v="Bug | 03138 - Quantities display difference between parent and child buyer views" u="1"/>
        <s v="Bug |  | 00688 - DataSync background tasks are not being cleaned up from DB when successfully completed" u="1"/>
        <s v="Task |  | 01299 - [Mudança evolutiva na tela de Inclusão do tipo de visto] Acrescentar filtros para carregar as informações da Sigla/Descrição do tipo de visto com base no país de destino." u="1"/>
        <s v="Feature |  00802 - List Releases of specifc Order" u="1"/>
        <s v="Task |  | 00603 - Create Earnings Webcast 1Q 17 page" u="1"/>
        <s v="BALLPARK - Demand | M | 00000 - Cancel task test" u="1"/>
        <s v="Bug | 00915 - Increase size limit for profile picture" u="1"/>
        <s v="Feature |  | 00023 - Add SCORM support" u="1"/>
        <s v="Bug | 03131 - Inventory Sync Timestamp issue" u="1"/>
        <s v="Feature |  01349 - Update default Sort Order on Shipments Landing Page " u="1"/>
        <s v="Bug |  00829 - Order Description not wrapping correctly" u="1"/>
        <s v="Bug | 01307 - BIT-90 Report Landing Page- Open Order Status Report- remove parameters from selection screen" u="1"/>
        <s v="Bug | 02935 - Documents page- title running off of screen box" u="1"/>
        <s v="Bug |  | 00632 - Orders - Move view details link below order Date" u="1"/>
        <s v="Feature | 01724 - Update the order of report sections on the Reports Landing Page" u="1"/>
        <s v="Bug | 00144 - Missing learning record events" u="1"/>
        <s v="Feature |  | 00365 - Left Navigation Expand / Collapse on all pages" u="1"/>
        <s v="Feature | 00331 - Page Legal " u="1"/>
        <s v="Bug | 02239 - Zip code is missing from Inventory Layout" u="1"/>
        <s v="Feature |  | 02862 - Customize Email Templates for users " u="1"/>
        <s v="Task |  | 00235 - IBB Request Log" u="1"/>
        <s v="Bug |  02697 - Duplicate key row in object 'dbo.Bemis_Order'" u="1"/>
        <s v="Bug | 01363 - BIT-113 FRM 283- Typos on report landing page" u="1"/>
        <s v="Feature |  00320 - Become a supplier" u="1"/>
        <s v="Bug | 03176 - Sales Order Schedule Line with ConfirmedQty 0 displayed (BDT 590)" u="1"/>
        <s v="Bug | 01761 - Report menu categories should be alphabetical" u="1"/>
        <s v="Feature | 00520 - Release updates from IBB" u="1"/>
        <s v="Task | 00639 - Apply and verify fix for CEMEX-18" u="1"/>
        <s v="Task | 00648 - Apply and verify fix for CEMEX-18" u="1"/>
        <s v="Feature | 00323 - As a Sales Regional Manager, I can view a list of customers and select one or more, so that I can selectively view information pertaining to a specific customer or sub-organization within the customer" u="1"/>
        <s v="Feature |  00008 - Check graphics record (to monitor order progress)" u="1"/>
        <s v="Bug |  | 02230 - 325 (BDT) - report preview and generate report issue- mobile devices" u="1"/>
        <s v="Bug |  00444 - Deleting record/site" u="1"/>
        <s v="Bug |  00120 - Story carrousel on homepage does not animate (zoom)" u="1"/>
        <s v="Bug | 02570 - Bemis User Agreement is not displaying on first time log in  " u="1"/>
        <s v="Bug |  02130 - 306 (BDT) - Orders Page-Report button" u="1"/>
        <s v="Feature | 00723 - Add content for Portal dashboard landing page" u="1"/>
        <s v="Feature | 01440 - Update search criteria on Orders Landing Page" u="1"/>
        <s v="Bug | 02094 - 286 (BDT) - Release Pg Scheduled Release Qty UoM missing" u="1"/>
        <s v="Task |  | 00048 - BEMISCP-11 Previous customer Item Number" u="1"/>
        <s v="Bug |  00188 - Fix java script errors" u="1"/>
        <s v="Bug | 02732 - 424 (BDT) - Password Policy verbiage changes" u="1"/>
        <s v="Task |  | 00085 - Prebill Inquiry" u="1"/>
        <s v="Bug | 01309 - BIT-92 Report Landing Page- Inventory Detail Report" u="1"/>
        <s v="Bug | 03003 - BDT 493 - Consignment Delivery Invoice Missing " u="1"/>
        <s v="Bug |  | 02570 - Bemis User Agreement is not displaying on first time log in  " u="1"/>
        <s v="Feature |  | 00262 - On-Hand Inventory View for a specific item" u="1"/>
        <s v="Bug | 00180 - White spaces above images in story pages template 2" u="1"/>
        <s v="Task |  | 00220 - Research: Error when creating a WebContent with nested WebContent" u="1"/>
        <s v="Feature | 02445 - 321 (BDT) - Update the Shipments to use a field on Delivery vs. from Orders" u="1"/>
        <s v="Bug |  01563 - SAP Order 541116 Missing" u="1"/>
        <s v="Feature | 03037 - 517 BDT - Ship To filters should be checked" u="1"/>
        <s v="Bug |  00978 - Portlet 'Candiate Photo' is failing with an error" u="1"/>
        <s v="Task | 00609 - Create a page layout so that the Document and Media Store portlet can span across the entire page" u="1"/>
        <s v="Feature |  | 00353 - Sort Orders by Specific Fields" u="1"/>
        <s v="Feature | 00017 - Design concepts, site creation, roles and users" u="1"/>
        <s v="Bug |  01181 - My Locations navigation on Mobile view is not working" u="1"/>
        <s v="Feature |  | 01687 - Create a hook so that CSR users can see which users have completed setup" u="1"/>
        <s v="Task |  | 00037 - BEMISCP-11 Entitlements - Proc Mgr - Negotiations - CRM" u="1"/>
        <s v="Bug | 01967 - 235 (BDT) - confirmed quantity in view details shows error " u="1"/>
        <s v="Bug |  | 02959 - BDT 483- Forgot Password error message" u="1"/>
        <s v="Bug |  | 02390 - Scheduled Releases Sub-Page No Sort Order" u="1"/>
        <s v="Bug |  | 01054 - Entries on the Release Page are not displaying " u="1"/>
        <s v="Task |  | 00403 - Add Basic auth for QA environment" u="1"/>
        <s v="Bug |  02237 - The quotes around &quot;N/A&quot; need to be removed" u="1"/>
        <s v="Bug |  | 00635 - Emails from production server are not being received" u="1"/>
        <s v="Bug |  | 02935 - Documents page- title running off of screen box" u="1"/>
        <s v="Feature |  | 00331 - Page Legal " u="1"/>
        <s v="Task | 00644 - Allow HTTP between qa-staging and qa-live to test remote staging" u="1"/>
        <s v="Feature | 00077 - Import Users and Groups from AD" u="1"/>
        <s v="Task |  | 01013 - Update home page issues" u="1"/>
        <s v="Feature | 00379 - View Orders for a specific Cust Item" u="1"/>
        <s v="Bug | 02468 - 378 (BDT) - Report Functionality- limit to reports showing per page but not additional pages to view" u="1"/>
        <s v="Feature | 00335 - As a CSR, I can schedule an ASN to be sent to me or my customer, so that we can be notified of when product has shipped" u="1"/>
        <s v="Feature | 00184 - Key Company Data" u="1"/>
        <s v="Bug |  | 00836 - Logon with incorrect password doesn't fail immediately with 2FA enabled" u="1"/>
        <s v="Feature |  | 00230 - Create/edit Order Note" u="1"/>
        <s v="Feature |  00012 - Country Selection content" u="1"/>
        <s v="Bug | 01090 - Ubicación incorrecta de la casilla de recurrencia" u="1"/>
        <s v="Bug | 01088 - BIT-17 Carrier Link is not working " u="1"/>
        <s v="Feature |  | 01444 - Create Handling Unit Report " u="1"/>
      </sharedItems>
    </cacheField>
    <cacheField name="SUBTASK_TYPE" numFmtId="0">
      <sharedItems containsNonDate="0" containsBlank="1" count="26">
        <m/>
        <s v="QA" u="1"/>
        <s v="Alpha Test" u="1"/>
        <s v="Ballpark - Feature Planning" u="1"/>
        <s v="Frontend Development" u="1"/>
        <s v="Tech Planning" u="1"/>
        <s v="BALLPARK - UX" u="1"/>
        <s v="BALLPARK - Planning" u="1"/>
        <s v="BALLPARK - Developer Support" u="1"/>
        <s v="BALLPARK - Feature Review" u="1"/>
        <s v="Task" u="1"/>
        <s v="Feature Review" u="1"/>
        <s v="BALLPARK - Demand" u="1"/>
        <s v="BALLPARK - QA/UAT Support" u="1"/>
        <s v="Ballpark - Development Support" u="1"/>
        <s v="BALLPARK - QA Support" u="1"/>
        <s v="Sub-Task" u="1"/>
        <s v="BALLPARK - Alpha Test" u="1"/>
        <s v="Alpha Bug" u="1"/>
        <s v="BALLPARK - Subtask" u="1"/>
        <s v="Ballpark - Tech Planning" u="1"/>
        <s v="Feature Planning" u="1"/>
        <s v="UX" u="1"/>
        <s v="Ballpark - Dummy Feature" u="1"/>
        <s v="BALLPARK - Development" u="1"/>
        <s v="Backend Development" u="1"/>
      </sharedItems>
    </cacheField>
    <cacheField name="SUBTASK_STATUS" numFmtId="0">
      <sharedItems containsNonDate="0" containsString="0" containsBlank="1"/>
    </cacheField>
    <cacheField name="SUBTASK_NUM" numFmtId="0">
      <sharedItems containsNonDate="0" containsString="0" containsBlank="1"/>
    </cacheField>
    <cacheField name="SUBTASK_SUMMARY" numFmtId="0">
      <sharedItems containsNonDate="0" containsString="0" containsBlank="1"/>
    </cacheField>
    <cacheField name="SUBTASK_DESCRIPTION" numFmtId="0">
      <sharedItems containsNonDate="0" containsString="0" containsBlank="1"/>
    </cacheField>
    <cacheField name="SUBTASK_FULL_DESCRIPTION" numFmtId="0">
      <sharedItems containsNonDate="0" containsString="0" containsBlank="1"/>
    </cacheField>
    <cacheField name="DEMAND_ID" numFmtId="0">
      <sharedItems containsNonDate="0" containsString="0" containsBlank="1"/>
    </cacheField>
    <cacheField name="TASK_ID" numFmtId="0">
      <sharedItems containsNonDate="0" containsString="0" containsBlank="1"/>
    </cacheField>
    <cacheField name="SUBTASK_ID" numFmtId="0">
      <sharedItems containsNonDate="0" containsString="0" containsBlank="1"/>
    </cacheField>
    <cacheField name="planning_type" numFmtId="0">
      <sharedItems containsNonDate="0" containsString="0" containsBlank="1"/>
    </cacheField>
    <cacheField name="task_release" numFmtId="0">
      <sharedItems containsNonDate="0" containsBlank="1" count="27">
        <m/>
        <s v="Sprint 4" u="1"/>
        <s v="Release 7" u="1"/>
        <s v="Release 1 QA" u="1"/>
        <s v="No release set" u="1"/>
        <s v="Sprint 3" u="1"/>
        <s v="Release 4 QA" u="1"/>
        <s v="Release 3" u="1"/>
        <s v="1-POC" u="1"/>
        <s v="Release 6" u="1"/>
        <s v="Sprint 2" u="1"/>
        <s v="Sprint 7" u="1"/>
        <s v="Release 9" u="1"/>
        <s v="2-Discovery" u="1"/>
        <s v="Release 3 QA" u="1"/>
        <s v="Sprint 1" u="1"/>
        <s v="Release 2" u="1"/>
        <s v="Sprint 6" u="1"/>
        <s v="Release 5" u="1"/>
        <s v="Release 8" u="1"/>
        <s v="Not Defined" u="1"/>
        <s v="Sprint 5" u="1"/>
        <s v="Release 2 QA" u="1"/>
        <s v="Release 1" u="1"/>
        <s v="Release 5 QA" u="1"/>
        <s v="Management" u="1"/>
        <s v="Release 4" u="1"/>
      </sharedItems>
    </cacheField>
    <cacheField name="worklog" numFmtId="0">
      <sharedItems containsNonDate="0" containsString="0" containsBlank="1"/>
    </cacheField>
    <cacheField name="wrong_worklog" numFmtId="0">
      <sharedItems containsNonDate="0" containsString="0" containsBlank="1"/>
    </cacheField>
    <cacheField name="Demand_ballpark" numFmtId="0">
      <sharedItems containsNonDate="0" containsString="0" containsBlank="1"/>
    </cacheField>
    <cacheField name="TASK_BALLPARK" numFmtId="0">
      <sharedItems containsNonDate="0" containsString="0" containsBlank="1"/>
    </cacheField>
    <cacheField name="tshirt_size" numFmtId="0">
      <sharedItems containsNonDate="0" containsString="0" containsBlank="1"/>
    </cacheField>
    <cacheField name="Query_Type" numFmtId="0">
      <sharedItems containsNonDate="0" containsString="0" containsBlank="1"/>
    </cacheField>
    <cacheField name="EffortEstimate" numFmtId="0">
      <sharedItems containsNonDate="0" containsString="0" containsBlank="1"/>
    </cacheField>
    <cacheField name="CycleEstimate" numFmtId="0">
      <sharedItems containsNonDate="0" containsString="0" containsBlank="1"/>
    </cacheField>
    <cacheField name="EffortOnBacklog" numFmtId="0">
      <sharedItems containsNonDate="0" containsString="0" containsBlank="1"/>
    </cacheField>
    <cacheField name="CycleOnBacklog" numFmtId="0">
      <sharedItems containsNonDate="0" containsString="0" containsBlank="1"/>
    </cacheField>
    <cacheField name="BallparkEffort" numFmtId="0">
      <sharedItems containsNonDate="0" containsString="0" containsBlank="1"/>
    </cacheField>
    <cacheField name="PlannedEffort" numFmtId="0">
      <sharedItems containsNonDate="0" containsString="0" containsBlank="1"/>
    </cacheField>
    <cacheField name="EffortDone" numFmtId="0">
      <sharedItems containsNonDate="0" containsString="0" containsBlank="1"/>
    </cacheField>
    <cacheField name="CycleDone" numFmtId="0">
      <sharedItems containsNonDate="0" containsString="0" containsBlank="1"/>
    </cacheField>
    <cacheField name="WorklogDone" numFmtId="0">
      <sharedItems containsNonDate="0" containsString="0" containsBlank="1"/>
    </cacheField>
    <cacheField name="WorklogDoing" numFmtId="0">
      <sharedItems containsNonDate="0" containsString="0" containsBlank="1"/>
    </cacheField>
    <cacheField name="CountTasks" numFmtId="0">
      <sharedItems containsNonDate="0" containsString="0" containsBlank="1"/>
    </cacheField>
    <cacheField name="CountDemands" numFmtId="0">
      <sharedItems containsNonDate="0" containsString="0" containsBlank="1"/>
    </cacheField>
    <cacheField name="CountSubtasks" numFmtId="0">
      <sharedItems containsNonDate="0" containsString="0" containsBlank="1"/>
    </cacheField>
    <cacheField name="SubtaskEstimativeForEEPCalculation" numFmtId="0">
      <sharedItems containsNonDate="0" containsString="0" containsBlank="1"/>
    </cacheField>
    <cacheField name="DemandOrderedStatus" numFmtId="0">
      <sharedItems containsNonDate="0" containsBlank="1" count="9">
        <m/>
        <s v="" u="1"/>
        <s v="0.Done" u="1"/>
        <s v="5.Open" u="1"/>
        <s v="0.Cancelled" u="1"/>
        <s v="2.To UAT" u="1"/>
        <e v="#N/A" u="1"/>
        <s v="3.Doing" u="1"/>
        <s v="4.To Do" u="1"/>
      </sharedItems>
    </cacheField>
    <cacheField name="TaskOrderedStatus" numFmtId="0">
      <sharedItems containsNonDate="0" containsString="0" containsBlank="1"/>
    </cacheField>
    <cacheField name="SubtaskOrderedStatus" numFmtId="0">
      <sharedItems containsNonDate="0" containsBlank="1" count="9">
        <m/>
        <s v="2.To Review" u="1"/>
        <s v="0.Done" u="1"/>
        <s v="5.Open" u="1"/>
        <s v="0.Cancelled" u="1"/>
        <e v="#N/A" u="1"/>
        <s v="3.Doing" u="1"/>
        <s v="1.Reviewing" u="1"/>
        <s v="4.To Do" u="1"/>
      </sharedItems>
    </cacheField>
    <cacheField name="SubtaskOrderedFullDescription" numFmtId="0">
      <sharedItems containsNonDate="0" containsString="0" containsBlank="1"/>
    </cacheField>
    <cacheField name="PlannedEffortOnBug" numFmtId="0">
      <sharedItems containsNonDate="0" containsString="0" containsBlank="1"/>
    </cacheField>
    <cacheField name="WorklogOnBug" numFmtId="0">
      <sharedItems containsNonDate="0" containsString="0" containsBlank="1"/>
    </cacheField>
    <cacheField name="Progress" numFmtId="0" formula="EffortEstimate/EffortDone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rcelo Walter" refreshedDate="42911.976877777779" createdVersion="6" refreshedVersion="6" minRefreshableVersion="3" recordCount="714">
  <cacheSource type="worksheet">
    <worksheetSource name="AllIssues"/>
  </cacheSource>
  <cacheFields count="53">
    <cacheField name="project" numFmtId="0">
      <sharedItems containsNonDate="0" containsBlank="1" count="19">
        <m/>
        <s v="PROJECT - Malaguti" u="1"/>
        <s v="PROJECT - AonHewitt" u="1"/>
        <s v="PROJECT - Queiroz Galvão SIGEX" u="1"/>
        <s v="PROJECT - Tibco Software" u="1"/>
        <s v="PROJECT - Suez" u="1"/>
        <s v="PROJECT - GS SDLC" u="1"/>
        <s v="PROJECT - Dannon" u="1"/>
        <s v="PROJECT - BOSCH - Migration" u="1"/>
        <s v="PROJECT - Cemex Web" u="1"/>
        <s v="PROJECT - ELCART CMS" u="1"/>
        <s v="PROJECT - Google LMS" u="1"/>
        <s v="PROJECT - Qwipper" u="1"/>
        <s v="PROJECT - SIM International" u="1"/>
        <s v="PROJECT - Banco General Panama" u="1"/>
        <s v="PROJECT - Bank of America" u="1"/>
        <s v="PROJECT - Bemis CP" u="1"/>
        <s v="PROJECT - HPI DaaS" u="1"/>
        <s v="PROJECT - SABESP - Portal Corporativo" u="1"/>
      </sharedItems>
    </cacheField>
    <cacheField name="demand_type" numFmtId="0">
      <sharedItems containsNonDate="0" containsBlank="1" count="2">
        <m/>
        <s v="Demand" u="1"/>
      </sharedItems>
    </cacheField>
    <cacheField name="demand_status" numFmtId="0">
      <sharedItems containsNonDate="0" containsBlank="1" count="11">
        <m/>
        <s v="Queued for Review" u="1"/>
        <s v="Cancelled" u="1"/>
        <s v="Complete" u="1"/>
        <s v="Deferred" u="1"/>
        <s v="Doing" u="1"/>
        <s v="Done" u="1"/>
        <s v="Open" u="1"/>
        <s v="QAing" u="1"/>
        <s v="To Do" u="1"/>
        <s v="To UAT" u="1"/>
      </sharedItems>
    </cacheField>
    <cacheField name="demand_num" numFmtId="0">
      <sharedItems containsNonDate="0" containsString="0" containsBlank="1" containsNumber="1" containsInteger="1" minValue="1" maxValue="2870" count="47">
        <m/>
        <n v="57" u="1"/>
        <n v="443" u="1"/>
        <n v="1570" u="1"/>
        <n v="501" u="1"/>
        <n v="5" u="1"/>
        <n v="146" u="1"/>
        <n v="420" u="1"/>
        <n v="15" u="1"/>
        <n v="265" u="1"/>
        <n v="2" u="1"/>
        <n v="6" u="1"/>
        <n v="1438" u="1"/>
        <n v="16" u="1"/>
        <n v="510" u="1"/>
        <n v="17" u="1"/>
        <n v="540" u="1"/>
        <n v="630" u="1"/>
        <n v="65" u="1"/>
        <n v="533" u="1"/>
        <n v="54" u="1"/>
        <n v="56" u="1"/>
        <n v="1429" u="1"/>
        <n v="539" u="1"/>
        <n v="58" u="1"/>
        <n v="1" u="1"/>
        <n v="519" u="1"/>
        <n v="3" u="1"/>
        <n v="8" u="1"/>
        <n v="496" u="1"/>
        <n v="538" u="1"/>
        <n v="221" u="1"/>
        <n v="2870" u="1"/>
        <n v="1439" u="1"/>
        <n v="1652" u="1"/>
        <n v="531" u="1"/>
        <n v="444" u="1"/>
        <n v="1657" u="1"/>
        <n v="29" u="1"/>
        <n v="1437" u="1"/>
        <n v="1527" u="1"/>
        <n v="53" u="1"/>
        <n v="366" u="1"/>
        <n v="4" u="1"/>
        <n v="691" u="1"/>
        <n v="55" u="1"/>
        <n v="523" u="1"/>
      </sharedItems>
    </cacheField>
    <cacheField name="DEMAND_SUMMARY" numFmtId="0">
      <sharedItems containsNonDate="0" containsString="0" containsBlank="1"/>
    </cacheField>
    <cacheField name="demand_description" numFmtId="0">
      <sharedItems containsNonDate="0" containsBlank="1" count="205">
        <m/>
        <s v=" 00151 - Management Team" u="1"/>
        <s v="00501  - IBB Integration" u="1"/>
        <s v=" 00029 - Stock ticker portlet" u="1"/>
        <s v="00006 - Theme" u="1"/>
        <s v="00016 - Web Sermubeniel" u="1"/>
        <s v="00265 - Suppliers Section" u="1"/>
        <s v="00510  - Buyer - Release Management" u="1"/>
        <s v="M | 03231 - Demand without assignee BEMISCP" u="1"/>
        <s v="00630 - Need Credentials for the Following Users" u="1"/>
        <s v=" 00221 - Orders Landing Page" u="1"/>
        <s v=" | 00065 - Roles Configuration" u="1"/>
        <s v="00443  - Buyer - Customer and User Profile" u="1"/>
        <s v=" | 00005 - System Architecture" u="1"/>
        <s v=" | 00531 - System Architecture" u="1"/>
        <s v=" | 00523 - CSR - Portal Foundations" u="1"/>
        <s v=" 00002 - User Activity Tracking" u="1"/>
        <s v="M | 00110 - Demand without assignee GSSDLC" u="1"/>
        <s v=" 00054 - About Us" u="1"/>
        <s v="00069 - UI &amp; Theme" u="1"/>
        <s v="01657 - Enhancement - Buyer Portal Foundations" u="1"/>
        <s v=" | 00016 - Stories" u="1"/>
        <s v="00055 - Products + Service" u="1"/>
        <s v=" | 00053 - Tools - Dashboard" u="1"/>
        <s v=" | 00540 - Buyer - Dashboard" u="1"/>
        <s v=" | 00001 - Enhanced Group Functionality (Site)" u="1"/>
        <s v=" | 00017 - Investors" u="1"/>
        <s v=" | 01439 - Enhanced Portal Foundation Settings" u="1"/>
        <s v=" 00003 - OpenID Connect SSO Support " u="1"/>
        <s v="00420 - Buyer - Shipment" u="1"/>
        <s v="00531 - System Architecture" u="1"/>
        <s v=" | 00055 - Products + Service" u="1"/>
        <s v=" 00006 - Theme" u="1"/>
        <s v=" 00443 - Buyer - Customer and User Profile" u="1"/>
        <s v=" 01439 - Enhanced Portal Foundation Settings" u="1"/>
        <s v=" 00540 - Buyer - Dashboard" u="1"/>
        <s v="00055 - Tools - Sonar" u="1"/>
        <s v=" 00001 - Enhanced Group Functionality" u="1"/>
        <s v="00444  - CSR - Customer and User Profile" u="1"/>
        <s v="00054 - About Us" u="1"/>
        <s v=" | 00056 - Sustainability" u="1"/>
        <s v=" | 00633 - Sustainability" u="1"/>
        <s v="00001 - Objective Taskboard" u="1"/>
        <s v=" 00173 - Corporate Governance" u="1"/>
        <s v=" | 00004 - Google LMS Integration" u="1"/>
        <s v="00496 - Buyer - Document Management" u="1"/>
        <s v=" | 00054 - Tools - Indicators" u="1"/>
        <s v=" 00420 - Buyer - Shipment Management" u="1"/>
        <s v=" 00496 - Buyer - Document Management" u="1"/>
        <s v="00539 - Buyer - Inventory Management" u="1"/>
        <s v=" | 00006 - Theme" u="1"/>
        <s v="M | 00056 - Tools - Worklogger" u="1"/>
        <s v=" 00538 - Buyer - Reports" u="1"/>
        <s v="01527 - Updates for all Report " u="1"/>
        <s v="00087 - SDLC Process" u="1"/>
        <s v="00057 - Tools - Sizing" u="1"/>
        <s v=" 00533 - Bemis CP Theme" u="1"/>
        <s v=" | 00003 - OpenID Connect SSO Support " u="1"/>
        <s v="00024 - Lfieray Governance" u="1"/>
        <s v="00005 - System Architecture" u="1"/>
        <s v="00523 - CSR - Portal Foundations" u="1"/>
        <s v=" 00146 - Two Factor Authentication" u="1"/>
        <s v=" | 01437 - Enhancement - Buyer Shipment Management" u="1"/>
        <s v="00016 - Stories" u="1"/>
        <s v="00004 - Google LMS Integration" u="1"/>
        <s v=" 00444 - CSR - Customer and User Profile" u="1"/>
        <s v=" 00001 - Enhanced Group Functionality (Site)" u="1"/>
        <s v="00444 - CSR - Access Customer and User Profile Information" u="1"/>
        <s v=" 00032 - Content Workflow" u="1"/>
        <s v=" | 00538 - Buyer - Reports" u="1"/>
        <s v=" 00058 - Tools - Github" u="1"/>
        <s v="00104 - User Management" u="1"/>
        <s v="M | 00113 - Cancel task test" u="1"/>
        <s v="00510 - Buyer - Release Management" u="1"/>
        <s v=" 00171 - Debt Information" u="1"/>
        <s v="00366  - Buyer - Order Management" u="1"/>
        <s v=" 00443 - Buyer views Customer and User Profiles" u="1"/>
        <s v="00001 - Azure Base" u="1"/>
        <s v=" 00142 - Ethics and compliance page" u="1"/>
        <s v=" | 00366 - Buyer - Order Management" u="1"/>
        <s v=" | 00052 - Tools - CI Server" u="1"/>
        <s v=" | 00420 - Buyer - Shipment Management" u="1"/>
        <s v="00444 - CSR - Customer and User Profile" u="1"/>
        <s v=" | 00630 - Need Credentials for the Following Users" u="1"/>
        <s v="M | 00630 - Need Credentials for the Following Users" u="1"/>
        <s v=" 00001 - Objective Taskboard" u="1"/>
        <s v="00029 - Stock ticker portlet" u="1"/>
        <s v=" 00519 - Buyer - Portal Foundations" u="1"/>
        <s v="00501 - IBB Integration" u="1"/>
        <s v=" | 00029 - Stock ticker portlet" u="1"/>
        <s v=" | 01652 - Enhancement - Customer Data Sync" u="1"/>
        <s v=" | 00691 - Liferay Workspace Maintenance and Improvements" u="1"/>
        <s v=" 00056 - Sustainability" u="1"/>
        <s v=" | 00057 - Tools - Sizing" u="1"/>
        <s v=" 00523 - CSR - Portal Foundations" u="1"/>
        <s v=" 00420 - Buyer - Shipment" u="1"/>
        <s v="01439 - Enhanced Portal Foundation Settings" u="1"/>
        <s v=" 00055 - Tools - Sonar" u="1"/>
        <s v="M | 00065 - Roles Configuration" u="1"/>
        <s v="00013 - Azure Cluster" u="1"/>
        <s v=" 00055 - Products + Service" u="1"/>
        <s v=" 00691 - Liferay Workspace Maintenance and Improvements" u="1"/>
        <s v=" 00531 - System Architecture" u="1"/>
        <s v="00026 - Install on Production" u="1"/>
        <s v="00519 - Buyer - Portal Foundation" u="1"/>
        <s v="00633 - Sustainability - Overview" u="1"/>
        <s v=" 01652 - Enhancement - Customer Data Sync" u="1"/>
        <s v=" 01438 - Enhancement - Buyer Inventory Management " u="1"/>
        <s v=" | 01438 - Enhancement - Buyer Inventory Management " u="1"/>
        <s v="00058 - Tools - Github" u="1"/>
        <s v=" | 00533 - Bemis CP Theme" u="1"/>
        <s v="00420  - Buyer - Shipment" u="1"/>
        <s v=" 00016 - Stories" u="1"/>
        <s v=" 00055 - Products" u="1"/>
        <s v="00017 - Investors" u="1"/>
        <s v=" 00054 - Tools - Indicators" u="1"/>
        <s v=" | 00265 - Suppliers Section" u="1"/>
        <s v="M | 00541 - CSR - Dashboard" u="1"/>
        <s v=" 00207 - Press Releases Page" u="1"/>
        <s v=" | 00002 - User Activity Tracking" u="1"/>
        <s v=" | 00519 - Buyer - Portal Foundations" u="1"/>
        <s v=" 00065 - Roles Configuration" u="1"/>
        <s v="00015 - JIRA Customizations/Automations" u="1"/>
        <s v=" 02870 - Off-boarding Tasks" u="1"/>
        <s v=" | 00510 - Buyer - Release Management" u="1"/>
        <s v=" | 00069 - UI &amp; Theme" u="1"/>
        <s v="00531  - System Architecture" u="1"/>
        <s v=" | 00001 - Objective Taskboard" u="1"/>
        <s v="00496  - Buyer - Document Management" u="1"/>
        <s v="01429 - Enhancement - Buyer Order Management" u="1"/>
        <s v=" 00501 - IBB Integration" u="1"/>
        <s v="00443 - Buyer - Customer and User Profile" u="1"/>
        <s v="00053 - Tools - Dashboard" u="1"/>
        <s v="00092 - Content Management" u="1"/>
        <s v=" | 02870 - Off-boarding Tasks" u="1"/>
        <s v="00523  - CSR - Portal Foundations" u="1"/>
        <s v="00003 - OpenID Connect SSO Support " u="1"/>
        <s v=" | 01527 - Updates for all Report " u="1"/>
        <s v=" | 00539 - Buyer - Inventory Management" u="1"/>
        <s v="00008 - Homepage" u="1"/>
        <s v=" 01570 - Enhancement - Buyer Reports" u="1"/>
        <s v="00366 - Buyer - Order &amp; Inventory Management" u="1"/>
        <s v=" 01429 - Enhancement - Buyer Order Management" u="1"/>
        <s v=" 00053 - Tools - Dashboard" u="1"/>
        <s v=" | 00501 - IBB Integration" u="1"/>
        <s v="02870 - Off-boarding Tasks" u="1"/>
        <s v="00533 - Bemis CP Theme" u="1"/>
        <s v="00538 - Buyer - Reports" u="1"/>
        <s v="01652 - Enhancement - Customer Data Sync" u="1"/>
        <s v=" 00541 - CSR - Dashboard" u="1"/>
        <s v=" 00149 - Company profile page" u="1"/>
        <s v="00519  - Buyer - Portal Foundations" u="1"/>
        <s v=" 00004 - Google LMS Integration" u="1"/>
        <s v=" | 00444 - CSR - Customer and User Profile" u="1"/>
        <s v=" 01437 - Enhancement - Buyer Shipment Management" u="1"/>
        <s v=" 00210 - Stock Information page" u="1"/>
        <s v=" 00510 - Buyer - Release Management" u="1"/>
        <s v=" | 01657 - Enhancement - Buyer Portal Foundations" u="1"/>
        <s v=" 00139 - Global sites" u="1"/>
        <s v="00054 - Tools - Indicators" u="1"/>
        <s v=" 01657 - Enhancement - Buyer Portal Foundations" u="1"/>
        <s v=" 00054 - Our Story" u="1"/>
        <s v="00001 - Enhanced Group Functionality (Site)" u="1"/>
        <s v="00541 - CSR - Dashboard" u="1"/>
        <s v=" 00366 - Buyer - Order Management" u="1"/>
        <s v=" 00065 - Permissions" u="1"/>
        <s v="00052 - Tools - CI Server" u="1"/>
        <s v=" | 00541 - CSR - Dashboard" u="1"/>
        <s v="01570 - Enhancement - Buyer Reports" u="1"/>
        <s v=" | 00008 - Homepage" u="1"/>
        <s v="00366 - Buyer - Order Management" u="1"/>
        <s v=" 00015 - JIRA Customizations/Automations" u="1"/>
        <s v=" | 00443 - Buyer views Customer and User Profiles" u="1"/>
        <s v=" | 00054 - About Us" u="1"/>
        <s v=" 00183 - Key Company Data" u="1"/>
        <s v=" 00017 - Investor Center" u="1"/>
        <s v="00540 - Buyer - Dashboard" u="1"/>
        <s v=" 00017 - Investors" u="1"/>
        <s v=" 00057 - Tools - Sizing" u="1"/>
        <s v="00519 - Buyer - Portal Foundations" u="1"/>
        <s v="00691 - Liferay Workspace Maintenance and Improvements" u="1"/>
        <s v=" 00016 - Media Center" u="1"/>
        <s v="00420 - Buyer - Shipment Management" u="1"/>
        <s v=" | 00015 - JIRA Customizations/Automations" u="1"/>
        <s v=" | 00055 - Tools - Sonar" u="1"/>
        <s v=" 01527 - Updates for all Report " u="1"/>
        <s v="01437 - Enhancement - Buyer Shipment Management" u="1"/>
        <s v="00056 - Tools - Worklogger" u="1"/>
        <s v=" | 00056 - Tools - Worklogger" u="1"/>
        <s v="01438 - Enhancement - Buyer Inventory Management " u="1"/>
        <s v=" 00539 - Buyer - Inventory Management" u="1"/>
        <s v="M | 00691 - Liferay Workspace Maintenance and Improvements" u="1"/>
        <s v=" 00056 - Tools - Worklogger" u="1"/>
        <s v="00065 - Roles Configuration" u="1"/>
        <s v="00002 - User Activity Tracking" u="1"/>
        <s v=" | 01429 - Enhancement - Buyer Order Management" u="1"/>
        <s v=" 00265 - Suppliers Section" u="1"/>
        <s v=" 00008 - Homepage" u="1"/>
        <s v=" 00054 - Our History" u="1"/>
        <s v="00056 - Sustainability" u="1"/>
        <s v=" | 00058 - Tools - Github" u="1"/>
        <s v=" 00005 - System Architecture" u="1"/>
        <s v=" | 01570 - Enhancement - Buyer Reports" u="1"/>
        <s v="00443 - Buyer views Customer and User Profiles" u="1"/>
        <s v="00443 - Buyer - Access Customer and User Profile Information" u="1"/>
      </sharedItems>
    </cacheField>
    <cacheField name="TASK_TYPE" numFmtId="0">
      <sharedItems containsNonDate="0" containsBlank="1" count="6">
        <m/>
        <s v="Dummy Feature" u="1"/>
        <s v="Bug" u="1"/>
        <s v="Task" u="1"/>
        <s v="Feature" u="1"/>
        <s v="BALLPARK - Demand" u="1"/>
      </sharedItems>
    </cacheField>
    <cacheField name="TASK_STATUS" numFmtId="0">
      <sharedItems containsNonDate="0" containsBlank="1" count="25">
        <m/>
        <s v="Queued for Review" u="1"/>
        <s v="Cancelled" u="1"/>
        <s v="Ready for UAT" u="1"/>
        <s v="In Progress" u="1"/>
        <s v="Complete" u="1"/>
        <s v="Reopened" u="1"/>
        <s v="Selected for Development" u="1"/>
        <s v="Deferred" u="1"/>
        <s v="Closed" u="1"/>
        <s v="Doing" u="1"/>
        <s v="Done" u="1"/>
        <s v="To Alpha Test" u="1"/>
        <s v="Open" u="1"/>
        <s v="Feature Reviewing" u="1"/>
        <s v="QAing" u="1"/>
        <s v="To Feature Review" u="1"/>
        <s v="To QA" u="1"/>
        <s v="In UAT" u="1"/>
        <s v="Ready for QA" u="1"/>
        <s v="Alpha Testing" u="1"/>
        <s v="Ready for Review" u="1"/>
        <s v="To Do" u="1"/>
        <s v="To UAT" u="1"/>
        <s v="In Review" u="1"/>
      </sharedItems>
    </cacheField>
    <cacheField name="TASK_NUM" numFmtId="0">
      <sharedItems containsNonDate="0" containsString="0" containsBlank="1" containsNumber="1" containsInteger="1" minValue="0" maxValue="3045" count="684">
        <m/>
        <n v="0" u="1"/>
        <n v="517" u="1"/>
        <n v="2027" u="1"/>
        <n v="25" u="1"/>
        <n v="1442" u="1"/>
        <n v="2853" u="1"/>
        <n v="352" u="1"/>
        <n v="1312" u="1"/>
        <n v="2593" u="1"/>
        <n v="174" u="1"/>
        <n v="583" u="1"/>
        <n v="450" u="1"/>
        <n v="1704" u="1"/>
        <n v="1639" u="1"/>
        <n v="1444" u="1"/>
        <n v="23" u="1"/>
        <n v="86" u="1"/>
        <n v="1314" u="1"/>
        <n v="320" u="1"/>
        <n v="2337" u="1"/>
        <n v="1054" u="1"/>
        <n v="584" u="1"/>
        <n v="353" u="1"/>
        <n v="2731" u="1"/>
        <n v="1316" u="1"/>
        <n v="21" u="1"/>
        <n v="1056" u="1"/>
        <n v="975" u="1"/>
        <n v="207" u="1"/>
        <n v="585" u="1"/>
        <n v="520" u="1"/>
        <n v="1643" u="1"/>
        <n v="2995" u="1"/>
        <n v="1448" u="1"/>
        <n v="1318" u="1"/>
        <n v="321" u="1"/>
        <n v="19" u="1"/>
        <n v="70" u="1"/>
        <n v="256" u="1"/>
        <n v="716" u="1"/>
        <n v="127" u="1"/>
        <n v="1775" u="1"/>
        <n v="1450" u="1"/>
        <n v="2349" u="1"/>
        <n v="2219" u="1"/>
        <n v="2089" u="1"/>
        <n v="17" u="1"/>
        <n v="63" u="1"/>
        <n v="717" u="1"/>
        <n v="175" u="1"/>
        <n v="652" u="1"/>
        <n v="2546" u="1"/>
        <n v="587" u="1"/>
        <n v="1842" u="1"/>
        <n v="1777" u="1"/>
        <n v="3003" u="1"/>
        <n v="1257" u="1"/>
        <n v="1192" u="1"/>
        <n v="1127" u="1"/>
        <n v="2093" u="1"/>
        <n v="257" u="1"/>
        <n v="913" u="1"/>
        <n v="2680" u="1"/>
        <n v="1974" u="1"/>
        <n v="1844" u="1"/>
        <n v="1779" u="1"/>
        <n v="355" u="1"/>
        <n v="1324" u="1"/>
        <n v="1194" u="1"/>
        <n v="2227" u="1"/>
        <n v="1" u="1"/>
        <n v="55" u="1"/>
        <n v="208" u="1"/>
        <n v="784" u="1"/>
        <n v="719" u="1"/>
        <n v="143" u="1"/>
        <n v="1261" u="1"/>
        <n v="2491" u="1"/>
        <n v="2231" u="1"/>
        <n v="258" u="1"/>
        <n v="915" u="1"/>
        <n v="192" u="1"/>
        <n v="525" u="1"/>
        <n v="1718" u="1"/>
        <n v="95" u="1"/>
        <n v="2885" u="1"/>
        <n v="1198" u="1"/>
        <n v="1068" u="1"/>
        <n v="47" u="1"/>
        <n v="176" u="1"/>
        <n v="2692" u="1"/>
        <n v="2432" u="1"/>
        <n v="2172" u="1"/>
        <n v="1850" u="1"/>
        <n v="389" u="1"/>
        <n v="1265" u="1"/>
        <n v="2369" u="1"/>
        <n v="2239" u="1"/>
        <n v="1070" u="1"/>
        <n v="259" u="1"/>
        <n v="225" u="1"/>
        <n v="722" u="1"/>
        <n v="2696" u="1"/>
        <n v="43" u="1"/>
        <n v="2047" u="1"/>
        <n v="1917" u="1"/>
        <n v="1852" u="1"/>
        <n v="1527" u="1"/>
        <n v="2633" u="1"/>
        <n v="1267" u="1"/>
        <n v="2373" u="1"/>
        <n v="2113" u="1"/>
        <n v="788" u="1"/>
        <n v="723" u="1"/>
        <n v="2830" u="1"/>
        <n v="2700" u="1"/>
        <n v="2570" u="1"/>
        <n v="39" u="1"/>
        <n v="593" u="1"/>
        <n v="144" u="1"/>
        <n v="455" u="1"/>
        <n v="2377" u="1"/>
        <n v="1139" u="1"/>
        <n v="71" u="1"/>
        <n v="2117" u="1"/>
        <n v="854" u="1"/>
        <n v="2964" u="1"/>
        <n v="35" u="1"/>
        <n v="128" u="1"/>
        <n v="1986" u="1"/>
        <n v="488" u="1"/>
        <n v="1661" u="1"/>
        <n v="3031" u="1"/>
        <n v="1271" u="1"/>
        <n v="293" u="1"/>
        <n v="855" u="1"/>
        <n v="177" u="1"/>
        <n v="120" u="1"/>
        <n v="1858" u="1"/>
        <n v="456" u="1"/>
        <n v="2905" u="1"/>
        <n v="1338" u="1"/>
        <n v="226" u="1"/>
        <n v="856" u="1"/>
        <n v="2842" u="1"/>
        <n v="161" u="1"/>
        <n v="596" u="1"/>
        <n v="489" u="1"/>
        <n v="1860" u="1"/>
        <n v="1535" u="1"/>
        <n v="359" u="1"/>
        <n v="294" u="1"/>
        <n v="2129" u="1"/>
        <n v="2976" u="1"/>
        <n v="2846" u="1"/>
        <n v="2716" u="1"/>
        <n v="145" u="1"/>
        <n v="1732" u="1"/>
        <n v="104" u="1"/>
        <n v="2783" u="1"/>
        <n v="1212" u="1"/>
        <n v="2133" u="1"/>
        <n v="262" u="1"/>
        <n v="858" u="1"/>
        <n v="194" u="1"/>
        <n v="598" u="1"/>
        <n v="1994" u="1"/>
        <n v="490" u="1"/>
        <n v="425" u="1"/>
        <n v="1669" u="1"/>
        <n v="360" u="1"/>
        <n v="295" u="1"/>
        <n v="794" u="1"/>
        <n v="2464" u="1"/>
        <n v="1996" u="1"/>
        <n v="458" u="1"/>
        <n v="1736" u="1"/>
        <n v="1606" u="1"/>
        <n v="1476" u="1"/>
        <n v="88" u="1"/>
        <n v="328" u="1"/>
        <n v="1151" u="1"/>
        <n v="227" u="1"/>
        <n v="860" u="1"/>
        <n v="2468" u="1"/>
        <n v="535" u="1"/>
        <n v="491" u="1"/>
        <n v="1868" u="1"/>
        <n v="1803" u="1"/>
        <n v="361" u="1"/>
        <n v="1348" u="1"/>
        <n v="80" u="1"/>
        <n v="1218" u="1"/>
        <n v="296" u="1"/>
        <n v="1088" u="1"/>
        <n v="211" u="1"/>
        <n v="2862" u="1"/>
        <n v="2732" u="1"/>
        <n v="2342" u="1"/>
        <n v="146" u="1"/>
        <n v="536" u="1"/>
        <n v="1480" u="1"/>
        <n v="1415" u="1"/>
        <n v="329" u="1"/>
        <n v="72" u="1"/>
        <n v="264" u="1"/>
        <n v="2216" u="1"/>
        <n v="537" u="1"/>
        <n v="492" u="1"/>
        <n v="1417" u="1"/>
        <n v="297" u="1"/>
        <n v="64" u="1"/>
        <n v="244" u="1"/>
        <n v="179" u="1"/>
        <n v="603" u="1"/>
        <n v="1874" u="1"/>
        <n v="330" u="1"/>
        <n v="265" u="1"/>
        <n v="60" u="1"/>
        <n v="228" u="1"/>
        <n v="2094" u="1"/>
        <n v="493" u="1"/>
        <n v="1876" u="1"/>
        <n v="1746" u="1"/>
        <n v="363" u="1"/>
        <n v="1421" u="1"/>
        <n v="1291" u="1"/>
        <n v="56" u="1"/>
        <n v="800" u="1"/>
        <n v="2878" u="1"/>
        <n v="670" u="1"/>
        <n v="2098" u="1"/>
        <n v="1878" u="1"/>
        <n v="461" u="1"/>
        <n v="1423" u="1"/>
        <n v="331" u="1"/>
        <n v="2555" u="1"/>
        <n v="2425" u="1"/>
        <n v="266" u="1"/>
        <n v="52" u="1"/>
        <n v="801" u="1"/>
        <n v="196" u="1"/>
        <n v="736" u="1"/>
        <n v="2362" u="1"/>
        <n v="2232" u="1"/>
        <n v="541" u="1"/>
        <n v="494" u="1"/>
        <n v="97" u="1"/>
        <n v="2169" u="1"/>
        <n v="245" u="1"/>
        <n v="802" u="1"/>
        <n v="48" u="1"/>
        <n v="2886" u="1"/>
        <n v="180" u="1"/>
        <n v="672" u="1"/>
        <n v="462" u="1"/>
        <n v="1687" u="1"/>
        <n v="1622" u="1"/>
        <n v="397" u="1"/>
        <n v="2823" u="1"/>
        <n v="332" u="1"/>
        <n v="1297" u="1"/>
        <n v="2563" u="1"/>
        <n v="1102" u="1"/>
        <n v="2173" u="1"/>
        <n v="44" u="1"/>
        <n v="2630" u="1"/>
        <n v="495" u="1"/>
        <n v="2957" u="1"/>
        <n v="365" u="1"/>
        <n v="2827" u="1"/>
        <n v="1364" u="1"/>
        <n v="2697" u="1"/>
        <n v="81" u="1"/>
        <n v="213" u="1"/>
        <n v="804" u="1"/>
        <n v="40" u="1"/>
        <n v="2114" u="1"/>
        <n v="2016" u="1"/>
        <n v="73" u="1"/>
        <n v="805" u="1"/>
        <n v="2638" u="1"/>
        <n v="36" u="1"/>
        <n v="545" u="1"/>
        <n v="2118" u="1"/>
        <n v="2018" u="1"/>
        <n v="1563" u="1"/>
        <n v="1238" u="1"/>
        <n v="2445" u="1"/>
        <n v="1173" u="1"/>
        <n v="1043" u="1"/>
        <n v="65" u="1"/>
        <n v="246" u="1"/>
        <n v="806" u="1"/>
        <n v="2020" u="1"/>
        <n v="32" u="1"/>
        <n v="334" u="1"/>
        <n v="1240" u="1"/>
        <n v="269" u="1"/>
        <n v="1045" u="1"/>
        <n v="230" u="1"/>
        <n v="547" u="1"/>
        <n v="30" u="1"/>
        <n v="1697" u="1"/>
        <n v="367" u="1"/>
        <n v="1307" u="1"/>
        <n v="2453" u="1"/>
        <n v="302" u="1"/>
        <n v="1177" u="1"/>
        <n v="214" u="1"/>
        <n v="808" u="1"/>
        <n v="678" u="1"/>
        <n v="2390" u="1"/>
        <n v="2130" u="1"/>
        <n v="2024" u="1"/>
        <n v="28" u="1"/>
        <n v="1504" u="1"/>
        <n v="2977" u="1"/>
        <n v="1309" u="1"/>
        <n v="270" u="1"/>
        <n v="198" u="1"/>
        <n v="549" u="1"/>
        <n v="1766" u="1"/>
        <n v="26" u="1"/>
        <n v="2591" u="1"/>
        <n v="2461" u="1"/>
        <n v="1181" u="1"/>
        <n v="1005" u="1"/>
        <n v="247" u="1"/>
        <n v="2918" u="1"/>
        <n v="2028" u="1"/>
        <n v="401" u="1"/>
        <n v="1508" u="1"/>
        <n v="24" u="1"/>
        <n v="90" u="1"/>
        <n v="1183" u="1"/>
        <n v="2205" u="1"/>
        <n v="271" u="1"/>
        <n v="231" u="1"/>
        <n v="166" u="1"/>
        <n v="1575" u="1"/>
        <n v="369" u="1"/>
        <n v="22" u="1"/>
        <n v="2599" u="1"/>
        <n v="82" u="1"/>
        <n v="1250" u="1"/>
        <n v="1007" u="1"/>
        <n v="215" u="1"/>
        <n v="150" u="1"/>
        <n v="1967" u="1"/>
        <n v="2993" u="1"/>
        <n v="2733" u="1"/>
        <n v="1317" u="1"/>
        <n v="20" u="1"/>
        <n v="74" u="1"/>
        <n v="2213" u="1"/>
        <n v="272" u="1"/>
        <n v="1057" u="1"/>
        <n v="2997" u="1"/>
        <n v="370" u="1"/>
        <n v="2737" u="1"/>
        <n v="1254" u="1"/>
        <n v="305" u="1"/>
        <n v="2347" u="1"/>
        <n v="2217" u="1"/>
        <n v="18" u="1"/>
        <n v="2934" u="1"/>
        <n v="554" u="1"/>
        <n v="1841" u="1"/>
        <n v="403" u="1"/>
        <n v="1451" u="1"/>
        <n v="1256" u="1"/>
        <n v="1191" u="1"/>
        <n v="2091" u="1"/>
        <n v="16" u="1"/>
        <n v="232" u="1"/>
        <n v="167" u="1"/>
        <n v="115" u="1"/>
        <n v="371" u="1"/>
        <n v="2875" u="1"/>
        <n v="1323" u="1"/>
        <n v="2485" u="1"/>
        <n v="306" u="1"/>
        <n v="2225" u="1"/>
        <n v="2095" u="1"/>
        <n v="15" u="1"/>
        <n v="57" u="1"/>
        <n v="2682" u="1"/>
        <n v="2552" u="1"/>
        <n v="107" u="1"/>
        <n v="2489" u="1"/>
        <n v="1195" u="1"/>
        <n v="2359" u="1"/>
        <n v="1065" u="1"/>
        <n v="14" u="1"/>
        <n v="53" u="1"/>
        <n v="2426" u="1"/>
        <n v="2042" u="1"/>
        <n v="1847" u="1"/>
        <n v="372" u="1"/>
        <n v="2883" u="1"/>
        <n v="1262" u="1"/>
        <n v="1013" u="1"/>
        <n v="249" u="1"/>
        <n v="818" u="1"/>
        <n v="13" u="1"/>
        <n v="49" u="1"/>
        <n v="753" u="1"/>
        <n v="184" u="1"/>
        <n v="688" u="1"/>
        <n v="2560" u="1"/>
        <n v="1784" u="1"/>
        <n v="405" u="1"/>
        <n v="1264" u="1"/>
        <n v="2237" u="1"/>
        <n v="275" u="1"/>
        <n v="233" u="1"/>
        <n v="12" u="1"/>
        <n v="45" u="1"/>
        <n v="2694" u="1"/>
        <n v="168" u="1"/>
        <n v="503" u="1"/>
        <n v="1981" u="1"/>
        <n v="1851" u="1"/>
        <n v="1526" u="1"/>
        <n v="3021" u="1"/>
        <n v="373" u="1"/>
        <n v="1396" u="1"/>
        <n v="1331" u="1"/>
        <n v="83" u="1"/>
        <n v="1266" u="1"/>
        <n v="308" u="1"/>
        <n v="217" u="1"/>
        <n v="820" u="1"/>
        <n v="11" u="1"/>
        <n v="41" u="1"/>
        <n v="152" u="1"/>
        <n v="2048" u="1"/>
        <n v="1788" u="1"/>
        <n v="406" u="1"/>
        <n v="341" u="1"/>
        <n v="2635" u="1"/>
        <n v="1268" u="1"/>
        <n v="1203" u="1"/>
        <n v="2375" u="1"/>
        <n v="75" u="1"/>
        <n v="276" u="1"/>
        <n v="2115" u="1"/>
        <n v="2962" u="1"/>
        <n v="691" u="1"/>
        <n v="2702" u="1"/>
        <n v="10" u="1"/>
        <n v="37" u="1"/>
        <n v="136" u="1"/>
        <n v="2052" u="1"/>
        <n v="1985" u="1"/>
        <n v="1920" u="1"/>
        <n v="1855" u="1"/>
        <n v="374" u="1"/>
        <n v="2899" u="1"/>
        <n v="1270" u="1"/>
        <n v="2379" u="1"/>
        <n v="67" u="1"/>
        <n v="822" u="1"/>
        <n v="9" u="1"/>
        <n v="33" u="1"/>
        <n v="1987" u="1"/>
        <n v="1922" u="1"/>
        <n v="1857" u="1"/>
        <n v="407" u="1"/>
        <n v="1272" u="1"/>
        <n v="234" u="1"/>
        <n v="2710" u="1"/>
        <n v="169" u="1"/>
        <n v="2450" u="1"/>
        <n v="1989" u="1"/>
        <n v="8" u="1"/>
        <n v="1859" u="1"/>
        <n v="1729" u="1"/>
        <n v="1534" u="1"/>
        <n v="375" u="1"/>
        <n v="1019" u="1"/>
        <n v="954" u="1"/>
        <n v="218" u="1"/>
        <n v="824" u="1"/>
        <n v="2454" u="1"/>
        <n v="1861" u="1"/>
        <n v="408" u="1"/>
        <n v="1211" u="1"/>
        <n v="1020" u="1"/>
        <n v="760" u="1"/>
        <n v="1993" u="1"/>
        <n v="1863" u="1"/>
        <n v="7" u="1"/>
        <n v="1668" u="1"/>
        <n v="3045" u="1"/>
        <n v="376" u="1"/>
        <n v="1473" u="1"/>
        <n v="2395" u="1"/>
        <n v="956" u="1"/>
        <n v="566" u="1"/>
        <n v="1995" u="1"/>
        <n v="474" u="1"/>
        <n v="1670" u="1"/>
        <n v="1475" u="1"/>
        <n v="344" u="1"/>
        <n v="235" u="1"/>
        <n v="892" u="1"/>
        <n v="632" u="1"/>
        <n v="2336" u="1"/>
        <n v="567" u="1"/>
        <n v="1997" u="1"/>
        <n v="1737" u="1"/>
        <n v="377" u="1"/>
        <n v="6" u="1"/>
        <n v="2273" u="1"/>
        <n v="1023" u="1"/>
        <n v="219" u="1"/>
        <n v="2990" u="1"/>
        <n v="2860" u="1"/>
        <n v="633" u="1"/>
        <n v="568" u="1"/>
        <n v="1414" u="1"/>
        <n v="1349" u="1"/>
        <n v="2537" u="1"/>
        <n v="2407" u="1"/>
        <n v="76" u="1"/>
        <n v="280" u="1"/>
        <n v="1089" u="1"/>
        <n v="829" u="1"/>
        <n v="2864" u="1"/>
        <n v="2734" u="1"/>
        <n v="634" u="1"/>
        <n v="2214" u="1"/>
        <n v="138" u="1"/>
        <n v="2001" u="1"/>
        <n v="1871" u="1"/>
        <n v="378" u="1"/>
        <n v="2541" u="1"/>
        <n v="68" u="1"/>
        <n v="830" u="1"/>
        <n v="765" u="1"/>
        <n v="2348" u="1"/>
        <n v="2218" u="1"/>
        <n v="476" u="1"/>
        <n v="1873" u="1"/>
        <n v="1548" u="1"/>
        <n v="2935" u="1"/>
        <n v="1418" u="1"/>
        <n v="346" u="1"/>
        <n v="62" u="1"/>
        <n v="236" u="1"/>
        <n v="171" u="1"/>
        <n v="2092" u="1"/>
        <n v="509" u="1"/>
        <n v="1875" u="1"/>
        <n v="444" u="1"/>
        <n v="379" u="1"/>
        <n v="2939" u="1"/>
        <n v="1420" u="1"/>
        <n v="2679" u="1"/>
        <n v="1290" u="1"/>
        <n v="1030" u="1"/>
        <n v="58" u="1"/>
        <n v="220" u="1"/>
        <n v="832" u="1"/>
        <n v="2486" u="1"/>
        <n v="2096" u="1"/>
        <n v="1877" u="1"/>
        <n v="412" u="1"/>
        <n v="347" u="1"/>
        <n v="1292" u="1"/>
        <n v="54" u="1"/>
        <n v="3010" u="1"/>
        <n v="2880" u="1"/>
        <n v="2230" u="1"/>
        <n v="510" u="1"/>
        <n v="1879" u="1"/>
        <n v="445" u="1"/>
        <n v="1684" u="1"/>
        <n v="101" u="1"/>
        <n v="380" u="1"/>
        <n v="2167" u="1"/>
        <n v="834" u="1"/>
        <n v="50" u="1"/>
        <n v="188" u="1"/>
        <n v="2364" u="1"/>
        <n v="2104" u="1"/>
        <n v="478" u="1"/>
        <n v="1751" u="1"/>
        <n v="1491" u="1"/>
        <n v="1426" u="1"/>
        <n v="1296" u="1"/>
        <n v="2431" u="1"/>
        <n v="283" u="1"/>
        <n v="2171" u="1"/>
        <n v="965" u="1"/>
        <n v="46" u="1"/>
        <n v="172" u="1"/>
        <n v="511" u="1"/>
        <n v="446" u="1"/>
        <n v="1558" u="1"/>
        <n v="381" u="1"/>
        <n v="1493" u="1"/>
        <n v="1428" u="1"/>
        <n v="85" u="1"/>
        <n v="316" u="1"/>
        <n v="221" u="1"/>
        <n v="836" u="1"/>
        <n v="3" u="1"/>
        <n v="42" u="1"/>
        <n v="156" u="1"/>
        <n v="576" u="1"/>
        <n v="1755" u="1"/>
        <n v="2959" u="1"/>
        <n v="349" u="1"/>
        <n v="77" u="1"/>
        <n v="2049" u="1"/>
        <n v="902" u="1"/>
        <n v="707" u="1"/>
        <n v="38" u="1"/>
        <n v="140" u="1"/>
        <n v="2116" u="1"/>
        <n v="512" u="1"/>
        <n v="2017" u="1"/>
        <n v="447" u="1"/>
        <n v="1692" u="1"/>
        <n v="2703" u="1"/>
        <n v="1172" u="1"/>
        <n v="69" u="1"/>
        <n v="254" u="1"/>
        <n v="903" u="1"/>
        <n v="578" u="1"/>
        <n v="34" u="1"/>
        <n v="513" u="1"/>
        <n v="2019" u="1"/>
        <n v="126" u="1"/>
        <n v="2057" u="1"/>
        <n v="904" u="1"/>
        <n v="839" u="1"/>
        <n v="3034" u="1"/>
        <n v="2904" u="1"/>
        <n v="514" u="1"/>
        <n v="2021" u="1"/>
        <n v="31" u="1"/>
        <n v="1891" u="1"/>
        <n v="118" u="1"/>
        <n v="448" u="1"/>
        <n v="1761" u="1"/>
        <n v="2711" u="1"/>
        <n v="318" u="1"/>
        <n v="905" u="1"/>
        <n v="222" u="1"/>
        <n v="710" u="1"/>
        <n v="645" u="1"/>
        <n v="157" u="1"/>
        <n v="580" u="1"/>
        <n v="515" u="1"/>
        <n v="2023" u="1"/>
        <n v="2" u="1"/>
        <n v="481" u="1"/>
        <n v="29" u="1"/>
        <n v="110" u="1"/>
        <n v="416" u="1"/>
        <n v="351" u="1"/>
        <n v="2455" u="1"/>
        <n v="286" u="1"/>
        <n v="1113" u="1"/>
        <n v="2195" u="1"/>
        <n v="971" u="1"/>
        <n v="906" u="1"/>
        <n v="206" u="1"/>
        <n v="141" u="1"/>
        <n v="2025" u="1"/>
        <n v="27" u="1"/>
        <n v="102" u="1"/>
        <n v="384" u="1"/>
        <n v="1440" u="1"/>
        <n v="2719" u="1"/>
        <n v="319" u="1"/>
        <n v="1180" u="1"/>
        <n v="255" u="1"/>
        <n v="907" u="1"/>
      </sharedItems>
    </cacheField>
    <cacheField name="TASK_SUMMARY" numFmtId="0">
      <sharedItems containsNonDate="0" containsString="0" containsBlank="1"/>
    </cacheField>
    <cacheField name="TASK_DESCRIPTION" numFmtId="0">
      <sharedItems containsNonDate="0" containsString="0" containsBlank="1"/>
    </cacheField>
    <cacheField name="TASK_FULL_DESCRIPTION" numFmtId="0">
      <sharedItems containsNonDate="0" containsBlank="1" count="2971">
        <m/>
        <s v="Bug |  01307 - BIT-90 Report Landing Page- Open Order Status Report- remove parameters from selection screen" u="1"/>
        <s v="Feature | 00014 - Capture user info" u="1"/>
        <s v="Bug |  00180 - White spaces above images in story pages template 2" u="1"/>
        <s v="Feature |  | 00578 - Image Animations do not match mockups for Stories" u="1"/>
        <s v="Feature |  02977 - Set search highlighting property to false" u="1"/>
        <s v="Feature | 00101 - Landing page" u="1"/>
        <s v="Bug | 01563 - SAP Order 541116 Missing" u="1"/>
        <s v="Feature |  | 00333 - Notes create/edit - CSR view" u="1"/>
        <s v="Bug |  01878 - 218 (BDT) Theme My Company Locations Font Color" u="1"/>
        <s v="Feature | 00351 - As a buyer, I can select a customer location or locations and this context will be kept until I select another combination of location(s), so that I can see information from a customer-centric view" u="1"/>
        <s v="Feature | 00455 - Media &gt; Overview" u="1"/>
        <s v="Feature |  00275 - Products / Items - Status Filters" u="1"/>
        <s v="Bug |  | 02219 - 324 (BDT) - Inventory report- mobile devices hyperlinks in reports" u="1"/>
        <s v="Feature |  | 00308 - Customer - Org - Permissions" u="1"/>
        <s v="Task | 00273 - [Ajuste identificado no review sprint 05] Mudar as cores dos status do processo na tela de detalhe do Processo de visto e fixar o tamanho da exibição do mesmo" u="1"/>
        <s v="Bug | 01704 - Mobile and Tablet View of Orders  is not aligned correctly " u="1"/>
        <s v="Task |  00044 - BEMISCP-11 When to onboard new customer - What to do when onboarding new cust" u="1"/>
        <s v="Feature | 00235 - Building Solutions" u="1"/>
        <s v="Feature | 00802 - List Releases of specifc Order" u="1"/>
        <s v="Bug |  | 02057 - 283 (BDT) - Scheduled Releases Sub-Page Line# Contains Leading Zeroes " u="1"/>
        <s v="Task |  | 00273 - [Ajuste identificado no review sprint 05] Mudar as cores dos status do processo na tela de detalhe do Processo de visto e fixar o tamanho da exibição do mesmo" u="1"/>
        <s v="Feature |  00295 - Products + Service &gt; Trading" u="1"/>
        <s v="Bug | 02167 - 319 (BDT) Negative Scheduled Releases " u="1"/>
        <s v="Feature | 00098 - Add authorization for Enhanced Group API" u="1"/>
        <s v="Bug |  | 02021 - 271 (BDT) - Orders page- hyperlinks and expand card issue" u="1"/>
        <s v="Task |  00905 - Add History and Start dates to a number of Fields" u="1"/>
        <s v="Task |  01332 - [Mudança evolutiva na listagem dos Vistos Emitidos e na tela de Detalhe do Visto] Ajustar os status do visto apresentado na tela de detalhe e acrescentar as bandeirinhas na tabela de resultado. " u="1"/>
        <s v="Feature |  00107 - Buyer - Shipments landing page" u="1"/>
        <s v="Feature |  | 00375 - Buyer - Reports Landing Page" u="1"/>
        <s v="Feature | 00107  - Buyer - Shipments landing page" u="1"/>
        <s v="Feature | 02853 - Upgrade liferay bundle to DE fix-pack 13" u="1"/>
        <s v="Bug | 01043 - Issues within IPS PROD at this time that need to be cleared up." u="1"/>
        <s v="Task |  | 00514 - Research &amp; Apply URL Rewrite for URL containing String .aspx" u="1"/>
        <s v="Feature | 00378 - Generate Inventory Reports" u="1"/>
        <s v="Bug | 01324 - BIT-134 Hide Edit options that Buyers do not have access to " u="1"/>
        <s v="Task |  | 00279 - [Mudança review sprint 05] Criar uma aba (Aprovações/Comentários) para agrupar as Atividades e Comentários. Na tela de detalhe do candidato" u="1"/>
        <s v="Feature | 00370 - Order updates from IBB" u="1"/>
        <s v="Feature |  | 02864 - CR45 - Shipment Deletes" u="1"/>
        <s v="Feature | 02702 - 417 (BDT) - Consignment Overstated Shipped Qty on Orders Pg" u="1"/>
        <s v="Task |  00384 - Setup Bemis Development Infrastructure" u="1"/>
        <s v="Task | 00384  - Setup Bemis Development Infrastructure" u="1"/>
        <s v="Feature |  | 02716 - 423 (BDT) - Have LDAP and portal Password policy both enabled " u="1"/>
        <s v="Bug |  | 01103 - The User can not insert an amount - Internet Explorer V11- Personal Transfers" u="1"/>
        <s v="Bug | 01104 - The User can not insert an amount - Internet Explorer V11- Third party transfers" u="1"/>
        <s v="Bug |  | 02455 - 377 (BDT) - Releases and Shipment Report- date parameters and page view parameter requiredness" u="1"/>
        <s v="Bug | 01062 - The screen &quot;Detalle de la recurrencia - Indefinida-&quot; has an extra field  &quot;Última transacción&quot;  that should not appear." u="1"/>
        <s v="Feature |  | 01428 - Updates to handle Standard Pallet Qty data" u="1"/>
        <s v="Task |  00266 - Create data sync process to bulk upload data from IBB" u="1"/>
        <s v="Task | 00266  - Create data sync process to bulk upload data from IBB" u="1"/>
        <s v="Bug |  | 01766 - Fixes needed for View Details dropdown desktop and mobile views" u="1"/>
        <s v="Task | 00592 - Homepage hero banner text is too large" u="1"/>
        <s v="Dummy Feature |  | 00000 - Dummy Feature of  | 00056 - Tools - Worklogger" u="1"/>
        <s v="Task |  00051 - Update Notification service" u="1"/>
        <s v="Task |  00072 - Where to get Actual/Standard pallet quantity for rolls/boxes/cartons" u="1"/>
        <s v="Task |  | 00025 - Configuração da infraestrutura de DevOps" u="1"/>
        <s v="Feature | 00254 - View/Edit my User Profile." u="1"/>
        <s v="Bug |  01842 - User Edit Profile not working" u="1"/>
        <s v="Bug |  01314 - BIT-72 Report page- open and closed order report; parameters not expected" u="1"/>
        <s v="Feature |  00146 - Two Factor Authentication" u="1"/>
        <s v="Bug | 01084 - Dropdwn &quot;Tipo de Correo &quot; with format for IOS" u="1"/>
        <s v="Bug | 02455 - 377 (BDT) - Releases and Shipment Report- date parameters and page view parameter requiredness" u="1"/>
        <s v="Bug |  02880 - User navigates to blank portal page  " u="1"/>
        <s v="Feature |  | 02878 - Update Carrier list for portal " u="1"/>
        <s v="Feature |  01661 - Update default settings for locations filter" u="1"/>
        <s v="Feature | 00178 - Change order" u="1"/>
        <s v="Bug | 01448 - BIT-154 User Agreement Link does not display for Buyers" u="1"/>
        <s v="Feature | 02976 - Source System Deletes - CR50 and CR51" u="1"/>
        <s v="Bug | 01195 -  Icons do not display properly on the Global Search Results Page" u="1"/>
        <s v="Feature | 00017 - Workflows Customizations" u="1"/>
        <s v="Feature |  | 00020 - Asset publisher layout" u="1"/>
        <s v="Feature | 00260 - Buyer -  View Release PO on Expanded Shipment View" u="1"/>
        <s v="Bug | 00836 - Logon with incorrect password doesn't fail immediately with 2FA enabled" u="1"/>
        <s v="Task | 00641 - Apple and verify fix for CEMEX-15" u="1"/>
        <s v="Task | 00015 - BEMISCP-11 Use Case: Workflow - Reject Shipment" u="1"/>
        <s v="Bug | 02432 - 366 (BDT) - Releases page- mobile missing ship to info" u="1"/>
        <s v="Bug |  | 02546 - 388 (BDT) - Inventory Pg Standard Pallet Qty Rounding Issue" u="1"/>
        <s v="Bug | 02485 - 380 (BDT) - Documents functionality missing add Basic Document" u="1"/>
        <s v="Bug | 02995 - 490 BDT - Invoice or BOL link on completed shipments subpage does not work" u="1"/>
        <s v="Bug | 00175 - Sprint 2 minor fixes" u="1"/>
        <s v="Task | 00001 - Request SSL Certificate from Cemex for new website" u="1"/>
        <s v="Task |  | 00316 - Install Audience Targeting on QA servers" u="1"/>
        <s v="Feature | 00160 - As a CSR user, I can delete a document uploaded by a customer to a Document Library folder, so that I can remove outdated or irrelevant information" u="1"/>
        <s v="Bug | 00156 - Test to Done" u="1"/>
        <s v="Task |  00095 - SMS Spec Detail" u="1"/>
        <s v="Bug |  02964 - 487 (BDT) - Issues with ship to filter" u="1"/>
        <s v="Task | 00503 - WS Commons" u="1"/>
        <s v="Feature |  | 00215 - Login &amp; Logout" u="1"/>
        <s v="Feature | 00322 - Sales Rep - only sees orgs based on access" u="1"/>
        <s v="Task | 01065 - Have a way to restrict permissions in Receiving role" u="1"/>
        <s v="Bug |  01262 - Sub-header font color on Reports Landing page are incorrect" u="1"/>
        <s v="Bug |  | 02098 - 290 (BDT) - Release Pg Ship To Name and Address incorrect" u="1"/>
        <s v="Feature |  | 00110 - Buyer - Show Expanded Shipment View" u="1"/>
        <s v="Bug |  01788 - Document Preview does not work " u="1"/>
        <s v="Feature |  00255 - Shipment History" u="1"/>
        <s v="Feature |  02864 - CR45 - Shipment Deletes" u="1"/>
        <s v="Bug | 02205 - 315 (BDT) - Hyperlinks not working on shipments page for Carrier" u="1"/>
        <s v="Bug |  | 01081 - Adding more than  + 10 Transfer accounts, Internet Explorer Stop Working. -Third party transfers- " u="1"/>
        <s v="Task |  | 00126 - Sales Order Status" u="1"/>
        <s v="Feature |  00166 - Add behaviour to Homepage links" u="1"/>
        <s v="Feature | 00212 - View Customer logo on the dashboard" u="1"/>
        <s v="Bug |  02390 - Scheduled Releases Sub-Page No Sort Order" u="1"/>
        <s v="Bug |  | 01561 - BIT-108 Cannot find Shipments in Portal" u="1"/>
        <s v="Feature |  | 00308 - Set maximum width for pages in 1300 px" u="1"/>
        <s v="Bug |  02959 - BDT 483- Forgot Password error message" u="1"/>
        <s v="Feature |  00033 - Content Workflow" u="1"/>
        <s v="Task | 00462 - Patching does not work on Windows" u="1"/>
        <s v="Bug |  01746 - Duplicate fields displayed on the Completed Shipments tab" u="1"/>
        <s v="Bug |  | 00855 - Orders Page - Marshal Orders with NULL Statuses Displayed" u="1"/>
        <s v="Task | 00632 - Build new QA environment." u="1"/>
        <s v="Feature |  | 00379 - View Orders for a specific Cust Item" u="1"/>
        <s v="Feature |  | 00145 - Sustainability Overview" u="1"/>
        <s v="Bug |  01256 - BOL and INVOICE Hyperlink fails to load PDF" u="1"/>
        <s v="Task |  | 00001 - Request SSL Certificate from Cemex for new website" u="1"/>
        <s v="Bug |  | 02962 - Pinnacle Foods Bemis Order# 40009316 Shipment Missing (BDT 486)" u="1"/>
        <s v="Bug |  00283 - HomePage is not adjusting to fit correctly on 1366x768" u="1"/>
        <s v="Bug |  02962 - Pinnacle Foods Bemis Order# 40009316 Shipment Missing (BDT 486)" u="1"/>
        <s v="Task | 01019 - Update page What We Do" u="1"/>
        <s v="Feature | 00537 - Link from Portal Logo" u="1"/>
        <s v="Bug |  | 01641 - Menu não exibe os submenus" u="1"/>
        <s v="Bug |  | 01267 - Cancel button on Locations filter does not work " u="1"/>
        <s v="Bug |  02019 - 266 (BDT) - Iphone view of welcome page- order of pages " u="1"/>
        <s v="Task | 00192 - Final Approval of the Inventory Landing Page Visual Mockup" u="1"/>
        <s v="Bug |  02195 - 311 (BDT) - ERC 649A- Orders Page- report on main page has been incorrectly replaced" u="1"/>
        <s v="Feature | 00104 - Item Detail page" u="1"/>
        <s v="Feature |  | 00371 - Customer Profile updates from IBB" u="1"/>
        <s v="Feature |  00144 - Our story page without timeline section" u="1"/>
        <s v="Bug |  | 00719 - Custom-users-admin-web causes startup exceptions in portal" u="1"/>
        <s v="Bug | 03191 - BDT 597- Production issue- internal user being asked to validate device " u="1"/>
        <s v="Task |  00064 - BEMISCP-11 CSR hierarchy" u="1"/>
        <s v="Feature | 00175 - Buyer View of Order Report" u="1"/>
        <s v="Bug | 00954 - Import of Organizations fails due to a NoSuchListTypeException" u="1"/>
        <s v="Bug |  01451 - BIT-159 CSR- editing buyer profile" u="1"/>
        <s v="Bug |  | 01851 - 196 (BDT) Documents- cannot change location filter and add files to folder " u="1"/>
        <s v="Task |  00995 - Functions required to maintain 'Child' records" u="1"/>
        <s v="Bug |  00128 - Adjust homepage layout in different screen resolutions" u="1"/>
        <s v="Feature | 00198 - (UX) As a CSR, I can view a list of customers and select one or more, so that I can selectively view information pertaining to a specific customer or sub-organization within the customer." u="1"/>
        <s v="Bug | 00379 - Adjust layout of stock ticker in different screen sizes" u="1"/>
        <s v="Task | 01803 - QA Deployment Documentation" u="1"/>
        <s v="Bug |  01316 - All Reports- Default Column Fields " u="1"/>
        <s v="Task |  00319 - [Ajuste na tela de edição de solicitação de visto]: Alterar a navegação atual utilizando o conceito de abas. " u="1"/>
        <s v="Feature | 00346 - Create page to show on-hand quantity for product in order detail." u="1"/>
        <s v="Task |  00020 - Create Google Local Environment" u="1"/>
        <s v="Feature |  00537 - Link from Portal Logo" u="1"/>
        <s v="Bug |  | 02694 - ORM exceptions for Inventory data sync " u="1"/>
        <s v="Bug | 03087 - 549 BDT - Connectivity Issues" u="1"/>
        <s v="Feature | 01180 - Updates to Bemis Portal Navigation" u="1"/>
        <s v="Task |  00889 - Add a new page on the Member &amp; Associates template for Experience, Skills, References &amp; General Comments" u="1"/>
        <s v="Bug |  | 01297 - BIT-84 Data Issue on Bemis QA Environment" u="1"/>
        <s v="Bug |  01290 - Pinnacle Foods/Ethicon Inc SAP Orders missing in Orders Page" u="1"/>
        <s v="Bug |  02461 - 385 (BDT) Manufacture Data is missing from the On Hand Inventory sub-page" u="1"/>
        <s v="Bug | 02057 - 283 (BDT) - Scheduled Releases Sub-Page Line# Contains Leading Zeroes " u="1"/>
        <s v="Task |  01225 - [Ajuste na tela de recuperação de caução SIGEX-1048] Ajustar comportamento do sistema para refletir a caução recuperada." u="1"/>
        <s v="Bug |  01198 - Customer Address does not display on Customer Profile" u="1"/>
        <s v="Feature | 02997 - Check latest versions of image magick and ghost script are in the repository" u="1"/>
        <s v="Feature |  | 00218 - Customer site template" u="1"/>
        <s v="Feature | 00140 - Country micro site single page" u="1"/>
        <s v="Task | 00511 - Identify .lpkg files in default bundle which we don't need to speepup the initial Tomcat start" u="1"/>
        <s v="Task |  | 00575 - Update workspace build to use custom EE bundle built from sources" u="1"/>
        <s v="Bug |  | 01272 - Fix sort order column names" u="1"/>
        <s v="Task |  | 00002 - Dannon Yo-Cream Theme" u="1"/>
        <s v="Task |  00830 - Perform SIMPS migration test" u="1"/>
        <s v="Bug |  | 01080 - Adding more than  + 10 Transfer accounts, Internet Explorer Stop Working. -Personal transfers- " u="1"/>
        <s v="Bug | 01081 - Adding more than  + 10 Transfer accounts, Internet Explorer Stop Working. -Third party transfers- " u="1"/>
        <s v="Feature |  00230 - Products Overview" u="1"/>
        <s v="Feature | 00266 - Suppliers Overview" u="1"/>
        <s v="Task | 00637 - Apply and verify fix for CEMEX-13" u="1"/>
        <s v="Feature |  | 01697 - Update display of qty fields on Orders page" u="1"/>
        <s v="Bug | 01087 - Current transfer listed as future transfers on recurrency info pop-up (personal transfer)." u="1"/>
        <s v="Bug |  02737 - 434-GLC Release Missing" u="1"/>
        <s v="Bug |  | 01509 - Exception for some Order Data Syncs" u="1"/>
        <s v="Ballpark - Demand | 00000 - Dummy Feature of Tools - Sizing" u="1"/>
        <s v="Bug | 01103 - The User can not insert an amount - Internet Explorer V11- Personal Transfers" u="1"/>
        <s v="Feature | 00262 - On-Hand Inventory View for a specific item" u="1"/>
        <s v="Bug | 03081 - 542 (BDT) - The page was not displayed because the Request URI is too long." u="1"/>
        <s v="Bug |  | 03048 - 526 BDT - Sales order line not displaying on Orders page depending on who is logged on to the account" u="1"/>
        <s v="Ballpark - Demand |  | 00000 - Dummy Feature of Sustainability" u="1"/>
        <s v="Task |  01065 - Two IPS questions" u="1"/>
        <s v="Bug |  01257 - Missing Address should be empty" u="1"/>
        <s v="Feature |  | 00253 - Buyer - Navigate to Order by PO page from Shipment Page" u="1"/>
        <s v="Bug | 01922 - Standard Pallet Qty should be N/A when batch line Pallet amount is N/A" u="1"/>
        <s v="Task |  00065 - BEMISCP-11 Custom reports investigation" u="1"/>
        <s v="Bug |  02025 - 252 (BDT) - Order Pg View Details 0 Confirmed Qty Should Not Be Displayed" u="1"/>
        <s v="Task | 00050 - Create portlet to add location based configurations" u="1"/>
        <s v="Bug |  | 00585 - Page Fix for Careers page" u="1"/>
        <s v="Bug |  01418 - Release PO and Customer PO are wrapping on the same line" u="1"/>
        <s v="Task | 00403 - Add Basic auth for QA environment" u="1"/>
        <s v="Bug |  | 02213 - Search box in Ship To Filter is broken" u="1"/>
        <s v="Feature |  01575 - User friendly error messaging for CSR and Buyers" u="1"/>
        <s v="Bug |  02095 - 269 (BDT) - Release page expanded card missing state zip country" u="1"/>
        <s v="Feature |  | 00007 - Add expiration date" u="1"/>
        <s v="Feature | 00006 - Add version" u="1"/>
        <s v="Task | 00064 - BEMISCP-11 CSR hierarchy" u="1"/>
        <s v="Feature |  | 02560 - 424 (BDT) - Change password policy verbiage for external users" u="1"/>
        <s v="Bug | 01449 - Descriptions are not showing 40 characters before ellipses " u="1"/>
        <s v="Bug |  | 01643 - País está sendo informando como obrigatório no cadastro de fornecedor" u="1"/>
        <s v="Bug | 02017 - 264 (BDT) - Viewing documents on mobile device" u="1"/>
        <s v="Task | 00026 - BEMISCP-11 Partial pallets in IBB - Not available in IBB for this phase" u="1"/>
        <s v="Bug | 00444 - Deleting record/site" u="1"/>
        <s v="Bug |  | 01256 - BOL and INVOICE Hyperlink fails to load PDF" u="1"/>
        <s v="Task | 00088 - A learner should be able to see the private page if he/she has the permission for that page" u="1"/>
        <s v="Feature |  | 00263 - Buyer Detail Product Spec" u="1"/>
        <s v="Bug |  | 01878 - 218 (BDT) Theme My Company Locations Font Color" u="1"/>
        <s v="Feature |  | 02990 - Update deployment scripts to preserve old releases" u="1"/>
        <s v="Feature | 00006 - Create docker image for Elasticsearch" u="1"/>
        <s v="Bug |  | 00175 - Sprint 2 minor fixes" u="1"/>
        <s v="Feature | 02875 - Deployment Documentation " u="1"/>
        <s v="Bug |  | 01746 - Duplicate fields displayed on the Completed Shipments tab" u="1"/>
        <s v="Task |  00039 - BEMISCP-11 Entitlements - Logistics (reject shipment) - WF Form" u="1"/>
        <s v="Bug |  | 01877 - 217 (BDT) Theme- upload document screen- blue bar theme updates " u="1"/>
        <s v="Task |  00027 - BEMISCP-11 Reports - Partial Pallets, Pending Releases (date/value)" u="1"/>
        <s v="Bug |  02117 - 303 (BDT) - Releases page in page wildcard search on description" u="1"/>
        <s v="Feature |  00018 - Create Google CI" u="1"/>
        <s v="Task |  00075 - Customer Portal and Make-to-Stock (MTS) | Due Date: 8/12/16" u="1"/>
        <s v="Feature | 00027 - Synchronize User Information" u="1"/>
        <s v="Task |  | 00584 - Make the user Jose Alberto as a site admin" u="1"/>
        <s v="Feature | 00081 - Map internal Users to Roles and Groups" u="1"/>
        <s v="Bug | 01194 - 'Show More' link missing from Report description" u="1"/>
        <s v="Bug | 02172 - 309 (BDT) - Orders page- iphone view details UOM Confirmed qtty crowding" u="1"/>
        <s v="Task |  | 00872 - Setup initial content (locations, configurations, admin users) for new DEV environment" u="1"/>
        <s v="Bug |  | 02337 - Pallet Field should display as Est. Pallet Count" u="1"/>
        <s v="Task |  | 00057 - Management work" u="1"/>
        <s v="Feature |  | 00256 - Buyer View of Customer Profile" u="1"/>
        <s v="Bug |  | 02432 - 366 (BDT) - Releases page- mobile missing ship to info" u="1"/>
        <s v="Bug |  | 00753 - Fix Gradle theme build " u="1"/>
        <s v="Task |  | 00644 - Allow HTTP between qa-staging and qa-live to test remote staging" u="1"/>
        <s v="Dummy Feature |  | 00000 - Dummy Feature of  | 00630 - Need Credentials for the Following Users" u="1"/>
        <s v="Bug |  | 02885 - (BDT 467) - Releases and Shipments do not display for new customer setup " u="1"/>
        <s v="Feature | 00218 - Customer site template" u="1"/>
        <s v="Bug |  | 01030 - Add open condition to Search Orders" u="1"/>
        <s v="Task |  | 00670 - Update Email templates" u="1"/>
        <s v="Feature | 00256 - Buyer View of Customer Profile" u="1"/>
        <s v="Feature | 03134 - ShipTo Filter - change defaults and text." u="1"/>
        <s v="Feature |  00055 - Access shipper's website clicking shipper's name" u="1"/>
        <s v="Bug |  | 02964 - 487 (BDT) - Issues with ship to filter" u="1"/>
        <s v="Task |  | 00511 - Steps Components" u="1"/>
        <s v="Bug |  | 02117 - 303 (BDT) - Releases page in page wildcard search on description" u="1"/>
        <s v="Task |  | 02939 - Update LDAP configs now that FP 13 has fixed automatic loading of configs" u="1"/>
        <s v="Dummy Feature |  00000 - Dummy Feature of  00538 - Buyer - Reports" u="1"/>
        <s v="Feature |  00513 - Release Search" u="1"/>
        <s v="Feature | 00513  - Release Search" u="1"/>
        <s v="Feature | 00099 - MySQL Jira Database Replica" u="1"/>
        <s v="Task | 00596 - Anchor tags not working for some pages" u="1"/>
        <s v="Ballpark - Demand | 00000 - Dummy Feature of Tools - Dashboard" u="1"/>
        <s v="Bug |  | 01508 - NPE In Inventory Data Sync" u="1"/>
        <s v="Task | 00640 - Apply and verify fix for CEMEX-23" u="1"/>
        <s v="Bug | 01060 - System does a wrong transfer, after a sucessful first transfer." u="1"/>
        <s v="Feature |  00226 - Filter Orders by user Locations" u="1"/>
        <s v="Feature | 00226  - Filter Orders by user Locations" u="1"/>
        <s v="Task |  00035 - BEMISCP-11 Notifications - Timelines, triggers, messages, templates, internal vs email" u="1"/>
        <s v="Feature |  | 00140 - Country micro site single page" u="1"/>
        <s v="Bug | 01078 - Nombre del botón añadir esta incorrecto" u="1"/>
        <s v="Bug |  01423 - BIT-46 Cards on Page incorrect" u="1"/>
        <s v="Bug | 00832 - Interface between SIMPS and IPS - issues that have been identified" u="1"/>
        <s v="Task | 00206 - [Geral] Analisar o problema do auto-complete do Sistema" u="1"/>
        <s v="Bug | 01212 - Clicking on Shipped Qty or Scheduled Releases throws an error" u="1"/>
        <s v="Bug |  02104 - 294 (BDT) - Invoice report iphone and ipad hyperlinks in preview and report" u="1"/>
        <s v="Feature | 00013 - Footer" u="1"/>
        <s v="Feature | 00361 - Footer" u="1"/>
        <s v="Task | 00039 - BEMISCP-11 Entitlements - Logistics (reject shipment) - WF Form" u="1"/>
        <s v="Bug |  | 01729 - Error on Report Definition Control Panel when editing " u="1"/>
        <s v="Bug | 01065 - Theme display in Bemis QA is not correct" u="1"/>
        <s v="Feature |  01861 - Remove Buyer access to edit display settings" u="1"/>
        <s v="Task |  00670 - Update Email templates" u="1"/>
        <s v="Task |  01775 - Theme Dependency needs to be updated due to core changes" u="1"/>
        <s v="Bug |  | 01064 - Wrong amount reported in &quot;Total a debitar hoy&quot; on Step #2 (personal transfer)." u="1"/>
        <s v="Bug |  02230 - 325 (BDT) - report preview and generate report issue- mobile devices" u="1"/>
        <s v="Bug | 01871 - Exceptions in LAR imports for Site Templates" u="1"/>
        <s v="Bug |  | 00805 - On the Customer profile page format is incorrect" u="1"/>
        <s v="Bug |  | 02883 - Consignment Inventory Whse Location/No Incorrect" u="1"/>
        <s v="Bug |  00905 - Update On Hand Inv data fields to allow for decimals " u="1"/>
        <s v="Bug |  | 00904 - Update Shipments data fields to allow for decimals " u="1"/>
        <s v="Task | 00590 - Investigate the staging and content publishing process issues" u="1"/>
        <s v="Bug |  | 01324 - BIT-134 Hide Edit options that Buyers do not have access to " u="1"/>
        <s v="Dummy Feature |  | 00000 - Dummy Feature of  | 00691 - Liferay Workspace Maintenance and Improvements" u="1"/>
        <s v="Bug | 02731 - 427 (BDT) - Shipments Pg Floating Text, Not on Card" u="1"/>
        <s v="Task | 00266 - Create data sync process to bulk upload data from IBB" u="1"/>
        <s v="Bug |  01995 - 257 (BDT) - Orders page- mobile footer cutting off fields" u="1"/>
        <s v="Bug | 00568 - Publishing via PROD ELB is failing" u="1"/>
        <s v="Task |  | 00537 - If remote staging host becomes unavailable, staging portal becomes unusable" u="1"/>
        <s v="Bug | 01183 - Reports Landing Page - Report Header is not aligned properly" u="1"/>
        <s v="Bug |  | 02232 - 330 (BDT) - Order Pg Bemis Product ID missing" u="1"/>
        <s v="Bug |  | 01177 - BIT-136 Importing Orgs from UAT generates exception" u="1"/>
        <s v="Task |  | 00639 - Apply and verify fix for CEMEX-18" u="1"/>
        <s v="Bug |  01851 - 196 (BDT) Documents- cannot change location filter and add files to folder " u="1"/>
        <s v="Feature | 00513 - Release Search" u="1"/>
        <s v="Feature | 00172 - Debt Information" u="1"/>
        <s v="Task |  01102 - Export to SIMPS enhancements required" u="1"/>
        <s v="Feature | 00448 - CSR - Search for All User Profiles" u="1"/>
        <s v="Feature | 00167 - Add behavior to concrete incubator link" u="1"/>
        <s v="Task |  | 01454 - [Mudança evolutiva na tela de Detalhe do processo de visto e detalhe do visto emitido] Incluir informações referentes ao solicitante de visto e sobre dia e hora da abertura do processo." u="1"/>
        <s v="Task |  | 00074 - Determine Document Library folder structure and category structure" u="1"/>
        <s v="Task |  | 00033 - LAR export / import API artefacts" u="1"/>
        <s v="Bug | 02024 - 247 (BDT) - Inventory Delete Functionality - Old Inventory data showing on Screen" u="1"/>
        <s v="Feature | 00359 - Batch details in on-hand inventory" u="1"/>
        <s v="Feature |  | 01442 - Update search criteria on Release Landing Page " u="1"/>
        <s v="Bug |  | 01262 - BIT-143 Sub-header font color on Reports Landing page are incorrect" u="1"/>
        <s v="Bug | 01875 - 214 (BDT)Theme test- excel logo wrong color and font spacing incorrect" u="1"/>
        <s v="Bug | 03151 - 576  BDT - Log in page in Chrome blurry" u="1"/>
        <s v="Task |  00539 - [Mudança hisoria SIGEX-110]: Sistema deve informar quem abriu o processo de contrataçao." u="1"/>
        <s v="Feature |  00213 - Pending notifications counter" u="1"/>
        <s v="Feature |  00031 - Investor Center - Stock portlet" u="1"/>
        <s v="Bug |  01270 - Column picks disappear in report form" u="1"/>
        <s v="Bug |  | 01195 -  Icons do not display properly on the Global Search Results Page" u="1"/>
        <s v="Bug | 03079 - Ship to filter Cancel and Search Box not working as designed (BDT 539)" u="1"/>
        <s v="Bug |  01307 - Report Landing Page- Open Order Status Report- remove parameters from selection screen" u="1"/>
        <s v="Bug | 00753 - Fix Gradle theme build " u="1"/>
        <s v="Feature | 00272 - Browse User Profile" u="1"/>
        <s v="Bug |  01996 - 259 (BDT) - Orders Page- mobile view some customer PO numbers are hyperlinked" u="1"/>
        <s v="Bug |  02042 - 270 (BDT) Global Search displays error" u="1"/>
        <s v="Task | 00965 - Part of Phase 1.5 - A number of small changes" u="1"/>
        <s v="Dummy Feature |  | 00000 - Dummy Feature of  | 00057 - Tools - Sizing" u="1"/>
        <s v="Bug |  | 02827 - Typo in reset password page" u="1"/>
        <s v="Bug |  01065 - Theme display in Bemis QA is not correct" u="1"/>
        <s v="Bug | 01192 - BIT-135 Search in Locations filter fails when no location match is found  " u="1"/>
        <s v="Bug |  | 01779 - After update to global web content, customer site template does not import" u="1"/>
        <s v="Feature |  | 01127 - Create Page for CSRs to View Customer Locations " u="1"/>
        <s v="Bug |  02133 - Search icon in ship to dropdown is off center" u="1"/>
        <s v="Feature | 00274 - Add link to View Orders in Product View for Specific Item" u="1"/>
        <s v="Bug |  01311 - BIT-94 All Reports from Reports Landing Page- Optional column formatting" u="1"/>
        <s v="Bug | 00177 - Stories page without footer" u="1"/>
        <s v="Bug |  02342 - 332 (BDT) - Schedule Line View Details Link Missing for some records" u="1"/>
        <s v="Bug |  00044 - Some bugs about teams" u="1"/>
        <s v="Bug | 01073 - Dashboard - Personal transfers option is in uppercase" u="1"/>
        <s v="Bug |  02377 - SSRS connection settings are not set during deployment " u="1"/>
        <s v="Bug |  | 00576 - Home page &quot;More&quot; button does not work for Internet Explorer 10 or 11" u="1"/>
        <s v="Task | 00872 - Setup initial content (locations, configurations, admin users) for new DEV environment" u="1"/>
        <s v="Bug |  | 01534 - Customer Data Sync is checking wrong address for validity" u="1"/>
        <s v="Feature | 00226 - Filter Orders by user Locations" u="1"/>
        <s v="Bug |  02464 - Update error logs to capture ID and field " u="1"/>
        <s v="Task |  | 00418 - Criar o componente de multi-moeda e a mudança da exibição nas telas que são utilizadas - Atividade FrontEnd" u="1"/>
        <s v="Task |  00011 - Parking Lot" u="1"/>
        <s v="Task | 00956 - Creation of 3 Queries" u="1"/>
        <s v="Bug |  | 00079 - NullPointer Exception after login in " u="1"/>
        <s v="Bug |  02173 - 310 (BDT) - Order Pg View Details Schedule Line Dates Sort Order Incorrect " u="1"/>
        <s v="Feature |  | 00324 - As a Sales Exec, I can view a list of customers and select one or more, so that I can selectively view information pertaining to a specific customer or sub-organization within the customer " u="1"/>
        <s v="Feature |  02560 - 424 (BDT) - Change password policy verbiage for external users" u="1"/>
        <s v="Bug |  | 01311 - BIT-94 All Reports from Reports Landing Page- Optional column formatting" u="1"/>
        <s v="Bug |  02021 - 271 (BDT) - Orders page- hyperlinks and expand card issue" u="1"/>
        <s v="Feature |  | 00059 - One Click Deploy" u="1"/>
        <s v="Feature |  | 01396 - Allow Buyers to update display settings " u="1"/>
        <s v="Bug |  02048 - 277 (BDT) - On hand Inventory page- tablet- Batch # is hyperlinked" u="1"/>
        <s v="Bug |  | 02904 - Premium Waters Index Issue" u="1"/>
        <s v="Bug |  02273 - View Details crowded on Desktop" u="1"/>
        <s v="Task | 00638 - Apply and verify fix for CEMEX-21" u="1"/>
        <s v="Feature | 00294 - As a buyer, I can view invoice related report(s) from the Reports landing page, so that I can review reports on my invoices" u="1"/>
        <s v="Bug |  02732 - 424 (BDT) - Password Policy verbiage changes" u="1"/>
        <s v="Feature | 00055 - Access shipper's website clicking shipper's name" u="1"/>
        <s v="Task | 00589 - Review page structure and templates" u="1"/>
        <s v="Bug |  01139 - Padding issues with left nav menu" u="1"/>
        <s v="Feature |  00167 - Add behaviour to concrete incubator link" u="1"/>
        <s v="Bug | 03170 - Mars Inventory Total Location Qty UOM Incorrect (BDT 588)" u="1"/>
        <s v="Bug |  | 02734 - BDT 430 Reports are not downloading and refreshing automatically" u="1"/>
        <s v="Feature | 00535 - User Profile Dropdown" u="1"/>
        <s v="Bug | 01788 - Document Preview does not work " u="1"/>
        <s v="Task |  01018 - Atividades de ambiente e automação Sprint 14/15" u="1"/>
        <s v="Dummy Feature |  00000 - Dummy Feature of  00065 - Roles Configuration" u="1"/>
        <s v="Feature |  | 00211 - Stock Information page" u="1"/>
        <s v="Bug |  01755 - Mobile Footer no longer displays" u="1"/>
        <s v="Task |  | 00020 - BEMISCP-11 Portal Admin / Power Users" u="1"/>
        <s v="Bug |  | 00405 - In overview pages the banner and image below must fill in all screen size" u="1"/>
        <s v="Feature |  | 00802 - List Releases of specifc Order" u="1"/>
        <s v="Feature |  | 01432 -  Allow Portal Admin to adjust the date range of data synced" u="1"/>
        <s v="Feature |  | 00397 - Careers &gt; Life at Cemex" u="1"/>
        <s v="Feature |  | 00150 - Company profile page" u="1"/>
        <s v="Feature | 00214 - View Notifications" u="1"/>
        <s v="Feature | 00104 - Jenkins permissions" u="1"/>
        <s v="Bug | 02593 - Report Preview UI issues " u="1"/>
        <s v="Feature | 00233 - Calculation on landing page" u="1"/>
        <s v="Ballpark - Demand |  00000 - Dummy Feature of Permissions" u="1"/>
        <s v="Bug |  02425 - 211 (BDT) - Report parameter issue from page view buttons- Open and Closed/ Releases and Shipment History" u="1"/>
        <s v="Feature |  00143 - Ethics and compliance page" u="1"/>
        <s v="Bug | 02591 - ORM exceptions for Customer Location data sync " u="1"/>
        <s v="Feature |  | 00242 - Link Product Id in Orders Detail to Product Spec Page." u="1"/>
        <s v="Bug | 01267 - Cancel button on Locations filter does not work " u="1"/>
        <s v="Bug | 02089 - 261 (BDT) - Missing Open Scheduled Release Info" u="1"/>
        <s v="Bug | 02091 - 268 (BDT) - Missing Open Scheduled Release Info" u="1"/>
        <s v="Bug |  02935 - Documents page- title running off of screen box" u="1"/>
        <s v="Task |  | 00334 - Redirect to a friendly &quot;page not found&quot;" u="1"/>
        <s v="Task |  00220 - Research: Error when creating a WebContent with nested WebContent" u="1"/>
        <s v="Task | 00033 - BEMISCP-11 Handling/communication of obsolete items &amp; part number relationships" u="1"/>
        <s v="Bug | 00143 - Potential security vulnerability related to Apache Struts version 2.3.32 / 2.5.10.1 or later" u="1"/>
        <s v="Bug |  | 02347 - Unable to generate reports against SSRS" u="1"/>
        <s v="Task |  00593 - Change country menu cut off vertically" u="1"/>
        <s v="Feature | 01442 - Update search criteria on Release Landing Page " u="1"/>
        <s v="Feature |  | 00015 - Place remaining Webcontents on Homepage" u="1"/>
        <s v="Feature | 00023 - Events + Calendar Portlet" u="1"/>
        <s v="Bug |  02369 - Multiple threads may cause NTLM errors in DataSync" u="1"/>
        <s v="Task |  00514 - Research &amp; Apply URL Rewrite for URL containing String .aspx" u="1"/>
        <s v="Task |  00862 - Collect remaining Go-Live tasks" u="1"/>
        <s v="Bug | 02337 - Pallet Field should display as Est. Pallet Count" u="1"/>
        <s v="Feature |  00723 - Add content for Portal dashboard landing page" u="1"/>
        <s v="Feature |  01440 - Update search criteria on Orders Landing Page" u="1"/>
        <s v="Bug |  | 02023 - 251 (BDT) - Manufacture date" u="1"/>
        <s v="Feature |  00022 - Add support for OpenID Connect Single Sign-on" u="1"/>
        <s v="Bug |  01535 - The calculation for the total location qty and batch lines displayed do not match  " u="1"/>
        <s v="Bug | 02104 - 294 (BDT) - Invoice report iphone and ipad hyperlinks in preview and report" u="1"/>
        <s v="Feature | 00536 - Remove Top Bar for External User" u="1"/>
        <s v="Feature |  00217 - Update Customer logo" u="1"/>
        <s v="Feature |  02864 - Source System Deletes" u="1"/>
        <s v="Feature | 00019 - Asset publisher - Simple version" u="1"/>
        <s v="Bug |  00115 - Ajustments in full stories layout" u="1"/>
        <s v="Bug |  | 01860 - 202 (BDT) Remove the optional column order up and down arrows from 2 reports" u="1"/>
        <s v="Task |  00888 - For both Member &amp; Associate templates add a new Portlet to the Names, Birth, etc. page, called &quot;Personality&quot;" u="1"/>
        <s v="Task |  00047 - Research and Build Theme Prototype" u="1"/>
        <s v="Feature |  00379 - View Orders for a specific Cust Item" u="1"/>
        <s v="Feature |  | 01441 - Update date limit on Shipment Page search " u="1"/>
        <s v="Feature |  02957 - 482 BDT - Optimizing report performance to 4 sec" u="1"/>
        <s v="Bug |  | 01082 - En las transferencias a terceros, al desmarcar la casilla de recurrencia y presionar el botón siguiente se programa la transferencia con recurrencia" u="1"/>
        <s v="Bug |  | 03021 - Date Range on Release and Shipment History Report - all systems" u="1"/>
        <s v="Task | 01225 - [Ajuste na tela de recuperação de caução SIGEX-1048] Ajustar comportamento do sistema para refletir a caução recuperada." u="1"/>
        <s v="Bug |  | 00396 - Glyph errors in logs when resetting file previews" u="1"/>
        <s v="BALLPARK - Demand | M | 00000 - Roles Configuration" u="1"/>
        <s v="Task |  00067 - BEMISCP-11 Document Metadata Extraction Strategy" u="1"/>
        <s v="Bug | 02018 - 265 (BDT) - General mobile design issues- footer covers menu" u="1"/>
        <s v="Bug |  01324 - BIT-134 Hide Edit options that Buyers do not have access to " u="1"/>
        <s v="Feature |  01127 - Create Page for CSRs to View Customer Locations " u="1"/>
        <s v="Feature | 01526 - Update the report that is called from the Open Order Landing Page" u="1"/>
        <s v="Task | 00279 - [Mudança review sprint 05] Criar uma aba (Aprovações/Comentários) para agrupar as Atividades e Comentários. Na tela de detalhe do candidato" u="1"/>
        <s v="Task | 01299 - [Mudança evolutiva na tela de Inclusão do tipo de visto] Acrescentar filtros para carregar as informações da Sigla/Descrição do tipo de visto com base no país de destino." u="1"/>
        <s v="Task |  02993 - Enable log4j debug on Bemis Dev" u="1"/>
        <s v="Bug | 01323 - Add documents button is inside the footer" u="1"/>
        <s v="Feature |  | 00033 - REST service for Enhanced Groups" u="1"/>
        <s v="Task |  | 00794 - Refactoring Search for Shipment ordered and releases" u="1"/>
        <s v="Feature |  00033 - REST service for Enhanced Groups" u="1"/>
        <s v="Feature | 00302 - Filter Data by Customer Location" u="1"/>
        <s v="Task |  | 00067 - BEMISCP-11 Document Metadata Extraction Strategy" u="1"/>
        <s v="Feature | 02454 - 376 (BDT) - Open and Closed Order Status Report- update to parameters from order page card button" u="1"/>
        <s v="Feature |  | 00341 - User agreement - BNA" u="1"/>
        <s v="Feature |  00256 - View Customer Profile" u="1"/>
        <s v="Feature |  00446 - View Customer Profile" u="1"/>
        <s v="Feature | 00256  - View Customer Profile" u="1"/>
        <s v="Bug | 00892 - LDAP bulk import cannot be disable if 2FA is enabled" u="1"/>
        <s v="Feature | 00018 - Install theme and layouts" u="1"/>
        <s v="Feature |  00221 - View Orders by Item" u="1"/>
        <s v="Feature | 00221  - View Orders by Item" u="1"/>
        <s v="Dummy Feature |  00000 - Dummy Feature of  00055 - Tools - Sonar" u="1"/>
        <s v="Bug |  02362 - 336 (BDT) - CSR logged in first time; the site showing on her home page was jelsert." u="1"/>
        <s v="Feature |  00016 - Capture learning events" u="1"/>
        <s v="Feature | 01172 - Portal Error Handling" u="1"/>
        <s v="Task |  | 00025 - BEMISCP-11 Consignment - Make and Hold Aging" u="1"/>
        <s v="Feature |  | 00296 - Mobile compatibility &amp; responsive design" u="1"/>
        <s v="Bug |  02213 - Search box in Ship To Filter is broken" u="1"/>
        <s v="Feature |  00326 - Search &amp; browse - customer &amp; user profiles - Sales restricted view" u="1"/>
        <s v="Feature | 01993 - 242 (BDT) - Customer profile - no address pulling in" u="1"/>
        <s v="Task | 00044 - BEMISCP-11 When to onboard new customer - What to do when onboarding new cust" u="1"/>
        <s v="Feature | 00234 - Services Page" u="1"/>
        <s v="Bug | 02023 - 251 (BDT) - Manufacture date" u="1"/>
        <s v="Task | 00051 - BEMISCP-11 Document migration from BIN to portal" u="1"/>
        <s v="Feature | 00364 - Buyer expanded view of orders by PO" u="1"/>
        <s v="Bug |  00800 - Hyperlinks on shipments page should be blue" u="1"/>
        <s v="Feature | 01861 - Remove Buyer access to edit display settings" u="1"/>
        <s v="Feature |  02783 - 441(BDT) - Data Sync Module Execution " u="1"/>
        <s v="Task | 00037 - BEMISCP-11 Entitlements - Proc Mgr - Negotiations - CRM" u="1"/>
        <s v="Bug |  02455 - 377 (BDT) - Releases and Shipment Report- date parameters and page view parameter requiredness" u="1"/>
        <s v="Bug |  | 02450 - Failures in initial data sync does cause a full data sync to occur in the next data sync interval" u="1"/>
        <s v="Feature |  | 00174 - Corporate Governance Page" u="1"/>
        <s v="BALLPARK - Demand | M | 00000 - CSR - Dashboard" u="1"/>
        <s v="Task |  00456 - Test stronger instance types to see relation to slow Liferay startup" u="1"/>
        <s v="Task |  | 00127 - Remover google analytics" u="1"/>
        <s v="Bug |  | 01318 - BIT-73 Report Time not correct" u="1"/>
        <s v="Bug | 00225 - In Cemex, fix where the theme gets placed in the bundle by workspace" u="1"/>
        <s v="Feature |  | 00334 - As a buyer, I can schedule an ASN to be sent to me, so that I know when product has shipped" u="1"/>
        <s v="Ballpark - Demand |  00000 - Dummy Feature of Our Story" u="1"/>
        <s v="Bug |  00177 - Stories page without footer" u="1"/>
        <s v="Feature |  00446 - CSR View of Customer Profile" u="1"/>
        <s v="Feature | 00445 -  View/Edit Buyer User Profile" u="1"/>
        <s v="Feature |  | 00208 - Press Releases Page" u="1"/>
        <s v="Feature | 00333 - Notes create/edit - CSR view" u="1"/>
        <s v="Bug |  | 02052 - 282 (BDT) - Orders Page- Location filter location indicator " u="1"/>
        <s v="Feature |  00254 - View/Edit my User Profile" u="1"/>
        <s v="Feature |  | 00445 -  View/Edit User Profile" u="1"/>
        <s v="Feature | 00254  - View/Edit my User Profile" u="1"/>
        <s v="Feature | 00446 - View/Edit Customer Profile" u="1"/>
        <s v="Bug |  | 01646 - Titulo não reflete a tela exibida" u="1"/>
        <s v="Bug | 00978 - Portlet 'Candiate Photo' is failing with an error" u="1"/>
        <s v="Feature | 01622 - Menu position does not remain closed when navigating from one page to another " u="1"/>
        <s v="Bug | 00039 - Update subtask when parent update some fields" u="1"/>
        <s v="Bug |  01534 - Customer Data Sync is checking wrong address for validity" u="1"/>
        <s v="Bug | 00855 - Orders Page - Marshal Orders with NULL Statuses Displayed" u="1"/>
        <s v="Bug | 01268 - Product Description displaying incorrectly" u="1"/>
        <s v="Feature |  00535 - User Profile Dropdown" u="1"/>
        <s v="Task |  | 00297 - Install fixes for PDF preview on QA env" u="1"/>
        <s v="Bug |  | 01074 - Personal transfers - Dropdown menus slightly move other fields" u="1"/>
        <s v="Feature | 00215 - As a Customer, I wish to quickly access my profile and be provided a way to logout" u="1"/>
        <s v="Bug | 02880 - User navigates to blank portal page  " u="1"/>
        <s v="Bug |  01296 - Improve data sync logging to capture invalid data" u="1"/>
        <s v="Bug |  | 01073 - Dashboard - Personal transfers option is in uppercase" u="1"/>
        <s v="Task | 00087 - Should only send learning records when log in as a learner " u="1"/>
        <s v="Task |  00026 - BEMISCP-11 Partial pallets in IBB - Not available in IBB for this phase" u="1"/>
        <s v="Bug | 00283 - HomePage is not adjusting to fit correctly on 1366x768" u="1"/>
        <s v="Task | 00512 - Change &quot;submit for publication&quot; text to &quot;submit&quot;" u="1"/>
        <s v="Task | 00067 - BEMISCP-11 Document Metadata Extraction Strategy" u="1"/>
        <s v="Task |  | 01070 - Import of the Vaccination fields via an Excel spreadsheet - one time entry" u="1"/>
        <s v="Task |  | 00717 - Manage Technical Debt" u="1"/>
        <s v="Task | 00007 - Alinhamento do Workflow Front-end" u="1"/>
        <s v="Task | 00514 - Research &amp; Apply URL Rewrite for URL containing String .aspx" u="1"/>
        <s v="Bug |  | 02025 - 252 (BDT) - Order Pg View Details 0 Confirmed Qty Should Not Be Displayed" u="1"/>
        <s v="Bug | 00113 - Pie Charts are only displaying one column of data" u="1"/>
        <s v="Feature | 00352 - Location selection persists between logout and login" u="1"/>
        <s v="Feature | 02977 - Set search highlighting property to false" u="1"/>
        <s v="Bug |  02359 - 318 (BDT) - Shipment Sub Page ship date view in ascending order" u="1"/>
        <s v="Bug |  02023 - 251 (BDT) - Manufacture date" u="1"/>
        <s v="Bug |  | 02697 - Duplicate key row in object 'dbo.Bemis_Order'" u="1"/>
        <s v="Bug | 01068 - BIT-112 Do not display Schedule Lines when confirmedQty = 0 on Orders Landing  Page" u="1"/>
        <s v="Feature | 00445 -  View/Edit User Profile" u="1"/>
        <s v="Bug |  | 01348 - BIT-107 Order Report URL too long " u="1"/>
        <s v="Task | 00068 - BEMISCP-11 BIN Customer Data Migration" u="1"/>
        <s v="Task |  00583 - Create microsite page for Switzerland" u="1"/>
        <s v="Bug | 00474 - SoyPortlet does not build on windows machine" u="1"/>
        <s v="Task | 00030 - BEMISCP-11 Company Onboarding steps" u="1"/>
        <s v="Feature | 03090 - Add node visibility property for all environments" u="1"/>
        <s v="Feature |  | 01480 - Performance Testing and Tuning" u="1"/>
        <s v="Task | 00062 - BEMISCP-11 Define WSDL for bulk data load per customer | Due date: 8/29/16" u="1"/>
        <s v="Bug |  | 02227 - IBB Data Sync Performance " u="1"/>
        <s v="Task |  01019 - Update page What We Do" u="1"/>
        <s v="Feature | 00375 - As a buyer, I can navigate to the Reports landing page to view a list my reports, so that I can easily access my data" u="1"/>
        <s v="Feature | 00088 - Customer Org Hierarchy" u="1"/>
        <s v="Bug | 00516 - Research publishing errors in log" u="1"/>
        <s v="Bug |  | 02362 - 336 (BDT) - CSR logged in first time; the site showing on her home page was jelsert." u="1"/>
        <s v="Feature |  00691 - Liferay Workspace Maintenance and Improvements" u="1"/>
        <s v="Bug |  | 02710 - 389 (BDT) - CSR AD group users are not set up properly" u="1"/>
        <s v="Bug | 01317 - BIT-74 Report Page- Open/Closed order status report- missing parameter" u="1"/>
        <s v="Feature |  | 00179 - Re-Order" u="1"/>
        <s v="Task | 00930 - Create  Query for AIF form" u="1"/>
        <s v="Task | 00029 - BEMISCP-11 Doc repository - Confirmed, Liferay Doc Library will be used" u="1"/>
        <s v="Feature |  00448 - Search User Profiles" u="1"/>
        <s v="Feature | 00446 - View Company Profiles" u="1"/>
        <s v="Feature | 00448  - Search User Profiles" u="1"/>
        <s v="Feature |  00512 - Release expanded view" u="1"/>
        <s v="Bug |  | 01563 - SAP Order 541116 Missing" u="1"/>
        <s v="Feature | 01879 - Update 'View Details' dropdown to include UOM" u="1"/>
        <s v="Bug |  00906 - Update Scheduled Releases data fields to allow for decimals " u="1"/>
        <s v="Feature |  00370 - Order updates from IBB" u="1"/>
        <s v="Feature | 00370  - Order updates from IBB" u="1"/>
        <s v="Feature |  | 00152 - Management Team" u="1"/>
        <s v="Feature |  | 00347 - Product values in different currencies" u="1"/>
        <s v="Bug | 02453 - 375 (BDT) - Inventory Report - URL too long error " u="1"/>
        <s v="Task |  | 00372 - Atividades do Workflow (Processo de contratação)" u="1"/>
        <s v="Bug |  | 00283 - HomePage is not adjusting to fit correctly on 1366x768" u="1"/>
        <s v="Ballpark - Demand |  | 00000 - Dummy Feature of Need Credentials for the Following Users" u="1"/>
        <s v="Feature |  01475 - Update default Sort Order and Add Sort Functioanlity on Orders Landing Page " u="1"/>
        <s v="Feature |  | 02489 - Change Requested Date Logic" u="1"/>
        <s v="Bug |  01761 - Report menu categories should be alphabetical" u="1"/>
        <s v="Feature |  | 02957 - 482 BDT - Optimizing report performance to 4 sec" u="1"/>
        <s v="Feature |  | 00325 - As a CSR Manager, I can view a list of customers and select one or more, so that I can selectively view information pertaining to a specific customer or sub-organization within the customer" u="1"/>
        <s v="Task |  01432 - [Mudança evolutiva nos filtros de pesquisa do Processo de Visto e dos Vistos emitidos] Retirar o filtro Situação da seção Beneficiário do Visto. " u="1"/>
        <s v="Bug | 01508 - NPE In Inventory Data Sync" u="1"/>
        <s v="Feature | 02886 - Always display BOL and Invoice links" u="1"/>
        <s v="Feature |  00082 - View Customer Profiles" u="1"/>
        <s v="Feature |  00207 - Populate User Profiles" u="1"/>
        <s v="Feature | 00207  - Populate User Profiles" u="1"/>
        <s v="Bug |  | 01850 - 195 (BDT) Documents- unable to download; CSR and buyer view" u="1"/>
        <s v="Bug | 01240 - Formatting Error when Resizing" u="1"/>
        <s v="Feature | 01007 - Requirement changes for Reports" u="1"/>
        <s v="Bug | 02349 - 238 (BDT) - Item Level Report Preview is blank   " u="1"/>
        <s v="Feature |  00233 - Investors - Contact Us" u="1"/>
        <s v="Bug |  00903 - Update Releases data fields to allow for decimals " u="1"/>
        <s v="Bug | 00904 - Update Shipments data fields to allow for decimals " u="1"/>
        <s v="Task |  | 00071 - BEMISCP-11 Validate with Process Owners - Internal entitlements" u="1"/>
        <s v="Task |  | 01061 - Códigos de Tarjeta Token no se están validando de manera correcta al realizar una transacción a terceros." u="1"/>
        <s v="Bug |  01704 - Mobile and Tablet View of Orders  is not aligned correctly " u="1"/>
        <s v="Task |  00584 - Make the user Jose Alberto as a site admin" u="1"/>
        <s v="Bug |  | 01191 - Select All and Clear All links in Location filter do not work" u="1"/>
        <s v="Bug | 02696 - JDBC Connection Exceptions in logs" u="1"/>
        <s v="Bug | 02225 - Pull Shipment Order Information from Delivery Service" u="1"/>
        <s v="Task |  | 01225 - [Ajuste na tela de recuperação de caução SIGEX-1048] Ajustar comportamento do sistema para refletir a caução recuperada." u="1"/>
        <s v="Bug |  01294 - Poly Orders missing in portal" u="1"/>
        <s v="Bug | 01291 - Order does not exist in portal" u="1"/>
        <s v="Task | 00582 - Update our database columns for simId, simTeamId, and simFamilyId to be VARCHAR" u="1"/>
        <s v="Feature |  | 00376 - Generate Order Reports" u="1"/>
        <s v="Feature | 00011 - All Projects Configuration" u="1"/>
        <s v="Bug | 02001 - Duplicate Entry Exception for Orders" u="1"/>
        <s v="Feature | 02692 - ID 4191/4190 Update the CSR permissions to be organization based" u="1"/>
        <s v="Bug |  | 01558 - BIT-166 Disabled User shows up in Members section on company profile page" u="1"/>
        <s v="BALLPARK - Demand | M | 00000 - Demand without assignee GSSDLC" u="1"/>
        <s v="Feature |  02702 - 417 (BDT) - Consignment Overstated Shipped Qty on Orders Pg" u="1"/>
        <s v="Task | 00269 - [Ajuste identificado] Filtrar os itens a serem aprovados por centro de custo " u="1"/>
        <s v="Bug | 00760 - Impersonated User hits error" u="1"/>
        <s v="Feature | 00341 - User agreement - BNA" u="1"/>
        <s v="Task | 01102 - Export to SIMPS enhancements required" u="1"/>
        <s v="Task | 00757 - Configure permissions to remove access to dockbar" u="1"/>
        <s v="Task |  00794 - Refactoring Search for Shipment ordered and releases" u="1"/>
        <s v="Feature | 00254 - View/Edit my User Profile" u="1"/>
        <s v="Feature | 03088 - Apply Database configuration changes to improve resiliency" u="1"/>
        <s v="Bug |  | 01071 - Login, Personal and Third party transfers - Arrows on dropdown menus don't change when the menu is opened" u="1"/>
        <s v="Feature |  00020 - Create Google Dev Environment" u="1"/>
        <s v="Bug |  | 01212 - Clicking on Shipped Qty or Scheduled Releases throws an error" u="1"/>
        <s v="Bug |  | 02719 - 382 (BDT) - Order Pg Requested Date Incorrect" u="1"/>
        <s v="Bug | 00805 - On the Customer profile page format is incorrect" u="1"/>
        <s v="Bug | 02883 - Consignment Inventory Whse Location/No Incorrect" u="1"/>
        <s v="Task | 00045 - BEMISCP-11 Docs - BOL (SSRS - Can provide a copy of the BOL)" u="1"/>
        <s v="Feature | 01687 - Create a hook so that CSR users can see which users have completed setup" u="1"/>
        <s v="Task | 00710 - Automated Tests" u="1"/>
        <s v="Task | 01254 - Automated Tests" u="1"/>
        <s v="Bug | 01648 - Tipo de fornecedor não tem o label de obrigatório" u="1"/>
        <s v="Feature |  | 00156 - Create and assign customer Roles" u="1"/>
        <s v="Bug |  01415 - BIT-129 Invoice Report Field" u="1"/>
        <s v="Bug |  01272 - Fix sort order column names" u="1"/>
        <s v="Feature |  | 03020 - Shipments - handle BAG UoM values" u="1"/>
        <s v="Feature |  00088 - Customer Org Hierarchy" u="1"/>
        <s v="Feature | 00088  - Customer Org Hierarchy" u="1"/>
        <s v="Task |  | 00047 - Research and Build Theme Prototype" u="1"/>
        <s v="Feature | 00206 - Populate Customer Profiles" u="1"/>
        <s v="Bug |  | 01317 - BIT-74 Report Page- Open/Closed order status report- missing parameter" u="1"/>
        <s v="Bug |  | 01192 - BIT-135 Search in Locations filter fails when no location match is found  " u="1"/>
        <s v="Bug |  | 00039 - Update subtask when parent update some fields" u="1"/>
        <s v="Feature |  | 01857 - 199 (BDT)Report Parameter - Date range can have a null value" u="1"/>
        <s v="Bug |  01363 - BIT-113 FRM 283- Typos on report landing page" u="1"/>
        <s v="Feature | 00009 - Place webcontent in the grid acording to wireframe" u="1"/>
        <s v="Task | 01291 - Automated Tests SP6 PQ3" u="1"/>
        <s v="Feature |  00536 - Remove Top Bar for Regular User" u="1"/>
        <s v="Feature |  00010 - Modern tile with &quot;MORE&quot; animation" u="1"/>
        <s v="Bug | 01262 - BIT-143 Sub-header font color on Reports Landing page are incorrect" u="1"/>
        <s v="Task |  00510 - Investigate rejected SVG icons in Chrome when using CDN" u="1"/>
        <s v="Feature |  | 00016 - Capture learning events" u="1"/>
        <s v="Bug |  | 01363 - BIT-113 FRM 283- Typos on report landing page" u="1"/>
        <s v="Bug | 01312 - BIT-95 All reports from the Reports Landing Page" u="1"/>
        <s v="Feature | 00305 - Co-Packer - Role by Ship To" u="1"/>
        <s v="Bug |  00007 - Hierarchical Class of Service (performance)" u="1"/>
        <s v="Task |  | 00052 - BEMISCP-11 BHP - Bulk upload of users" u="1"/>
        <s v="Bug |  00736 - Proxy configuration breaks access to IBB " u="1"/>
        <s v="Bug | 00408 - Our History &gt; Adjust padding in map for IPhone" u="1"/>
        <s v="Feature |  00351 - Location selection persists from page to page (within session)" u="1"/>
        <s v="Task | 00003 - Sostituzione (Copia prodotti)" u="1"/>
        <s v="Task | 00492 - Update orders based on feedback" u="1"/>
        <s v="Feature |  | 01692 - Update the Footer Content " u="1"/>
        <s v="Feature |  | 02842 - Remove test users from deployment scripts" u="1"/>
        <s v="Feature |  | 02846 - Add a test user to the deployment scripts" u="1"/>
        <s v="Bug | 01450 - BIT-157 Wording on Dynamic Reports preview page needs to be changed to improve usability" u="1"/>
        <s v="Feature |  | 00267 - As a buyer, I can navigate to the Product spec detail from the Product landing page, so that I can see the specific details of an item" u="1"/>
        <s v="Feature |  | 00280 - Careers Page" u="1"/>
        <s v="Feature |  02454 - 376 (BDT) - Open and Closed Order Status Report- update to parameters from order page card button" u="1"/>
        <s v="Feature | 00208 - Press Releases Page" u="1"/>
        <s v="Task | 01504 - Automated Tests SP7 PQ3" u="1"/>
        <s v="Feature | 02489 - Change Requested Date Logic" u="1"/>
        <s v="Feature | 00021 - Adjust styles of basic Liferay DXP components" u="1"/>
        <s v="Feature |  00296 - Mobile compatibility" u="1"/>
        <s v="Feature | 00297 - Browser compatibility" u="1"/>
        <s v="Bug | 02048 - 277 (BDT) - On hand Inventory page- tablet- Batch # is hyperlinked" u="1"/>
        <s v="Feature | 00365 - As a buyer, I expand and collapse the left menu navigation bar, so that I can have more horizontal space on the screen" u="1"/>
        <s v="Task |  | 01025 - Revisions to Migration/Update process from SIMPS" u="1"/>
        <s v="Bug |  02057 - 283 (BDT) - Scheduled Releases Sub-Page Line# Contains Leading Zeroes " u="1"/>
        <s v="Bug |  01292 - The 'Bemis QA Portal Data' spreadsheet shows inventory data but the sales order is not on the orders tab" u="1"/>
        <s v="Bug |  | 00517 - Publish failed with the JSON formatting error" u="1"/>
        <s v="Task |  00711 - Prepare PROD deployment in AWS (Ireland region)" u="1"/>
        <s v="Bug | 02016 - 262 (BDT) - Documents- Changing location filter as a parent " u="1"/>
        <s v="Bug | 01057 - User profile editing is accessible to users other than the profile owner." u="1"/>
        <s v="Bug |  | 01005 - Do not show Scheduled Releases with a Confirmed Qty =  0" u="1"/>
        <s v="Bug |  00832 - Interface between SIMPS and IPS - issues that have been identified" u="1"/>
        <s v="Bug | 02096 - 289(BDT) - Release Pg No Release" u="1"/>
        <s v="Bug | 02052 - 282 (BDT) - Orders Page- Location filter location indicator " u="1"/>
        <s v="Bug |  | 00408 - Our History &gt; Adjust padding in map for IPhone" u="1"/>
        <s v="Feature | 00008 - Check graphics record (to monitor order progress)" u="1"/>
        <s v="Feature | 00318 - Sourcing Approach" u="1"/>
        <s v="Task |  | 00587 - Register Device adjustments" u="1"/>
        <s v="Feature | 00059 - One Click Deploy" u="1"/>
        <s v="Feature |  02823 - Reverse PGI'd Shipment displayed in Portal (BDT 454)" u="1"/>
        <s v="Task | 00171 - Replace stock images with real images from Bank of America" u="1"/>
        <s v="Bug |  00585 - Page Fix for Careers page" u="1"/>
        <s v="Feature |  | 00257 - Packing List Report - SSRS" u="1"/>
        <s v="Task |  | 00046 - BEMISCP-11 QMS data - Complaints, interaction" u="1"/>
        <s v="Bug | 02093 - 284 (BDT) - Scheduled Releases Sub-Pg cards missing " u="1"/>
        <s v="Bug | 00906 - Update Scheduled Releases data fields to allow for decimals " u="1"/>
        <s v="Bug |  01068 - Do not display Schedule Lines when confirmedQty = 0 on Orders Landing  Page" u="1"/>
        <s v="Task |  00525 - As a privileged user, I can add image (urls) to a Ministry" u="1"/>
        <s v="Task |  01070 - Optimize JVM settings" u="1"/>
        <s v="Task | 00975 - Sprint Documentation SP10" u="1"/>
        <s v="Task | 01606 - Automated Tests SP8 PQ3" u="1"/>
        <s v="Feature |  02373 - Remove space from DL file names" u="1"/>
        <s v="Bug | 03192 - BDt 598- All environments - log in screen" u="1"/>
        <s v="Bug | 01064 - Wrong amount reported in &quot;Total a debitar hoy&quot; on Step #2 (personal transfer)." u="1"/>
        <s v="Feature | 00295 - As a CSR, I can run and view the 5 internal and 4 external reports available to me, so that I can see my customer data in report format" u="1"/>
        <s v="Feature | 03045 -  BDT 489 - Portal LDAP configuration change" u="1"/>
        <s v="Feature |  00397 - Careers &gt; Life at Cemex" u="1"/>
        <s v="Bug | 00517 - Publish failed with the JSON formatting error" u="1"/>
        <s v="Bug | 01338 - BIT-99 Shipment Card Item Detail Box Scrolling Bar" u="1"/>
        <s v="Bug |  00634 - Orders -  Bemis Order # (line No) should be moved below Bemis ProductID" u="1"/>
        <s v="Task |  00036 - BEMISCP-11 Aged Inventory (calculated, need BNA/BHP alignment)" u="1"/>
        <s v="Task | 00032 - BEMISCP-11 Disable access (showing links) to webcenter and solutioncenter" u="1"/>
        <s v="Task | 00788 - Refactor IBB Authentication" u="1"/>
        <s v="Bug |  | 02703 - 398 (BDT) - Tyson Shipments missing" u="1"/>
        <s v="Bug |  01312 - BIT-95 All reports from the Reports Landing Page" u="1"/>
        <s v="Bug |  01203 - SSRS integration config had wrong password for QA" u="1"/>
        <s v="Feature |  00222 - Order Detail in Orders by Item View" u="1"/>
        <s v="Feature | 00222  - Order Detail in Orders by Item View" u="1"/>
        <s v="Feature |  01019 - Link Bemis/TheHub Logo back CSR Bemis Site" u="1"/>
        <s v="Feature |  00369 - Inventory updates from IBB" u="1"/>
        <s v="Feature |  | 00520 - Release updates from IBB" u="1"/>
        <s v="Feature | 00369  - Inventory updates from IBB" u="1"/>
        <s v="Bug |  | 01088 - BIT-17 Carrier Link is not working " u="1"/>
        <s v="Feature |  01396 - Allow Buyers to update display settings " u="1"/>
        <s v="Bug | 02461 - 385 (BDT) Manufacture Data is missing from the On Hand Inventory sub-page" u="1"/>
        <s v="Bug |  02337 - Pallet Field should display as Est. Pallet Count" u="1"/>
        <s v="Bug | 03187 - 595 BDT - Out of memory error" u="1"/>
        <s v="Task |  00085 - Prebill Inquiry" u="1"/>
        <s v="Bug |  00822 - UI- Navigation bar" u="1"/>
        <s v="Feature | 00221 - View Orders by Item" u="1"/>
        <s v="Feature | 00105 - Deploy docker containers in liferay-gs-sdlc account" u="1"/>
        <s v="Bug | 02959 - BDT 483- Forgot Password error message" u="1"/>
        <s v="Task | 00599 - Research changing background for web content editor" u="1"/>
        <s v="Feature | 00297 - As a customer, I can use the portal with a modern browser without compatibility issues, so that the experience is consistent" u="1"/>
        <s v="Task | 00040 - BEMISCP-11 Logistics - Product in transit" u="1"/>
        <s v="Feature | 00401 - Careers &gt; Locations and Functions" u="1"/>
        <s v="Task | 00020 - BEMISCP-11 Portal Admin / Power Users" u="1"/>
        <s v="Feature | 03036 - On Hand Qty displayed for Doned shipment (BDT 518) CR53" u="1"/>
        <s v="Feature |  00346 - Create page to show on-hand quantity for product in order detail." u="1"/>
        <s v="Bug |  | 01086 - Validation is ocurring too early in &quot;Hacer&quot; field (personal transfer)." u="1"/>
        <s v="Bug |  | 01119 - BIT-145 State, zip and Country details missing from Ship From location on Releases Page" u="1"/>
        <s v="Bug |  | 02096 - 289(BDT) - Release Pg No Release" u="1"/>
        <s v="Task | 00593 - Change country menu cut off vertically" u="1"/>
        <s v="Feature |  00206 - Populate Customer Profiles" u="1"/>
        <s v="Feature |  | 00270 - Browse Customer Profiles" u="1"/>
        <s v="Feature | 00206  - Populate Customer Profiles" u="1"/>
        <s v="Feature |  | 01777 - Keep CSR on Control Panel View when navigating to customer sites  " u="1"/>
        <s v="Task | 00523 - Configure and run AWS Inspector" u="1"/>
        <s v="Bug |  01297 - Data Issue on Bemis QA Environment" u="1"/>
        <s v="Bug |  02734 - BDT 430 Reports are not downloading and refreshing automatically" u="1"/>
        <s v="Bug |  | 03079 - Ship to filter Cancel and Search Box not working as designed (BDT 539)" u="1"/>
        <s v="Feature |  | 01250 - Update Sales Order to take in different order statuses" u="1"/>
        <s v="Dummy Feature |  00000 - Dummy Feature of  00539 - Buyer - Inventory Management" u="1"/>
        <s v="Feature |  00208 - Press Releases Page" u="1"/>
        <s v="Task |  | 00034 - Setup Dev Infrasctructure" u="1"/>
        <s v="Bug |  | 01294 - Poly Orders missing in portal" u="1"/>
        <s v="Feature | 00397 - Careers &gt; Life at Cemex" u="1"/>
        <s v="Task |  01847 - Update Mock Services for changes to Data Sync" u="1"/>
        <s v="Bug |  | 02092 - 270 (BDT) - Release page missing info for Jel Sert" u="1"/>
        <s v="Bug |  | 01335 - 3 Marshal Deliveries not showing in Completed Shipments page " u="1"/>
        <s v="Bug | 01305 -   Multiple Fields showing incorrectly on the Orders Landing Page. " u="1"/>
        <s v="Feature |  00266 - Suppliers Overview" u="1"/>
        <s v="Feature |  | 00455 - Media &gt; Overview" u="1"/>
        <s v="Task |  00547 - Automated tests for Sprint 3" u="1"/>
        <s v="Task | 01332 - [Mudança evolutiva na listagem dos Vistos Emitidos e na tela de Detalhe do Visto] Ajustar os status do visto apresentado na tela de detalhe e acrescentar as bandeirinhas na tabela de resultado. " u="1"/>
        <s v="Task | 01013 - Update home page issues" u="1"/>
        <s v="Task | 00488 - Update styles for all pages to reflect brand " u="1"/>
        <s v="Feature | 00002 - Create docker image for Liferay installation" u="1"/>
        <s v="Bug | 01588 - Inventory display not correct for order 073G001269 " u="1"/>
        <s v="Bug | 01779 - After update to global web content, customer site template does not import" u="1"/>
        <s v="Feature |  00360 - Add pallet detail view in batch view." u="1"/>
        <s v="Task |  00048 - BEMISCP-11 Previous customer Item Number" u="1"/>
        <s v="Bug |  01309 - BIT-92 Report Landing Page- Inventory Detail Report" u="1"/>
        <s v="Bug |  | 00044 - Some bugs about teams" u="1"/>
        <s v="Feature | 00056 - Implement Celsus sync job to index Liferay Sites" u="1"/>
        <s v="Feature |  | 01891 - Add Google Analytics to the Customer Portal Sites" u="1"/>
        <s v="Bug |  | 02732 - 424 (BDT) - Password Policy verbiage changes" u="1"/>
        <s v="Task | 00051 - Update Notification service" u="1"/>
        <s v="Bug |  | 00854 - Orders Page - Quantity Fields Show 0 Value" u="1"/>
        <s v="Bug | 02232 - 330 (BDT) - Order Pg Bemis Product ID missing" u="1"/>
        <s v="Task | 00021 - BEMISCP-11 3 yrs Rolling History vs 18 months" u="1"/>
        <s v="Bug |  02231 - 327 (BDT) - Completed Shipments Sub-Page/Shipment Missing" u="1"/>
        <s v="Feature |  | 00021 - Asset publisher filter" u="1"/>
        <s v="Bug |  | 01218 - Landing page redirection does not work when impersonating" u="1"/>
        <s v="Bug | 02431 - 365 (BDT) - On Hand Inventory- mobile- click link on orders page takes you to completed shipments tab" u="1"/>
        <s v="Task | 00603 - Create Earnings Webcast 1Q 17 page" u="1"/>
        <s v="Feature | 00207 - Populate Portal with User Profile Information" u="1"/>
        <s v="Task |  | 00072 - Where to get Actual/Standard pallet quantity for rolls/boxes/cartons" u="1"/>
        <s v="Feature | 00359 - As a buyer, I can see the contents of a batch in my on-hand inventory, so that I can see pallet summary level information for a batch" u="1"/>
        <s v="Bug | 00197 - GPS - Playbooks &amp; Guidelines" u="1"/>
        <s v="Feature | 00206 - Populate Portal with Customer Profile Information" u="1"/>
        <s v="Bug |  01448 - BIT-154 User Agreement Link does not display for Buyers" u="1"/>
        <s v="Bug |  | 01874 - 213 (BDT) Theme- Assets that are light blue and should be dark blue -various portal pages" u="1"/>
        <s v="Feature |  | 00406 - Adjust forms layouts" u="1"/>
        <s v="Feature |  | 00008 - Check graphics record (to monitor order progress)" u="1"/>
        <s v="Feature | 00253 - Buyer - Navigate to Order by PO page from Shipment Page" u="1"/>
        <s v="Task |  00717 - Manage Technical Debt" u="1"/>
        <s v="Task | 01018 - Update page Who We Are" u="1"/>
        <s v="Bug |  01267 - Cancel button on Locations filter does not cancel " u="1"/>
        <s v="Feature |  00514 - Release Report" u="1"/>
        <s v="Feature | 00514  - Release Report" u="1"/>
        <s v="Feature | 00019 - Create different pages to show layouts" u="1"/>
        <s v="Task |  | 00050 - Create portlet to add location based configurations" u="1"/>
        <s v="Task |  | 00275 - [Mudança geral] Aumentar o tamanho do título das páginas" u="1"/>
        <s v="Feature |  | 00017 - Workflows Customizations" u="1"/>
        <s v="Bug |  | 02017 - 264 (BDT) - Viewing documents on mobile device" u="1"/>
        <s v="Task | 00042 - BEMISCP-11 Watchlist - Orders / Items (Like starring an email)" u="1"/>
        <s v="Bug |  | 01076 - Red line indicating error does not appear when leaving empty the &quot;Cuenta destino&quot; field (personal transfer)." u="1"/>
        <s v="Feature |  01669 - Refactor Inventory Sync/WS Classes for data refresh calls." u="1"/>
        <s v="Bug | 01075 - -Third party transfer- If the user Refresh the browser page (F5) in the step &quot;Verificar&quot;, the system redirect the user to &quot;Transferencia cuentas propias&quot; screen. " u="1"/>
        <s v="Feature |  00286 - Global search" u="1"/>
        <s v="Task | 00056 - Conditional DL file entry searchability " u="1"/>
        <s v="Feature |  | 02445 - 321 (BDT) - Update the Shipments to use a field on Delivery vs. from Orders" u="1"/>
        <s v="Feature | 00018 - Concrete Incubator webcontent" u="1"/>
        <s v="Feature |  02680 - 409 (BDT) - Inventory Batch with Multiple Mfg Dates" u="1"/>
        <s v="Bug |  01985 - 243 (BDT) - Orders Page Material Avail Date/Req Date Incorrect " u="1"/>
        <s v="Bug | 01986 - 244 (BDT) - Order Pg Scheduled Releases/Available Qty Incorrect " u="1"/>
        <s v="Feature | 00277 - Notes view - Buyer view" u="1"/>
        <s v="Feature | 00230 - Create/edit Order Note" u="1"/>
        <s v="Feature |  | 00125 - Product spec detail page - CSR view" u="1"/>
        <s v="Bug |  | 01314 - BIT-72 Report page- open and closed order report; parameters not expected" u="1"/>
        <s v="Bug |  | 01491 - Customer Site Template was not updated correctly" u="1"/>
        <s v="Feature | 02823 - Reverse PGI'd Shipment displayed in Portal (BDT 454)" u="1"/>
        <s v="Bug |  | 02171 - 308 (BDT) - Orders page- iphone words in view detail spilling below allotted space" u="1"/>
        <s v="Feature |  00302 - Filter Data by Customer Location" u="1"/>
        <s v="Feature | 00302  - Filter Data by Customer Location" u="1"/>
        <s v="Bug | 01297 - BIT-84 Data Issue on Bemis QA Environment" u="1"/>
        <s v="Bug |  00197 - GPS - Playbooks &amp; Guidelines" u="1"/>
        <s v="Bug |  | 02172 - 309 (BDT) - Orders page- iphone view details UOM Confirmed qtty crowding" u="1"/>
        <s v="Feature |  00258 - View Invoice" u="1"/>
        <s v="Feature | 00658 - Refactor UI elements to improve maintainability" u="1"/>
        <s v="Bug | 01558 - BIT-166 Disabled User shows up in Members section on company profile page" u="1"/>
        <s v="Bug | 02395 - 371 (BDT) Commas missing on qty fields on Scheduled Release and Doned Shipment Page " u="1"/>
        <s v="Dummy Feature |  | 00000 - Dummy Feature of  | 00065 - Roles Configuration" u="1"/>
        <s v="Bug |  | 00672 - Items per Page does not allow you to return to default setting" u="1"/>
        <s v="Bug |  01314 - Report page- open and closed order report; parameters not expected" u="1"/>
        <s v="Ballpark - Demand | 00000 - Dummy Feature of User Management" u="1"/>
        <s v="Feature |  00017 - Workflows Customizations" u="1"/>
        <s v="Feature |  00231 - Show Open Demand and On Hand Qty for Item." u="1"/>
        <s v="Bug |  02426 - 378 (BDT) - No pagination on the Reports Download page " u="1"/>
        <s v="Feature | 00083 - Manage DL folder &amp; files" u="1"/>
        <s v="Feature |  00006 - Add version" u="1"/>
        <s v="Bug |  | 01645 - Cadastro de fornecedor com textos grandes quebram o cadastro" u="1"/>
        <s v="Feature | 00360 - Add pallet detail view in batch view." u="1"/>
        <s v="Feature | 00308 - Set maximum width for pages in 1300 px" u="1"/>
        <s v="Bug | 02995 - 490 BDT - Invoice or BOL link on Doned shipments subpage does not work" u="1"/>
        <s v="Bug | 02734 - BDT 430 Reports are not downloading and refreshing automatically" u="1"/>
        <s v="Feature | 00239 - Hide Pricing Fields for Logistics, Co-Packer, and Quality roles" u="1"/>
        <s v="Bug |  | 01987 - 245 (BDT) - Order Pg View Details Schedule Lines Sorted Incorrectly" u="1"/>
        <s v="Task |  00514 - Update and fix all searches and make sure they work properly with Solr" u="1"/>
        <s v="Bug | 02827 - Typo in reset password page" u="1"/>
        <s v="Bug |  02364 - 337 (BDT) - Impersonating user- report generation issue stops impersonation" u="1"/>
        <s v="Bug |  01450 - BIT-157 Wording on Dynamic Reports preview page needs to be changed to improve usability" u="1"/>
        <s v="Feature |  00023 - Add SCORM support" u="1"/>
        <s v="Bug | 01863 - 204 (BDT) Report Parameters Optional Columns Invoice History Report" u="1"/>
        <s v="Bug |  | 01859 - 201 (BDT) Report Parameters- Optional Columns Open and Closed Order Status Report" u="1"/>
        <s v="Task | 01061 - Códigos de Tarjeta Token no se están validando de manera correcta al realizar una transacción a terceros." u="1"/>
        <s v="Task |  | 01070 - Optimize JVM settings" u="1"/>
        <s v="Bug |  00379 - Adjust layout of stock ticker in different screen sizes" u="1"/>
        <s v="Task |  00074 - Determine Document Library folder structure and category structure" u="1"/>
        <s v="Task |  00033 - LAR export / import API artefacts" u="1"/>
        <s v="Feature |  00332 - Logistics - Products/Items Shipped items no pricing" u="1"/>
        <s v="Feature |  | 00260 - Buyer -  View Release PO on Expanded Shipment View" u="1"/>
        <s v="Task | 00235 - IBB Request Log" u="1"/>
        <s v="Bug | 01023 - Missing fields on Delivery stubs" u="1"/>
        <s v="Bug | 01646 - Titulo não reflete a tela exibida" u="1"/>
        <s v="Feature |  | 00143 - Ethics and compliance page" u="1"/>
        <s v="Task |  | 00523 - Configure and run AWS Inspector" u="1"/>
        <s v="Task | 01331 - Trocar chamadas fake pelos Serviços SUC / Testar o retorno dos dados e corrigir incosistências" u="1"/>
        <s v="Task | 00035 - BEMISCP-11 Notifications - Timelines, triggers, messages, templates, internal vs email" u="1"/>
        <s v="Feature | 00158 - As an internal or external user, I can upload a document to a Document Library folder, so that I can share information securely and quickly" u="1"/>
        <s v="Bug |  00892 - LDAP bulk import cannot be disable if 2FA is enabled" u="1"/>
        <s v="Bug |  | 01418 - Release PO and Customer PO are wrapping on the same line" u="1"/>
        <s v="Feature | 00263 - Buyer Detail Product Spec" u="1"/>
        <s v="Bug |  01922 - Standard Pallet Qty should be N/A when batch line Pallet amount is N/A" u="1"/>
        <s v="Bug | 01272 - Fix sort order column names" u="1"/>
        <s v="Feature | 00801 - List shipments from specific Order" u="1"/>
        <s v="Feature |  00377 - Our History" u="1"/>
        <s v="Feature | 00002 - Multi-criteria search" u="1"/>
        <s v="Feature | 00365 - Left Navigation Expand / Collapse on all pages" u="1"/>
        <s v="Feature |  | 03010 - 494 BDT - Handle IBB NULL responses in initial data sync" u="1"/>
        <s v="Bug |  | 00498 - Fix QA issues" u="1"/>
        <s v="Task | 01070 - Optimize JVM settings" u="1"/>
        <s v="Feature | 00232 - Reports Page" u="1"/>
        <s v="Bug |  01266 - Welcome Name Banner" u="1"/>
        <s v="Task |  | 00102 - OSGI Dependencies" u="1"/>
        <s v="Bug |  01257 - BIT-60 Missing Address should be empty" u="1"/>
        <s v="Task |  | 00399 - Convert actual Dashboard to Angular" u="1"/>
        <s v="Task | 00707 - Architectural discussions for Sprint 5" u="1"/>
        <s v="Feature |  00236 - Global Solutions" u="1"/>
        <s v="Bug |  | 01240 - Formatting Error when Resizing" u="1"/>
        <s v="Feature |  01473 - Switch to SOAP calls" u="1"/>
        <s v="Bug |  00907 - Update Completed Shipments data fields to allow for decimals " u="1"/>
        <s v="Feature |  00029 - Homepage - Investor Portlet" u="1"/>
        <s v="Feature |  | 00023 - Events + Calendar Portlet" u="1"/>
        <s v="Task |  00890 - Modifiy page 'Medical &amp; Psychological Summary'" u="1"/>
        <s v="Bug |  | 00516 - Research publishing errors in log" u="1"/>
        <s v="Task |  | 00965 - Part of Phase 1.5 - A number of small changes" u="1"/>
        <s v="Feature |  01993 - 242 (BDT) - Customer profile - no address pulling in" u="1"/>
        <s v="Feature |  00380 - Logistics Order History - No Pricing" u="1"/>
        <s v="Feature | 00358 - Co-Packer - orders Ship to no pricing" u="1"/>
        <s v="Bug | 00075 - Chrome users cannot access taskboard using HTTPS" u="1"/>
        <s v="Feature |  01442 - Update search criteria on Release Landing Page " u="1"/>
        <s v="Task |  | 00988 - Complete all necessary functions to make sim.org ready for Production" u="1"/>
        <s v="Task | 00537 - If remote staging host becomes unavailable, staging portal becomes unusable" u="1"/>
        <s v="Feature | 00010 - Configure Elasticsearch with Azure local instance storage" u="1"/>
        <s v="Task | 00056 - Update organization model listener to remove all organization configuration and notification" u="1"/>
        <s v="Feature |  00246 - Link &quot;Number of items Pending Ship&quot; from Orders Detail to the &quot;Item detail Pending Shipment&quot; page" u="1"/>
        <s v="Feature | 00246  - Link &quot;Number of items Pending Ship&quot; from Orders Detail to the &quot;Item detail Pending Shipment&quot; page" u="1"/>
        <s v="Feature |  | 00305 - Co-Packer - Role by Ship To" u="1"/>
        <s v="Feature |  00011 - Carousel with three images and timer" u="1"/>
        <s v="Feature |  | 00232 - Reports Page" u="1"/>
        <s v="Task |  | 00824 - Architectural document for Sprint 6" u="1"/>
        <s v="Feature |  | 00144 - Our history page without timeline section" u="1"/>
        <s v="Task |  00710 - Automated Tests" u="1"/>
        <s v="Task |  01254 - Automated Tests" u="1"/>
        <s v="Bug |  | 02218 - 323 (BDT) - Shipment Landing Pg/Shipments Missing" u="1"/>
        <s v="Feature |  00124 - View closed orders in Order Views" u="1"/>
        <s v="Bug |  | 01588 - Inventory display not correct for order 073G001269 " u="1"/>
        <s v="Feature | 00124 - View closed orders in Order Views" u="1"/>
        <s v="Feature | 00082 - CSR - view and select customer" u="1"/>
        <s v="Task |  | 00596 - Anchor tags not working for some pages" u="1"/>
        <s v="Bug |  02094 - 286 (BDT) - Release Pg Scheduled Release Qty UoM missing" u="1"/>
        <s v="Task | 00220 - Research: Error when creating a WebContent with nested WebContent" u="1"/>
        <s v="Bug |  | 01855 -    Documents- CSR access to sites  " u="1"/>
        <s v="Feature | 00099 - Add sorting capability to Site REST API" u="1"/>
        <s v="Feature | 00355 - As a buyer, I can sort on the shipments landing page based on certain criteria, so that I can better organize the information" u="1"/>
        <s v="Feature | 00361 - As a buyer, I can access links in the footer of each page of the system, so that I have quick access to links and information" u="1"/>
        <s v="Task | 00277 - [Ajuste review sprint 05]: No Grid de listagem de solicitação de visto, acrescentar no grid a informação de status (utilizar sinal de cores). " u="1"/>
        <s v="Feature | 01344 - Update decimals display on Bemis Portal Landing pages" u="1"/>
        <s v="Feature | 00244 - Link &quot;Number Quantity on Hand&quot; from the Order Detail to the &quot;Item detail On-Hand Inventory&quot;" u="1"/>
        <s v="Bug |  | 02349 - 238 (BDT) - Item Level Report Preview is blank   " u="1"/>
        <s v="Task | 00829 - Prepare QA environment (US-East region)" u="1"/>
        <s v="Feature | 00211 - As a Customer, after I log in, I wish to view my site pages styled according to provided mock-ups." u="1"/>
        <s v="Feature |  | 00407 - Search function on menu bar" u="1"/>
        <s v="Feature | 00351 - Location selection persists from page to page (within session)" u="1"/>
        <s v="Bug | 00115 - Ajustments in full stories layout" u="1"/>
        <s v="Bug | 00306 - Break page buttons evenly, centered" u="1"/>
        <s v="Feature |  00249 - Shipment Search" u="1"/>
        <s v="Feature | 01692 - Update the Footer Content " u="1"/>
        <s v="Feature | 00141 - Country micro site subpages" u="1"/>
        <s v="Ballpark - Demand |  | 00000 - Dummy Feature of Tools - Github" u="1"/>
        <s v="Task |  | 00905 - Add History and Start dates to a number of Fields" u="1"/>
        <s v="Bug |  | 02426 - 378 (BDT) - No pagination on the Reports Download page " u="1"/>
        <s v="Feature |  | 00230 - Products Overview" u="1"/>
        <s v="Feature | 00022 - Investors - Overview" u="1"/>
        <s v="Task |  00033 - BEMISCP-11 Handling/communication of obsolete items &amp; part number relationships" u="1"/>
        <s v="Bug |  01420 - Time, status and report freezes" u="1"/>
        <s v="Bug |  | 00856 - Spacing is incorrect across all pages" u="1"/>
        <s v="Bug |  | 00860 - Date Format is incorrect on all Pages" u="1"/>
        <s v="Bug |  02115 - 299 (BDT) - Scheduled Releases subpage- iphone layout error" u="1"/>
        <s v="Feature |  00162 - Render iframe to show old content" u="1"/>
        <s v="Task |  | 00609 - Create a page layout so that the Document and Media Store portlet can span across the entire page" u="1"/>
        <s v="Task |  | 00839 - Sprint Documentation" u="1"/>
        <s v="Feature | 00159 - Feature without assignee GOOGLE" u="1"/>
        <s v="Feature | 01784 - Improve data display on all pages " u="1"/>
        <s v="Task | 01732 - Automated Tests SP9 - Functional tests" u="1"/>
        <s v="Task |  | 00566 - Configure workspace build to use NPM cache outside of the workspace" u="1"/>
        <s v="Bug |  01023 - Missing fields on Delivery stubs" u="1"/>
        <s v="Feature | 02876 - Functional Spec Documentation " u="1"/>
        <s v="Task |  00023 - BEMISCP-11 Production Order data" u="1"/>
        <s v="Task |  | 00510 - Investigate rejected SVG icons in Chrome when using CDN" u="1"/>
        <s v="Task | 01455 - [Mudança evolutiva na tela de consulta dos Tipos de visto] Destacar o motivo do agendamento dos tipos de vistos agendados. " u="1"/>
        <s v="Bug | 02390 - Scheduled Releases Sub-Page No Sort Order" u="1"/>
        <s v="Bug |  | 01090 - Ubicación incorrecta de la casilla de recurrencia" u="1"/>
        <s v="Bug |  01850 - 195 (BDT) Documents- unable to download; CSR and buyer view" u="1"/>
        <s v="Bug |  | 02737 - 434-GLC Release Missing" u="1"/>
        <s v="Feature |  00021 - Asset publisher filter" u="1"/>
        <s v="Dummy Feature |  | 00000 - Dummy Feature of  | 00058 - Tools - Github" u="1"/>
        <s v="Task | 00591 - Change web content editor to a more robust WYSIWYG style editor" u="1"/>
        <s v="Bug |  | 02024 - 247 (BDT) - Inventory Delete Functionality - Old Inventory data showing on Screen" u="1"/>
        <s v="Bug |  | 01266 - BIT-76 Welcome Name Banner" u="1"/>
        <s v="Feature | 02783 - 441(BDT) - Data Sync Module Execution " u="1"/>
        <s v="Bug |  02899 - 469 BDT - Logos on IE are blurry" u="1"/>
        <s v="Task |  00678 - Adjust BeL to the BG Security Team recommendations" u="1"/>
        <s v="Feature |  00227 - Add ExpandAll option to Orders Summaries." u="1"/>
        <s v="Feature |  | 00511 - Releases landing page" u="1"/>
        <s v="Feature |  00015 - Place remaining Webcontents on Homepage" u="1"/>
        <s v="Feature |  | 03031 - Data3 Invoice# Incorrect for a Cust Item " u="1"/>
        <s v="Bug | 02273 - View Details crowded on Desktop" u="1"/>
        <s v="Bug |  02918 - BDT 474 Reporting errors for Customer id 0138680" u="1"/>
        <s v="Task |  00334 - Redirect to a friendly &quot;page not found&quot;" u="1"/>
        <s v="Bug | 01271 - Fix date range for From and To fields" u="1"/>
        <s v="Feature |  00152 - Management Team" u="1"/>
        <s v="Bug |  | 02094 - 286 (BDT) - Release Pg Scheduled Release Qty UoM missing" u="1"/>
        <s v="Ballpark - Demand | 00000 - Dummy Feature of Tools - Github" u="1"/>
        <s v="Task |  | 00056 - Update organization model listener to remove all organization configuration and notification" u="1"/>
        <s v="Feature |  | 01443 - Update date limit on Global Search " u="1"/>
        <s v="Bug | 00652 - Gradle task distBundleZip does not build/deploy themes" u="1"/>
        <s v="Bug |  | 03081 - 542 (BDT) - The page was not displayed because the Request URI is too long." u="1"/>
        <s v="Feature |  | 00513 - Release Search" u="1"/>
        <s v="Feature |  | 00019 - Asset publisher - Simple version" u="1"/>
        <s v="Ballpark - Demand |  | 00000 - Dummy Feature of Tools - Dashboard" u="1"/>
        <s v="Bug | 01191 - Select All and Clear All links in Location filter do not work" u="1"/>
        <s v="Bug | 02962 - Pinnacle Foods Bemis Order# 40009316 Shipment Missing (BDT 486)" u="1"/>
        <s v="Bug |  | 00634 - Orders -  Bemis Order # (line No) should be moved below Bemis ProductID" u="1"/>
        <s v="Feature |  | 00274 - Add link to View Orders in Product View for Specific Item" u="1"/>
        <s v="Bug |  | 02395 - 371 (BDT) Commas missing on qty fields on Scheduled Release and Completed Shipment Page " u="1"/>
        <s v="Feature | 00256 - View my Company Profile." u="1"/>
        <s v="Feature | 01349 - Update default Sort Order on Shipments Landing Page " u="1"/>
        <s v="Bug | 03048 - 526 BDT - Sales order line not displaying on Orders page depending on who is logged on to the account" u="1"/>
        <s v="Bug | 02118 - 304(BDT) - 2FA has inconsistent behavior" u="1"/>
        <s v="Bug |  | 00736 - Proxy configuration breaks access to IBB " u="1"/>
        <s v="Feature |  | 01476 - Remove default e-mail suffix from login page" u="1"/>
        <s v="Bug |  | 02225 - Pull Shipment Order Information from Delivery Service" u="1"/>
        <s v="Bug |  | 01310 - BIT-93 Report Landing Page- Inventory Detail Report- remove unnecessary Parameters" u="1"/>
        <s v="Task | 00275 - [Mudança geral] Aumentar o tamanho do título das páginas" u="1"/>
        <s v="Bug | 02095 - 269 (BDT) - Release page expanded card missing state zip country" u="1"/>
        <s v="Bug | 00458 - Indexing of Web Content has errors" u="1"/>
        <s v="Feature |  00022 - Webcontent - Investors to Key Statistics" u="1"/>
        <s v="Feature | 03134 - ShipTo Filter - Change default behavior and help text" u="1"/>
        <s v="Task |  00931 - Finance team Query of IPS" u="1"/>
        <s v="Bug |  | 00915 - Increase size limit for profile picture" u="1"/>
        <s v="Feature |  | 02886 - Always display BOL and Invoice links" u="1"/>
        <s v="Feature |  | 01527 - Updates for all Report " u="1"/>
        <s v="Feature |  00509 - Download Invoice and BoL " u="1"/>
        <s v="Bug |  | 01415 - BIT-129 Invoice Report Field" u="1"/>
        <s v="Bug |  | 00444 - Deleting record/site" u="1"/>
        <s v="Bug |  02432 - 366 (BDT) - Releases page- mobile missing ship to info" u="1"/>
        <s v="Bug |  02001 - Duplicate Entry Exception for Orders" u="1"/>
        <s v="Feature |  | 00011 - All Projects Configuration" u="1"/>
        <s v="Feature |  00012 - Expose enhanced Group API" u="1"/>
        <s v="Task |  | 00583 - Create microsite page for Switzerland" u="1"/>
        <s v="Bug |  02546 - 388 (BDT) - Inventory Pg Standard Pallet Qty Rounding Issue" u="1"/>
        <s v="Feature |  | 00223 - View Orders by PO" u="1"/>
        <s v="Feature | 02864 - CR45 - Shipment Deletes" u="1"/>
        <s v="Bug | 01257 - BIT-60 Missing Address should be empty" u="1"/>
        <s v="Bug |  | 01270 - BIT-85 Column picks disappear in report form" u="1"/>
        <s v="Bug |  01261 - Optional fields not correctly formatted or are missing in open and closed order report" u="1"/>
        <s v="Bug | 01746 - Duplicate fields displayed on the Completed Shipments tab" u="1"/>
        <s v="Task | 00074 - Determine Document Library folder structure and category structure" u="1"/>
        <s v="Bug | 02173 - 310 (BDT) - Order Pg View Details Schedule Line Dates Sort Order Incorrect " u="1"/>
        <s v="Task |  | 01332 - [Mudança evolutiva na listagem dos Vistos Emitidos e na tela de Detalhe do Visto] Ajustar os status do visto apresentado na tela de detalhe e acrescentar as bandeirinhas na tabela de resultado. " u="1"/>
        <s v="Bug |  02020 - 267 (BDT) - General mobile design- menu should automatically collapse " u="1"/>
        <s v="Task | 00334 - Redirect to a friendly &quot;page not found&quot;" u="1"/>
        <s v="Task | 00539 - [Mudança hisoria SIGEX-110]: Sistema deve informar quem abriu o processo de contrataçao." u="1"/>
        <s v="Feature | 00255 - Shipment History" u="1"/>
        <s v="Feature |  | 00178 - Change order" u="1"/>
        <s v="Task |  | 01260 - [Mudança evolutiva na tela de Inclusão do tipo de visto] Acrescentar filtros para carregar as informações do Órgão Emissor com base no país de emissão e de destino." u="1"/>
        <s v="Task |  00259 - Customer Site Template should have 'template' in name" u="1"/>
        <s v="Bug |  01192 - BIT-135 Search in Locations filter fails when no location match is found  " u="1"/>
        <s v="Bug |  01448 - User Agreement Link " u="1"/>
        <s v="Task |  01018 - Update page Who We Are" u="1"/>
        <s v="Bug |  | 01083 - Bad style of all the Radio button and Check box" u="1"/>
        <s v="Bug |  01751 - Edit Links on the User profile view are not visible with menu expanded" u="1"/>
        <s v="Bug |  | 01451 - BIT-159 CSR- editing buyer profile" u="1"/>
        <s v="Task | 00425 - Architectural design document - Sprint 2" u="1"/>
        <s v="Task |  00598 - Fix issue with titles not being shown for image selector" u="1"/>
        <s v="Task |  | 00591 - Change web content editor to a more robust WYSIWYG style editor" u="1"/>
        <s v="Bug |  | 01841 - Shipments Cust PO" u="1"/>
        <s v="Bug |  00633 - Orders - Add &quot;cust&quot; before PO label" u="1"/>
        <s v="Task |  00037 - Solr Spell Suggest progress and artefacts" u="1"/>
        <s v="Dummy Feature |  | 00000 - Dummy Feature of  | 00055 - Tools - Sonar" u="1"/>
        <s v="Feature | 00007 - Add expiration date" u="1"/>
        <s v="Task | 00056 - BEMISCP-11 Can the same release PO or BOL have multiple invoices?" u="1"/>
        <s v="Bug | 00112 - An error message is displayed when creating a new organization site from site template" u="1"/>
        <s v="Bug |  | 01062 - The screen &quot;Detalle de la recurrencia - Indefinida-&quot; has an extra field  &quot;Última transacción&quot;  that should not appear." u="1"/>
        <s v="Bug | 01451 - BIT-159 CSR- editing buyer profile" u="1"/>
        <s v="Bug | 00079 - NullPointer Exception after login in " u="1"/>
        <s v="Bug |  00196 - Adjust company profile page" u="1"/>
        <s v="Bug | 00044 - Some bugs about teams" u="1"/>
        <s v="Feature |  | 00014 - Capture user info" u="1"/>
        <s v="Feature |  01211 - Wildcard search for certain fields" u="1"/>
        <s v="Feature |  | 00010 - Modern tile with &quot;MORE&quot; animation" u="1"/>
        <s v="Ballpark - Demand |  | 00000 - Dummy Feature of CSR - Dashboard" u="1"/>
        <s v="Task |  | 00171 - Replace stock images with real images from Bank of America" u="1"/>
        <s v="Task | 00069 - BEMISCP-11 CSR notifications" u="1"/>
        <s v="Feature | 02716 - 423 (BDT) - Have LDAP and portal Password policy both enabled " u="1"/>
        <s v="Feature | 00016 - Capture learning events" u="1"/>
        <s v="Feature | 01444 - Create Handling Unit Report " u="1"/>
        <s v="Bug |  | 01065 - Wrong amount reported in &quot;Total a debitar hoy&quot; on Step #2 (3rd party transfer)." u="1"/>
        <s v="Ballpark - Demand | 00000 - Dummy Feature of Roles Configuration" u="1"/>
        <s v="Ballpark - Demand |  | 00000 - Dummy Feature of Liferay Workspace Maintenance and Improvements" u="1"/>
        <s v="Task | 01133 - Atividades de automação do Sprint 16. " u="1"/>
        <s v="Feature |  00175 - Order Status Report" u="1"/>
        <s v="Feature | 00175  - Order Status Report" u="1"/>
        <s v="Task |  | 00930 - Create  Query for AIF form" u="1"/>
        <s v="Bug | 02129 - 305 (BDT) - Invoice Report- tablet and iphone additional columns selection issue" u="1"/>
        <s v="Bug |  01868 - 209 (BDT) Report Page test- deleting reports in download folder" u="1"/>
        <s v="Task | 01070 - Import of the Vaccination fields via an Excel spreadsheet - one time entry" u="1"/>
        <s v="Bug |  | 00568 - Publishing via PROD ELB is failing" u="1"/>
        <s v="Bug |  | 01737 - User Agreement link does not show content for CSR roles" u="1"/>
        <s v="Feature |  | 00293 - About Us &gt; Position Papers" u="1"/>
        <s v="Feature | 00156 - Create and assign customer Roles" u="1"/>
        <s v="Task | 00931 - Finance team Query of IPS" u="1"/>
        <s v="Feature |  | 00322 - Sales Rep - only sees orgs based on access" u="1"/>
        <s v="Bug |  02638 - BDT 428 -ID 4191- Documents should not be using File Entry LocalService" u="1"/>
        <s v="Feature |  | 00537 - Link from Portal Logo" u="1"/>
        <s v="Feature | 02990 - Update deployment scripts to preserve old releases" u="1"/>
        <s v="Task |  00503 - WS Commons" u="1"/>
        <s v="Task | 00503  - WS Commons" u="1"/>
        <s v="Bug | 01067 - Always returns to dashboard when canceling a 3rd party transfer" u="1"/>
        <s v="Feature |  | 00331 - Logistics - Products/Items - Pending Shipments - no pricing" u="1"/>
        <s v="Task |  00956 - Creation of 3 Queries" u="1"/>
        <s v="Bug | 02114 - 298 (BDT) - Releases - subpage- tablet view error" u="1"/>
        <s v="Bug |  01860 - 202 (BDT) Remove the optional column order up and down arrows from 2 reports" u="1"/>
        <s v="Feature |  01344 - Update decimals display on Bemis Portal Landing pages" u="1"/>
        <s v="Bug |  | 01292 - The 'Bemis QA Portal Data' spreadsheet shows inventory data but the sales order is not on the orders tab" u="1"/>
        <s v="Bug |  | 02453 - 375 (BDT) - Inventory Report - URL too long error " u="1"/>
        <s v="Bug |  01989 - 256 (BDT) - Orders page- mobile- expanded view - view details" u="1"/>
        <s v="Bug |  | 02028 - 273 (BDT) - User Profile- Buyer- blank space in address information" u="1"/>
        <s v="Feature | 00144 - Our history page without timeline section" u="1"/>
        <s v="Feature | 00379 - As a buyer, I can navigate to a list of orders for a specific item from the Products landing page, so that I can see the order history for a specific item" u="1"/>
        <s v="Feature |  00262 - On-Hand Inventory View for a specific item" u="1"/>
        <s v="Feature | 00262  - On-Hand Inventory View for a specific item" u="1"/>
        <s v="Feature | 00101 - As a buyer, I can navigate to the Products landing page (by clicking on the Products link in the header) to view a list of my items, so that I can quickly and easily see my relevant items in a single click." u="1"/>
        <s v="Bug | 01151 - CSR should have access to limited control panel " u="1"/>
        <s v="Task |  | 01803 - QA Deployment Documentation" u="1"/>
        <s v="Task | 02993 - Enable log4j debug on Bemis Dev" u="1"/>
        <s v="Bug |  01271 - Fix date range for From and To fields" u="1"/>
        <s v="Feature |  00024 - Questions Portlet" u="1"/>
        <s v="Bug | 01647 - Telefone não está sendo salvo" u="1"/>
        <s v="Bug |  02682 - 405 (BDT) - Inventory Update Issues" u="1"/>
        <s v="Feature |  00172 - Password Policy" u="1"/>
        <s v="Task |  | 00065 - BEMISCP-11 Custom reports investigation" u="1"/>
        <s v="Bug |  01558 - Disabled User shows up in Members section on company profile page" u="1"/>
        <s v="Bug |  01841 - Shipments Cust PO" u="1"/>
        <s v="Feature |  00308 - Customer - Org - Permissions" u="1"/>
        <s v="Feature | 00308  - Customer - Org - Permissions" u="1"/>
        <s v="Task | 00127 - Tech Spec Truncation" u="1"/>
        <s v="Bug |  02092 - 270 (BDT) - Release page missing info for Jel Sert" u="1"/>
        <s v="Bug |  | 00312 - Non-ACR User can see ACR Form button on home page" u="1"/>
        <s v="Feature |  | 00352 - Location selection persists between logout and login" u="1"/>
        <s v="Bug |  00830 - Two Factor authentication configuration is in the wrong category" u="1"/>
        <s v="Ballpark - Demand | 00000 - Dummy Feature of Need Credentials for the Following Users" u="1"/>
        <s v="Feature | 00012 - Country Selection content" u="1"/>
        <s v="Bug | 01292 - The 'Bemis QA Portal Data' spreadsheet shows inventory data but the sales order is not on the orders tab" u="1"/>
        <s v="Bug | 01070 - When the user type a word and then delete it in &quot;Descripción&quot; field, the default &quot;Descripción&quot; name's disappear in the step &quot;Verificar&quot;." u="1"/>
        <s v="Bug | 02546 - 388 (BDT) - Inventory Pg Standard Pallet Qty Rounding Issue" u="1"/>
        <s v="Bug |  | 02273 - View Details crowded on Desktop" u="1"/>
        <s v="Feature | 00229 - View Order Note." u="1"/>
        <s v="Bug |  00820 - Enter the portal without logging back" u="1"/>
        <s v="Feature |  | 00227 - Add ExpandAll option to Orders Summaries." u="1"/>
        <s v="Bug |  01318 - BIT-73 Report Time not correct" u="1"/>
        <s v="Bug |  | 00412 - Homepage &gt; Change &quot;Media and Events&quot; section" u="1"/>
        <s v="Task |  01065 - Have a way to restrict permissions in Receiving role" u="1"/>
        <s v="Bug |  02171 - 308 (BDT) - Orders page- iphone words in view detail spilling below allotted space" u="1"/>
        <s v="Feature |  01180 - Updates to Bemis Portal Navigation" u="1"/>
        <s v="Bug | 00128 - Adjust homepage layout in different screen resolutions" u="1"/>
        <s v="Task |  | 00425 - Architectural design document - Sprint 2" u="1"/>
        <s v="Feature | 00343 - As a buyer, I can be linked to webcenter/solutioncenter when viewing a product detail, so that I can see the details of graphics status" u="1"/>
        <s v="Task | 00057 - BEMISCP-11 Order Invoice release report" u="1"/>
        <s v="Bug |  | 01996 - 259 (BDT) - Orders Page- mobile view some customer PO numbers are hyperlinked" u="1"/>
        <s v="Bug |  | 02635 - 402 (BDT) - Data Sync process does not clear the &quot;lastErrorMessage&quot; col. when sync is successful" u="1"/>
        <s v="Bug | 02230 - 325 (BDT) - report preview and generate report issue- mobile devices" u="1"/>
        <s v="Task |  | 00037 - Solr Spell Suggest progress and artefacts" u="1"/>
        <s v="Feature | 00255 - As a buyer, I can see shipment history from the shipment expanded landing page, so that I can see completed shipments for an item" u="1"/>
        <s v="Bug |  | 02093 - 284 (BDT) - Scheduled Releases Sub-Pg cards missing " u="1"/>
        <s v="Feature |  00245 - Link &quot;Number of Items Shipped&quot; from the Orders Detail to &quot;Item detail Shipped Qty&quot; page" u="1"/>
        <s v="Feature | 00245  - Link &quot;Number of Items Shipped&quot; from the Orders Detail to &quot;Item detail Shipped Qty&quot; page" u="1"/>
        <s v="Bug |  01491 - Customer Site Template was not updated correctly" u="1"/>
        <s v="Bug |  | 01493 - Release Header fields do not display correctly" u="1"/>
        <s v="Task | 01775 - Theme Dependency needs to be updated due to core changes" u="1"/>
        <s v="Bug |  | 00554 - Notifications Configuration does not include Country Documents yet." u="1"/>
        <s v="Bug |  01859 - 201 (BDT) Report Parameters- Optional Columns Open and Closed Order Status Report" u="1"/>
        <s v="Feature | 01432 -  Allow Portal Admin to adjust the date range of data synced" u="1"/>
        <s v="Bug |  | 01105 - System allows the user erase security questions." u="1"/>
        <s v="Bug |  01426 - On Hand Inventory Details shows a Total Qty but there are no details " u="1"/>
        <s v="Bug | 02934 - BIN Doc Service Test Invoice URL Parameters" u="1"/>
        <s v="Bug | 01493 - Release Header fields do not display correctly" u="1"/>
        <s v="Feature | 01668 - Refactor Shipment Sync/WS Classes for data refresh calls." u="1"/>
        <s v="Feature |  | 02454 - 376 (BDT) - Open and Closed Order Status Report- update to parameters from order page card button" u="1"/>
        <s v="Bug |  02491 - 383 (BDT) If a single schedule line exists, and the Confirmed Qty = 0 LOG AND SKIP RECORD" u="1"/>
        <s v="Feature | 00021 - Asset publisher filter" u="1"/>
        <s v="Task |  00050 - BEMISCP-11 Compliance reports on-time complete from SSRS" u="1"/>
        <s v="Ballpark - Demand |  00000 - Dummy Feature of Content Workflow" u="1"/>
        <s v="Feature |  | 00389 - Create a sign in page" u="1"/>
        <s v="Feature |  00330 - Logistics - Products/Items - No Pricing" u="1"/>
        <s v="Feature |  | 00358 - Co-Packer - orders Ship to no pricing" u="1"/>
        <s v="Feature |  | 00377 - Generate Shipping Reports" u="1"/>
        <s v="Task | 00070 - BEMISCP-11 Branding Images &amp; Text" u="1"/>
        <s v="Bug | 01860 - 202 (BDT) Remove the optional column order up and down arrows from 2 reports" u="1"/>
        <s v="Feature | 00257 - As a buyer, I can view a packing list for a shipment on the expanded shipment landing page, so that I can view the shipping document" u="1"/>
        <s v="Feature |  00272 - Browse User Profile" u="1"/>
        <s v="Feature | 00272  - Browse User Profile" u="1"/>
        <s v="Bug | 02098 - 290 (BDT) - Release Pg Ship To Name and Address incorrect" u="1"/>
        <s v="Task | 00370 - Common and specific infrastructure to the angular-portlet" u="1"/>
        <s v="Feature | 00007 - Design menus" u="1"/>
        <s v="Bug | 02710 - 389 (BDT) - CSR AD group users are not set up properly" u="1"/>
        <s v="Bug |  | 00716 - When an order is deleted, the associated AssetEntries are not removed" u="1"/>
        <s v="Feature |  00233 - Calculation on landing page" u="1"/>
        <s v="Feature | 00375 - Buyer - Reports Landing Page" u="1"/>
        <s v="Feature | 00381 - Login page - cookie statement" u="1"/>
        <s v="Bug |  00902 - BIT-42 Update orders data fields to allow for decimals " u="1"/>
        <s v="Bug |  | 00905 - Update On Hand Inv data fields to allow for decimals " u="1"/>
        <s v="Feature |  | 00329 - Site map" u="1"/>
        <s v="Bug | 00069 - Menu not working when on mobile mode" u="1"/>
        <s v="Bug | 01072 - Incorrect color used for the primary buttons." u="1"/>
        <s v="Feature | 00242 - Link Product Id in Orders Detail to Product Spec Page." u="1"/>
        <s v="Bug |  01987 - 245 (BDT) - Order Pg View Details Schedule Lines Sorted Incorrectly" u="1"/>
        <s v="Bug |  | 01257 - BIT-60 Missing Address should be empty" u="1"/>
        <s v="Bug | 02703 - 398 (BDT) - Tyson Shipments missing" u="1"/>
        <s v="Feature |  | 00172 - Debt Information" u="1"/>
        <s v="Task | 00022 - BEMISCP-11 Graphics info/status" u="1"/>
        <s v="Bug | 02860 - User Profile dropdown is wrapping " u="1"/>
        <s v="Bug |  02096 - 289(BDT) - Release Pg No Release" u="1"/>
        <s v="Bug | 01997 - 260 (BDT) - Orders page- tablet view change page orientation from portrait to landscape" u="1"/>
        <s v="Bug | 01083 - Bad style of all the Radio button and Check box" u="1"/>
        <s v="Bug |  | 01088 - En la pantalla de confirmación el campo fecha está incorrecta" u="1"/>
        <s v="Feature | 00010 - Modern tile with &quot;MORE&quot; animation" u="1"/>
        <s v="Feature |  | 00124 - View closed orders in Order Views" u="1"/>
        <s v="Feature | 00331 - Logistics - Products/Items - Pending Shipments - no pricing" u="1"/>
        <s v="Task |  | 01019 - Update page What We Do" u="1"/>
        <s v="Feature | 02373 - Remove space from DL file names" u="1"/>
        <s v="Bug |  | 01974 - Login in container errors block login input" u="1"/>
        <s v="Bug | 02342 - 332 (BDT) - Schedule Line View Details Link Missing for some records" u="1"/>
        <s v="Bug |  | 01079 - Textos del detalle de la recurrencia tienen color incorrecto" u="1"/>
        <s v="Bug | 01535 - The calculation for the total location qty and batch lines displayed do not match  " u="1"/>
        <s v="Task |  01291 - Automated Tests SP6 PQ3" u="1"/>
        <s v="Feature |  | 02997 - Check latest versions of image magick and ghost script are in the repository" u="1"/>
        <s v="Feature | 00307 - Co-packer multi-selection" u="1"/>
        <s v="Task |  | 00594 - When a web content translation is selected, the corresponding metadata translations are not shown, but instead the default language is shown" u="1"/>
        <s v="Bug | 01077 - Nombre del Paso 1 de cuentas propias incorrecto." u="1"/>
        <s v="Feature |  00374 - Shipment updates from IBB" u="1"/>
        <s v="Feature | 00369 - Inventory updates from IBB" u="1"/>
        <s v="Feature | 00374  - Shipment updates from IBB" u="1"/>
        <s v="Bug | 02377 - SSRS connection settings are not set during deployment " u="1"/>
        <s v="Bug | 01198 - BIT-146 Customer Address does not display on Customer Profile" u="1"/>
        <s v="Bug | 00196 - Adjust company profile page" u="1"/>
        <s v="Bug |  01363 - FRM 283- Typos on report landing page" u="1"/>
        <s v="Bug |  02239 - Zip code is missing from Inventory Layout" u="1"/>
        <s v="Task |  | 00525 - As a privileged user, I can add image (urls) to a Ministry" u="1"/>
        <s v="Feature |  | 00377 - Our History" u="1"/>
        <s v="Task |  00057 - Management work" u="1"/>
        <s v="Bug | 01348 - BIT-107 Order Report URL too long " u="1"/>
        <s v="Feature | 00296 - Mobile compatibility &amp; responsive design" u="1"/>
        <s v="Bug |  02450 - Failures in initial data sync does cause a full data sync to occur in the next data sync interval" u="1"/>
        <s v="Task |  | 00503 - WS Commons" u="1"/>
        <s v="Task | 00025 - BEMISCP-11 Consignment - Make and Hold Aging" u="1"/>
        <s v="Feature |  | 03036 - On Hand Qty displayed for completed shipment (BDT 518) CR53" u="1"/>
        <s v="Bug |  02027 - 272 (BDT) - User Profile- Buyer missing Job Title" u="1"/>
        <s v="Task | 00456 - Test stronger instance types to see relation to slow Liferay startup" u="1"/>
        <s v="Bug | 00396 - Glyph errors in logs when resetting file previews" u="1"/>
        <s v="Feature |  00349 - Global search - not show pricing" u="1"/>
        <s v="Bug |  02694 - ORM exceptions for Inventory data sync " u="1"/>
        <s v="Bug | 03083 - ORM exceptions for salesOrder data sync " u="1"/>
        <s v="Task | 00461 - Investigate 413 Request Entity Too Large when uploading file &gt; 1MB" u="1"/>
        <s v="Feature | 00211 - Style and colors" u="1"/>
        <s v="Feature |  00389 - Create a sign in page" u="1"/>
        <s v="Feature | 00257 - Packing List Report - SSRS" u="1"/>
        <s v="Bug | 00808 - Arrow Font Size on Releases Page is too small" u="1"/>
        <s v="Bug |  | 02733 - 425 (BDT) - Documents- buyer not able to delete a document" u="1"/>
        <s v="Feature |  01526 - Update the report that is called from the Open Order Landing Page" u="1"/>
        <s v="Feature |  | 01724 - Update the order of report sections on the Reports Landing Page" u="1"/>
        <s v="Task | 00075 - Customer Portal and Make-to-Stock (MTS) | Due Date: 8/12/16" u="1"/>
        <s v="Bug |  02113 - 297 (BDT) - On Hand Inventory page code error" u="1"/>
        <s v="Bug |  | 01989 - 256 (BDT) - Orders page- mobile- expanded view - view details" u="1"/>
        <s v="Feature |  | 02823 - Reverse PGI'd Shipment displayed in Portal (BDT 454)" u="1"/>
        <s v="Bug |  | 00954 - Import of Organizations fails due to a NoSuchListTypeException" u="1"/>
        <s v="Bug |  | 02638 - BDT 428 -ID 4191- Documents should not be using File Entry LocalService" u="1"/>
        <s v="Task | 00019 - BEMISCP-11 Define site &amp; org hierarchy for the portal" u="1"/>
        <s v="Feature | 02957 - 482 BDT - Optimizing report performance to 4 sec" u="1"/>
        <s v="Task | 00025 - Configuração da infraestrutura de DevOps" u="1"/>
        <s v="Task | 00072 - Where to get Actual/Standard pallet quantity for rolls/boxes/cartons" u="1"/>
        <s v="Bug |  | 00832 - Interface between SIMPS and IPS - issues that have been identified" u="1"/>
        <s v="Bug |  02719 - 382 (BDT) - Order Pg Requested Date Incorrect" u="1"/>
        <s v="Bug |  | 02216 - 291 (BDT) - Release Pg Release PO incorrect" u="1"/>
        <s v="Bug | 01421 - Bemis Logo displayed on Bemis' QA is incorrect" u="1"/>
        <s v="Bug | 02169 - 214 (BDT) - Theme test- Font spacing incorrect" u="1"/>
        <s v="Bug |  02486 - 381 (BDT) - Portal console as admin or CSR- missing the Customer Profile view on the Bemis Site" u="1"/>
        <s v="Bug |  | 00722 - Race condition in DataSyncEngineImpl" u="1"/>
        <s v="Bug | 03142 - 571 BDT - Open Closed report failing to preview from the orders page" u="1"/>
        <s v="Bug |  00822 - UI Navigation bar" u="1"/>
        <s v="Bug | 01974 - Login in container errors block login input" u="1"/>
        <s v="Feature | 00223 - View Orders by PO" u="1"/>
        <s v="Bug |  | 01060 - System does a wrong transfer, after a sucessful first transfer." u="1"/>
        <s v="Bug | 02362 - 336 (BDT) - CSR logged in first time; the site showing on her home page was jelsert." u="1"/>
        <s v="Bug |  | 02020 - 267 (BDT) - General mobile design- menu should automatically collapse " u="1"/>
        <s v="Feature |  00214 - View Notifications" u="1"/>
        <s v="Feature | 00377 - Generate Shipping Reports" u="1"/>
        <s v="Task |  00228 - Allow patches to be source-controlled and installed into bundle by workspace" u="1"/>
        <s v="Task |  00102 - OSGI Dependencies" u="1"/>
        <s v="Feature | 00166 - Add behavior to Homepage links" u="1"/>
        <s v="Task |  | 00040 - BEMISCP-11 Logistics - Product in transit" u="1"/>
        <s v="Bug | 01106 - Hover background is not displaying correcly on &quot;Cuenta de destino&quot; field (3rd party transfer)" u="1"/>
        <s v="Bug |  | 00903 - Update Releases data fields to allow for decimals " u="1"/>
        <s v="Bug | 00905 - Update On Hand Inv data fields to allow for decimals " u="1"/>
        <s v="Task | 00549 - Make sure cemex.com redirects to www.cemex.com" u="1"/>
        <s v="Task |  01133 - Atividades de automação do Sprint 16. " u="1"/>
        <s v="Bug |  00808 - Arrow Font Size on Releases Page is too small" u="1"/>
        <s v="Bug |  02227 - IBB Data Sync Performance " u="1"/>
        <s v="Feature | 01473 - Switch to SOAP calls" u="1"/>
        <s v="Feature |  00174 - Corporate Governance Page" u="1"/>
        <s v="Feature | 00143 - Ethics and compliance page" u="1"/>
        <s v="Bug | 03338 - UAT73 - Orders Page Orphaned Text not on card" u="1"/>
        <s v="Feature |  01113 - Redesign for product description display" u="1"/>
        <s v="Bug | 02359 - 318 (BDT) - Shipment Sub Page ship date view in ascending order" u="1"/>
        <s v="Feature |  | 00166 - Add behavior to Homepage links" u="1"/>
        <s v="Task | 00086 - Bemis style guide | Due date:  8/12/16" u="1"/>
        <s v="Task |  | 01018 - Update page Who We Are" u="1"/>
        <s v="Bug | 02885 - (BDT 467) - Releases and Shipments do not display for new customer setup " u="1"/>
        <s v="Feature | 01981 - Logging Updates" u="1"/>
        <s v="Feature | 00094 - Rename Taskboard levels/issueTypes" u="1"/>
        <s v="Bug |  | 01450 - BIT-157 Wording on Dynamic Reports preview page needs to be changed to improve usability" u="1"/>
        <s v="Feature | 00264 - Shipped quantity" u="1"/>
        <s v="Bug |  01238 - The ... next to the Bemis Order number does not expand to show the full line" u="1"/>
        <s v="Bug | 00168 - Redirect Not Allowed" u="1"/>
        <s v="Feature |  00520 - Release updates from IBB" u="1"/>
        <s v="Feature |  | 00370 - Order updates from IBB" u="1"/>
        <s v="Feature | 00374 - Shipment updates from IBB" u="1"/>
        <s v="Feature | 00520  - Release updates from IBB" u="1"/>
        <s v="Bug | 02227 - IBB Data Sync Performance " u="1"/>
        <s v="Feature |  02905 - Updates to Consignment logic" u="1"/>
        <s v="Task |  | 00034 - BEMISCP-11 Dynamic build of field selection for building reports (SSRS)" u="1"/>
        <s v="Task |  | 00319 - [Ajuste na tela de edição de solicitação de visto]: Alterar a navegação atual utilizando o conceito de abas. " u="1"/>
        <s v="Bug | 03034 - Failover Testing: 500 - Internal Server Error" u="1"/>
        <s v="Bug | 01203 - SSRS integration config had wrong password for QA" u="1"/>
        <s v="Task | 00662 - Block Googlebot from doing a search " u="1"/>
        <s v="Bug |  | 01084 - Dropdwn &quot;Tipo de Correo &quot; with format for IOS" u="1"/>
        <s v="Bug | 01841 - Shipments Cust PO" u="1"/>
        <s v="Feature | 00514 - Release Report" u="1"/>
        <s v="Feature | 00447 - CSR - Search for All Customer Profiles" u="1"/>
        <s v="Feature |  | 02976 - Source System Deletes - CR50 and CR51" u="1"/>
        <s v="Bug | 01509 - Exception for some Order Data Syncs" u="1"/>
        <s v="Bug | 01261 - BIT-68 Optional fields not correctly formatted or are missing in open and closed order report" u="1"/>
        <s v="Bug | 01746 - Duplicate fields displayed on the Doned Shipments tab" u="1"/>
        <s v="Task | 00141 - CI server setup" u="1"/>
        <s v="Bug | 02682 - 405 (BDT) - Inventory Update Issues" u="1"/>
        <s v="Bug |  | 03034 - Failover Testing: 500 - Internal Server Error" u="1"/>
        <s v="Bug |  01509 - Exception for some Order Data Syncs" u="1"/>
        <s v="Task |  | 00057 - BEMISCP-11 Order Invoice release report" u="1"/>
        <s v="Task |  00511 - Identify .lpkg files in default bundle which we don't need to speepup the initial Tomcat start" u="1"/>
        <s v="Task |  00372 - Atividades do Workflow (Processo de contratação)" u="1"/>
        <s v="Task |  | 00931 - Finance team Query of IPS" u="1"/>
        <s v="Bug |  | 00196 - Adjust company profile page" u="1"/>
        <s v="Bug |  01417 - The Company logo will not populate on Welcome page" u="1"/>
        <s v="Feature |  | 00009 - Place webcontent in the grid acording to wireframe" u="1"/>
        <s v="Task |  | 00752 - Atividades gerais sprint 10" u="1"/>
        <s v="Bug |  | 02239 - Zip code is missing from Inventory Layout" u="1"/>
        <s v="Feature |  01858 - 200 (BDT)New Parameter Customer Item- wording on Field label" u="1"/>
        <s v="Task | 00514 - Update and fix all searches and make sure they work properly with Solr" u="1"/>
        <s v="Feature |  00237 - Trading" u="1"/>
        <s v="Task | 00818 - Need to Simplify the way to add a Candidate Photo" u="1"/>
        <s v="Task |  01122 - [Mudança na task 1023 review sprint 15] Formatar o hint da aba de vacinas (tela de execução do processo de contratação) de acordo com a estrutura definida pela Queiroz Gavão " u="1"/>
        <s v="Bug |  | 01198 - BIT-146 Customer Address does not display on Customer Profile" u="1"/>
        <s v="Bug | 00830 - Two Factor authentication configuration is in the wrong category" u="1"/>
        <s v="Task |  00013 - BEMISCP-11 Terms &amp; Condition docs (site)(by customer specific)" u="1"/>
        <s v="Task |  | 00833 - Atividades Gerais Sprint 11" u="1"/>
        <s v="Bug |  | 00007 - Hierarchical Class of Service (performance)" u="1"/>
        <s v="Bug |  02552 - 394 (BDT) - Scheduled Releases Sub-Pg Bemis Line# Contains Leading Zeroes" u="1"/>
        <s v="Bug | 01996 - 259 (BDT) - Orders Page- mobile view some customer PO numbers are hyperlinked" u="1"/>
        <s v="Task |  00056 - Conditional DL file entry searchability " u="1"/>
        <s v="Task | 01089 - Analyse test coverage and improve it if necessary (Controllers and Services)" u="1"/>
        <s v="Bug | 01920 - Total On Hand Qty should include UOM  " u="1"/>
        <s v="Feature |  01668 - Refactor Shipment Sync/WS Classes for data refresh calls." u="1"/>
        <s v="Feature | 01669 - Refactor Inventory Sync/WS Classes for data refresh calls." u="1"/>
        <s v="Bug |  | 02711 - 416 (BDT) - Order Pg Shipment Qty Missing" u="1"/>
        <s v="Bug | 00647 - Page visual layout broken after interactions" u="1"/>
        <s v="Bug |  | 00115 - Ajustments in full stories layout" u="1"/>
        <s v="Task | 00049 - Update implementation for Notifier entity service (formerly Configuration)" u="1"/>
        <s v="Task |  | 00968 - Atividades de apoio Sprint 13 - Fixpacks / Apoio a Queiroz no Kaleo / Automação e ambientes SIGEX" u="1"/>
        <s v="Feature | 00258 - View Invoice" u="1"/>
        <s v="Task |  | 00956 - Creation of 3 Queries" u="1"/>
        <s v="Bug | 02563 - 392 (BDT) - Inventory Pg Standard Pallet Qty and UoM missing" u="1"/>
        <s v="Dummy Feature |  00000 - Dummy Feature of  00691 - Liferay Workspace Maintenance and Improvements" u="1"/>
        <s v="Bug |  00765 - Date format incorrect in UI" u="1"/>
        <s v="Bug | 00545 - Two Factor Authentication - Verification Code Error" u="1"/>
        <s v="Bug | 01218 - Landing page redirection does not work when impersonating" u="1"/>
        <s v="Bug | 00822 - UI Navigation bar" u="1"/>
        <s v="Bug |  01212 - Clicking on Shipped Qty or Scheduled Releases throws an error" u="1"/>
        <s v="Bug | 00688 - DataSync background tasks are not being cleaned up from DB when successfully completed" u="1"/>
        <s v="Bug |  01451 - CSR- editing buyer profile" u="1"/>
        <s v="Task |  01013 - Update home page issues" u="1"/>
        <s v="Bug |  | 02731 - 427 (BDT) - Shipments Pg Floating Text, Not on Card" u="1"/>
        <s v="Bug |  | 02104 - 294 (BDT) - Invoice report iphone and ipad hyperlinks in preview and report" u="1"/>
        <s v="Feature | 00217 - Update Customer logo" u="1"/>
        <s v="Bug |  | 00379 - Adjust layout of stock ticker in different screen sizes" u="1"/>
        <s v="Bug | 01850 - 195 (BDT) Documents- unable to download; CSR and buyer view" u="1"/>
        <s v="Bug |  01310 - Report Landing Page- Inventory Detail Report- remove unnecessary Parameters" u="1"/>
        <s v="Bug |  | 01080 - Notifications are sending continuous notifications" u="1"/>
        <s v="Task | 00228 - Allow patches to be source-controlled and installed into bundle by workspace" u="1"/>
        <s v="Bug | 00820 - Enter the portal without logging back" u="1"/>
        <s v="Bug |  | 02095 - 269 (BDT) - Release page expanded card missing state zip country" u="1"/>
        <s v="Feature |  | 02407 - Change date field used for selecting invoices" u="1"/>
        <s v="Feature |  | 00212 - View Customer logo on the dashboard" u="1"/>
        <s v="Feature | 00074 - Related articles" u="1"/>
        <s v="Bug |  02217 - 320 (BDT) - Shipment Pg Bemis Order#/Line# Incorrect" u="1"/>
        <s v="Feature |  00353 - Sort Orders by Specific Fields" u="1"/>
        <s v="Feature | 00353  - Sort Orders by Specific Fields" u="1"/>
        <s v="Bug | 01071 - Login, Personal and Third party transfers - Arrows on dropdown menus don't change when the menu is opened" u="1"/>
        <s v="Bug |  00408 - Our History &gt; Adjust padding in map for IPhone" u="1"/>
        <s v="Bug | 02027 - 272 (BDT) - User Profile- Buyer missing Job Title" u="1"/>
        <s v="Task |  00011 - Questions for call on 01/29 -- LARs and JVMs clustering" u="1"/>
        <s v="Bug |  01054 - Entries on the Release Page are not displaying " u="1"/>
        <s v="Bug |  | 00545 - Two Factor Authentication - Verification Code Error" u="1"/>
        <s v="Task |  | 00218 - As a user, I can see the Cemex stock price for NYSE and BMV" u="1"/>
        <s v="Bug | 02679 - 410 (BDT) - Change the Discovery settings in elasticsearch.yml file to use host names" u="1"/>
        <s v="Feature | 00020 - Asset publisher layout" u="1"/>
        <s v="Task | 00052 - BEMISCP-11 BHP - Bulk upload of users" u="1"/>
        <s v="Bug |  02218 - 323 (BDT) - Shipment Landing Pg/Shipments Missing" u="1"/>
        <s v="Feature |  00280 - Careers Page" u="1"/>
        <s v="Task | 00031 - BEMISCP-11 Corp security - IT security rules" u="1"/>
        <s v="Bug | 01874 - 213 (BDT) Theme- Assets that are light blue and should be dark blue -various portal pages" u="1"/>
        <s v="Task | 01122 - [Mudança na task 1023 review sprint 15] Formatar o hint da aba de vacinas (tela de execução do processo de contratação) de acordo com a estrutura definida pela Queiroz Gavão " u="1"/>
        <s v="Bug | 01266 - BIT-76 Welcome Name Banner" u="1"/>
        <s v="Ballpark - Demand | 00000 - Dummy Feature of Tools - Indicators" u="1"/>
        <s v="Feature | 00267 - As a buyer, I can navigate to the Product spec detail from the Product landing page, so that I can see the specific details of an item" u="1"/>
        <s v="Task |  00176 - Set up QA environment" u="1"/>
        <s v="Bug |  02731 - 427 (BDT) - Shipments Pg Floating Text, Not on Card" u="1"/>
        <s v="Bug | 02364 - 337 (BDT) - Impersonating user- report generation issue stops impersonation" u="1"/>
        <s v="Feature | 00024 - Questions Portlet" u="1"/>
        <s v="Bug |  | 02214 - Not all shipments are being synced from IBB" u="1"/>
        <s v="Feature |  00365 - Left Navigation Expand / Collapse on all pages" u="1"/>
        <s v="Task |  00218 - As a user, I can see the Cemex stock price for NYSE and BMV" u="1"/>
        <s v="Bug |  | 01043 - Issues within IPS PROD at this time that need to be cleared up." u="1"/>
        <s v="Bug | 01335 - 3 Marshal Deliveries not showing in Doned Shipments page " u="1"/>
        <s v="Bug |  01317 - BIT-74 Report Page- Open/Closed order status report- missing parameter" u="1"/>
        <s v="BALLPARK - Demand | M | 00000 - Liferay Workspace Maintenance and Improvements" u="1"/>
        <s v="Feature | 00293 - About Us &gt; Position Papers" u="1"/>
        <s v="Task | 00594 - When a web content translation is selected, the corresponding metadata translations are not shown, but instead the default language is shown" u="1"/>
        <s v="Bug |  01043 - Issues within IPS PROD at this time that need to be cleared up." u="1"/>
        <s v="Bug |  00412 - Homepage &gt; Change &quot;Media and Events&quot; section" u="1"/>
        <s v="Bug |  01967 - 235 (BDT) - confirmed quantity in view details shows error " u="1"/>
        <s v="Bug |  | 01309 - BIT-92 Report Landing Page- Inventory Detail Report" u="1"/>
        <s v="Task | 00028 - BEMISCP-11 Material Pricing - pricing condition sales" u="1"/>
        <s v="Bug | 02115 - 299 (BDT) - Scheduled Releases subpage- iphone layout error" u="1"/>
        <s v="Feature |  | 01643 - Update Sales Order Data Sync logic" u="1"/>
        <s v="Task |  | 00593 - Change country menu cut off vertically" u="1"/>
        <s v="Bug | 01995 - 257 (BDT) - Orders page- mobile footer cutting off fields" u="1"/>
        <s v="Bug |  02219 - 324 (BDT) - Inventory report- mobile devices hyperlinks in reports" u="1"/>
        <s v="Task |  00003 - Setup LCS activation" u="1"/>
        <s v="Bug | 00722 - Race condition in DataSyncEngineImpl" u="1"/>
        <s v="Task |  00057 - BEMISCP-11 Order Invoice release report" u="1"/>
        <s v="Task |  | 00478 - Clean up JSP for two-factor-auth-device-manager-web" u="1"/>
        <s v="Bug |  00902 - Update orders data fields to allow for decimals " u="1"/>
        <s v="Task |  01025 - Revisions to Migration/Update process from SIMPS" u="1"/>
        <s v="Task |  | 00372 - E2.1 Login - Use SoapUI to validate WSDL/WS" u="1"/>
        <s v="Task |  | 00514 - Update and fix all searches and make sure they work properly with Solr" u="1"/>
        <s v="Feature |  01692 - Update the Footer Content " u="1"/>
        <s v="Feature | 01019 - Link Bemis/TheHub Logo back CSR Bemis Site" u="1"/>
        <s v="Bug |  | 01449 - Descriptions are not showing 40 characters before ellipses " u="1"/>
        <s v="Feature | 00107 - Feature without assignee GSSDLC" u="1"/>
        <s v="Task |  00824 - Architectural document for Sprint 6" u="1"/>
        <s v="Feature |  | 02692 - ID 4191/4190 Update the CSR permissions to be organization based" u="1"/>
        <s v="Task | 00316 - Install Audience Targeting on QA servers" u="1"/>
        <s v="Bug |  00753 - Fix Gradle theme build " u="1"/>
        <s v="Task | 00925 - Internal SIM users should be added to the SIM organization automatically upon first login" u="1"/>
        <s v="Feature | 00211 - Stock Information page" u="1"/>
        <s v="Feature |  00318 - Sourcing Approach" u="1"/>
        <s v="Feature |  00002 - Multi-criteria search" u="1"/>
        <s v="Bug | 01418 - Release PO and Customer PO are wrapping on the same line" u="1"/>
        <s v="Bug | 00120 - Story carrousel on homepage does not animate (zoom)" u="1"/>
        <s v="Bug | 01639 - BIT-159 Create Access Path for CSRs to Customer and User Profiles" u="1"/>
        <s v="Task |  | 00889 - Add a new page on the Member &amp; Associates template for Experience, Skills, References &amp; General Comments" u="1"/>
        <s v="Task |  00582 - Update our database columns for simId, simTeamId, and simFamilyId to be VARCHAR" u="1"/>
        <s v="Bug |  02679 - 410 (BDT) - Change the Discovery settings in elasticsearch.yml file to use host names" u="1"/>
        <s v="Feature | 00008 - Connect Liferay Docker with BBDD" u="1"/>
        <s v="Feature |  | 00167 - Add behavior to concrete incubator link" u="1"/>
        <s v="Task |  00818 - Need to Simplify the way to add a Candidate Photo" u="1"/>
        <s v="Task |  00235 - IBB Request Log" u="1"/>
        <s v="Bug | 01423 - BIT-46 Cards on Page incorrect" u="1"/>
        <s v="Task | 00058 - Update SendEmail Jobs" u="1"/>
        <s v="Bug | 01364 - BIT-114 Scheduled Releases Customer PO" u="1"/>
        <s v="Task |  | 01122 - [Mudança na task 1023 review sprint 15] Formatar o hint da aba de vacinas (tela de execução do processo de contratação) de acordo com a estrutura definida pela Queiroz Gavão " u="1"/>
        <s v="Bug |  | 02537 - Preview should display for all document types " u="1"/>
        <s v="Feature | 00225 - Search Orders by Indexed fields" u="1"/>
        <s v="Task | 01120 - IPS - Import from SIM Australia for IPS information" u="1"/>
        <s v="Task | 00476 - Enable staging from QA to PROD (guest site)" u="1"/>
        <s v="Ballpark - Demand | 00000 - Dummy Feature of Liferay Workspace Maintenance and Improvements" u="1"/>
        <s v="Bug |  00719 - Custom-users-admin-web causes startup exceptions in portal" u="1"/>
        <s v="Feature |  | 00012 - Country Selection content" u="1"/>
        <s v="Bug | 02049 - 278 (BDT) - On-hand inventory page- iphone issue with footer" u="1"/>
        <s v="Feature | 02862 - Customize Email Templates for users " u="1"/>
        <s v="Feature | 00179 - Re-Order" u="1"/>
        <s v="Bug |  | 01067 - Always returns to dashboard when canceling a 3rd party transfer" u="1"/>
        <s v="Task |  | 00476 - Enable staging from QA to PROD (guest site)" u="1"/>
        <s v="Task | 01260 - [Mudança evolutiva na tela de Inclusão do tipo de visto] Acrescentar filtros para carregar as informações do Órgão Emissor com base no país de emissão e de destino." u="1"/>
        <s v="Bug | 03160 - Inventory Sync Delete happens before data is processed causing 0 inventory to show." u="1"/>
        <s v="Bug | 00188 - Fix java script errors" u="1"/>
        <s v="Feature |  00239 - Hide Pricing Fields for Logistics, Co-Packer, and Quality roles" u="1"/>
        <s v="Bug |  01986 - 244 (BDT) - Order Pg Scheduled Releases/Available Qty Incorrect " u="1"/>
        <s v="Task |  | 00597 - Use script to discover which web contents need to be fixed for ghost image issue" u="1"/>
        <s v="Task |  00580 - Change Reports page &quot;SEC Filings&quot; section to open in a new tab" u="1"/>
        <s v="Bug |  00805 - On the Customer profile page format is incorrect" u="1"/>
        <s v="Bug |  02883 - Consignment Inventory Whse Location/No Incorrect" u="1"/>
        <s v="Bug |  | 01421 - Bemis Logo displayed on Bemis' QA is incorrect" u="1"/>
        <s v="Bug |  | 02169 - 214 (BDT) - Theme test- Font spacing incorrect" u="1"/>
        <s v="Feature | 00009 - Connect Liferay with Azure File Storage " u="1"/>
        <s v="Bug |  | 00120 - Story carrousel on homepage does not animate (zoom)" u="1"/>
        <s v="Bug |  01766 - Fixes needed for View Details dropdown desktop and mobile views" u="1"/>
        <s v="Task |  | 00498 - Create and use some &quot;Liferay down / starting up / maintenance page&quot; for nginx" u="1"/>
        <s v="Task | 01847 - Update Mock Services for changes to Data Sync" u="1"/>
        <s v="Task | 00085 - Prebill Inquiry" u="1"/>
        <s v="Feature | 02842 - Remove test users from deployment scripts" u="1"/>
        <s v="Feature | 02846 - Add a test user to the deployment scripts" u="1"/>
        <s v="Bug | 01855 -    Documents- CSR access to sites  " u="1"/>
        <s v="Feature |  00271 - Search for User Profile Details" u="1"/>
        <s v="Feature | 00271  - Search for User Profile Details" u="1"/>
        <s v="Bug |  | 00306 - Break page buttons evenly, centered" u="1"/>
        <s v="Bug | 01534 - Customer Data Sync is checking wrong address for validity" u="1"/>
        <s v="Feature | 00363 - As a developer, I can map the internal user groups to roles in the portal, so that user permissions can then be managed through AD" u="1"/>
        <s v="Bug | 01420 - BIT-103 Time, status and report freezes" u="1"/>
        <s v="Bug |  02635 - 402 (BDT) - Data Sync process does not clear the &quot;lastErrorMessage&quot; col. when sync is successful" u="1"/>
        <s v="Task | 00102 - OSGI Dependencies" u="1"/>
        <s v="Task |  00757 - Configure permissions to remove access to dockbar" u="1"/>
        <s v="Bug | 01296 - Improve data sync logging to capture invalid data" u="1"/>
        <s v="Task |  00045 - BEMISCP-11 Docs - BOL (SSRS - Can provide a copy of the BOL)" u="1"/>
        <s v="Task |  | 00169 - Disable public access to the QA environment" u="1"/>
        <s v="Feature |  | 00326 - Search &amp; browse - customer &amp; user profiles - Sales restricted view" u="1"/>
        <s v="Feature | 00020 - Creation of content structures and templates" u="1"/>
        <s v="Feature |  01687 - Create a hook so that CSR users can see which users have completed setup" u="1"/>
        <s v="Bug | 01641 - Menu não exibe os submenus" u="1"/>
        <s v="Bug |  00854 - Orders Page - Quantity Fields Show 0 Value" u="1"/>
        <s v="Bug |  | 01639 - BIT-159 Create Access Path for CSRs to Customer and User Profiles" u="1"/>
        <s v="Task |  00275 - [Mudança geral] Aumentar o tamanho do título das páginas" u="1"/>
        <s v="Bug | 01417 - The Company logo will not populate on Welcome page" u="1"/>
        <s v="Bug |  | 01844 - LDAP Configurations are not automatically imported" u="1"/>
        <s v="Dummy Feature |  00000 - Dummy Feature of  00056 - Tools - Worklogger" u="1"/>
        <s v="Bug |  01262 - BIT-143 Sub-header font color on Reports Landing page are incorrect" u="1"/>
        <s v="Feature |  00101 - Landing page" u="1"/>
        <s v="Feature | 00101  - Landing page" u="1"/>
        <s v="Bug |  01871 - Exceptions in LAR imports for Site Templates" u="1"/>
        <s v="Task |  01299 - [Mudança evolutiva na tela de Inclusão do tipo de visto] Acrescentar filtros para carregar as informações da Sigla/Descrição do tipo de visto com base no país de destino." u="1"/>
        <s v="Feature |  | 02875 - Deployment Documentation " u="1"/>
        <s v="Task |  | 01018 - Atividades de ambiente e automação Sprint 14/15" u="1"/>
        <s v="Feature | 00389 - Create a sign in page" u="1"/>
        <s v="Task |  00007 - Alinhamento do Workflow Front-end" u="1"/>
        <s v="Bug | 02964 - 487 (BDT) - Issues with ship to filter" u="1"/>
        <s v="Bug |  | 02425 - 211 (BDT) - Report parameter issue from page view buttons- Open and Closed/ Releases and Shipment History" u="1"/>
        <s v="Task | 00582 - Mobile display problems" u="1"/>
        <s v="Feature | 00270 - Browse Customer Profiles" u="1"/>
        <s v="Feature | 00447 - Search Customer Profiles" u="1"/>
        <s v="Bug |  | 01291 - Order does not exist in portal" u="1"/>
        <s v="Feature |  01728 - Update Customer Profiles default order" u="1"/>
        <s v="Task |  00279 - [Mudança review sprint 05] Criar uma aba (Aprovações/Comentários) para agrupar as Atividades e Comentários. Na tela de detalhe do candidato" u="1"/>
        <s v="Task |  | 00023 - BEMISCP-11 Production Order data" u="1"/>
        <s v="Feature |  00416 - Adjustments throughout the portal" u="1"/>
        <s v="Bug |  01588 - Inventory display not correct for order 073G001269 " u="1"/>
        <s v="Task | 00525 - As a privileged user, I can add image (urls) to a Ministry" u="1"/>
        <s v="Bug |  | 01755 - Mobile Footer no longer displays" u="1"/>
        <s v="Bug |  01317 - Report Page- Open/Closed order status report- missing parameter" u="1"/>
        <s v="Bug |  | 01068 - BIT-112 Do not display Schedule Lines when confirmedQty = 0 on Orders Landing  Page" u="1"/>
        <s v="Bug | 02171 - 308 (BDT) - Orders page- iphone words in view detail spilling below allotted space" u="1"/>
        <s v="Feature |  00244 - Link &quot;Number Quantity on Hand&quot; from the Order Detail to the &quot;Item detail On-Hand Inventory&quot;" u="1"/>
        <s v="Feature | 00244  - Link &quot;Number Quantity on Hand&quot; from the Order Detail to the &quot;Item detail On-Hand Inventory&quot;" u="1"/>
        <s v="Feature |  | 00364 - Buyer expanded view of orders by PO" u="1"/>
        <s v="Feature |  | 00514 - Release Report" u="1"/>
        <s v="Task | 00065 - BEMISCP-11 Custom reports investigation" u="1"/>
        <s v="Bug |  01268 - Product Description displaying incorrectly" u="1"/>
        <s v="Bug |  | 00829 - Order Description not wrapping correctly" u="1"/>
        <s v="Bug | 01844 - LDAP Configurations are not automatically imported" u="1"/>
        <s v="Bug | 01294 - Poly Orders missing in portal" u="1"/>
        <s v="Feature |  | 00367 - Welcome screen / landing page" u="1"/>
        <s v="Bug |  | 02237 - The quotes around &quot;N/A&quot; need to be removed" u="1"/>
        <s v="Bug | 00829 - Order Description not wrapping correctly" u="1"/>
        <s v="Feature |  02692 - ID 4191/4190 Update the CSR permissions to be organization based" u="1"/>
        <s v="Task |  00872 - Setup initial content (locations, configurations, admin users) for new DEV environment" u="1"/>
        <s v="Bug |  | 02880 - User navigates to blank portal page  " u="1"/>
        <s v="Bug |  01876 - 216 (BDT) Theme Generate Report link wrong color " u="1"/>
        <s v="Bug |  | 01868 - 209 (BDT) Report Page test- deleting reports in download folder" u="1"/>
        <s v="Task |  | 00632 - Build new QA environment." u="1"/>
        <s v="Bug | 01335 - 3 Marshal Deliveries not showing in Completed Shipments page " u="1"/>
        <s v="Task | 00047 - Research and Build Theme Prototype" u="1"/>
        <s v="Task |  | 00582 - Mobile display problems" u="1"/>
        <s v="Task | 00227 - Build PROD definition and execute it in us-east-1" u="1"/>
        <s v="Task |  | 00002 - Request a DNS update from Cemex to add subdomains to point to new AWS environment" u="1"/>
        <s v="Feature | 00246 - Link &quot;Number of items Pending Ship&quot; from Orders Detail to the &quot;Item detail Pending Shipment&quot; page" u="1"/>
        <s v="Feature |  00455 - Media &gt; Overview" u="1"/>
        <s v="Feature | 00230 - Products Overview" u="1"/>
        <s v="Bug | 01851 - 196 (BDT) Documents- cannot change location filter and add files to folder " u="1"/>
        <s v="Task |  00034 - Setup Project Infrasctructure" u="1"/>
        <s v="Feature |  | 00360 - Add pallet detail view in batch view." u="1"/>
        <s v="Feature | 02680 - 409 (BDT) - Inventory Batch with Multiple Mfg Dates" u="1"/>
        <s v="Bug | 00633 - Orders - Add &quot;cust&quot; before PO label" u="1"/>
        <s v="Task |  | 00450 - Setup Liferay Development Infrastructure" u="1"/>
        <s v="Feature |  | 00074 - Related articles" u="1"/>
        <s v="Feature |  | 00022 - Add support for OpenID Connect Single Sign-on" u="1"/>
        <s v="Feature |  | 01575 - User friendly error messaging for CSR and Buyers" u="1"/>
        <s v="Task | 00752 - Atividades gerais sprint 10" u="1"/>
        <s v="Feature |  00373 - *DELETE* User Profile updates from IBB" u="1"/>
        <s v="Feature | 00373  - *DELETE* User Profile updates from IBB" u="1"/>
        <s v="Bug | 01737 - User Agreement link does not show content for CSR roles" u="1"/>
        <s v="Task |  01095 - Ajuste no componente de Upload utilizado no SIGEX, nas telas que permitem edição. " u="1"/>
        <s v="Bug | 01082 - En las transferencias a terceros, al desmarcar la casilla de recurrencia y presionar el botón siguiente se programa la transferencia con recurrencia" u="1"/>
        <s v="Bug |  | 01075 - -Third party transfer- If the user Refresh the browser page (F5) in the step &quot;Verificar&quot;, the system redirect the user to &quot;Transferencia cuentas propias&quot; screen. " u="1"/>
        <s v="Task |  00047 - BEMISCP-11 Customer Inventory Terms" u="1"/>
        <s v="Feature |  00212 - View Customer logo on the dashboard" u="1"/>
        <s v="Feature |  | 01861 - Remove Buyer access to edit display settings" u="1"/>
        <s v="Feature |  00446 - View/Edit Customer Profile" u="1"/>
        <s v="Feature | 00446  - View/Edit Customer Profile" u="1"/>
        <s v="Feature |  | 00146 - Two Factor Authentication" u="1"/>
        <s v="BALLPARK - Demand | M | 00000 - Tools - Worklogger" u="1"/>
        <s v="Bug |  | 01139 - BIT-48 Padding issues with left nav menu " u="1"/>
        <s v="Task |  00127 - Tech Spec Truncation" u="1"/>
        <s v="Task |  | 00049 - BEMISCP-11 Customer Terms (Payment, Freight, Incoterms)" u="1"/>
        <s v="Task | 00041 - BEMISCP-11 Complete the Document matrix | Due date: 8/1/16" u="1"/>
        <s v="Feature | 00370 - View Updated Order Data" u="1"/>
        <s v="Feature |  01250 - Update Sales Order to take in different order statuses" u="1"/>
        <s v="Task | 01454 - [Mudança evolutiva na tela de Detalhe do processo de visto e detalhe do visto emitido] Incluir informações referentes ao solicitante de visto e sobre dia e hora da abertura do processo." u="1"/>
        <s v="Task |  01070 - Import of the Vaccination fields via an Excel spreadsheet - one time entry" u="1"/>
        <s v="Bug |  | 00012 - Images have disappeared from Qwipper" u="1"/>
        <s v="Bug |  | 02113 - 297 (BDT) - On Hand Inventory page code error" u="1"/>
        <s v="Task |  | 00598 - Fix issue with titles not being shown for image selector" u="1"/>
        <s v="Bug |  01088 - Carrier Link is not working " u="1"/>
        <s v="Bug |  00545 - Two Factor Authentication - Verification Code Error" u="1"/>
        <s v="Bug |  | 02348 - 237 (BDT) - Inventory Report - Excel will not generate in portal" u="1"/>
        <s v="Task | 00794 - Refactoring Search for Shipment ordered and releases" u="1"/>
        <s v="Bug | 01985 - 243 (BDT) - Orders Page Material Avail Date/Req Date Incorrect " u="1"/>
        <s v="Bug |  00168 - Redirect Not Allowed" u="1"/>
        <s v="Bug | 01265 - Bemis Logo Compression/Crowding" u="1"/>
        <s v="Bug |  00194 - Make bootstrap grid match theme media widths" u="1"/>
        <s v="Bug |  | 01290 - Pinnacle Foods/Ethicon Inc SAP Orders missing in Orders Page" u="1"/>
        <s v="Feature |  00063 - Show full story on Media Center" u="1"/>
        <s v="Task | 00023 - BEMISCP-11 Production Order data" u="1"/>
        <s v="Bug |  | 02682 - 405 (BDT) - Inventory Update Issues" u="1"/>
        <s v="Bug |  | 01648 - Tipo de fornecedor não tem o label de obrigatório" u="1"/>
        <s v="Bug |  01218 - Landing page redirection does not work when impersonating" u="1"/>
        <s v="Feature |  | 00080 - All external users are re-directed to the  dashboard" u="1"/>
        <s v="Task | 00090 - Cookies in Liferay Portal" u="1"/>
        <s v="Task | 00717 - Manage Technical Debt" u="1"/>
        <s v="Feature |  00101 - Product landing page" u="1"/>
        <s v="Feature |  00355 - Sort on Landing page" u="1"/>
        <s v="Feature | 00511 - Releases landing page" u="1"/>
        <s v="Task |  00399 - Convert actual Dashboard to Angular" u="1"/>
        <s v="Bug | 02347 - Unable to generate reports against SSRS" u="1"/>
        <s v="Bug |  | 00508 - Control Panel -&gt; Configuration -&gt; System Settings is broken in QA" u="1"/>
        <s v="Bug |  02028 - 273 (BDT) - User Profile- Buyer- blank space in address information" u="1"/>
        <s v="Bug | 02697 - Duplicate key row in object 'dbo.Bemis_Order'" u="1"/>
        <s v="Bug |  02537 - Preview should display for all document types " u="1"/>
        <s v="Bug |  02633 - 387 (BDT) - Missing any Shipments for Premium Waters" u="1"/>
        <s v="Bug |  01874 - 213 (BDT) Theme- Assets that are light blue and should be dark blue -various portal pages" u="1"/>
        <s v="Bug |  | 02115 - 299 (BDT) - Scheduled Releases subpage- iphone layout error" u="1"/>
        <s v="Feature |  02853 - Upgrade liferay bundle to DE fix-pack 13" u="1"/>
        <s v="Bug | 01181 - My Locations navigation on Mobile view is not working" u="1"/>
        <s v="Feature |  00297 - Browser compatibility" u="1"/>
        <s v="Feature |  00172 - Debt Information" u="1"/>
        <s v="Bug |  01917 - Icons for Ship To filter and Sorting do not display on Mobile view of Orders page" u="1"/>
        <s v="Feature |  | 00536 - Remove Top Bar for External User" u="1"/>
        <s v="Task |  | 00058 - Update SendEmail Jobs" u="1"/>
        <s v="Feature |  00270 - Browse Customer Profiles" u="1"/>
        <s v="Feature |  00447 - Search Customer Profiles" u="1"/>
        <s v="Feature |  | 00207 - Populate User Profiles" u="1"/>
        <s v="Feature | 00270  - Browse Customer Profiles" u="1"/>
        <s v="Feature | 00447  - Search Customer Profiles" u="1"/>
        <s v="Bug |  | 02379 - IBB synchronization times should be in UTC timezone format" u="1"/>
        <s v="Feature |  | 00323 - As a Sales Regional Manager, I can view a list of customers and select one or more, so that I can selectively view information pertaining to a specific customer or sub-organization within the customer" u="1"/>
        <s v="Bug | 00765 - Date format incorrect in UI" u="1"/>
        <s v="Task | 00003 - Setup LCS activation" u="1"/>
        <s v="Feature |  | 01211 - Wildcard search for certain fields" u="1"/>
        <s v="Bug | 01080 - Adding more than  + 10 Transfer accounts, Internet Explorer Stop Working. -Personal transfers- " u="1"/>
        <s v="Feature |  00211 - Stock Information page" u="1"/>
        <s v="Feature |  | 02876 - Functional Spec Documentation " u="1"/>
        <s v="Bug |  01068 - BIT-112 Do not display Schedule Lines when confirmedQty = 0 on Orders Landing  Page" u="1"/>
        <s v="Feature | 00146 - As a customer, I need to be notified and confirm access via my email when logging into the portal from a different computer/device, so that security is maintained" u="1"/>
        <s v="Dummy Feature |  00000 - Dummy Feature of  00057 - Tools - Sizing" u="1"/>
        <s v="Task | 00097 - CSR Visibility to All Customer Data" u="1"/>
        <s v="Bug | 00371 - RDR sync failing halfway through ORG sync" u="1"/>
        <s v="Feature | 00118 - Include videos on the full story page" u="1"/>
        <s v="Bug |  | 02995 - 490 BDT - Invoice or BOL link on completed shipments subpage does not work" u="1"/>
        <s v="Feature |  | 00235 - Building Solutions" u="1"/>
        <s v="Feature |  01173 - BIT-49 Ship To Filter Name &amp; Address Info Missing in Portal" u="1"/>
        <s v="Feature | 00221 - Orders Landing Page" u="1"/>
        <s v="Bug |  00652 - Gradle task distBundleZip does not build/deploy themes" u="1"/>
        <s v="Bug |  02172 - 309 (BDT) - Orders page- iphone view details UOM Confirmed qtty crowding" u="1"/>
        <s v="Feature | 01443 - Update date limit on Global Search " u="1"/>
        <s v="Feature |  | 00328 - Custom 404 page" u="1"/>
        <s v="Task |  00297 - Install fixes for PDF preview on QA env" u="1"/>
        <s v="Feature |  01718 - BIT 176 -  BOL# Incorrect for SAP Shipment" u="1"/>
        <s v="Bug | 01684 - Add dependency in Theme for freemarker contributor" u="1"/>
        <s v="Feature | 02905 - 470 (BDT) Updates to Consignment logic - Completed Shipments Sub-page shipped qty mismatched" u="1"/>
        <s v="Feature |  00242 - Link Product Id in Orders Detail to Product Spec Page." u="1"/>
        <s v="Task | 00038 - BEMISCP-11 Quality docs - Storage and access - KMS &amp; SAP (not until Phases 2&amp;3)" u="1"/>
        <s v="Bug |  01450 - Wording on Dynamic Reports preview page needs to be changed to improve usability" u="1"/>
        <s v="Task |  | 00511 - Identify .lpkg files in default bundle which we don't need to speepup the initial Tomcat start" u="1"/>
        <s v="Bug |  | 01077 - Nombre del Paso 1 de cuentas propias incorrecto." u="1"/>
        <s v="Task | 00833 - Atividades Gerais Sprint 11" u="1"/>
        <s v="Feature | 00237 - Buyer Access to Order Documents" u="1"/>
        <s v="Task | 00824 - Architectural document for Sprint 6" u="1"/>
        <s v="Bug |  01177 - BIT-136 Importing Orgs from UAT generates exception" u="1"/>
        <s v="Task | 00076 - Disponibilizar nas páginas iniciais do sites da &quot;PT BR Internal&quot; e &quot;AA BR Internal&quot; o conteúdo de SlideShow com os links e figuras do ambiente de qualidade atual" u="1"/>
        <s v="Bug |  01423 - Cards on Page incorrect" u="1"/>
        <s v="Bug |  02395 - 371 (BDT) Commas missing on qty fields on Scheduled Release and Completed Shipment Page " u="1"/>
        <s v="Feature |  00265 - As a buyer, I can see Pending Shipment Quantity for a specific item, so that I know how much product to expect" u="1"/>
        <s v="Bug |  02711 - 416 (BDT) - Order Pg Shipment Qty Missing" u="1"/>
        <s v="Feature |  | 00011 - Carousel with three images and timer" u="1"/>
        <s v="Feature | 03029 - BDT 507 - C&amp;S Closed Orders showing inventory displayed in portal " u="1"/>
        <s v="Bug | 02630 - Multiple OSGi registration calls from BemisPortalServiceImpl" u="1"/>
        <s v="Feature | 00114 - Feature can skip Review step" u="1"/>
        <s v="Feature |  00536 - Remove Top Bar for External User" u="1"/>
        <s v="Feature |  | 02977 - Set search highlighting property to false" u="1"/>
        <s v="Bug |  02205 - 315 (BDT) - Hyperlinks not working on shipments page for Carrier" u="1"/>
        <s v="Bug |  | 00784 - Modify default date range for shipment, release, and order screens" u="1"/>
        <s v="Task |  00925 - Internal SIM users should be added to the SIM organization automatically upon first login" u="1"/>
        <s v="Bug | 00784 - Modify default date range for shipment, release, and order screens" u="1"/>
        <s v="Feature | 00247 - As a buyer, I can download a copy of the shipment status report, so that I can view or share the information offline" u="1"/>
        <s v="Bug |  01151 - CSR should have access to limited control panel " u="1"/>
        <s v="Task | 00259 - Customer Site Template name should have 'template' in name" u="1"/>
        <s v="Task |  | 02830 - IBB configs need to be updated to use a different service account on QA" u="1"/>
        <s v="Bug |  01316 - BIT-78 All Reports- Default Column Fields " u="1"/>
        <s v="Bug | 03195 - BDT 601- CSR/Admin View error and inconsistencies displaying customer profile " u="1"/>
        <s v="Bug |  | 01307 - BIT-90 Report Landing Page- Open Order Status Report- remove parameters from selection screen" u="1"/>
        <s v="Feature | 00509 - View and Download Invoice and BoL " u="1"/>
        <s v="Feature |  | 00401 - Careers &gt; Locations and Functions" u="1"/>
        <s v="Task |  | 00269 - [Ajuste identificado] Filtrar os itens a serem aprovados por centro de custo " u="1"/>
        <s v="Feature |  00029 - Stock ticker portlet" u="1"/>
        <s v="Bug |  | 00892 - LDAP bulk import cannot be disable if 2FA is enabled" u="1"/>
        <s v="Feature | 00222 - Order Detail in Orders by Item View" u="1"/>
        <s v="Ballpark - Demand |  00000 - Dummy Feature of Roles Configuration" u="1"/>
        <s v="Bug | 03094 - Ghost entries seen after order, release, shipment deletes" u="1"/>
        <s v="Feature | 00320 - Become a supplier" u="1"/>
        <s v="Bug |  | 00633 - Orders - Add &quot;cust&quot; before PO label" u="1"/>
        <s v="Feature |  00167 - Add behavior to concrete incubator link" u="1"/>
        <s v="Feature |  00071 - Full story version 2" u="1"/>
        <s v="Feature |  | 01879 - Update 'View Details' dropdown to include UOM" u="1"/>
        <s v="Feature | 00023 - Add SCORM support" u="1"/>
        <s v="Feature |  | 00014 - Language selection functionality" u="1"/>
        <s v="Bug |  00804 - User Customer Name (Employer) is incorrect" u="1"/>
        <s v="Bug |  02555 - 386 (BDT) - Poly IBB On Hand Qty Incorrect" u="1"/>
        <s v="Bug | 02216 - 291 (BDT) - Release Pg Release PO incorrect" u="1"/>
        <s v="Feature |  00083 - Manage DL folder &amp; files" u="1"/>
        <s v="Feature | 00083  - Manage DL folder &amp; files" u="1"/>
        <s v="Bug |  | 01684 - Add dependency in Theme for freemarker contributor" u="1"/>
        <s v="Feature |  00018 - Concrete Incubator webcontent" u="1"/>
        <s v="Feature |  | 00249 - Shipment Search" u="1"/>
        <s v="Task |  00609 - Create a page layout so that the Document and Media Store portlet can span across the entire page" u="1"/>
        <s v="Bug | 02395 - 371 (BDT) Commas missing on qty fields on Scheduled Release and Completed Shipment Page " u="1"/>
        <s v="Bug |  | 02016 - 262 (BDT) - Documents- Changing location filter as a parent " u="1"/>
        <s v="Bug |  00806 - Ship To Filter Issue with Name Format and number of items" u="1"/>
        <s v="Bug |  | 00652 - Gradle task distBundleZip does not build/deploy themes" u="1"/>
        <s v="Bug |  01414 - BIT-121 Report time range selection box sizing - Shipments and Releases Report Test" u="1"/>
        <s v="Feature | 00664 - Feature without assignee CEMEXWEB" u="1"/>
        <s v="Bug | 01314 - BIT-72 Report page- open and closed order report; parameters not expected" u="1"/>
        <s v="Feature | 00198 - CSR - multi-location + multi-customer - browse and select" u="1"/>
        <s v="Bug |  | 00069 - Menu not working when on mobile mode" u="1"/>
        <s v="Bug |  01177 - Importing Orgs from UAT generates exception" u="1"/>
        <s v="Bug |  01264 - BIT-142 Cust Item Font color on Item detail view is incorrect" u="1"/>
        <s v="Bug |  | 01535 - The calculation for the total location qty and batch lines displayed do not match  " u="1"/>
        <s v="Bug |  02904 - Premium Waters Index Issue" u="1"/>
        <s v="Bug | 00554 - Notifications Configuration does not include Country Documents yet." u="1"/>
        <s v="Bug | 02638 - BDT 428 -ID 4191- Documents should not be using File Entry LocalService" u="1"/>
        <s v="Feature |  | 00016 - Required Fields" u="1"/>
        <s v="Feature |  | 01736 - Update Dashboard Content" u="1"/>
        <s v="Task |  | 00038 - BEMISCP-11 Quality docs - Storage and access - KMS &amp; SAP (not until Phases 2&amp;3)" u="1"/>
        <s v="Feature | 00213 - Pending notifications counter" u="1"/>
        <s v="Task | 00034 - BEMISCP-11 Dynamic build of field selection for building reports (SSRS)" u="1"/>
        <s v="Bug | 01316 - BIT-78 All Reports- Default Column Fields " u="1"/>
        <s v="Feature |  00264 - Shipped quantity" u="1"/>
        <s v="Feature |  | 00254 - View/Edit my User Profile" u="1"/>
        <s v="Feature | 00446 - CSR View of Customer Profile" u="1"/>
        <s v="Bug |  02017 - 264 (BDT) - Viewing documents on mobile device" u="1"/>
        <s v="Bug |  | 02118 - 304(BDT) - 2FA has inconsistent behavior" u="1"/>
        <s v="Feature | 00156 - Portal Admin - Ext User - Groups &amp; Roles" u="1"/>
        <s v="Bug |  | 01644 - Mensagem de campo obrigatório só é exibida em um campo" u="1"/>
        <s v="Feature |  02599 - Enable 2FA &quot;Hard Switch&quot; in properties" u="1"/>
        <s v="Task | 00489 - Update Mini Left Menu based on feedback" u="1"/>
        <s v="Task | 00494 - Update shipments view based on feedback" u="1"/>
        <s v="Task | 00670 - Update Email templates" u="1"/>
        <s v="Feature |  00072 - Full story version 4" u="1"/>
        <s v="Bug | 02116 - 300 (BDT) - Releases page iphone footer issues" u="1"/>
        <s v="Bug | 01917 - Icons for Ship To filter and Sorting do not display on Mobile view of Orders page" u="1"/>
        <s v="Bug |  01310 - BIT-93 Report Landing Page- Inventory Detail Report- remove unnecessary Parameters" u="1"/>
        <s v="Feature |  | 01019 - Link Bemis/TheHub Logo back CSR Bemis Site" u="1"/>
        <s v="Feature |  00009 - Place webcontent in the grid acording to wireframe" u="1"/>
        <s v="Bug |  00954 - Import of Organizations fails due to a NoSuchListTypeException" u="1"/>
        <s v="Feature |  01777 - Keep CSR on Control Panel View when navigating to customer sites  " u="1"/>
        <s v="Bug | 01670 - Web Content LAR needs to be updated to reflect latest changes to TemplateContextContributor" u="1"/>
        <s v="Task | 00830 - Perform SIMPS migration test" u="1"/>
        <s v="Bug |  02696 - JDBC Connection Exceptions in logs" u="1"/>
        <s v="Feature |  | 00138 - Carousel for full story pages" u="1"/>
        <s v="Feature |  | 00222 - Order Detail in Orders by Item View" u="1"/>
        <s v="Bug |  00688 - DataSync background tasks are not being cleaned up from DB when successfully completed" u="1"/>
        <s v="Feature | 00349 - As a co-packer, I can search globally through the system, so that I can get quick access to relevant information" u="1"/>
        <s v="Bug | 00007 - Hierarchical Class of Service (performance)" u="1"/>
        <s v="Bug |  | 01063 - Información incorrecta de cuentas ahorro en la lista desplegable de cuenta ahorro" u="1"/>
        <s v="Task | 01045 - Have a way to correct the Child template in PROD" u="1"/>
        <s v="Bug |  01348 - BIT-107 Order Report URL too long " u="1"/>
        <s v="Bug |  | 02552 - 394 (BDT) - Scheduled Releases Sub-Pg Bemis Line# Contains Leading Zeroes" u="1"/>
        <s v="Feature |  | 00369 - Inventory updates from IBB" u="1"/>
        <s v="Task |  | 00011 - Questions for call on 01/29 -- LARs and JVMs clustering" u="1"/>
        <s v="Bug |  00554 - Notifications Configuration does not include Country Documents yet." u="1"/>
        <s v="Feature |  00023 - Notify Google LMS of Group events" u="1"/>
        <s v="Feature |  00358 - Co-Packer - orders Ship to no pricing" u="1"/>
        <s v="Feature |  | 00213 - Pending notifications counter" u="1"/>
        <s v="Bug |  00632 - Orders - Move view details link below order Date" u="1"/>
        <s v="Bug |  | 01181 - My Locations navigation on Mobile view is not working" u="1"/>
        <s v="Bug |  | 01238 - The ... next to the Bemis Order number does not expand to show the full line" u="1"/>
        <s v="Task | 00597 - Use script to discover which web contents need to be fixed for ghost image issue" u="1"/>
        <s v="Feature | 00233 - As a buyer, I can see the quantity of &quot;Total Pending Shipments&quot; for a specific item on the shipment landing page, so that I can be aware of the quantity pending shipment" u="1"/>
        <s v="Feature |  | 02599 - Enable 2FA &quot;Hard Switch&quot; in properties" u="1"/>
        <s v="Bug | 02552 - 394 (BDT) - Scheduled Releases Sub-Pg Bemis Line# Contains Leading Zeroes" u="1"/>
        <s v="Bug |  01670 - Web Content LAR needs to be updated to reflect latest changes to TemplateContextContributor" u="1"/>
        <s v="Task |  00227 - Build PROD definition and execute it in us-east-1" u="1"/>
        <s v="Feature |  00022 - Investors - Overview" u="1"/>
        <s v="Feature |  | 00266 - Suppliers Overview" u="1"/>
        <s v="Feature | 00256 - View Customer Profile" u="1"/>
        <s v="Feature | 00332 - Logistics - Products/Items Shipped items no pricing" u="1"/>
        <s v="Feature |  | 00343 - As a buyer, I can be linked to webcenter/solutioncenter when viewing a product detail, so that I can see the details of graphics status" u="1"/>
        <s v="Feature |  00235 - Building Solutions" u="1"/>
        <s v="Feature |  | 00236 - Global Solutions" u="1"/>
        <s v="Feature |  | 00277 - Notes view - Buyer view" u="1"/>
        <s v="Feature |  00381 - Login page - cookie statement" u="1"/>
        <s v="Task |  00316 - Install Audience Targeting on QA servers" u="1"/>
        <s v="Feature |  | 00239 - Hide Pricing Fields for Logistics, Co-Packer, and Quality roles" u="1"/>
        <s v="Bug |  02129 - 305 (BDT) - Invoice Report- tablet and iphone additional columns selection issue" u="1"/>
        <s v="Task |  | 00595 - Allow for ability to customize button colors" u="1"/>
        <s v="Bug | 02021 - 271 (BDT) - Orders page- hyperlinks and expand card issue" u="1"/>
        <s v="Bug |  01364 - Scheduled Releases Customer PO" u="1"/>
        <s v="Feature | 00082 - View Customer Profiles" u="1"/>
        <s v="Feature | 00207 - Populate User Profiles" u="1"/>
        <s v="Feature |  00219 - View customer site list" u="1"/>
        <s v="Feature | 00219  - View customer site list" u="1"/>
        <s v="Feature |  00011 - All Projects Configuration" u="1"/>
        <s v="Feature | 00080 - All external users are re-directed to the  dashboard" u="1"/>
        <s v="Bug |  | 00806 - Ship To Filter Issue with Name Format and number of items" u="1"/>
        <s v="Bug |  | 02700 - Buyers need to have ability to delete for specific folders " u="1"/>
        <s v="Feature |  | 02998 - Create Hub Admin documentation" u="1"/>
        <s v="Feature |  | 00380 - Logistics Order History - No Pricing" u="1"/>
        <s v="Feature | 00330 - Logistics - Products/Items - No Pricing" u="1"/>
        <s v="Bug |  02052 - 282 (BDT) - Orders Page- Location filter location indicator " u="1"/>
        <s v="Bug | 01065 - Wrong amount reported in &quot;Total a debitar hoy&quot; on Step #2 (3rd party transfer)." u="1"/>
        <s v="Task | 00913 - Automated test sprint 7" u="1"/>
        <s v="Task |  | 00462 - Patching does not work on Windows" u="1"/>
        <s v="Feature |  | 00512 - Release expanded view" u="1"/>
        <s v="BALLPARK - Demand | M | 00000 - Demand without assignee BEMISCP" u="1"/>
        <s v="Feature |  00406 - Adjust forms layouts" u="1"/>
        <s v="Task | 00968 - Atividades de apoio Sprint 13 - Fixpacks / Apoio a Queiroz no Kaleo / Automação e ambientes SIGEX" u="1"/>
        <s v="Feature |  01444 - Create Handling Unit Report " u="1"/>
        <s v="Feature |  | 00160 - As a CSR user, I can delete a document uploaded by a customer to a Document Library folder, so that I can remove outdated or irrelevant information" u="1"/>
        <s v="Feature | 00372 - *DUPLICATE* As a buyer, I can see updates to my customer profile screens when the IBB sends an update, so that I can have the most current information" u="1"/>
        <s v="Bug |  02703 - 398 (BDT) - Tyson Shipments missing" u="1"/>
        <s v="Task | 00063 - BEMISCP-11 Select a monitoring tool for IBB web services | Due date: 8/9/16" u="1"/>
        <s v="Bug | 00405 - In overview pages the banner and image below must fill in all screen size" u="1"/>
        <s v="Feature | 00649 - Sustainability &gt; Overview" u="1"/>
        <s v="Bug | 01054 - Entries on the Release Page are not displaying " u="1"/>
        <s v="Task |  | 00206 - [Geral] Analisar o problema do auto-complete do Sistema" u="1"/>
        <s v="Feature |  | 00335 - As a CSR, I can schedule an ASN to be sent to me or my customer, so that we can be notified of when product has shipped" u="1"/>
        <s v="Feature |  | 02680 - 409 (BDT) - Inventory Batch with Multiple Mfg Dates" u="1"/>
        <s v="Ballpark - Demand |  | 00000 - Dummy Feature of Tools - Sonar" u="1"/>
        <s v="Feature |  00293 - About Us &gt; Position Papers" u="1"/>
        <s v="Feature |  | 02783 - 441(BDT) - Data Sync Module Execution " u="1"/>
        <s v="Bug | 02633 - 387 (BDT) - Missing any Shipments for Premium Waters" u="1"/>
        <s v="Task | 00418 - Criar o componente de multi-moeda e a mudança da exibição nas telas que são utilizadas - Atividade FrontEnd" u="1"/>
        <s v="Feature | 00221 - Buyer View of Orders by Item" u="1"/>
        <s v="Bug |  02591 - ORM exceptions for Customer Location data sync " u="1"/>
        <s v="Feature | 00512 - Release expanded view" u="1"/>
        <s v="Feature |  01428 - Updates to handle Standard Pallet Qty data" u="1"/>
        <s v="Bug |  | 02195 - 311 (BDT) - ERC 649A- Orders Page- report on main page has been incorrectly replaced" u="1"/>
        <s v="Bug | 03209 - Carrier List not updated in The Hub Production system (BDT 609)" u="1"/>
        <s v="Bug |  00225 - In Cemex, fix where the theme gets placed in the bundle by workspace" u="1"/>
        <s v="Bug |  02934 - BIN Doc Service Test Invoice URL Parameters" u="1"/>
        <s v="Bug |  | 00177 - Stories page without footer" u="1"/>
        <s v="Bug | 00856 - Spacing is incorrect across all pages" u="1"/>
        <s v="Bug | 00860 - Date Format is incorrect on all Pages" u="1"/>
        <s v="Bug | 02195 - 311 (BDT) - ERC 649A- Orders Page- report on main page has been incorrectly replaced" u="1"/>
        <s v="Feature |  | 01622 - Menu position does not remain closed when navigating from one page to another " u="1"/>
        <s v="Bug |  01270 - BIT-85 Column picks disappear in report form" u="1"/>
        <s v="Bug |  | 01364 - BIT-114 Scheduled Releases Customer PO" u="1"/>
        <s v="Feature |  00104 - Item Detail page" u="1"/>
        <s v="Feature | 01476 - Remove default e-mail suffix from login page" u="1"/>
        <s v="Bug |  | 02342 - 332 (BDT) - Schedule Line View Details Link Missing for some records" u="1"/>
        <s v="Bug |  02018 - 265 (BDT) - General mobile design issues- footer covers menu" u="1"/>
        <s v="Feature |  | 00083 - Manage DL folder &amp; files" u="1"/>
        <s v="Bug | 03152 - 575 BDT - Tablet- menu icon not in correct place on page" u="1"/>
        <s v="Feature |  | 00211 - Style and colors" u="1"/>
        <s v="Bug |  | 02468 - 378 (BDT) - Report Functionality- limit to reports showing per page but not additional pages to view" u="1"/>
        <s v="Feature | 00011 - Configure Liferay with LCS Activation" u="1"/>
        <s v="Feature |  00080 - All external users are re-directed to the  dashboard" u="1"/>
        <s v="Feature |  00512 - Release Details" u="1"/>
        <s v="Feature | 00512  - Release Details" u="1"/>
        <s v="Bug |  | 00194 - Make bootstrap grid match theme media widths" u="1"/>
        <s v="Task | 00476 - Mudança nas chamadas do serviço do SUC" u="1"/>
        <s v="Task | 00839 - Sprint Documentation" u="1"/>
        <s v="Task | 00567 - Add FB Pixel snippet to theme" u="1"/>
        <s v="Feature |  | 01180 - Updates to Bemis Portal Navigation" u="1"/>
        <s v="Bug | 02237 - The quotes around &quot;N/A&quot; need to be removed" u="1"/>
        <s v="Bug |  01997 - 260 (BDT) - Orders page- tablet view change page orientation from portrait to landscape" u="1"/>
        <s v="Feature | 00025 - Notify Google LMS of User activity" u="1"/>
        <s v="Task | 00498 - Create and use some &quot;Liferay down / starting up / maintenance page&quot; for nginx" u="1"/>
        <s v="Task |  01260 - [Mudança evolutiva na tela de Inclusão do tipo de visto] Acrescentar filtros para carregar as informações do Órgão Emissor com base no país de emissão e de destino." u="1"/>
        <s v="Feature | 00219 - Staff view of customer site list" u="1"/>
        <s v="Feature |  | 00025 - Notify Google LMS of User activity" u="1"/>
        <s v="Bug |  | 02019 - 266 (BDT) - Iphone view of welcome page- order of pages " u="1"/>
        <s v="Bug | 01868 - 209 (BDT) Report Page test- deleting reports in download folder" u="1"/>
        <s v="Bug |  | 01072 - Incorrect color used for the primary buttons." u="1"/>
        <s v="Task |  | 00013 - BEMISCP-11 Terms &amp; Condition docs (site)(by customer specific)" u="1"/>
        <s v="Bug |  | 00944 - Two Bugs related to Search " u="1"/>
        <s v="Feature |  02842 - Remove test users from deployment scripts" u="1"/>
        <s v="Feature |  02846 - Add a test user to the deployment scripts" u="1"/>
        <s v="Feature | 00341 - As a BNA customer, I am prompted with the BNA user agreement upon my first login to the portal, so that legal compliance is maintained" u="1"/>
        <s v="Task |  00975 - Sprint Documentation SP10" u="1"/>
        <s v="Task |  00046 - BEMISCP-11 QMS data - Complaints, interaction" u="1"/>
        <s v="Feature | 00324 - As a Sales Exec, I can view a list of customers and select one or more, so that I can selectively view information pertaining to a specific customer or sub-organization within the customer " u="1"/>
        <s v="Task |  00425 - Architectural design document - Sprint 2" u="1"/>
        <s v="Task |  | 01089 - Analyse test coverage and improve it if necessary (Controllers and Services)" u="1"/>
        <s v="Feature | 00269 - Search for Customer Profile Details" u="1"/>
        <s v="Task |  | 00707 - Architectural discussions for Sprint 5" u="1"/>
        <s v="Task | 00971 - Automated test sprint 9" u="1"/>
        <s v="Task | 00711 - Prepare PROD deployment in AWS (Ireland region)" u="1"/>
        <s v="Bug | 01310 - BIT-93 Report Landing Page- Inventory Detail Report- remove unnecessary Parameters" u="1"/>
        <s v="Bug |  00179 - Internet Explorer Story List Text Missing" u="1"/>
        <s v="Bug |  | 01338 - BIT-99 Shipment Card Item Detail Box Scrolling Bar" u="1"/>
        <s v="Bug | 02231 - 327 (BDT) - Doned Shipments Sub-Page/Shipment Missing" u="1"/>
        <s v="Feature | 03031 - Data3 Invoice# Incorrect for a Cust Item " u="1"/>
        <s v="Bug | 02431 - 365 (BDT) - On Hand Inventory- mobile- click link on orders page takes you to Doned shipments tab" u="1"/>
        <s v="Bug | 00585 - Page Fix for Careers page" u="1"/>
        <s v="Bug |  | 02047 - 275 (BDT) - Order Pg Sort Functionality" u="1"/>
        <s v="Feature |  | 00058 - Carrier List CRUD" u="1"/>
        <s v="Bug | 01859 - 201 (BDT) Report Parameters- Optional Columns Open and Closed Order Status Report" u="1"/>
        <s v="Feature | 03036 - On Hand Qty displayed for completed shipment (BDT 518) CR53" u="1"/>
        <s v="Bug |  02093 - 284 (BDT) - Scheduled Releases Sub-Pg cards missing " u="1"/>
        <s v="Dummy Feature |  | 00000 - Dummy Feature of  | 00054 - Tools - Indicators" u="1"/>
        <s v="Task |  01455 - [Mudança evolutiva na tela de consulta dos Tipos de visto] Destacar o motivo do agendamento dos tipos de vistos agendados. " u="1"/>
        <s v="Task |  | 00476 - Mudança nas chamadas do serviço do SUC" u="1"/>
        <s v="Feature | 00077 - As a internal staff user, I would like to be able to browse to the customer portal while being asked for my existing username and password, so that my AD login will be used" u="1"/>
        <s v="Bug | 02899 - 469 BDT - Logos on IE are blurry" u="1"/>
        <s v="Bug | 00194 - Make bootstrap grid match theme media widths" u="1"/>
        <s v="Task |  | 00056 - Conditional DL file entry searchability " u="1"/>
        <s v="Bug |  | 03031 - Data3 Shipments Bemis Order# and Invoice# Incorrect for a Cust Item " u="1"/>
        <s v="Task |  | 00547 - Automated tests for Sprint 3" u="1"/>
        <s v="Feature | 01480 - Performance Testing and Tuning" u="1"/>
        <s v="Feature | 02407 - Change date field used for selecting invoices" u="1"/>
        <s v="Bug |  02114 - 298 (BDT) - Releases - subpage- tablet view error" u="1"/>
        <s v="Bug |  01844 - LDAP Configurations are not automatically imported" u="1"/>
        <s v="Bug |  | 02129 - 305 (BDT) - Invoice Report- tablet and iphone additional columns selection issue" u="1"/>
        <s v="Task |  | 00227 - Build PROD definition and execute it in us-east-1" u="1"/>
        <s v="Feature | 01113 - Redesign for product description display" u="1"/>
        <s v="Task |  01504 - Automated Tests SP7 PQ3" u="1"/>
        <s v="Bug |  02541 - 328 (BDT) - Shipment Landing page incorrect ship to address" u="1"/>
        <s v="Feature |  | 01173 - BIT-49 Ship To Filter Name &amp; Address Info Missing in Portal" u="1"/>
        <s v="Feature |  | 01993 - 242 (BDT) - Customer profile - no address pulling in" u="1"/>
        <s v="Feature | 00090 - Jira Workflow updates" u="1"/>
        <s v="Dummy Feature |  00000 - Dummy Feature of  00058 - Tools - Github" u="1"/>
        <s v="Task | 00890 - Modifiy page 'Medical &amp; Psychological Summary'" u="1"/>
        <s v="Bug |  | 01448 - BIT-154 User Agreement Link does not display for Buyers" u="1"/>
        <s v="Feature | 00258 - Buyer - View Invoice in Expanded Shipment View" u="1"/>
        <s v="Task |  | 00481 - UAT/Prod Deployment" u="1"/>
        <s v="Bug | 00179 - Internet Explorer Story List Text Missing" u="1"/>
        <s v="Task |  | 00044 - BEMISCP-11 When to onboard new customer - What to do when onboarding new cust" u="1"/>
        <s v="Feature | 00376 - Generate Order Reports" u="1"/>
        <s v="Feature | 00070 - Create Theme" u="1"/>
        <s v="Feature |  | 00295 - Products + Service &gt; Trading" u="1"/>
        <s v="Feature |  | 00056 - Implement Celsus sync job to index Liferay Sites" u="1"/>
        <s v="Bug | 02219 - 324 (BDT) - Inventory report- mobile devices hyperlinks in reports" u="1"/>
        <s v="Task | 00169 - Disable public access to the QA environment" u="1"/>
        <s v="Bug |  | 01312 - BIT-95 All reports from the Reports Landing Page" u="1"/>
        <s v="Feature |  | 00278 - Notes create/edit - Buyer view" u="1"/>
        <s v="Bug | 01561 - BIT-108 Cannot find Shipments in Portal" u="1"/>
        <s v="Bug | 00659 - Hash Tags to Buttons (anchors) not working - CRITICAL" u="1"/>
        <s v="Feature |  | 00007 - Design menus" u="1"/>
        <s v="Feature |  00020 - Asset publisher layout" u="1"/>
        <s v="Feature |  00136 - Choose the section of the image to show" u="1"/>
        <s v="Bug |  | 01023 - Missing fields on Delivery stubs" u="1"/>
        <s v="Feature | 01728 - Update Customer Profiles default order" u="1"/>
        <s v="Feature |  | 03045 -  BDT 489 - Portal LDAP configuration change" u="1"/>
        <s v="Task | 00018 - BEMISCP-11 Quality - Credit Status (TBD system, not in IBB - Ruth Checking)" u="1"/>
        <s v="Task |  00071 - BEMISCP-11 Validate with Process Owners - Internal entitlements" u="1"/>
        <s v="Bug |  01448 - BIT-154 User Agreement Link " u="1"/>
        <s v="Feature |  00375 - Buyer - Reports Landing Page" u="1"/>
        <s v="Feature | 00367 - Welcome screen / landing page" u="1"/>
        <s v="Feature | 00375  - Buyer - Reports Landing Page" u="1"/>
        <s v="Bug |  01324 - Hide Edit options that Buyers do not have access to " u="1"/>
        <s v="Task |  | 00026 - BEMISCP-11 Partial pallets in IBB - Not available in IBB for this phase" u="1"/>
        <s v="Bug |  | 02231 - 327 (BDT) - Completed Shipments Sub-Page/Shipment Missing" u="1"/>
        <s v="Feature |  02976 - Schedule Line Deletes" u="1"/>
        <s v="Bug |  02453 - 375 (BDT) - Inventory Report - URL too long error " u="1"/>
        <s v="Bug |  02630 - Multiple OSGi registration calls from BemisPortalServiceImpl" u="1"/>
        <s v="Bug |  01309 - Report Landing Page- Inventory Detail Report" u="1"/>
        <s v="Bug | 02092 - 270 (BDT) - Release page missing info for Jel Sert" u="1"/>
        <s v="Feature |  | 01344 - Update decimals display on Bemis Portal Landing pages" u="1"/>
        <s v="Bug |  | 00858 - The root directory for Advanced File Store is not parsed correctly" u="1"/>
        <s v="Bug | 01293 - BIT-77 Missing sales order Data3" u="1"/>
        <s v="Task | 00046 - BEMISCP-11 QMS data - Complaints, interaction" u="1"/>
        <s v="Bug |  01198 - BIT-146 Customer Address does not display on Customer Profile" u="1"/>
        <s v="Feature | 00029 - Stock ticker portlet" u="1"/>
        <s v="Feature |  00218 - Select customer site template" u="1"/>
        <s v="Feature |  00166 - Add behavior to Homepage links" u="1"/>
        <s v="Bug |  02216 - 291 (BDT) - Release Pg Release PO incorrect" u="1"/>
        <s v="Bug | 00716 - When an order is deleted, the associated AssetEntries are not removed" u="1"/>
        <s v="Bug |  | 02934 - BIN Doc Service Test Invoice URL Parameters" u="1"/>
        <s v="Task |  | 00592 - Homepage hero banner text is too large" u="1"/>
        <s v="Task | 00218 - As a user, I can see the Cemex stock price for NYSE and BMV" u="1"/>
        <s v="Task |  | 00862 - Collect remaining Go-Live tasks" u="1"/>
        <s v="Bug | 00719 - Custom-users-admin-web causes startup exceptions in portal" u="1"/>
        <s v="Feature | 00249 - Shipment Search" u="1"/>
        <s v="Bug |  | 01417 - The Company logo will not populate on Welcome page" u="1"/>
        <s v="Feature |  | 00024 - Questions Portlet" u="1"/>
        <s v="Feature | 03347 - Finalize Hub Admin and Deployment Guides" u="1"/>
        <s v="Bug |  | 02049 - 278 (BDT) - On-hand inventory page- iphone issue with footer" u="1"/>
        <s v="Feature |  | 00214 - View Notifications" u="1"/>
        <s v="Task |  | 00035 - BEMISCP-11 Notifications - Timelines, triggers, messages, templates, internal vs email" u="1"/>
        <s v="Bug |  | 01642 - Menu não tem o hint traduzido" u="1"/>
        <s v="Bug |  | 01271 - Fix date range for From and To fields" u="1"/>
        <s v="Bug |  00223 - After an article is saved, and going back to edit, the product or version are unable to be edited." u="1"/>
        <s v="Task |  00478 - Clean up JSP for two-factor-auth-device-manager-web" u="1"/>
        <s v="Task |  | 00818 - Need to Simplify the way to add a Candidate Photo" u="1"/>
        <s v="Feature |  | 00141 - Country micro site subpages" u="1"/>
        <s v="Feature |  01697 - Update display of qty fields on Orders page" u="1"/>
        <s v="Feature |  | 00723 - Add content for Portal dashboard landing page" u="1"/>
        <s v="Feature |  | 01440 - Update search criteria on Orders Landing Page" u="1"/>
        <s v="Ballpark - Demand |  00000 - Dummy Feature of CSR - Dashboard" u="1"/>
        <s v="Task |  | 00266 - Create data sync process to bulk upload data from IBB" u="1"/>
        <s v="Bug |  | 02205 - 315 (BDT) - Hyperlinks not working on shipments page for Carrier" u="1"/>
        <s v="Bug |  | 01920 - Total On Hand Qty should include UOM  " u="1"/>
        <s v="Task |  | 00711 - Prepare PROD deployment in AWS (Ireland region)" u="1"/>
        <s v="Feature |  01480 - Performance Testing and Tuning" u="1"/>
        <s v="Task | 00678 - Adjust BeL to the BG Security Team recommendations" u="1"/>
        <s v="Task |  00042 - BEMISCP-11 Watchlist - Orders / Items (Like starring an email)" u="1"/>
        <s v="Bug |  01877 - 217 (BDT) Theme- upload document screen- blue bar theme updates " u="1"/>
        <s v="Feature |  | 02996 - Final Clean QA Deploy" u="1"/>
        <s v="Feature |  | 01858 - 200 (BDT)New Parameter Customer Item- wording on Field label" u="1"/>
        <s v="Task |  01331 - Trocar chamadas fake pelos Serviços SUC / Testar o retorno dos dados e corrigir incosistências" u="1"/>
        <s v="Task | 00047 - BEMISCP-11 Customer Inventory Terms" u="1"/>
        <s v="Feature | 02599 - Enable 2FA &quot;Hard Switch&quot; in properties" u="1"/>
        <s v="Bug | 01256 - BOL and INVOICE Hyperlink fails to load PDF" u="1"/>
        <s v="Feature |  | 00022 - Investors - Overview" u="1"/>
        <s v="Feature | 00145 - Sustainability Overview" u="1"/>
        <s v="Bug |  00306 - Break page buttons evenly, centered" u="1"/>
        <s v="Task | 00002 - Request a DNS update from Cemex to add subdomains to point to new AWS environment" u="1"/>
        <s v="Feature |  00511 - Releases by Item" u="1"/>
        <s v="Feature |  00645 - Buyer - Security" u="1"/>
        <s v="Feature | 00511  - Releases by Item" u="1"/>
        <s v="Feature | 01857 - 199 (BDT)Report Parameter - Date range can have a null value" u="1"/>
        <s v="Bug |  01030 - Add open condition to Search Orders" u="1"/>
        <s v="Bug |  01005 - Do not show Scheduled Releases with a Confirmed Qty =  0" u="1"/>
        <s v="Feature |  | 00535 - User Profile Dropdown" u="1"/>
        <s v="Task | 00587 - Register Device adjustments" u="1"/>
        <s v="Task |  | 00599 - Research changing background for web content editor" u="1"/>
        <s v="Bug |  01256 - BOL Hyperlink fails to load PDF" u="1"/>
        <s v="Task |  | 01291 - Automated Tests SP6 PQ3" u="1"/>
        <s v="Bug |  | 02336 - 331 (BDT) Time Zone Clarification" u="1"/>
        <s v="Task |  | 01504 - Automated Tests SP7 PQ3" u="1"/>
        <s v="Bug | 01415 - BIT-129 Invoice Report Field" u="1"/>
        <s v="Task |  00370 - Common and specific infrastructure to the angular-portlet" u="1"/>
        <s v="Bug | 02450 - Failures in initial data sync does cause a full data sync to occur in the next data sync interval" u="1"/>
        <s v="Task |  | 01606 - Automated Tests SP8 PQ3" u="1"/>
        <s v="Task |  | 01045 - Have a way to correct the Child template in PROD" u="1"/>
        <s v="Feature |  00161 - Format text and add links to image description" u="1"/>
        <s v="Bug |  | 00902 - BIT-42 Update orders data fields to allow for decimals " u="1"/>
        <s v="Bug |  00805 - On the Child Customer profile page format is incorrect" u="1"/>
        <s v="Bug |  | 02217 - 320 (BDT) - Shipment Pg Bemis Order#/Line# Incorrect" u="1"/>
        <s v="Bug |  | 02130 - 306 (BDT) - Orders Page-Report button" u="1"/>
        <s v="Feature | 01396 - Allow Buyers to update display settings " u="1"/>
        <s v="Ballpark - Demand | 00000 - Dummy Feature of Tools - Worklogger" u="1"/>
        <s v="Task |  | 00925 - Internal SIM users should be added to the SIM organization automatically upon first login" u="1"/>
        <s v="Feature | 00352 - As a buyer, I can select a customer location or locations and this context will be kept between times where I logout and login to the system, so that I can pickup where I left off" u="1"/>
        <s v="Bug |  | 01183 - Reports Landing Page - Report Header is not aligned properly" u="1"/>
        <s v="Bug | 01548 - Customer logo is not displayed on parent or child location dashboards" u="1"/>
        <s v="Task |  | 01102 - Export to SIMPS enhancements required" u="1"/>
        <s v="Bug | 01102 - Mensaje de error al intentar hacer mas de 10 transferencias a terceros" u="1"/>
        <s v="Bug | 01270 - BIT-85 Column picks disappear in report form" u="1"/>
        <s v="Task | 00054 - BEMISCP-11 Workflow - COC, COAs upload to portal - Quality related" u="1"/>
        <s v="Bug | 01074 - Personal transfers - Dropdown menus slightly move other fields" u="1"/>
        <s v="Task | 02939 - Update LDAP configs now that FP 13 has fixed automatic loading of configs" u="1"/>
        <s v="Feature | 01661 - Update default settings for locations filter" u="1"/>
        <s v="Bug |  | 01876 - 216 (BDT) Theme Generate Report link wrong color " u="1"/>
        <s v="Bug |  | 02018 - 265 (BDT) - General mobile design issues- footer covers menu" u="1"/>
        <s v="Bug |  01139 - BIT-48 Padding issues with left nav menu " u="1"/>
        <s v="Bug | 01177 - BIT-136 Importing Orgs from UAT generates exception" u="1"/>
        <s v="Bug | 01876 - 216 (BDT) Theme Generate Report link wrong color " u="1"/>
        <s v="Feature | 01852 - Update User Creation Test Scripts and customer LARs " u="1"/>
        <s v="Bug |  02485 - 380 (BDT) - Documents functionality missing add Basic Document" u="1"/>
        <s v="Feature |  00146 - Add two factor authentication support to portal." u="1"/>
        <s v="Feature | 00146  - Add two factor authentication support to portal." u="1"/>
        <s v="Bug |  01264 - Cust Item Font color on Item detail view is incorrect" u="1"/>
        <s v="Feature | 01718 - BIT 176 -  BOL# Incorrect for SAP Shipment" u="1"/>
        <s v="Feature | 00022 - Add support for OpenID Connect Single Sign-on" u="1"/>
        <s v="Bug |  | 01305 -   Multiple Fields showing incorrectly on the Orders Landing Page. " u="1"/>
        <s v="Feature |  00184 - Key Company Data" u="1"/>
        <s v="Feature | 01575 - User friendly error messaging for CSR and Buyers" u="1"/>
        <s v="Feature | 00010 - Add status: draft, published, archived, invisible " u="1"/>
        <s v="Feature |  00329 - Site map" u="1"/>
        <s v="Feature |  00225 - Search Orders by Indexed fields" u="1"/>
        <s v="Feature | 00225  - Search Orders by Indexed fields" u="1"/>
        <s v="Feature |  | 00205 - CSR - notes - viewable internally only " u="1"/>
        <s v="Feature |  00007 - Design menus" u="1"/>
        <s v="Feature | 00172 - Password Policy" u="1"/>
        <s v="Feature |  | 00027 - Synchronize User Information" u="1"/>
        <s v="Bug |  01420 - BIT-103 Time, status and report freezes" u="1"/>
        <s v="Bug |  | 01070 - When the user type a word and then delete it in &quot;Descripción&quot; field, the default &quot;Descripción&quot; name's disappear in the step &quot;Verificar&quot;." u="1"/>
        <s v="Task | 01025 - Revisions to Migration/Update process from SIMPS" u="1"/>
        <s v="Task | 00259 - Customer Site Template should have 'template' in name" u="1"/>
        <s v="Feature | 00060 - Wip validator service REST" u="1"/>
        <s v="Bug |  | 00113 - Pie Charts are only displaying one column of data" u="1"/>
        <s v="Bug |  00474 - SoyPortlet does not build on windows machine" u="1"/>
        <s v="Bug |  | 02431 - 365 (BDT) - On Hand Inventory- mobile- click link on orders page takes you to completed shipments tab" u="1"/>
        <s v="Task |  | 00995 - Functions required to maintain 'Child' records" u="1"/>
        <s v="Feature | 01211 - Wildcard search for certain fields" u="1"/>
        <s v="Bug |  | 02116 - 300 (BDT) - Releases page iphone footer issues" u="1"/>
        <s v="Bug |  | 01151 - CSR should have access to limited control panel " u="1"/>
        <s v="Feature | 00329 - Site map" u="1"/>
        <s v="Bug | 00941 - Explore the reason why the QA environment does not send email notification" u="1"/>
        <s v="Feature |  | 00229 - View Order Note." u="1"/>
        <s v="Bug | 02700 - Buyers need to have ability to delete for specific folders " u="1"/>
        <s v="Bug |  | 01875 - 214 (BDT)Theme test- excel logo wrong color and font spacing incorrect" u="1"/>
        <s v="Bug |  | 01057 - User profile editing is accessible to users other than the profile owner." u="1"/>
        <s v="Bug | 02042 - 270 (BDT) Global Search displays error" u="1"/>
        <s v="Feature | 00373 - *DELETE* User Profile updates from IBB" u="1"/>
        <s v="Bug |  | 01102 - Mensaje de error al intentar hacer mas de 10 transferencias a terceros" u="1"/>
        <s v="Feature | 00016 - Required Fields" u="1"/>
        <s v="Feature |  00367 - Welcome screen / landing page" u="1"/>
        <s v="Feature | 00107 - Buyer - Shipments landing page" u="1"/>
        <s v="Bug |  02347 - Unable to generate reports against SSRS" u="1"/>
        <s v="Feature |  00016 - Required Fields" u="1"/>
        <s v="Task |  00090 - Cookies in Liferay Portal" u="1"/>
        <s v="Bug | 02025 - 252 (BDT) - Order Pg View Details 0 Confirmed Qty Should Not Be Displayed" u="1"/>
        <s v="Feature |  | 00136 - Choose the section of the image to show" u="1"/>
        <s v="Bug |  01195 -  Icons do not display properly on the Global Search Results Page" u="1"/>
        <s v="Feature | 00301 - As a buyer, I have view permissions for all the folders in a location's document folders, so that I can see the appropriate information" u="1"/>
        <s v="Bug |  02049 - 278 (BDT) - On-hand inventory page- iphone issue with footer" u="1"/>
        <s v="Task |  00126 - Sales Order Status" u="1"/>
        <s v="Feature | 00369 - View Updated Inventory Data" u="1"/>
        <s v="Task | 00510 - Investigate rejected SVG icons in Chrome when using CDN" u="1"/>
        <s v="Task |  | 00056 - BEMISCP-11 Can the same release PO or BOL have multiple invoices?" u="1"/>
        <s v="Bug |  | 01917 - Icons for Ship To filter and Sorting do not display on Mobile view of Orders page" u="1"/>
        <s v="Bug |  01266 - BIT-76 Welcome Name Banner" u="1"/>
        <s v="Bug | 03139 - 570 BDT - Reports download view is not automatically refreshing" u="1"/>
        <s v="Bug |  01267 - Cancel button on Locations filter does not work " u="1"/>
        <s v="Bug | 03136 - Portal display of On Hand inventory quantity is incorrect  " u="1"/>
        <s v="Bug | 01755 - Mobile Footer no longer displays" u="1"/>
        <s v="Bug | 00736 - Proxy configuration breaks access to IBB " u="1"/>
        <s v="Bug | 00634 - Orders -  Bemis Order # (line No) should be moved below Bemis ProductID" u="1"/>
        <s v="Feature | 00261 - Notes view" u="1"/>
        <s v="Bug | 00010 - Product Attribute" u="1"/>
        <s v="Feature | 00219 - View customer site list" u="1"/>
        <s v="Feature | 00063 - Show full story on Media Center" u="1"/>
        <s v="Feature |  | 00297 - Browser compatibility" u="1"/>
        <s v="Feature |  | 00374 - Shipment updates from IBB" u="1"/>
        <s v="Feature |  | 00225 - Search Orders by Indexed fields" u="1"/>
        <s v="Task |  00829 - Prepare QA environment (US-East region)" u="1"/>
        <s v="Task | 00319 - [Ajuste na tela de edição de solicitação de visto]: Alterar a navegação atual utilizando o conceito de abas. " u="1"/>
        <s v="Task |  | 00670 - Automated tests for Sprint 4" u="1"/>
        <s v="Bug |  01779 - After update to global web content, customer site template does not import" u="1"/>
        <s v="Feature |  02905 - 470 (BDT) Updates to Consignment logic - Completed Shipments Sub-page shipped qty mismatched" u="1"/>
        <s v="Task |  00511 - Steps Components" u="1"/>
        <s v="Feature |  00229 - View Order Note." u="1"/>
        <s v="Bug |  02860 - User Profile dropdown is wrapping " u="1"/>
        <s v="Task | 00995 - Functions required to maintain 'Child' records" u="1"/>
        <s v="Task | 03233 - Task without assignee BEMISCP" u="1"/>
        <s v="Feature |  00511 - Releases landing page" u="1"/>
        <s v="Feature |  | 00221 - Orders Landing Page" u="1"/>
        <s v="Feature | 00107 - Shipments Landing Page" u="1"/>
        <s v="Feature | 00249 - Search on Landing page" u="1"/>
        <s v="Feature | 00276 - Search on Landing page" u="1"/>
        <s v="Task |  | 00027 - BEMISCP-11 Reports - Partial Pallets, Pending Releases (date/value)" u="1"/>
        <s v="Feature |  | 00645 - Buyer - Security" u="1"/>
        <s v="Bug |  | 00188 - Fix java script errors" u="1"/>
        <s v="Bug | 00312 - Non-ACR User can see ACR Form button on home page" u="1"/>
        <s v="Bug | 02733 - 425 (BDT) - Documents- buyer not able to delete a document" u="1"/>
        <s v="Feature |  02445 - 321 (BDT) - Update the Shipments to use a field on Delivery vs. from Orders" u="1"/>
        <s v="Bug | 02464 - Update error logs to capture ID and field " u="1"/>
        <s v="Feature |  00352 - Location selection persists between logout and login" u="1"/>
        <s v="Task | 00255 - Atividades Gerais sprint 06" u="1"/>
        <s v="Feature | 00076 - Dashboard - New indicators" u="1"/>
        <s v="Feature | 00071 - Full story version 2" u="1"/>
        <s v="Feature |  | 00224 - Order Detail in Orders by PO" u="1"/>
        <s v="Feature | 00245 - Link &quot;Number of Items Shipped&quot; from the Orders Detail to &quot;Item detail Shipped Qty&quot; page" u="1"/>
        <s v="Bug | 01086 - Validation is ocurring too early in &quot;Hacer&quot; field (personal transfer)." u="1"/>
        <s v="Feature |  00138 - Carrousel for full story pages" u="1"/>
        <s v="Bug | 02904 - Premium Waters Index Issue" u="1"/>
        <s v="Feature |  02407 - Change date field used for selecting invoices" u="1"/>
        <s v="Task | 00076 - BIN Division Customers" u="1"/>
        <s v="Bug |  02710 - 389 (BDT) - CSR AD group users are not set up properly" u="1"/>
        <s v="Bug | 02028 - 273 (BDT) - User Profile- Buyer- blank space in address information" u="1"/>
        <s v="Bug |  01548 - Customer logo is not displayed on parent or child location dashboards" u="1"/>
        <s v="Feature |  | 01526 - Update the report that is called from the Open Order Landing Page" u="1"/>
        <s v="Feature | 01173 - BIT-49 Ship To Filter Name &amp; Address Info Missing in Portal" u="1"/>
        <s v="Bug |  | 01104 - The User can not insert an amount - Internet Explorer V11- Third party transfers" u="1"/>
        <s v="Bug | 01414 - BIT-121 Report time range selection box sizing - Shipments and Releases Report Test" u="1"/>
        <s v="Feature | 00308 - Customer - Org - Permissions" u="1"/>
        <s v="Bug |  | 00941 - Explore the reason why the QA environment does not send email notification" u="1"/>
        <s v="Task |  | 00975 - Sprint Documentation SP10" u="1"/>
        <s v="Task | 00598 - Fix issue with titles not being shown for image selector" u="1"/>
        <s v="Task |  | 00003 - Sostituzione (Copia prodotti)" u="1"/>
        <s v="Bug |  | 00225 - In Cemex, fix where the theme gets placed in the bundle by workspace" u="1"/>
        <s v="Task |  01089 - Analyse test coverage and improve it if necessary (Controllers and Services)" u="1"/>
        <s v="Bug |  | 01069 - Notifications appear overlapped" u="1"/>
        <s v="Feature |  00296 - Mobile compatibility &amp; responsive design" u="1"/>
        <s v="Feature |  | 01661 - Update default settings for locations filter" u="1"/>
        <s v="Task |  | 00011 - Parking Lot" u="1"/>
        <s v="Feature | 00302 - Customer location filter" u="1"/>
        <s v="Feature |  00077 - Import Users and Groups from AD" u="1"/>
        <s v="Feature | 00077  - Import Users and Groups from AD" u="1"/>
        <s v="Feature |  00359 - Batch details in on-hand inventory" u="1"/>
        <s v="Bug |  01684 - Add dependency in Theme for freemarker contributor" u="1"/>
        <s v="Task |  00002 - Request a DNS update from Cemex to add subdomains to point to new AWS environment" u="1"/>
        <s v="Feature |  | 00177 - Order Release" u="1"/>
        <s v="Bug |  01338 - Shipment Card Item Detail Box Scrolling Bar" u="1"/>
        <s v="Bug |  01183 - Reports Landing Page - Report Header is not aligned properly" u="1"/>
        <s v="Bug |  | 02464 - Update error logs to capture ID and field " u="1"/>
        <s v="Bug |  | 02133 - Search icon in ship to dropdown is off center" u="1"/>
        <s v="Bug | 01290 - Pinnacle Foods/Ethicon Inc SAP Orders missing in Orders Page" u="1"/>
        <s v="Bug |  | 02491 - 383 (BDT) If a single schedule line exists, and the Confirmed Qty = 0 LOG AND SKIP RECORD" u="1"/>
        <s v="Feature |  01527 - Update Report Parameters" u="1"/>
        <s v="Feature |  00269 - Search for Customer Profile Details" u="1"/>
        <s v="Feature | 00269  - Search for Customer Profile Details" u="1"/>
        <s v="Task |  01045 - Have a way to correct the Child template in PROD" u="1"/>
        <s v="Feature |  | 00088 - Customer Org Hierarchy" u="1"/>
        <s v="Feature | 00058 - Carrier List CRUD" u="1"/>
        <s v="Bug |  01449 - Descriptions are not showing 40 characters before ellipses " u="1"/>
        <s v="Task |  00512 - Change &quot;submit for publication&quot; text to &quot;submit&quot;" u="1"/>
        <s v="Task |  00481 - UAT/Prod Deployment" u="1"/>
        <s v="Task | 00481  - UAT/Prod Deployment" u="1"/>
        <s v="Feature | 03229 - Feature without assignee BEMISCP" u="1"/>
        <s v="Feature | 00231 - Show Open Demand and On Hand Qty for Item." u="1"/>
        <s v="Bug | 01076 - Red line indicating error does not appear when leaving empty the &quot;Cuenta destino&quot; field (personal transfer)." u="1"/>
        <s v="Feature | 00073 - Unified boiler plate text" u="1"/>
        <s v="Feature |  00378 - Generate Inventory Reports" u="1"/>
        <s v="Task | 00595 - Allow for ability to customize button colors" u="1"/>
        <s v="Feature |  00141 - Country micro site subpages" u="1"/>
        <s v="Task |  00834 - Automated tests for Sprint 6" u="1"/>
        <s v="Task |  | 00590 - Investigate the staging and content publishing process issues" u="1"/>
        <s v="Feature | 00025 - Liferay Governance" u="1"/>
        <s v="Feature | 00247 - Download - report link" u="1"/>
        <s v="Bug |  00541 - Stock Ticker portlet has content that is not localized" u="1"/>
        <s v="Bug |  | 01986 - 244 (BDT) - Order Pg Scheduled Releases/Available Qty Incorrect " u="1"/>
        <s v="Bug |  | 02009 - 241 (BDT) - Searchbar missing X " u="1"/>
        <s v="Bug |  02118 - 304(BDT) - 2FA has inconsistent behavior" u="1"/>
        <s v="Feature |  | 00330 - Logistics - Products/Items - No Pricing" u="1"/>
        <s v="Feature | 00113 - Review Liferay policies to SDLC Tools Passwords" u="1"/>
        <s v="Task | 00297 - Install fixes for PDF preview on QA env" u="1"/>
        <s v="Bug | 00635 - Emails from production server are not being received" u="1"/>
        <s v="Bug |  01192 - Search in Locations filter fails when no location match is found  " u="1"/>
        <s v="Task |  00707 - Architectural discussions for Sprint 5" u="1"/>
        <s v="Bug |  01311 - All Reports from Reports Landing Page- Optional column formatting" u="1"/>
        <s v="Task | 02830 - IBB configs need to be updated to use a different service account on QA" u="1"/>
        <s v="Task |  | 00228 - Allow patches to be source-controlled and installed into bundle by workspace" u="1"/>
        <s v="Ballpark - Demand | 00000 - Dummy Feature of CSR - Dashboard" u="1"/>
        <s v="Bug |  02570 - Bemis User Agreement is not displaying on first time log in  " u="1"/>
        <s v="Feature |  01527 - Updates for all Report " u="1"/>
        <s v="Feature |  00014 - Language selection functionality" u="1"/>
        <s v="Bug |  | 01863 - 204 (BDT) Report Parameters Optional Columns Invoice History Report" u="1"/>
        <s v="Task |  | 00710 - Automated Tests" u="1"/>
        <s v="Task |  | 01254 - Automated Tests" u="1"/>
        <s v="Bug | 02130 - 306 (BDT) - Orders Page-Report button" u="1"/>
        <s v="Feature | 00103 - Operational indicators" u="1"/>
        <s v="Bug |  | 01106 - Hover background is not displaying correcly on &quot;Cuenta de destino&quot; field (3rd party transfer)" u="1"/>
        <s v="Feature |  00328 - Custom 404 page" u="1"/>
        <s v="Feature | 00515 - Report Definition Parsing" u="1"/>
        <s v="Feature | 00072 - Full story version 4" u="1"/>
        <s v="Bug |  02827 - Typo in reset password page" u="1"/>
        <s v="Task |  | 00456 - Test stronger instance types to see relation to slow Liferay startup" u="1"/>
        <s v="Bug |  02379 - IBB synchronization times should be in UTC timezone format" u="1"/>
        <s v="Feature | 00227 - Add ExpandAll option to Orders Summaries." u="1"/>
        <s v="Feature |  00347 - Product values in different currencies" u="1"/>
        <s v="Bug |  | 02114 - 298 (BDT) - Releases - subpage- tablet view error" u="1"/>
        <s v="Feature |  00144 - Our history page without timeline section" u="1"/>
        <s v="Feature | 01250 - Update Sales Order to take in different order statuses" u="1"/>
        <s v="Feature |  | 00217 - Update Customer logo" u="1"/>
        <s v="Bug |  02232 - 330 (BDT) - Order Pg Bemis Product ID missing" u="1"/>
        <s v="Bug | 02231 - 327 (BDT) - Completed Shipments Sub-Page/Shipment Missing" u="1"/>
        <s v="Bug | 00087 - Should only send learning records when log in as a learner " u="1"/>
        <s v="Bug |  | 02001 - Duplicate Entry Exception for Orders" u="1"/>
        <s v="Task |  02830 - IBB configs need to be updated to use a different service account on QA" u="1"/>
        <s v="Feature |  00372 - *DUPLICATE* As a buyer, I can see updates to my customer profile screens when the IBB sends an update, so that I can have the most current information" u="1"/>
        <s v="Feature |  00058 - Carrier List CRUD" u="1"/>
        <s v="Task | 00012 - BEMISCP-11 Buying Well" u="1"/>
        <s v="Task |  00670 - Automated tests for Sprint 4" u="1"/>
        <s v="Feature | 00125 - Product spec detail page - CSR view" u="1"/>
        <s v="Bug |  01414 - Report time range selection box sizing - Shipments and Releases Report Test" u="1"/>
        <s v="Task |  | 00830 - Perform SIMPS migration test" u="1"/>
        <s v="Bug |  | 01265 - Bemis Logo Compression/Crowding" u="1"/>
        <s v="Bug | 01877 - 217 (BDT) Theme- upload document screen- blue bar theme updates " u="1"/>
        <s v="Bug | 01426 - On Hand Inventory Details shows a Total Qty but there are no details " u="1"/>
        <s v="Task |  00038 - BEMISCP-11 Quality docs - Storage and access - KMS &amp; SAP (not until Phases 2&amp;3)" u="1"/>
        <s v="Feature |  | 02702 - 417 (BDT) - Consignment Overstated Shipped Qty on Orders Pg" u="1"/>
        <s v="Bug | 02020 - 267 (BDT) - General mobile design- menu should automatically collapse " u="1"/>
        <s v="Task |  02939 - Update LDAP configs now that FP 13 has fixed automatic loading of configs" u="1"/>
        <s v="Task |  | 00095 - SMS Spec Detail" u="1"/>
        <s v="Task | 00450 - Setup Liferay Development Infrastructure" u="1"/>
        <s v="Bug |  | 02630 - Multiple OSGi registration calls from BemisPortalServiceImpl" u="1"/>
        <s v="Bug |  02016 - 262 (BDT) - Documents- Changing location filter as a parent " u="1"/>
        <s v="Bug |  02431 - 365 (BDT) - On Hand Inventory- mobile- click link on orders page takes you to completed shipments tab" u="1"/>
        <s v="Task | 00491 - Update product details based on feedback" u="1"/>
        <s v="Bug | 02918 - BDT 474 Reporting errors for Customer id 0138680" u="1"/>
        <s v="Ballpark - Demand |  | 00000 - Dummy Feature of Tools - Indicators" u="1"/>
        <s v="Dummy Feature |  | 00000 - Dummy Feature of  | 00053 - Tools - Dashboard" u="1"/>
        <s v="Feature |  01622 - Menu position does not remain closed when navigating from one page to another " u="1"/>
        <s v="Bug |  00716 - When an order is deleted, the associated AssetEntries are not removed" u="1"/>
        <s v="Task |  00020 - BEMISCP-11 Portal Admin / Power Users" u="1"/>
        <s v="Bug |  | 01293 - BIT-77 Missing sales order Data3" u="1"/>
        <s v="Feature |  00537 - Link from Bemis Logo" u="1"/>
        <s v="Task |  00056 - BEMISCP-11 Can the same release PO or BOL have multiple invoices?" u="1"/>
        <s v="Bug |  | 01922 - Standard Pallet Qty should be N/A when batch line Pallet amount is N/A" u="1"/>
        <s v="Bug |  01318 - Report Time not correct" u="1"/>
        <s v="Bug | 02375 - Order and Release Duplicate Exceptions  " u="1"/>
        <s v="Bug |  | 02633 - 387 (BDT) - Missing any Shipments for Premium Waters" u="1"/>
        <s v="Bug |  02563 - 392 (BDT) - Inventory Pg Standard Pallet Qty and UoM missing" u="1"/>
        <s v="Feature | 00406 - Adjust forms layouts" u="1"/>
        <s v="Feature |  00331 - Logistics - Products/Items - Pending Shipments - no pricing" u="1"/>
        <s v="Feature |  01643 - Update Sales Order Data Sync logic" u="1"/>
        <s v="Task | 00384 - Setup Bemis Development Infrastructure" u="1"/>
        <s v="Feature |  | 00359 - Batch details in on-hand inventory" u="1"/>
        <s v="Bug |  | 01994 - 246 (BDT) - Order Pg Req Date Incorrect" u="1"/>
        <s v="Bug | 00804 - User Customer Name (Employer) is incorrect" u="1"/>
        <s v="Bug | 02555 - 386 (BDT) - Poly IBB On Hand Qty Incorrect" u="1"/>
        <s v="Bug |  | 02048 - 277 (BDT) - On hand Inventory page- tablet- Batch # is hyperlinked" u="1"/>
        <s v="Feature |  | 00320 - Become a supplier" u="1"/>
        <s v="Bug | 01643 - País está sendo informando como obrigatório no cadastro de fornecedor" u="1"/>
        <s v="Feature |  | 01172 - Portal Error Handling" u="1"/>
        <s v="Bug | 01642 - Menu não tem o hint traduzido" u="1"/>
        <s v="Bug |  01020 - Checkboxes for Locations in filter do not show " u="1"/>
        <s v="Task | 00050 - BEMISCP-11 Compliance reports on-time complete from SSRS" u="1"/>
        <s v="Task |  | 00049 - Update implementation for Notifier entity service (formerly Configuration)" u="1"/>
        <s v="Bug |  01348 - Order Report URL too long " u="1"/>
        <s v="Feature |  02862 - Customize Email Templates for users " u="1"/>
        <s v="Task | 00566 - Configure workspace build to use NPM cache outside of the workspace" u="1"/>
        <s v="Feature |  | 01349 - Update default Sort Order on Shipments Landing Page " u="1"/>
        <s v="Feature |  00023 - Events + Calendar Portlet" u="1"/>
        <s v="Bug |  | 02364 - 337 (BDT) - Impersonating user- report generation issue stops impersonation" u="1"/>
        <s v="Bug | 00854 - Orders Page - Quantity Fields Show 0 Value" u="1"/>
        <s v="Bug | 00806 - Ship To Filter Issue with Name Format and number of items" u="1"/>
        <s v="Task |  | 00033 - BEMISCP-11 Handling/communication of obsolete items &amp; part number relationships" u="1"/>
        <s v="Bug |  01855 -    Documents- CSR access to sites  " u="1"/>
        <s v="Bug |  | 01020 - Checkboxes for Locations in filter do not show " u="1"/>
        <s v="Feature |  | 00161 - Format text and add links to image description" u="1"/>
        <s v="Bug |  | 01065 - Theme display in Bemis QA is not correct" u="1"/>
        <s v="Bug |  | 01751 - Edit Links on the User profile view are not visible with menu expanded" u="1"/>
        <s v="Bug |  02348 - 237 (BDT) - Inventory Report - Excel will not generate in portal" u="1"/>
        <s v="Feature |  | 01669 - Refactor Inventory Sync/WS Classes for data refresh calls." u="1"/>
        <s v="Feature | 00146 - Add two factor authentication support to portal." u="1"/>
        <s v="Feature | 01687 - Create a hook so that CSR users can see which users have Doned setup" u="1"/>
        <s v="Bug | 01264 - BIT-142 Cust Item Font color on Item detail view is incorrect" u="1"/>
        <s v="Bug |  | 02593 - Report Preview UI issues " u="1"/>
        <s v="Bug | 03179 - BDT 591- AS CSR or Admin, unable to edit user profile from profile page. " u="1"/>
        <s v="Task | 00905 - Add History and Start dates to a number of Fields" u="1"/>
        <s v="Task |  | 00064 - BEMISCP-11 CSR hierarchy" u="1"/>
        <s v="Feature | 00174 - Corporate Governance Page" u="1"/>
        <s v="Bug |  00578 - Image Animations do not match mockups for Stories" u="1"/>
        <s v="Feature | 00448 - Search User Profiles" u="1"/>
        <s v="Ballpark - Demand | 00000 - Dummy Feature of Tools - Sonar" u="1"/>
        <s v="Feature |  | 02905 - 470 (BDT) Updates to Consignment logic - Completed Shipments Sub-page shipped qty mismatched" u="1"/>
        <s v="Feature | 00136 - Choose the section of the image to show" u="1"/>
        <s v="Feature |  | 00286 - Global search" u="1"/>
        <s v="Task | 00597 - Atividades Gerais Sprint 08" u="1"/>
        <s v="Task |  00034 - BEMISCP-11 Dynamic build of field selection for building reports (SSRS)" u="1"/>
        <s v="Task |  00788 - Refactor IBB Authentication" u="1"/>
        <s v="Task | 00988 - Complete all necessary functions to make sim.org ready for Production" u="1"/>
        <s v="Task |  | 01847 - Update Mock Services for changes to Data Sync" u="1"/>
        <s v="Task |  | 00461 - Investigate 413 Request Entity Too Large when uploading file &gt; 1MB" u="1"/>
        <s v="Bug |  01194 - 'Show More' link missing from Report description" u="1"/>
        <s v="Task | 00036 - BEMISCP-11 Aged Inventory (calculated, need BNA/BHP alignment)" u="1"/>
        <s v="Task |  | 00370 - Common and specific infrastructure to the angular-portlet" u="1"/>
        <s v="Bug | 03198 - BDT 603 Production - Cust ID 0076618- no invoice and BOL PDF generates for specific order" u="1"/>
        <s v="Feature | 00177 - Order Release" u="1"/>
        <s v="Bug |  01415 - Invoice Report Field" u="1"/>
        <s v="Bug |  | 01871 - Exceptions in LAR imports for Site Templates" u="1"/>
        <s v="Feature |  01879 - Update 'View Details' dropdown to include UOM" u="1"/>
        <s v="Task | 00399 - Convert actual Dashboard to Angular" u="1"/>
        <s v="Feature | 00110 - Buyer - Show Expanded Shipment View" u="1"/>
        <s v="Bug | 02214 - Not all shipments are being synced from IBB" u="1"/>
        <s v="Task |  00050 - Create portlet to add location based configurations" u="1"/>
        <s v="Bug |  01639 - BIT-159 Create Access Path for CSRs to Customer and User Profiles" u="1"/>
        <s v="Bug | 01842 - User Edit Profile not working" u="1"/>
        <s v="Bug | 01645 - Cadastro de fornecedor com textos grandes quebram o cadastro" u="1"/>
        <s v="Task | 00071 - BEMISCP-11 Validate with Process Owners - Internal entitlements" u="1"/>
        <s v="Task | 00017 - BEMISCP-11 Demo WebCenter" u="1"/>
        <s v="Feature |  | 00063 - Show full story on Media Center" u="1"/>
        <s v="Feature |  | 00509 - View and Download Invoice and BoL " u="1"/>
        <s v="Task | 00584 - Make the user Jose Alberto as a site admin" u="1"/>
        <s v="Bug |  00175 - Sprint 2 minor fixes" u="1"/>
        <s v="Bug |  | 00458 - Indexing of Web Content has errors" u="1"/>
        <s v="Feature | 00416 - Adjustments throughout the portal" u="1"/>
        <s v="Feature |  00025 - Notify Google LMS of User activity" u="1"/>
        <s v="Feature |  00074 - Related articles" u="1"/>
        <s v="Task |  | 00051 - Update Notification service" u="1"/>
        <s v="Task |  | 00539 - [Mudança hisoria SIGEX-110]: Sistema deve informar quem abriu o processo de contrataçao." u="1"/>
        <s v="Feature |  00376 - Generate Order Reports" u="1"/>
        <s v="Feature |  | 00319 - Sustainable Sourcing" u="1"/>
        <s v="Bug |  | 01704 - Mobile and Tablet View of Orders  is not aligned correctly " u="1"/>
        <s v="Task | 00888 - For both Member &amp; Associate templates add a new Portlet to the Names, Birth, etc. page, called &quot;Personality&quot;" u="1"/>
        <s v="Feature |  00256 - Buyer View of Customer Profile" u="1"/>
        <s v="Feature |  | 00446 - CSR View of Customer Profile" u="1"/>
        <s v="Task |  00839 - Sprint Documentation" u="1"/>
        <s v="Task |  | 01432 - [Mudança evolutiva nos filtros de pesquisa do Processo de Visto e dos Vistos emitidos] Retirar o filtro Situação da seção Beneficiário do Visto. " u="1"/>
        <s v="Task | 00127 - Remover google analytics" u="1"/>
        <s v="Feature | 01736 - Update Dashboard Content" u="1"/>
        <s v="Feature |  | 00307 - Co-packer multi-selection" u="1"/>
        <s v="Feature | 00319 - Sustainable Sourcing" u="1"/>
        <s v="Bug | 00127 - Bugs can be moved to Done anytime" u="1"/>
        <s v="Feature |  01575 - User friendly error page" u="1"/>
        <s v="Bug | 02426 - 378 (BDT) - No pagination on the Reports Download page " u="1"/>
        <s v="Feature |  00363 - Map AD Groups to Roles" u="1"/>
        <s v="Feature | 00363  - Map AD Groups to Roles" u="1"/>
        <s v="Bug |  00722 - Race condition in DataSyncEngineImpl" u="1"/>
        <s v="Feature | 00011 - Carousel with three images and timer" u="1"/>
        <s v="Task | 01432 - [Mudança evolutiva nos filtros de pesquisa do Processo de Visto e dos Vistos emitidos] Retirar o filtro Situação da seção Beneficiário do Visto. " u="1"/>
        <s v="Feature | 00275 - Products / Items - Status Filters" u="1"/>
        <s v="Bug | 01989 - 256 (BDT) - Orders page- mobile- expanded view - view details" u="1"/>
        <s v="Feature | 00512 - Release Details" u="1"/>
        <s v="Task |  | 00890 - Modifiy page 'Medical &amp; Psychological Summary'" u="1"/>
        <s v="Task |  00141 - CI server setup" u="1"/>
        <s v="Bug |  00405 - In overview pages the banner and image below must fill in all screen size" u="1"/>
        <s v="Task |  | 00829 - Prepare QA environment (US-East region)" u="1"/>
        <s v="Bug |  02024 - 247 (BDT) - Inventory Delete Functionality - Old Inventory data showing on Screen" u="1"/>
        <s v="Feature |  | 00079 - As an internal user, when I successfully login to the portal, I am redirected to the CSR site within the portal" u="1"/>
        <s v="Feature |  00230 - Create/edit Order Note" u="1"/>
        <s v="Task |  00058 - Update SendEmail Jobs" u="1"/>
        <s v="Bug | 00632 - Orders - Move view details link below order Date" u="1"/>
        <s v="Feature | 01475 - Update default Sort Order and Add Sort Functioanlity on Orders Landing Page " u="1"/>
        <s v="Bug |  | 02696 - JDBC Connection Exceptions in logs" u="1"/>
        <s v="Task |  00752 - Atividades gerais sprint 10" u="1"/>
        <s v="Feature | 00645 - Buyer - Security" u="1"/>
        <s v="Feature |  01172 - Portal Error Handling" u="1"/>
        <s v="Feature | 00224 - Order Detail in Orders by PO" u="1"/>
        <s v="Task |  | 00637 - Apply and verify fix for CEMEX-13" u="1"/>
        <s v="Task |  00372 - E2.1 Login - Use SoapUI to validate WSDL/WS" u="1"/>
        <s v="Bug | 01005 - Do not show Scheduled Releases with a Confirmed Qty =  0" u="1"/>
        <s v="Bug | 02486 - 381 (BDT) - Portal console as admin or CSR- missing the Customer Profile view on the Bemis Site" u="1"/>
        <s v="Feature |  00377 - Generate Shipping Reports" u="1"/>
        <s v="Task | 00583 - Create microsite page for Switzerland" u="1"/>
        <s v="Bug |  | 00830 - Two Factor authentication configuration is in the wrong category" u="1"/>
        <s v="Bug | 00541 - Stock Ticker portlet has content that is not localized" u="1"/>
        <s v="Feature |  | 01475 - Update default Sort Order and Add Sort Functioanlity on Orders Landing Page " u="1"/>
        <s v="Bug |  | 01261 - BIT-68 Optional fields not correctly formatted or are missing in open and closed order report" u="1"/>
        <s v="Task |  00587 - Register Device adjustments" u="1"/>
        <s v="Bug |  01291 - Order does not exist in portal" u="1"/>
        <s v="Feature | 01643 - Update Sales Order Data Sync logic" u="1"/>
        <s v="Bug |  | 02042 - 270 (BDT) Global Search displays error" u="1"/>
        <s v="Feature |  00007 - Add expiration date" u="1"/>
        <s v="Feature |  00371 - Customer Profile updates from IBB" u="1"/>
        <s v="Feature | 00371  - Customer Profile updates from IBB" u="1"/>
        <s v="Bug | 02711 - 416 (BDT) - Order Pg Shipment Qty Missing" u="1"/>
        <s v="Task |  | 00075 - Customer Portal and Make-to-Stock (MTS) | Due Date: 8/12/16" u="1"/>
        <s v="Bug |  | 00541 - Stock Ticker portlet has content that is not localized" u="1"/>
        <s v="Feature |  | 00271 - Search for User Profile Details" u="1"/>
        <s v="Bug |  00039 - Update subtask when parent update some fields" u="1"/>
        <s v="Feature | 00578 - Image Animations do not match mockups for Stories" u="1"/>
        <s v="Feature | 00296 - Mobile compatibility" u="1"/>
        <s v="Task |  | 00003 - Setup LCS activation" u="1"/>
        <s v="Task |  | 00638 - Apply and verify fix for CEMEX-21" u="1"/>
        <s v="Task |  00037 - BEMISCP-11 Entitlements - Proc Mgr - Negotiations - CRM" u="1"/>
        <s v="Bug | 01030 - Add open condition to Search Orders" u="1"/>
        <s v="Feature |  | 00318 - Sourcing Approach" u="1"/>
        <s v="Bug |  | 02461 - 385 (BDT) Manufacture Data is missing from the On Hand Inventory sub-page" u="1"/>
        <s v="Feature |  | 00295 - As a CSR, I can run and view the 5 internal and 4 external reports available to me, so that I can see my customer data in report format" u="1"/>
        <s v="Feature |  00073 - Unified boiler plate text" u="1"/>
        <s v="Bug |  | 02167 - 319 (BDT) Negative Scheduled Releases " u="1"/>
        <s v="Task | 00372 - E2.1 Login - Use SoapUI to validate WSDL/WS" u="1"/>
        <s v="Feature |  | 01852 - Update User Creation Test Scripts and customer LARs " u="1"/>
        <s v="Task | 00640 - Atividades Gerais Sprint 09" u="1"/>
        <s v="Bug |  02336 - 331 (BDT) Time Zone Clarification" u="1"/>
        <s v="Bug |  | 00179 - Internet Explorer Story List Text Missing" u="1"/>
        <s v="Task |  00025 - BEMISCP-11 Consignment - Make and Hold Aging" u="1"/>
        <s v="Bug | 02348 - 237 (BDT) - Inventory Report - Excel will not generate in portal" u="1"/>
        <s v="Bug |  00784 - Modify default date range for shipment, release, and order screens" u="1"/>
        <s v="Bug | 02009 - 241 (BDT) - Searchbar missing X " u="1"/>
        <s v="Feature | 01873 - 211 (BDT) Report parameter issue from page view buttons- Open and Closed/ Releases and Shipment History " u="1"/>
        <s v="Bug | 01644 - Mensagem de campo obrigatório só é exibida em um campo" u="1"/>
        <s v="Dummy Feature |  00000 - Dummy Feature of  00054 - Tools - Indicators" u="1"/>
        <s v="Task | 00095 - SMS Spec Detail" u="1"/>
        <s v="Bug | 01318 - BIT-73 Report Time not correct" u="1"/>
        <s v="Feature | 01697 - Update display of qty fields on Orders page" u="1"/>
        <s v="Feature |  00013 - Footer" u="1"/>
        <s v="Feature |  00361 - Footer" u="1"/>
        <s v="Feature |  01476 - Remove default e-mail suffix from login page" u="1"/>
        <s v="Feature |  01981 - Logging Updates" u="1"/>
        <s v="Bug |  01421 - Bemis Logo displayed on Bemis' QA is incorrect" u="1"/>
        <s v="Bug |  02169 - 214 (BDT) - Theme test- Font spacing incorrect" u="1"/>
        <s v="Task |  00833 - Atividades Gerais Sprint 11" u="1"/>
        <s v="Bug | 00903 - Update Releases data fields to allow for decimals " u="1"/>
        <s v="Feature |  00515 - Report Definition Parsing" u="1"/>
        <s v="Feature | 02878 - Update Carrier list for portal " u="1"/>
        <s v="Bug |  01994 - 246 (BDT) - Order Pg Req Date Incorrect" u="1"/>
        <s v="Bug |  | 01761 - Report menu categories should be alphabetical" u="1"/>
        <s v="Bug |  | 03003 - BDT 493 - Consignment Delivery Invoice Missing " u="1"/>
        <s v="Feature |  | 00071 - Full story version 2" u="1"/>
        <s v="Feature |  02990 - Finalize deployment scripts" u="1"/>
        <s v="Feature |  | 00269 - Search for Customer Profile Details" u="1"/>
        <s v="Task |  00277 - [Ajuste review sprint 05]: No Grid de listagem de solicitação de visto, acrescentar no grid a informação de status (utilizar sinal de cores). " u="1"/>
        <s v="Feature | 03020 - Shipments - handle BAG UoM values" u="1"/>
        <s v="Task |  00002 - Dannon Yo-Cream Theme" u="1"/>
        <s v="Feature |  | 00072 - Full story version 4" u="1"/>
        <s v="Bug |  | 02899 - 469 BDT - Logos on IE are blurry" u="1"/>
        <s v="Bug |  | 01078 - Nombre del botón añadir esta incorrecto" u="1"/>
        <s v="Feature |  | 01728 - Update Customer Profiles default order" u="1"/>
        <s v="Bug | 02491 - 383 (BDT) If a single schedule line exists, and the Confirmed Qty = 0 LOG AND SKIP RECORD" u="1"/>
        <s v="Bug |  | 01985 - 243 (BDT) - Orders Page Material Avail Date/Req Date Incorrect " u="1"/>
        <s v="Task |  00049 - Update implementation for Notifier entity service (formerly Configuration)" u="1"/>
        <s v="Bug | 02047 - 275 (BDT) - Order Pg Sort Functionality" u="1"/>
        <s v="Bug | 01088 - En la pantalla de confirmación el campo fecha está incorrecta" u="1"/>
        <s v="Bug |  | 01548 - Customer logo is not displayed on parent or child location dashboards" u="1"/>
        <s v="Bug |  | 01056 - Location and ShipTo filter dropdowns are missing a border in FF and IE" u="1"/>
        <s v="Bug | 00944 - Two Bugs related to Search " u="1"/>
        <s v="Feature | 00286 - Global search" u="1"/>
        <s v="Feature | 00321 - Global Search" u="1"/>
        <s v="Feature |  | 00206 - Populate Customer Profiles" u="1"/>
        <s v="Bug | 01766 - Fixes needed for View Details dropdown desktop and mobile views" u="1"/>
        <s v="Bug |  | 00808 - Arrow Font Size on Releases Page is too small" u="1"/>
        <s v="Feature |  00138 - Carousel for full story pages" u="1"/>
        <s v="Task |  00056 - Update organization model listener to remove all organization configuration and notification" u="1"/>
        <s v="Feature |  00218 - Customer site template" u="1"/>
        <s v="Bug |  01240 - Formatting Error when Resizing" u="1"/>
        <s v="Feature | 00161 - Format text and add links to image description" u="1"/>
        <s v="Task |  | 00007 - Alinhamento do Workflow Front-end" u="1"/>
        <s v="Bug | 02213 - Search box in Ship To Filter is broken" u="1"/>
        <s v="Ballpark - Demand |  | 00000 - Dummy Feature of Tools - Sizing" u="1"/>
        <s v="Bug |  | 02089 - 261 (BDT) - Missing Open Scheduled Release Info" u="1"/>
        <s v="Bug |  | 02091 - 268 (BDT) - Missing Open Scheduled Release Info" u="1"/>
        <s v="Bug |  01305 -   Multiple Fields showing incorrectly on the Orders Landing Page. " u="1"/>
        <s v="Feature |  01736 - Update Dashboard Content" u="1"/>
        <s v="Feature |  | 03029 - BDT 507 - C&amp;S Closed Orders showing inventory displayed in portal " u="1"/>
        <s v="Bug |  | 02173 - 310 (BDT) - Order Pg View Details Schedule Line Dates Sort Order Incorrect " u="1"/>
        <s v="Bug |  02733 - 425 (BDT) - Documents- buyer not able to delete a document" u="1"/>
        <s v="Bug | 01994 - 246 (BDT) - Order Pg Req Date Incorrect" u="1"/>
        <s v="Task | 00053 - BEMISCP-11 Sales org - System view of customer data BHP/NA" u="1"/>
        <s v="Task |  | 00834 - Automated tests for Sprint 6" u="1"/>
        <s v="Bug | 00688 - DataSync background tasks are not being cleaned up from DB when successfully Doned" u="1"/>
        <s v="Task | 00048 - BEMISCP-11 Previous customer Item Number" u="1"/>
        <s v="Feature | 00152 - Management Team" u="1"/>
        <s v="Task | 00862 - Collect remaining Go-Live tasks" u="1"/>
        <s v="Bug |  | 01414 - BIT-121 Report time range selection box sizing - Shipments and Releases Report Test" u="1"/>
        <s v="Feature | 01858 - 200 (BDT)New Parameter Customer Item- wording on Field label" u="1"/>
        <s v="Bug | 01878 - 218 (BDT) Theme My Company Locations Font Color" u="1"/>
        <s v="Feature |  00150 - Company profile page" u="1"/>
        <s v="Task | 00495 - Update products based on feedback" u="1"/>
        <s v="Task |  | 00580 - Change Reports page &quot;SEC Filings&quot; section to open in a new tab" u="1"/>
        <s v="Bug | 01311 - BIT-94 All Reports from Reports Landing Page- Optional column formatting" u="1"/>
        <s v="Task |  | 00589 - Review page structure and templates" u="1"/>
        <s v="Dummy Feature |  00000 - Dummy Feature of  00496 - Buyer - Document Management" u="1"/>
        <s v="Bug | 02369 - Multiple threads may cause NTLM errors in DataSync" u="1"/>
        <s v="Feature | 00027 - Install on Azure Production" u="1"/>
        <s v="Feature |  | 01007 - Requirement changes for Reports" u="1"/>
        <s v="Bug |  | 00820 - Enter the portal without logging back" u="1"/>
        <s v="Feature | 00349 - Global search - not show pricing" u="1"/>
        <s v="Feature | 00280 - Careers Page" u="1"/>
        <s v="Bug |  | 01296 - Improve data sync logging to capture invalid data" u="1"/>
        <s v="Bug |  | 02679 - 410 (BDT) - Change the Discovery settings in elasticsearch.yml file to use host names" u="1"/>
        <s v="Bug |  | 00760 - Impersonated User hits error" u="1"/>
        <s v="Bug | 03032 - 510 BDT - Shipments landing page not showing recent shipments" u="1"/>
        <s v="Bug |  02885 - (BDT 467) - Releases and Shipments do not display for new customer setup " u="1"/>
        <s v="Feature |  | 00172 - Password Policy" u="1"/>
        <s v="Bug |  02098 - 290 (BDT) - Release Pg Ship To Name and Address incorrect" u="1"/>
        <s v="Bug |  02167 - 319 (BDT) Negative Scheduled Releases " u="1"/>
        <s v="Task | 00126 - Sales Order Status" u="1"/>
        <s v="Bug |  01364 - BIT-114 Scheduled Releases Customer PO" u="1"/>
        <s v="Feature | 00015 - Place remaining Webcontents on Homepage" u="1"/>
        <s v="Bug |  01056 - Location and ShipTo filter dropdowns are missing a border in FF and IE" u="1"/>
        <s v="Feature |  00223 - View Orders by PO" u="1"/>
        <s v="Feature |  | 01981 - Logging Updates" u="1"/>
        <s v="Bug |  | 01268 - Product Description displaying incorrectly" u="1"/>
        <s v="Task |  | 00076 - Disponibilizar nas páginas iniciais do sites da &quot;PT BR Internal&quot; e &quot;AA BR Internal&quot; o conteúdo de SlideShow com os links e figuras do ambiente de qualidade atual" u="1"/>
        <s v="Bug |  00855 - Orders Page - Marshal Orders with NULL Statuses Displayed" u="1"/>
        <s v="Task | 00481 - UAT/Prod Deployment" u="1"/>
        <s v="Bug | 02425 - 211 (BDT) - Report parameter issue from page view buttons- Open and Closed/ Releases and Shipment History" u="1"/>
        <s v="Dummy Feature |  00000 - Dummy Feature" u="1"/>
        <s v="Dummy Feature | 00000  - Dummy Feature" u="1"/>
        <s v="Feature |  | 01473 - Switch to SOAP calls" u="1"/>
        <s v="Bug |  01737 - User Agreement link does not show content" u="1"/>
        <s v="Bug |  | 02377 - SSRS connection settings are not set during deployment " u="1"/>
        <s v="Bug | 02133 - Search icon in ship to dropdown is off center" u="1"/>
        <s v="Bug | 01119 - BIT-145 State, zip and Country details missing from Ship From location on Releases Page" u="1"/>
        <s v="Feature | 00175 - Order Status Report" u="1"/>
        <s v="Bug |  | 01995 - 257 (BDT) - Orders page- mobile footer cutting off fields" u="1"/>
        <s v="Bug |  | 01967 - 235 (BDT) - confirmed quantity in view details shows error " u="1"/>
        <s v="Feature | 02996 - Final Clean QA Deploy" u="1"/>
        <s v="Task |  | 00036 - BEMISCP-11 Aged Inventory (calculated, need BNA/BHP alignment)" u="1"/>
        <s v="Task | 00889 - Add a new page on the Member &amp; Associates template for Experience, Skills, References &amp; General Comments" u="1"/>
        <s v="Task |  00403 - Add Basic auth for QA environment" u="1"/>
        <s v="Task |  | 00020 - Create Google Local Environment" u="1"/>
        <s v="Task | 00011 - Parking Lot" u="1"/>
        <s v="Feature | 00215 - Login &amp; Logout" u="1"/>
        <s v="Feature |  01007 - Requirement changes for Reports" u="1"/>
        <s v="Bug | 03180 - BDT 575 Tablet menu does not automatically collapse" u="1"/>
        <s v="Task |  00603 - Create Earnings Webcast 1Q 17 page" u="1"/>
        <s v="Task |  | 01133 - Atividades de automação do Sprint 16. " u="1"/>
        <s v="Bug | 00498 - Fix QA issues" u="1"/>
        <s v="Task | 00057 - Management work" u="1"/>
        <s v="Task |  00988 - Complete all necessary functions to make sim.org ready for Production" u="1"/>
        <s v="Task |  | 00569 - Create support for showing maintenance page in nginx during Liferay's startup" u="1"/>
        <s v="Task |  | 00888 - For both Member &amp; Associate templates add a new Portlet to the Names, Birth, etc. page, called &quot;Personality&quot;" u="1"/>
        <s v="Task |  | 01065 - Have a way to restrict permissions in Receiving role" u="1"/>
        <s v="Feature |  | 00029 - Stock ticker portlet" u="1"/>
        <s v="BALLPARK - Demand | M | 00000 - Need Credentials for the Following Users" u="1"/>
        <s v="Feature | 00079 - As an internal user, when I successfully login to the portal, I am redirected to the CSR site within the portal" u="1"/>
        <s v="Task |  | 01775 - Theme Dependency needs to be updated due to core changes" u="1"/>
        <s v="Feature | 00296 - As a customer, I can login and view the same screens on my mobile device, so that I can use the site on the go" u="1"/>
        <s v="Task |  00255 - Atividades Gerais sprint 06" u="1"/>
        <s v="Feature |  | 00801 - List shipments from specific Order" u="1"/>
        <s v="Feature |  | 00006 - Add version" u="1"/>
        <s v="Bug | 02336 - 331 (BDT) Time Zone Clarification" u="1"/>
        <s v="Bug | 01080 - Notifications are sending continuous notifications" u="1"/>
        <s v="Bug |  01057 - User profile editing is accessible to users other than the profile owner." u="1"/>
        <s v="Feature |  | 01784 - Improve data display on all pages " u="1"/>
        <s v="Bug | 01729 - Error on Report Definition Control Panel when editing " u="1"/>
        <s v="Task |  00040 - BEMISCP-11 Logistics - Product in transit" u="1"/>
        <s v="Task | 00176 - Set up QA environment" u="1"/>
        <s v="Bug |  | 01420 - BIT-103 Time, status and report freezes" u="1"/>
        <s v="Feature |  00305 - Co-Packer - Role by Ship To" u="1"/>
        <s v="Task | 00020 - Create Google Local Environment" u="1"/>
        <s v="Ballpark - Demand | 00000 - Dummy Feature of Content Management" u="1"/>
        <s v="Feature |  00509 - View and Download Invoice and BoL " u="1"/>
        <s v="Bug | 00412 - Homepage &gt; Change &quot;Media and Events&quot; section" u="1"/>
        <s v="Bug |  01558 - BIT-166 Disabled User shows up in Members section on company profile page" u="1"/>
        <s v="Feature |  00801 - List shipments from specific Order" u="1"/>
        <s v="Bug | 00508 - Control Panel -&gt; Configuration -&gt; System Settings is broken in QA" u="1"/>
        <s v="Feature |  01480 - Performance Testing and Tunning" u="1"/>
        <s v="Bug | 01139 - BIT-48 Padding issues with left nav menu " u="1"/>
        <s v="Dummy Feature |  00000 - Dummy Feature of  00053 - Tools - Dashboard" u="1"/>
        <s v="Bug | 01068 - Always returns to dashboard when canceling a personal transfer" u="1"/>
        <s v="Ballpark - Demand |  00000 - Dummy Feature of Products" u="1"/>
        <s v="Feature | 00264 - As a buyer, I can see the Shipped Quantity of a specific item, so that I can see the shipment history of an item" u="1"/>
        <s v="Bug |  | 00765 - Date format incorrect in UI" u="1"/>
        <s v="Bug |  | 01788 - Document Preview does not work " u="1"/>
        <s v="Bug | 01105 - System allows the user erase security questions." u="1"/>
        <s v="Feature |  02716 - 423 (BDT) - Have LDAP and portal Password policy both enabled " u="1"/>
        <s v="Feature |  | 00332 - Logistics - Products/Items Shipped items no pricing" u="1"/>
        <s v="Feature |  00211 - Style and colors" u="1"/>
        <s v="Feature |  00014 - Capture user info" u="1"/>
        <s v="Task |  00001 - Request SSL Certificate from Cemex for new website" u="1"/>
        <s v="Ballpark - Demand |  00000 - Dummy Feature of Enhancement - Buyer Inventory Management " u="1"/>
        <s v="Bug | 02737 - 434-GLC Release Missing" u="1"/>
        <s v="Task |  | 00021 - BEMISCP-11 3 yrs Rolling History vs 18 months" u="1"/>
        <s v="Task |  01732 - Automated Tests SP9 - Functional tests" u="1"/>
        <s v="Bug |  01323 - Add documents button is inside the footer" u="1"/>
        <s v="Task | 01018 - Atividades de ambiente e automação Sprint 14/15" u="1"/>
        <s v="Bug |  00836 - Logon with incorrect password doesn't fail immediately with 2FA enabled" u="1"/>
        <s v="Feature |  | 00416 - Adjustments throughout the portal" u="1"/>
        <s v="Bug |  | 02486 - 381 (BDT) - Portal console as admin or CSR- missing the Customer Profile view on the Bemis Site" u="1"/>
        <s v="Task |  00930 - Create  Query for AIF form" u="1"/>
        <s v="Feature |  | 00349 - Global search - not show pricing" u="1"/>
        <s v="Bug |  | 00822 - UI Navigation bar" u="1"/>
        <s v="Bug |  | 02541 - 328 (BDT) - Shipment Landing page incorrect ship to address" u="1"/>
        <s v="Bug |  01297 - BIT-84 Data Issue on Bemis QA Environment" u="1"/>
        <s v="Bug | 01238 - The ... next to the Bemis Order number does not expand to show the full line" u="1"/>
        <s v="Feature |  02489 - Change Requested Date Logic" u="1"/>
        <s v="Bug | 02537 - Preview should display for all document types " u="1"/>
        <s v="Bug | 00902 - BIT-42 Update orders data fields to allow for decimals " u="1"/>
        <s v="Bug | 02541 - 328 (BDT) - Shipment Landing page incorrect ship to address" u="1"/>
        <s v="Bug |  | 02485 - 380 (BDT) - Documents functionality missing add Basic Document" u="1"/>
        <s v="Bug | 01069 - Notifications appear overlapped" u="1"/>
        <s v="Bug |  00069 - Menu not working when on mobile mode" u="1"/>
        <s v="Feature | 03010 - 494 BDT - Handle IBB NULL responses in initial data sync" u="1"/>
        <s v="Task |  00025 - Configuração da infraestrutura de DevOps" u="1"/>
        <s v="Bug |  | 01203 - SSRS integration config had wrong password for QA" u="1"/>
        <s v="Bug | 00576 - Home page &quot;More&quot; button does not work for Internet Explorer 10 or 11" u="1"/>
        <s v="Bug |  00568 - Publishing via PROD ELB is failing" u="1"/>
        <s v="Bug |  02089 - 261 (BDT) - Missing Open Scheduled Release Info" u="1"/>
        <s v="Bug |  02091 - 268 (BDT) - Missing Open Scheduled Release Info" u="1"/>
        <s v="Bug |  01974 - Login in container errors block login input" u="1"/>
        <s v="Feature |  00319 - Sustainable Sourcing" u="1"/>
        <s v="Bug |  | 02591 - ORM exceptions for Customer Location data sync " u="1"/>
        <s v="Task | 00060 - BEMISCP-11 Data Model Mapping" u="1"/>
        <s v="Task |  00476 - Mudança nas chamadas do serviço do SUC" u="1"/>
        <s v="Bug |  | 02375 - Order and Release Duplicate Exceptions  " u="1"/>
        <s v="Feature |  00066 - Investor center effects" u="1"/>
        <s v="Feature | 00347 - Product values in different currencies" u="1"/>
        <s v="Task |  | 00788 - Refactor IBB Authentication" u="1"/>
        <s v="Feature |  00019 - Asset publisher - Simple version" u="1"/>
        <s v="Task | 00027 - BEMISCP-11 Reports - Partial Pallets, Pending Releases (date/value)" u="1"/>
        <s v="Bug |  01338 - BIT-99 Shipment Card Item Detail Box Scrolling Bar" u="1"/>
        <s v="Task |  01454 - [Mudança evolutiva na tela de Detalhe do processo de visto e detalhe do visto emitido] Incluir informações referentes ao solicitante de visto e sobre dia e hora da abertura do processo." u="1"/>
        <s v="Feature |  00030 - Search function on menu bar" u="1"/>
        <s v="Feature |  00407 - Search function on menu bar" u="1"/>
        <s v="Feature | 00325 - As a CSR Manager, I can view a list of customers and select one or more, so that I can selectively view information pertaining to a specific customer or sub-organization within the customer" u="1"/>
        <s v="Bug |  01508 - NPE In Inventory Data Sync" u="1"/>
        <s v="Bug |  02225 - Pull Shipment Order Information from Delivery Service" u="1"/>
        <s v="Task | 00037 - Solr Spell Suggest progress and artefacts" u="1"/>
        <s v="Bug |  | 01842 - User Edit Profile not working" u="1"/>
        <s v="Feature |  00010 - Add status: draft, published, archived, invisible " u="1"/>
        <s v="Task |  00495 - Update products based on feedback" u="1"/>
        <s v="Task | 00569 - Create support for showing maintenance page in nginx during Liferay's startup" u="1"/>
        <s v="Feature |  00401 - Careers &gt; Locations and Functions" u="1"/>
        <s v="Feature | 00328 - Custom 404 page" u="1"/>
        <s v="Task |  00597 - Atividades Gerais Sprint 08" u="1"/>
        <s v="Task |  00418 - Criar o componente de multi-moeda e a mudança da exibição nas telas que são utilizadas - Atividade FrontEnd" u="1"/>
        <s v="Bug | 02635 - 402 (BDT) - Data Sync process does not clear the &quot;lastErrorMessage&quot; col. when sync is successful" u="1"/>
        <s v="Feature |  00080 - Redirect customers to dashboard" u="1"/>
        <s v="Bug |  01265 - Bemis Logo Compression/Crowding" u="1"/>
        <s v="Feature | 00219 - As a Staff, I wish to see a list of customers and select the customer's site to view" u="1"/>
        <s v="Feature |  02886 - Always display BOL and Invoice links" u="1"/>
        <s v="Task |  | 01331 - Trocar chamadas fake pelos Serviços SUC / Testar o retorno dos dados e corrigir incosistências" u="1"/>
        <s v="Feature | 00367 - As a buyer, I am brought to a welcome page or landing page upon login to the customer portal, so that I can navigate easily to different parts of the system" u="1"/>
        <s v="Feature |  01440 - Remove date limit on Orders Landing Page display" u="1"/>
        <s v="Feature |  01873 - 211 (BDT) Report parameter issue from page view buttons- Open and Closed/ Releases and Shipment History " u="1"/>
        <s v="Feature |  00055 - Carrier website link" u="1"/>
        <s v="Feature |  | 00070 - Create Theme" u="1"/>
        <s v="Bug |  | 01423 - BIT-46 Cards on Page incorrect" u="1"/>
        <s v="Task |  | 00549 - Make sure cemex.com redirects to www.cemex.com" u="1"/>
        <s v="Task |  00269 - [Ajuste identificado] Filtrar os itens a serem aprovados por centro de custo " u="1"/>
        <s v="Feature | 00150 - Company profile page" u="1"/>
        <s v="Task |  00450 - Setup Liferay Development Infrastructure" u="1"/>
        <s v="Task |  | 00384 - Setup Bemis Development Infrastructure" u="1"/>
        <s v="Task | 00450  - Setup Liferay Development Infrastructure" u="1"/>
        <s v="Task |  00206 - [Geral] Analisar o problema do auto-complete do Sistema" u="1"/>
        <s v="Bug |  | 01670 - Web Content LAR needs to be updated to reflect latest changes to TemplateContextContributor" u="1"/>
        <s v="Feature |  | 00010 - Add status: draft, published, archived, invisible " u="1"/>
        <s v="Feature |  | 01718 - BIT 176 -  BOL# Incorrect for SAP Shipment" u="1"/>
        <s v="Feature | 00295 - Products + Service &gt; Trading" u="1"/>
        <s v="Bug | 02379 - IBB synchronization times should be in UTC timezone format" u="1"/>
        <s v="Feature |  | 00175 - Order Status Report" u="1"/>
        <s v="Task |  01606 - Automated Tests SP8 PQ3" u="1"/>
        <s v="Bug |  | 01087 - Current transfer listed as future transfers on recurrency info pop-up (personal transfer)." u="1"/>
        <s v="Bug |  | 00197 - GPS - Playbooks &amp; Guidelines" u="1"/>
        <s v="Bug |  01493 - Release Header fields do not display correctly" u="1"/>
        <s v="Bug |  | 02918 - BDT 474 Reporting errors for Customer id 0138680" u="1"/>
        <s v="Feature | 01441 - Update date limit on Shipment Page search " u="1"/>
        <s v="Ballpark - Demand |  00000 - Dummy Feature of Sustainability" u="1"/>
        <s v="Task |  00913 - Automated test sprint 7" u="1"/>
        <s v="Bug |  | 02369 - Multiple threads may cause NTLM errors in DataSync" u="1"/>
        <s v="Task |  | 00757 - Configure permissions to remove access to dockbar" u="1"/>
        <s v="Feature |  01891 - Add Google Analytics to the Customer Portal Sites" u="1"/>
        <s v="Bug | 01056 - Location and ShipTo filter dropdowns are missing a border in FF and IE" u="1"/>
        <s v="Feature | 00014 - Configure Liferay clustering " u="1"/>
        <s v="Bug | 00672 - Items per Page does not allow you to return to default setting" u="1"/>
        <s v="Bug |  | 00010 - Product Attribute" u="1"/>
        <s v="Feature | 00138 - Carousel for full story pages" u="1"/>
        <s v="Bug |  01261 - BIT-68 Optional fields not correctly formatted or are missing in open and closed order report" u="1"/>
        <s v="Bug |  02214 - Not all shipments are being synced from IBB" u="1"/>
        <s v="Bug |  00804 - Parent Customer Profile name displayed is incorrect" u="1"/>
        <s v="Bug | 02217 - 320 (BDT) - Shipment Pg Bemis Order#/Line# Incorrect" u="1"/>
        <s v="Bug |  | 01068 - Always returns to dashboard when canceling a personal transfer" u="1"/>
        <s v="Task |  00640 - Atividades Gerais Sprint 09" u="1"/>
        <s v="Bug |  | 00180 - White spaces above images in story pages template 2" u="1"/>
        <s v="Feature |  00331 - Page Legal " u="1"/>
        <s v="Task | 00049 - BEMISCP-11 Customer Terms (Payment, Freight, Incoterms)" u="1"/>
        <s v="Bug |  | 01997 - 260 (BDT) - Orders page- tablet view change page orientation from portrait to landscape" u="1"/>
        <s v="Bug |  02047 - 275 (BDT) - Order Pg Sort Functionality" u="1"/>
        <s v="Bug | 01079 - Textos del detalle de la recurrencia tienen color incorrecto" u="1"/>
        <s v="Task | 00547 - Automated tests for Sprint 3" u="1"/>
        <s v="Feature |  00224 - Order Detail in Orders by PO" u="1"/>
        <s v="Bug |  02700 - Buyers need to have ability to delete for specific folders " u="1"/>
        <s v="Feature |  | 00381 - Login page - cookie statement" u="1"/>
        <s v="Bug |  01920 - Total On Hand Qty should include UOM  " u="1"/>
        <s v="Task | 00013 - BEMISCP-11 Terms &amp; Condition docs (site)(by customer specific)" u="1"/>
        <s v="Bug | 00858 - The root directory for Advanced File Store is not parsed correctly" u="1"/>
        <s v="Bug |  02349 - 238 (BDT) - Item Level Report Preview is blank   " u="1"/>
        <s v="Bug |  | 02027 - 272 (BDT) - User Profile- Buyer missing Job Title" u="1"/>
        <s v="Bug | 03097 - CR56 - Change display of Release and Shipment Reports in the Portal  Inbox " u="1"/>
        <s v="Ballpark - Demand |  | 00000 - Dummy Feature of Roles Configuration" u="1"/>
        <s v="Feature |  00125 - Product spec detail page - CSR view" u="1"/>
        <s v="Task |  00052 - BEMISCP-11 BHP - Bulk upload of users" u="1"/>
        <s v="Bug |  00371 - RDR sync failing halfway through ORG sync" u="1"/>
        <s v="Feature |  | 00234 - Services Page" u="1"/>
        <s v="Feature | 00380 - Logistics Order History - No Pricing" u="1"/>
        <s v="Task |  00021 - BEMISCP-11 3 yrs Rolling History vs 18 months" u="1"/>
        <s v="Bug |  01875 - 214 (BDT)Theme test- excel logo wrong color and font spacing incorrect" u="1"/>
        <s v="Task |  | 00259 - Customer Site Template should have 'template' in name" u="1"/>
        <s v="Task |  | 00141 - CI server setup" u="1"/>
        <s v="Feature |  00308 - Set maximum width for pages in 1300 px" u="1"/>
        <s v="Feature |  | 01113 - Redesign for product description display" u="1"/>
        <s v="Task |  00965 - Part of Phase 1.5 - A number of small changes" u="1"/>
        <s v="Feature |  00145 - Sustainability Overview" u="1"/>
        <s v="Feature |  00445 -  View/Edit User Profile" u="1"/>
        <s v="Feature | 00445  -  View/Edit User Profile" u="1"/>
        <s v="Bug | 00138 - The legacy id should match the siteId created from mocked data" u="1"/>
        <s v="Feature |  | 00013 - Footer" u="1"/>
        <s v="Feature |  | 00361 - Footer" u="1"/>
        <s v="Feature |  00234 - Services Page" u="1"/>
        <s v="Task |  | 00512 - Change &quot;submit for publication&quot; text to &quot;submit&quot;" u="1"/>
        <s v="Task |  00971 - Automated test sprint 9" u="1"/>
        <s v="Task | 00372 - Atividades do Workflow (Processo de contratação)" u="1"/>
        <s v="Ballpark - Demand |  00000 - Dummy Feature of Enhanced Portal Foundation Settings" u="1"/>
        <s v="Bug |  00915 - Increase size limit for profile picture" u="1"/>
        <s v="Task |  | 00127 - Tech Spec Truncation" u="1"/>
        <s v="Feature | 00146 - Two Factor Authentication" u="1"/>
        <s v="Bug |  02116 - 300 (BDT) - Releases page iphone footer issues" u="1"/>
        <s v="Feature | 00377 - Our History" u="1"/>
        <s v="Feature |  00110 - Buyer - Show Expanded Shipment View" u="1"/>
        <s v="Feature | 00110  - Buyer - Show Expanded Shipment View" u="1"/>
        <s v="Feature | 02905 - 470 (BDT) Updates to Consignment logic - Doned Shipments Sub-page shipped qty mismatched" u="1"/>
        <s v="Feature | 00326 - Search &amp; browse - customer &amp; user profiles - Sales restricted view" u="1"/>
        <s v="Bug |  | 01426 - On Hand Inventory Details shows a Total Qty but there are no details " u="1"/>
        <s v="Task | 00002 - Dannon Yo-Cream Theme" u="1"/>
        <s v="Feature | 00363 - Internal users - mapping groups to portal roles" u="1"/>
        <s v="Feature |  | 00515 - Report Definition Parsing" u="1"/>
        <s v="Feature |  | 00002 - Multi-criteria search" u="1"/>
        <s v="Task |  | 00641 - Apple and verify fix for CEMEX-15" u="1"/>
        <s v="Feature |  | 00302 - Filter Data by Customer Location" u="1"/>
        <s v="Task | 00670 - Automated tests for Sprint 4" u="1"/>
        <s v="Feature | 00371 - Customer Profile updates from IBB" u="1"/>
        <s v="Feature | 02560 - 424 (BDT) - Change password policy verbiage for external users" u="1"/>
        <s v="Bug | 02113 - 297 (BDT) - On Hand Inventory page code error" u="1"/>
        <s v="Bug | 02019 - 266 (BDT) - Iphone view of welcome page- order of pages " u="1"/>
        <s v="Task |  00171 - Replace stock images with real images from Bank of America" u="1"/>
        <s v="Feature |  00215 - Login &amp; Logout" u="1"/>
        <s v="Task |  | 00640 - Apply and verify fix for CEMEX-23" u="1"/>
        <s v="Feature | 00265 - As a buyer, I can see Pending Shipment Quantity for a specific item, so that I know how much product to expect" u="1"/>
        <s v="Feature |  | 00104 - Item Detail page" u="1"/>
        <s v="Feature |  | 00184 - Key Company Data" u="1"/>
        <s v="Bug |  | 02563 - 392 (BDT) - Inventory Pg Standard Pallet Qty and UoM missing" u="1"/>
        <s v="Bug |  01863 - 204 (BDT) Report Parameters Optional Columns Invoice History Report" u="1"/>
        <s v="Bug | 03021 - Date Range on Release and Shipment History Report - all systems" u="1"/>
        <s v="Task | 00011 - Questions for call on 01/29 -- LARs and JVMs clustering" u="1"/>
        <s v="Feature |  | 01873 - 211 (BDT) Report parameter issue from page view buttons- Open and Closed/ Releases and Shipment History " u="1"/>
        <s v="Bug |  02468 - 378 (BDT) - Report Functionality- limit to reports showing per page but not additional pages to view" u="1"/>
        <s v="Bug | 00012 - Images have disappeared from Qwipper" u="1"/>
        <s v="Feature |  | 00275 - Products / Items - Status Filters" u="1"/>
        <s v="Feature | 00015 - Configure Docker Swarm to auto scale Liferay" u="1"/>
        <s v="Feature | 00511 - Releases by Item" u="1"/>
        <s v="Bug |  | 00168 - Redirect Not Allowed" u="1"/>
        <s v="Feature |  | 02853 - Upgrade liferay bundle to DE fix-pack 13" u="1"/>
        <s v="Bug |  | 00906 - Update Scheduled Releases data fields to allow for decimals " u="1"/>
        <s v="Bug |  | 01647 - Telefone não está sendo salvo" u="1"/>
        <s v="Feature | 00088 - SDLC Documentation" u="1"/>
        <s v="Feature |  00118 - Include videos on the full story page" u="1"/>
        <s v="Feature | 01527 - Updates for all Report " u="1"/>
        <s v="Bug |  00856 - Spacing is incorrect across all pages" u="1"/>
        <s v="Bug |  00860 - Date Format is incorrect on all Pages" u="1"/>
        <s v="Feature | 00033 - Enhanced Group REST Service" u="1"/>
        <s v="Feature |  | 00060 - Wip validator service REST" u="1"/>
        <s v="Bug |  | 00804 - User Customer Name (Employer) is incorrect" u="1"/>
        <s v="Bug |  | 02555 - 386 (BDT) - Poly IBB On Hand Qty Incorrect" u="1"/>
        <s v="Bug | 02719 - 382 (BDT) - Order Pg Requested Date Incorrect" u="1"/>
        <s v="Task |  | 00495 - Update products based on feedback" u="1"/>
        <s v="Task | 00490 - Update multilocations based feedback" u="1"/>
        <s v="Task | 00034 - Setup Dev Infrasctructure" u="1"/>
        <s v="Bug |  | 01194 - 'Show More' link missing from Report description" u="1"/>
        <s v="Bug |  | 02359 - 318 (BDT) - Shipment Sub Page ship date view in ascending order" u="1"/>
        <s v="Feature |  | 00073 - Unified boiler plate text" u="1"/>
        <s v="Bug |  00576 - Home page &quot;More&quot; button does not work for Internet Explorer 10 or 11" u="1"/>
        <s v="Feature | 00236 - Global Solutions" u="1"/>
        <s v="Feature | 00007 - Create repository for software images" u="1"/>
        <s v="Bug |  | 00978 - Portlet 'Candiate Photo' is failing with an error" u="1"/>
        <s v="Bug | 02694 - ORM exceptions for Inventory data sync " u="1"/>
        <s v="Bug | 00086 - Have too many errors for the developer license limit " u="1"/>
        <s v="Feature | 00278 - Notes create/edit - Buyer view" u="1"/>
        <s v="Task |  | 00582 - Update our database columns for simId, simTeamId, and simFamilyId to be VARCHAR" u="1"/>
        <s v="Task | 00033 - LAR export / import API artefacts" u="1"/>
        <s v="Task |  00596 - Anchor tags not working for some pages" u="1"/>
        <s v="Feature |  00341 - User agreement - BNA" u="1"/>
        <s v="Task | 00478 - Clean up JSP for two-factor-auth-device-manager-web" u="1"/>
        <s v="Bug | 01020 - Checkboxes for Locations in filter do not show " u="1"/>
        <s v="Task | 00580 - Change Reports page &quot;SEC Filings&quot; section to open in a new tab" u="1"/>
        <s v="Feature | 00286 - As a buyer, I can search globally through the system, so that I can get quick access to relevant information" u="1"/>
        <s v="Feature |  02878 - Update Carrier list for portal " u="1"/>
        <s v="Feature | 01428 - Updates to handle Standard Pallet Qty data" u="1"/>
        <s v="Ballpark - Demand |  | 00000 - Dummy Feature of Tools - Worklogger" u="1"/>
        <s v="Feature |  01852 - Update User Creation Test Scripts and customer LARs " u="1"/>
        <s v="Task |  00273 - [Ajuste identificado no review sprint 05] Mudar as cores dos status do processo na tela de detalhe do Processo de visto e fixar o tamanho da exibição do mesmo" u="1"/>
        <s v="Bug |  | 01264 - BIT-142 Cust Item Font color on Item detail view is incorrect" u="1"/>
        <s v="Feature |  00140 - Country micro site single page" u="1"/>
        <s v="Feature |  | 00261 - Notes view" u="1"/>
        <s v="Feature |  00221 - Orders Landing Page" u="1"/>
        <s v="Feature | 00101 - Product landing page" u="1"/>
        <s v="Feature | 00354 - Sort on Landing page" u="1"/>
        <s v="Feature | 00355 - Sort on Landing page" u="1"/>
        <s v="Feature | 00271 - Search for User Profile Details" u="1"/>
        <s v="Bug |  | 02860 - User Profile dropdown is wrapping " u="1"/>
        <s v="Bug | 03139 - 570 BDT - Reports are not automatically downloading" u="1"/>
        <s v="Feature |  00247 - Download - report link" u="1"/>
        <s v="Task | 00140 - Define IBB exception handling" u="1"/>
        <s v="Bug |  | 01323 - Add documents button is inside the footer" u="1"/>
        <s v="Feature |  | 00018 - Concrete Incubator webcontent" u="1"/>
        <s v="Task | 00493 - Update customer inquiry based on feedback" u="1"/>
        <s v="Feature | 00509 - Download Invoice and BoL " u="1"/>
        <s v="Bug |  | 00371 - RDR sync failing halfway through ORG sync" u="1"/>
        <s v="Feature |  | 03037 - 517 BDT - Ship To filters should be checked" u="1"/>
        <s v="Feature |  00344 - Shipments paginated list grouped by item number" u="1"/>
        <s v="Task |  00049 - BEMISCP-11 Customer Terms (Payment, Freight, Incoterms)" u="1"/>
        <s v="Task |  01803 - QA Deployment Documentation" u="1"/>
        <s v="Feature | 01777 - Keep CSR on Control Panel View when navigating to customer sites  " u="1"/>
        <s v="Feature | 00334 - As a buyer, I can schedule an ASN to be sent to me, so that I know when product has shipped" u="1"/>
        <s v="Feature | 02998 - Create Hub Admin documentation" u="1"/>
        <s v="Bug | 02117 - 303 (BDT) - Releases page in page wildcard search on description" u="1"/>
        <s v="Bug |  01191 - Select All and Clear All links in Location filter do not work" u="1"/>
        <s v="Feature | 00407 - Search function on menu bar" u="1"/>
        <s v="Task |  | 01732 - Automated Tests SP9 - Functional tests" u="1"/>
        <s v="Feature |  01857 - 199 (BDT)Report Parameter - Date range can have a null value" u="1"/>
        <s v="Bug | 01751 - Edit Links on the User profile view are not visible with menu expanded" u="1"/>
        <s v="Task |  | 01095 - Ajuste no componente de Upload utilizado no SIGEX, nas telas que permitem edição. " u="1"/>
        <s v="Feature |  00107 - Shipments Landing Page" u="1"/>
        <s v="Feature |  00249 - Search on Landing page" u="1"/>
        <s v="Feature |  00276 - Search on Landing page" u="1"/>
        <s v="Feature |  | 00101 - Product landing page" u="1"/>
        <s v="Feature |  | 00354 - Sort on Landing page" u="1"/>
        <s v="Feature |  | 00355 - Sort on Landing page" u="1"/>
        <s v="Feature | 00014 - Language selection functionality" u="1"/>
        <s v="Task | 00834 - Automated tests for Sprint 6" u="1"/>
        <s v="Feature | 01891 - Add Google Analytics to the Customer Portal Sites" u="1"/>
        <s v="Bug |  02593 - Report Preview UI issues " u="1"/>
        <s v="Bug |  02375 - Order and Release Duplicate Exceptions  " u="1"/>
        <s v="Feature |  | 00118 - Include videos on the full story page" u="1"/>
        <s v="Task |  | 00277 - [Ajuste review sprint 05]: No Grid de listagem de solicitação de visto, acrescentar no grid a informação de status (utilizar sinal de cores). " u="1"/>
        <s v="Feature |  | 00077 - Import Users and Groups from AD" u="1"/>
        <s v="Bug |  00904 - Update Shipments data fields to allow for decimals " u="1"/>
        <s v="Task |  | 00255 - Atividades Gerais sprint 06" u="1"/>
        <s v="Task |  | 02993 - Enable log4j debug on Bemis Dev" u="1"/>
        <s v="Task |  | 00050 - BEMISCP-11 Compliance reports on-time complete from SSRS" u="1"/>
        <s v="Feature |  | 00107 - Shipments Landing Page" u="1"/>
        <s v="Feature |  | 00276 - Search on Landing page" u="1"/>
        <s v="Task |  | 00913 - Automated test sprint 7" u="1"/>
        <s v="Task | 00157 - Customer hierarchy - Ongoing maintenance" u="1"/>
        <s v="Task | 00073 - Comb through tickets and label the IBB tickets" u="1"/>
        <s v="Task |  | 01455 - [Mudança evolutiva na tela de consulta dos Tipos de visto] Destacar o motivo do agendamento dos tipos de vistos agendados. " u="1"/>
        <s v="Task |  | 00567 - Add FB Pixel snippet to theme" u="1"/>
        <s v="Bug | 03193 - BDT 596- Connectivity issues in production " u="1"/>
        <s v="Bug | 01491 - Customer Site Template was not updated correctly" u="1"/>
        <s v="Bug | 02218 - 323 (BDT) - Shipment Landing Pg/Shipments Missing" u="1"/>
        <s v="Task |  | 00971 - Automated test sprint 9" u="1"/>
        <s v="Feature |  | 02373 - Remove space from DL file names" u="1"/>
        <s v="Feature | 00205 - CSR - notes - viewable internally only " u="1"/>
        <s v="Task |  | 00597 - Atividades Gerais Sprint 08" u="1"/>
        <s v="Task | 00016 - BEMISCP-11 Statement of Account (balance due to Bemis)" u="1"/>
        <s v="Bug |  01088 - BIT-17 Carrier Link is not working " u="1"/>
        <s v="Feature |  01784 - Improve data display on all pages " u="1"/>
        <s v="Task | 01095 - Ajuste no componente de Upload utilizado no SIGEX, nas telas que permitem edição. " u="1"/>
        <s v="Feature | 00159 - As an external user, I can delete a document I have uploaded to a Document Library folder, so that I can remove irrelevant or outdated information" u="1"/>
        <s v="Feature |  00232 - Reports Page" u="1"/>
        <s v="Task |  | 00640 - Atividades Gerais Sprint 09" u="1"/>
        <s v="Task |  | 00047 - BEMISCP-11 Customer Inventory Terms" u="1"/>
        <s v="Task | 00511 - Steps Components" u="1"/>
        <s v="Feature | 01127 - Create Page for CSRs to View Customer Locations " u="1"/>
        <s v="Bug |  | 03032 - 510 BDT - Shipments landing page not showing recent shipments" u="1"/>
        <s v="Task |  00968 - Atividades de apoio Sprint 13 - Fixpacks / Apoio a Queiroz no Kaleo / Automação e ambientes SIGEX" u="1"/>
        <s v="Feature |  00156 - Create and assign customer Roles" u="1"/>
        <s v="Feature | 00156  - Create and assign customer Roles" u="1"/>
        <s v="Task | 00066 - BEMISCP-11 Document Extraction Strategy" u="1"/>
        <s v="Task |  | 00678 - Adjust BeL to the BG Security Team recommendations" u="1"/>
        <s v="Task |  00461 - Investigate 413 Request Entity Too Large when uploading file &gt; 1MB" u="1"/>
        <s v="Feature | 00353 - Sort Orders by Specific Fields" u="1"/>
        <s v="Bug |  01737 - User Agreement link does not show content for CSR roles" u="1"/>
        <s v="Bug |  00672 - Items per Page does not allow you to return to default setting" u="1"/>
        <s v="Bug |  | 00112 - An error message is displayed when creating a new organization site from site template" u="1"/>
        <s v="Task |  | 00042 - BEMISCP-11 Watchlist - Orders / Items (Like starring an email)" u="1"/>
        <s v="Bug | 03154 - _x0009_Customer PO Search Case Sensitive" u="1"/>
        <s v="Bug |  | 00128 - Adjust homepage layout in different screen resolutions" u="1"/>
        <s v="Bug |  01335 - 3 Marshal Deliveries not showing in Completed Shipments page " u="1"/>
        <s v="Bug |  | 01316 - BIT-78 All Reports- Default Column Fields " u="1"/>
        <s v="Task |  | 00039 - BEMISCP-11 Entitlements - Logistics (reject shipment) - WF Form" u="1"/>
        <s v="Bug |  00858 - The root directory for Advanced File Store is not parsed correctly" u="1"/>
        <s v="Bug | 01987 - 245 (BDT) - Order Pg View Details Schedule Lines Sorted Incorrectly" u="1"/>
        <s v="Bug | 01063 - Información incorrecta de cuentas ahorro en la lista desplegable de cuenta ahorro" u="1"/>
        <s v="Task |  00030 - Research SCORM" u="1"/>
        <s v="Bug |  00760 - Impersonated User hits error" u="1"/>
        <s v="Feature |  | 01668 - Refactor Shipment Sync/WS Classes for data refresh calls." u="1"/>
        <s v="Bug | 03138 - Quantities display difference between parent and child buyer views" u="1"/>
        <s v="Bug |  | 00688 - DataSync background tasks are not being cleaned up from DB when successfully completed" u="1"/>
        <s v="Task |  | 01299 - [Mudança evolutiva na tela de Inclusão do tipo de visto] Acrescentar filtros para carregar as informações da Sigla/Descrição do tipo de visto com base no país de destino." u="1"/>
        <s v="Feature |  00802 - List Releases of specifc Order" u="1"/>
        <s v="Task |  | 00603 - Create Earnings Webcast 1Q 17 page" u="1"/>
        <s v="BALLPARK - Demand | M | 00000 - Cancel task test" u="1"/>
        <s v="Bug | 00915 - Increase size limit for profile picture" u="1"/>
        <s v="Feature |  | 00023 - Add SCORM support" u="1"/>
        <s v="Bug | 03131 - Inventory Sync Timestamp issue" u="1"/>
        <s v="Feature |  00010 - Effects on the &quot;MORE&quot; button" u="1"/>
        <s v="Feature |  01349 - Update default Sort Order on Shipments Landing Page " u="1"/>
        <s v="Feature | 00082 - As a CSR, I can view a list of customers and select one or more, so that I can selectively view information pertaining to a specific customer or sub-organization within the customer." u="1"/>
        <s v="Bug |  00829 - Order Description not wrapping correctly" u="1"/>
        <s v="Bug | 01307 - BIT-90 Report Landing Page- Open Order Status Report- remove parameters from selection screen" u="1"/>
        <s v="Bug | 02935 - Documents page- title running off of screen box" u="1"/>
        <s v="Bug |  | 00632 - Orders - Move view details link below order Date" u="1"/>
        <s v="Feature | 01724 - Update the order of report sections on the Reports Landing Page" u="1"/>
        <s v="Bug | 00144 - Missing learning record events" u="1"/>
        <s v="Feature |  | 00365 - Left Navigation Expand / Collapse on all pages" u="1"/>
        <s v="Feature | 00331 - Page Legal " u="1"/>
        <s v="Bug | 02239 - Zip code is missing from Inventory Layout" u="1"/>
        <s v="Feature |  | 02862 - Customize Email Templates for users " u="1"/>
        <s v="Feature | 00249 - As a buyer, I can search through the shipment landing page, so that I can find the relevant information faster" u="1"/>
        <s v="Feature | 00276 - As a buyer, I can search through the products landing page, so that I can find the relevant information faster" u="1"/>
        <s v="Task |  | 00235 - IBB Request Log" u="1"/>
        <s v="Bug |  02697 - Duplicate key row in object 'dbo.Bemis_Order'" u="1"/>
        <s v="Bug | 01363 - BIT-113 FRM 283- Typos on report landing page" u="1"/>
        <s v="Feature |  00320 - Become a supplier" u="1"/>
        <s v="Bug | 03176 - Sales Order Schedule Line with ConfirmedQty 0 displayed (BDT 590)" u="1"/>
        <s v="Bug | 01761 - Report menu categories should be alphabetical" u="1"/>
        <s v="Feature | 00520 - Release updates from IBB" u="1"/>
        <s v="Task | 00639 - Apply and verify fix for CEMEX-18" u="1"/>
        <s v="Task | 00648 - Apply and verify fix for CEMEX-18" u="1"/>
        <s v="Feature | 00323 - As a Sales Regional Manager, I can view a list of customers and select one or more, so that I can selectively view information pertaining to a specific customer or sub-organization within the customer" u="1"/>
        <s v="Feature |  00008 - Check graphics record (to monitor order progress)" u="1"/>
        <s v="Bug |  | 02230 - 325 (BDT) - report preview and generate report issue- mobile devices" u="1"/>
        <s v="Bug |  00444 - Deleting record/site" u="1"/>
        <s v="Bug |  00120 - Story carrousel on homepage does not animate (zoom)" u="1"/>
        <s v="Bug | 02570 - Bemis User Agreement is not displaying on first time log in  " u="1"/>
        <s v="Bug |  02130 - 306 (BDT) - Orders Page-Report button" u="1"/>
        <s v="Feature | 00723 - Add content for Portal dashboard landing page" u="1"/>
        <s v="Feature | 01440 - Update search criteria on Orders Landing Page" u="1"/>
        <s v="Bug | 02094 - 286 (BDT) - Release Pg Scheduled Release Qty UoM missing" u="1"/>
        <s v="Task |  | 00048 - BEMISCP-11 Previous customer Item Number" u="1"/>
        <s v="Bug |  00188 - Fix java script errors" u="1"/>
        <s v="Bug | 02732 - 424 (BDT) - Password Policy verbiage changes" u="1"/>
        <s v="Task |  | 00085 - Prebill Inquiry" u="1"/>
        <s v="Bug | 01309 - BIT-92 Report Landing Page- Inventory Detail Report" u="1"/>
        <s v="Bug | 03003 - BDT 493 - Consignment Delivery Invoice Missing " u="1"/>
        <s v="Bug |  | 02570 - Bemis User Agreement is not displaying on first time log in  " u="1"/>
        <s v="Feature |  | 00262 - On-Hand Inventory View for a specific item" u="1"/>
        <s v="Bug | 00180 - White spaces above images in story pages template 2" u="1"/>
        <s v="Task |  | 00220 - Research: Error when creating a WebContent with nested WebContent" u="1"/>
        <s v="Feature | 02445 - 321 (BDT) - Update the Shipments to use a field on Delivery vs. from Orders" u="1"/>
        <s v="Bug |  01563 - SAP Order 541116 Missing" u="1"/>
        <s v="Feature | 03037 - 517 BDT - Ship To filters should be checked" u="1"/>
        <s v="Bug |  00978 - Portlet 'Candiate Photo' is failing with an error" u="1"/>
        <s v="Task | 00609 - Create a page layout so that the Document and Media Store portlet can span across the entire page" u="1"/>
        <s v="Feature |  | 00353 - Sort Orders by Specific Fields" u="1"/>
        <s v="Feature | 00017 - Design concepts, site creation, roles and users" u="1"/>
        <s v="Bug |  01181 - My Locations navigation on Mobile view is not working" u="1"/>
        <s v="Feature |  | 01687 - Create a hook so that CSR users can see which users have completed setup" u="1"/>
        <s v="Task |  | 00037 - BEMISCP-11 Entitlements - Proc Mgr - Negotiations - CRM" u="1"/>
        <s v="Task | 00043 - BEMISCP-11 CSR portal -&gt; Webcenter/solutioncenter link" u="1"/>
        <s v="Bug | 01967 - 235 (BDT) - confirmed quantity in view details shows error " u="1"/>
        <s v="Feature | 00363 - Map AD Groups to Roles" u="1"/>
        <s v="Bug |  | 02959 - BDT 483- Forgot Password error message" u="1"/>
        <s v="Bug |  | 02390 - Scheduled Releases Sub-Page No Sort Order" u="1"/>
        <s v="Bug |  | 01054 - Entries on the Release Page are not displaying " u="1"/>
        <s v="Dummy Feature | 00000 - Dummy Feature" u="1"/>
        <s v="Task |  | 00403 - Add Basic auth for QA environment" u="1"/>
        <s v="Bug |  02237 - The quotes around &quot;N/A&quot; need to be removed" u="1"/>
        <s v="Bug |  | 00635 - Emails from production server are not being received" u="1"/>
        <s v="Bug |  | 02935 - Documents page- title running off of screen box" u="1"/>
        <s v="Feature |  | 00331 - Page Legal " u="1"/>
        <s v="Task | 00644 - Allow HTTP between qa-staging and qa-live to test remote staging" u="1"/>
        <s v="Feature | 00077 - Import Users and Groups from AD" u="1"/>
        <s v="Task |  | 01013 - Update home page issues" u="1"/>
        <s v="Feature | 00379 - View Orders for a specific Cust Item" u="1"/>
        <s v="Bug | 02468 - 378 (BDT) - Report Functionality- limit to reports showing per page but not additional pages to view" u="1"/>
        <s v="Feature | 00335 - As a CSR, I can schedule an ASN to be sent to me or my customer, so that we can be notified of when product has shipped" u="1"/>
        <s v="Feature | 00184 - Key Company Data" u="1"/>
        <s v="Bug |  | 00836 - Logon with incorrect password doesn't fail immediately with 2FA enabled" u="1"/>
        <s v="Feature |  | 00230 - Create/edit Order Note" u="1"/>
        <s v="Feature |  00012 - Country Selection content" u="1"/>
        <s v="Bug | 01090 - Ubicación incorrecta de la casilla de recurrencia" u="1"/>
        <s v="Bug | 01088 - BIT-17 Carrier Link is not working " u="1"/>
        <s v="Feature |  | 01444 - Create Handling Unit Report " u="1"/>
      </sharedItems>
    </cacheField>
    <cacheField name="SUBTASK_TYPE" numFmtId="0">
      <sharedItems containsNonDate="0" containsBlank="1" count="32">
        <m/>
        <s v="Demand Ballpark" u="1"/>
        <s v="Development" u="1"/>
        <s v="QA" u="1"/>
        <s v="Alpha Test" u="1"/>
        <s v="Ballpark - Feature Planning" u="1"/>
        <s v="Frontend Development" u="1"/>
        <s v="Tech Planning" u="1"/>
        <s v="BALLPARK - UX" u="1"/>
        <s v="BALLPARK - Planning" u="1"/>
        <s v="BALLPARK - Developer Support" u="1"/>
        <s v="BALLPARK - Feature Review" u="1"/>
        <s v="Task" u="1"/>
        <s v="Feature Review" u="1"/>
        <s v="BALLPARK - Demand" u="1"/>
        <s v="BALLPARK - QA/UAT Support" u="1"/>
        <s v="Ballpark - Development Support" u="1"/>
        <s v="BALLPARK - QA Support" u="1"/>
        <s v="Sub-Task" u="1"/>
        <s v="UAT Support" u="1"/>
        <s v="BALLPARK - Alpha Test" u="1"/>
        <s v="Alpha Bug" u="1"/>
        <s v="Developer Support" u="1"/>
        <s v="BALLPARK - Subtask" u="1"/>
        <s v="Pull Request Review" u="1"/>
        <s v="Ballpark - Tech Planning" u="1"/>
        <s v="Feature Planning" u="1"/>
        <s v="UX" u="1"/>
        <s v="Ballpark - Dummy Feature" u="1"/>
        <s v="BALLPARK - Development" u="1"/>
        <s v="Ballpark - UAT Support" u="1"/>
        <s v="Backend Development" u="1"/>
      </sharedItems>
    </cacheField>
    <cacheField name="SUBTASK_STATUS" numFmtId="0">
      <sharedItems containsNonDate="0" containsBlank="1" count="26">
        <m/>
        <s v="Queued for Review" u="1"/>
        <s v="Cancelled" u="1"/>
        <s v="Ready for UAT" u="1"/>
        <s v="To Review" u="1"/>
        <s v="In Progress" u="1"/>
        <s v="Complete" u="1"/>
        <s v="Selected for Development" u="1"/>
        <s v="Deferred" u="1"/>
        <s v="Closed" u="1"/>
        <s v="Doing" u="1"/>
        <s v="Done" u="1"/>
        <s v="To Alpha Test" u="1"/>
        <s v="Open" u="1"/>
        <s v="QAing" u="1"/>
        <s v="To Feature Review" u="1"/>
        <s v="In UAT" u="1"/>
        <s v="Resolved" u="1"/>
        <s v="Ready for QA" u="1"/>
        <s v="Alpha Testing" u="1"/>
        <s v="Reviewing" u="1"/>
        <s v="Ready for Review" u="1"/>
        <s v="To Do" u="1"/>
        <s v="To UAT" u="1"/>
        <s v="Canceled" u="1"/>
        <s v="In Review" u="1"/>
      </sharedItems>
    </cacheField>
    <cacheField name="SUBTASK_NUM" numFmtId="0">
      <sharedItems containsNonDate="0" containsString="0" containsBlank="1" containsNumber="1" containsInteger="1" minValue="0" maxValue="3047" count="2380">
        <m/>
        <n v="0" u="1"/>
        <n v="2266" u="1"/>
        <n v="2136" u="1"/>
        <n v="517" u="1"/>
        <n v="1962" u="1"/>
        <n v="482" u="1"/>
        <n v="1897" u="1"/>
        <n v="1832" u="1"/>
        <n v="1767" u="1"/>
        <n v="1702" u="1"/>
        <n v="417" u="1"/>
        <n v="1637" u="1"/>
        <n v="1572" u="1"/>
        <n v="25" u="1"/>
        <n v="1507" u="1"/>
        <n v="2983" u="1"/>
        <n v="94" u="1"/>
        <n v="352" u="1"/>
        <n v="1377" u="1"/>
        <n v="2723" u="1"/>
        <n v="2463" u="1"/>
        <n v="2333" u="1"/>
        <n v="287" u="1"/>
        <n v="1117" u="1"/>
        <n v="2203" u="1"/>
        <n v="1052" u="1"/>
        <n v="2073" u="1"/>
        <n v="973" u="1"/>
        <n v="239" u="1"/>
        <n v="908" u="1"/>
        <n v="843" u="1"/>
        <n v="778" u="1"/>
        <n v="2920" u="1"/>
        <n v="713" u="1"/>
        <n v="2790" u="1"/>
        <n v="174" u="1"/>
        <n v="2660" u="1"/>
        <n v="648" u="1"/>
        <n v="2530" u="1"/>
        <n v="2400" u="1"/>
        <n v="583" u="1"/>
        <n v="2270" u="1"/>
        <n v="2140" u="1"/>
        <n v="518" u="1"/>
        <n v="2029" u="1"/>
        <n v="1964" u="1"/>
        <n v="1899" u="1"/>
        <n v="1834" u="1"/>
        <n v="450" u="1"/>
        <n v="1769" u="1"/>
        <n v="1574" u="1"/>
        <n v="385" u="1"/>
        <n v="2857" u="1"/>
        <n v="1379" u="1"/>
        <n v="2727" u="1"/>
        <n v="86" u="1"/>
        <n v="2597" u="1"/>
        <n v="2467" u="1"/>
        <n v="1184" u="1"/>
        <n v="2207" u="1"/>
        <n v="2077" u="1"/>
        <n v="974" u="1"/>
        <n v="909" u="1"/>
        <n v="223" u="1"/>
        <n v="844" u="1"/>
        <n v="779" u="1"/>
        <n v="2924" u="1"/>
        <n v="2794" u="1"/>
        <n v="2664" u="1"/>
        <n v="649" u="1"/>
        <n v="2534" u="1"/>
        <n v="158" u="1"/>
        <n v="2404" u="1"/>
        <n v="2274" u="1"/>
        <n v="519" u="1"/>
        <n v="2031" u="1"/>
        <n v="1966" u="1"/>
        <n v="483" u="1"/>
        <n v="1901" u="1"/>
        <n v="1836" u="1"/>
        <n v="1771" u="1"/>
        <n v="1706" u="1"/>
        <n v="418" u="1"/>
        <n v="1641" u="1"/>
        <n v="1576" u="1"/>
        <n v="1511" u="1"/>
        <n v="2991" u="1"/>
        <n v="2861" u="1"/>
        <n v="353" u="1"/>
        <n v="2601" u="1"/>
        <n v="21" u="1"/>
        <n v="2471" u="1"/>
        <n v="78" u="1"/>
        <n v="1186" u="1"/>
        <n v="2341" u="1"/>
        <n v="288" u="1"/>
        <n v="1121" u="1"/>
        <n v="2211" u="1"/>
        <n v="1056" u="1"/>
        <n v="975" u="1"/>
        <n v="910" u="1"/>
        <n v="845" u="1"/>
        <n v="780" u="1"/>
        <n v="2928" u="1"/>
        <n v="715" u="1"/>
        <n v="2798" u="1"/>
        <n v="2668" u="1"/>
        <n v="650" u="1"/>
        <n v="2538" u="1"/>
        <n v="2408" u="1"/>
        <n v="2278" u="1"/>
        <n v="142" u="1"/>
        <n v="2148" u="1"/>
        <n v="520" u="1"/>
        <n v="2033" u="1"/>
        <n v="1903" u="1"/>
        <n v="1838" u="1"/>
        <n v="451" u="1"/>
        <n v="1773" u="1"/>
        <n v="1708" u="1"/>
        <n v="1578" u="1"/>
        <n v="386" u="1"/>
        <n v="1513" u="1"/>
        <n v="2865" u="1"/>
        <n v="2605" u="1"/>
        <n v="321" u="1"/>
        <n v="2475" u="1"/>
        <n v="2345" u="1"/>
        <n v="19" u="1"/>
        <n v="1123" u="1"/>
        <n v="2215" u="1"/>
        <n v="70" u="1"/>
        <n v="1058" u="1"/>
        <n v="2085" u="1"/>
        <n v="256" u="1"/>
        <n v="976" u="1"/>
        <n v="911" u="1"/>
        <n v="846" u="1"/>
        <n v="781" u="1"/>
        <n v="191" u="1"/>
        <n v="2932" u="1"/>
        <n v="2802" u="1"/>
        <n v="2672" u="1"/>
        <n v="651" u="1"/>
        <n v="2542" u="1"/>
        <n v="2412" u="1"/>
        <n v="586" u="1"/>
        <n v="2282" u="1"/>
        <n v="2152" u="1"/>
        <n v="521" u="1"/>
        <n v="2035" u="1"/>
        <n v="127" u="1"/>
        <n v="1970" u="1"/>
        <n v="484" u="1"/>
        <n v="1905" u="1"/>
        <n v="1840" u="1"/>
        <n v="1710" u="1"/>
        <n v="419" u="1"/>
        <n v="1645" u="1"/>
        <n v="1580" u="1"/>
        <n v="1515" u="1"/>
        <n v="2999" u="1"/>
        <n v="2869" u="1"/>
        <n v="354" u="1"/>
        <n v="1385" u="1"/>
        <n v="2739" u="1"/>
        <n v="1320" u="1"/>
        <n v="2609" u="1"/>
        <n v="1255" u="1"/>
        <n v="2479" u="1"/>
        <n v="1190" u="1"/>
        <n v="289" u="1"/>
        <n v="1125" u="1"/>
        <n v="1060" u="1"/>
        <n v="17" u="1"/>
        <n v="63" u="1"/>
        <n v="977" u="1"/>
        <n v="240" u="1"/>
        <n v="912" u="1"/>
        <n v="847" u="1"/>
        <n v="782" u="1"/>
        <n v="2936" u="1"/>
        <n v="2806" u="1"/>
        <n v="2676" u="1"/>
        <n v="2416" u="1"/>
        <n v="587" u="1"/>
        <n v="2286" u="1"/>
        <n v="2156" u="1"/>
        <n v="522" u="1"/>
        <n v="2037" u="1"/>
        <n v="1972" u="1"/>
        <n v="1907" u="1"/>
        <n v="452" u="1"/>
        <n v="1712" u="1"/>
        <n v="1647" u="1"/>
        <n v="1582" u="1"/>
        <n v="387" u="1"/>
        <n v="1517" u="1"/>
        <n v="2873" u="1"/>
        <n v="1387" u="1"/>
        <n v="2743" u="1"/>
        <n v="1322" u="1"/>
        <n v="2613" u="1"/>
        <n v="2483" u="1"/>
        <n v="2353" u="1"/>
        <n v="2223" u="1"/>
        <n v="1062" u="1"/>
        <n v="257" u="1"/>
        <n v="978" u="1"/>
        <n v="59" u="1"/>
        <n v="913" u="1"/>
        <n v="224" u="1"/>
        <n v="848" u="1"/>
        <n v="783" u="1"/>
        <n v="2940" u="1"/>
        <n v="718" u="1"/>
        <n v="2810" u="1"/>
        <n v="653" u="1"/>
        <n v="2550" u="1"/>
        <n v="159" u="1"/>
        <n v="2420" u="1"/>
        <n v="588" u="1"/>
        <n v="2290" u="1"/>
        <n v="2160" u="1"/>
        <n v="2039" u="1"/>
        <n v="485" u="1"/>
        <n v="1909" u="1"/>
        <n v="111" u="1"/>
        <n v="1714" u="1"/>
        <n v="420" u="1"/>
        <n v="1649" u="1"/>
        <n v="1584" u="1"/>
        <n v="3007" u="1"/>
        <n v="2877" u="1"/>
        <n v="355" u="1"/>
        <n v="1389" u="1"/>
        <n v="2747" u="1"/>
        <n v="2617" u="1"/>
        <n v="2357" u="1"/>
        <n v="290" u="1"/>
        <n v="1129" u="1"/>
        <n v="1064" u="1"/>
        <n v="2097" u="1"/>
        <n v="979" u="1"/>
        <n v="914" u="1"/>
        <n v="55" u="1"/>
        <n v="849" u="1"/>
        <n v="2944" u="1"/>
        <n v="719" u="1"/>
        <n v="2814" u="1"/>
        <n v="654" u="1"/>
        <n v="2554" u="1"/>
        <n v="2424" u="1"/>
        <n v="2294" u="1"/>
        <n v="2164" u="1"/>
        <n v="524" u="1"/>
        <n v="2041" u="1"/>
        <n v="1976" u="1"/>
        <n v="1911" u="1"/>
        <n v="1846" u="1"/>
        <n v="453" u="1"/>
        <n v="1781" u="1"/>
        <n v="1651" u="1"/>
        <n v="103" u="1"/>
        <n v="1586" u="1"/>
        <n v="388" u="1"/>
        <n v="1521" u="1"/>
        <n v="3011" u="1"/>
        <n v="1456" u="1"/>
        <n v="1391" u="1"/>
        <n v="2751" u="1"/>
        <n v="1326" u="1"/>
        <n v="2621" u="1"/>
        <n v="323" u="1"/>
        <n v="1196" u="1"/>
        <n v="1131" u="1"/>
        <n v="1066" u="1"/>
        <n v="2101" u="1"/>
        <n v="258" u="1"/>
        <n v="980" u="1"/>
        <n v="850" u="1"/>
        <n v="51" u="1"/>
        <n v="785" u="1"/>
        <n v="192" u="1"/>
        <n v="2948" u="1"/>
        <n v="720" u="1"/>
        <n v="2818" u="1"/>
        <n v="655" u="1"/>
        <n v="2558" u="1"/>
        <n v="2428" u="1"/>
        <n v="2298" u="1"/>
        <n v="2168" u="1"/>
        <n v="525" u="1"/>
        <n v="2043" u="1"/>
        <n v="1978" u="1"/>
        <n v="486" u="1"/>
        <n v="1913" u="1"/>
        <n v="1848" u="1"/>
        <n v="421" u="1"/>
        <n v="1653" u="1"/>
        <n v="1523" u="1"/>
        <n v="3015" u="1"/>
        <n v="1458" u="1"/>
        <n v="356" u="1"/>
        <n v="1393" u="1"/>
        <n v="2755" u="1"/>
        <n v="1328" u="1"/>
        <n v="2625" u="1"/>
        <n v="2495" u="1"/>
        <n v="2365" u="1"/>
        <n v="291" u="1"/>
        <n v="1133" u="1"/>
        <n v="2235" u="1"/>
        <n v="2105" u="1"/>
        <n v="981" u="1"/>
        <n v="241" u="1"/>
        <n v="916" u="1"/>
        <n v="851" u="1"/>
        <n v="786" u="1"/>
        <n v="2952" u="1"/>
        <n v="47" u="1"/>
        <n v="721" u="1"/>
        <n v="2822" u="1"/>
        <n v="656" u="1"/>
        <n v="2562" u="1"/>
        <n v="591" u="1"/>
        <n v="2302" u="1"/>
        <n v="526" u="1"/>
        <n v="2045" u="1"/>
        <n v="1980" u="1"/>
        <n v="1915" u="1"/>
        <n v="454" u="1"/>
        <n v="1785" u="1"/>
        <n v="1720" u="1"/>
        <n v="1655" u="1"/>
        <n v="1590" u="1"/>
        <n v="389" u="1"/>
        <n v="1525" u="1"/>
        <n v="3019" u="1"/>
        <n v="1460" u="1"/>
        <n v="2889" u="1"/>
        <n v="1395" u="1"/>
        <n v="2759" u="1"/>
        <n v="1330" u="1"/>
        <n v="2629" u="1"/>
        <n v="324" u="1"/>
        <n v="2499" u="1"/>
        <n v="1200" u="1"/>
        <n v="1135" u="1"/>
        <n v="259" u="1"/>
        <n v="982" u="1"/>
        <n v="917" u="1"/>
        <n v="852" u="1"/>
        <n v="787" u="1"/>
        <n v="2956" u="1"/>
        <n v="722" u="1"/>
        <n v="2826" u="1"/>
        <n v="43" u="1"/>
        <n v="657" u="1"/>
        <n v="2566" u="1"/>
        <n v="160" u="1"/>
        <n v="2436" u="1"/>
        <n v="592" u="1"/>
        <n v="2306" u="1"/>
        <n v="2176" u="1"/>
        <n v="527" u="1"/>
        <n v="1982" u="1"/>
        <n v="487" u="1"/>
        <n v="1787" u="1"/>
        <n v="1722" u="1"/>
        <n v="422" u="1"/>
        <n v="1592" u="1"/>
        <n v="3023" u="1"/>
        <n v="1462" u="1"/>
        <n v="2893" u="1"/>
        <n v="357" u="1"/>
        <n v="1397" u="1"/>
        <n v="2763" u="1"/>
        <n v="1332" u="1"/>
        <n v="2503" u="1"/>
        <n v="79" u="1"/>
        <n v="1202" u="1"/>
        <n v="292" u="1"/>
        <n v="1137" u="1"/>
        <n v="2243" u="1"/>
        <n v="1072" u="1"/>
        <n v="983" u="1"/>
        <n v="918" u="1"/>
        <n v="853" u="1"/>
        <n v="209" u="1"/>
        <n v="2960" u="1"/>
        <n v="723" u="1"/>
        <n v="658" u="1"/>
        <n v="2440" u="1"/>
        <n v="39" u="1"/>
        <n v="593" u="1"/>
        <n v="2310" u="1"/>
        <n v="2180" u="1"/>
        <n v="528" u="1"/>
        <n v="2050" u="1"/>
        <n v="1984" u="1"/>
        <n v="1919" u="1"/>
        <n v="1854" u="1"/>
        <n v="455" u="1"/>
        <n v="1789" u="1"/>
        <n v="1659" u="1"/>
        <n v="1594" u="1"/>
        <n v="390" u="1"/>
        <n v="1529" u="1"/>
        <n v="3027" u="1"/>
        <n v="1464" u="1"/>
        <n v="2897" u="1"/>
        <n v="1399" u="1"/>
        <n v="2767" u="1"/>
        <n v="1334" u="1"/>
        <n v="2637" u="1"/>
        <n v="325" u="1"/>
        <n v="1269" u="1"/>
        <n v="2507" u="1"/>
        <n v="1204" u="1"/>
        <n v="2247" u="1"/>
        <n v="71" u="1"/>
        <n v="1074" u="1"/>
        <n v="260" u="1"/>
        <n v="984" u="1"/>
        <n v="919" u="1"/>
        <n v="789" u="1"/>
        <n v="193" u="1"/>
        <n v="724" u="1"/>
        <n v="2834" u="1"/>
        <n v="2704" u="1"/>
        <n v="659" u="1"/>
        <n v="2574" u="1"/>
        <n v="2444" u="1"/>
        <n v="594" u="1"/>
        <n v="2314" u="1"/>
        <n v="2184" u="1"/>
        <n v="35" u="1"/>
        <n v="529" u="1"/>
        <n v="2054" u="1"/>
        <n v="488" u="1"/>
        <n v="1921" u="1"/>
        <n v="1856" u="1"/>
        <n v="1791" u="1"/>
        <n v="1726" u="1"/>
        <n v="423" u="1"/>
        <n v="1596" u="1"/>
        <n v="1531" u="1"/>
        <n v="1466" u="1"/>
        <n v="2901" u="1"/>
        <n v="358" u="1"/>
        <n v="1401" u="1"/>
        <n v="2771" u="1"/>
        <n v="2641" u="1"/>
        <n v="2511" u="1"/>
        <n v="1206" u="1"/>
        <n v="2381" u="1"/>
        <n v="293" u="1"/>
        <n v="1141" u="1"/>
        <n v="2251" u="1"/>
        <n v="1076" u="1"/>
        <n v="2121" u="1"/>
        <n v="985" u="1"/>
        <n v="242" u="1"/>
        <n v="920" u="1"/>
        <n v="790" u="1"/>
        <n v="2968" u="1"/>
        <n v="725" u="1"/>
        <n v="2838" u="1"/>
        <n v="2708" u="1"/>
        <n v="660" u="1"/>
        <n v="2578" u="1"/>
        <n v="2448" u="1"/>
        <n v="595" u="1"/>
        <n v="2318" u="1"/>
        <n v="2188" u="1"/>
        <n v="530" u="1"/>
        <n v="2058" u="1"/>
        <n v="1923" u="1"/>
        <n v="456" u="1"/>
        <n v="1793" u="1"/>
        <n v="1663" u="1"/>
        <n v="1598" u="1"/>
        <n v="391" u="1"/>
        <n v="1533" u="1"/>
        <n v="3035" u="1"/>
        <n v="1468" u="1"/>
        <n v="1403" u="1"/>
        <n v="2645" u="1"/>
        <n v="326" u="1"/>
        <n v="1273" u="1"/>
        <n v="2515" u="1"/>
        <n v="1208" u="1"/>
        <n v="2385" u="1"/>
        <n v="1143" u="1"/>
        <n v="2255" u="1"/>
        <n v="1078" u="1"/>
        <n v="2125" u="1"/>
        <n v="261" u="1"/>
        <n v="986" u="1"/>
        <n v="921" u="1"/>
        <n v="226" u="1"/>
        <n v="791" u="1"/>
        <n v="2972" u="1"/>
        <n v="726" u="1"/>
        <n v="2712" u="1"/>
        <n v="2582" u="1"/>
        <n v="2452" u="1"/>
        <n v="596" u="1"/>
        <n v="2322" u="1"/>
        <n v="2192" u="1"/>
        <n v="531" u="1"/>
        <n v="2062" u="1"/>
        <n v="1990" u="1"/>
        <n v="489" u="1"/>
        <n v="1925" u="1"/>
        <n v="1795" u="1"/>
        <n v="112" u="1"/>
        <n v="1730" u="1"/>
        <n v="424" u="1"/>
        <n v="1665" u="1"/>
        <n v="1600" u="1"/>
        <n v="3039" u="1"/>
        <n v="1470" u="1"/>
        <n v="2909" u="1"/>
        <n v="359" u="1"/>
        <n v="1405" u="1"/>
        <n v="2779" u="1"/>
        <n v="1340" u="1"/>
        <n v="2649" u="1"/>
        <n v="1275" u="1"/>
        <n v="2519" u="1"/>
        <n v="1210" u="1"/>
        <n v="2389" u="1"/>
        <n v="294" u="1"/>
        <n v="1145" u="1"/>
        <n v="2259" u="1"/>
        <n v="1080" u="1"/>
        <n v="987" u="1"/>
        <n v="922" u="1"/>
        <n v="857" u="1"/>
        <n v="792" u="1"/>
        <n v="727" u="1"/>
        <n v="2456" u="1"/>
        <n v="597" u="1"/>
        <n v="2326" u="1"/>
        <n v="532" u="1"/>
        <n v="2066" u="1"/>
        <n v="1992" u="1"/>
        <n v="1927" u="1"/>
        <n v="457" u="1"/>
        <n v="1797" u="1"/>
        <n v="1732" u="1"/>
        <n v="1667" u="1"/>
        <n v="104" u="1"/>
        <n v="1602" u="1"/>
        <n v="392" u="1"/>
        <n v="1537" u="1"/>
        <n v="3043" u="1"/>
        <n v="1472" u="1"/>
        <n v="2913" u="1"/>
        <n v="1407" u="1"/>
        <n v="1342" u="1"/>
        <n v="327" u="1"/>
        <n v="1277" u="1"/>
        <n v="2523" u="1"/>
        <n v="2393" u="1"/>
        <n v="1147" u="1"/>
        <n v="2263" u="1"/>
        <n v="1082" u="1"/>
        <n v="262" u="1"/>
        <n v="988" u="1"/>
        <n v="923" u="1"/>
        <n v="793" u="1"/>
        <n v="2980" u="1"/>
        <n v="728" u="1"/>
        <n v="2850" u="1"/>
        <n v="2720" u="1"/>
        <n v="2590" u="1"/>
        <n v="2460" u="1"/>
        <n v="598" u="1"/>
        <n v="2330" u="1"/>
        <n v="2200" u="1"/>
        <n v="533" u="1"/>
        <n v="2070" u="1"/>
        <n v="129" u="1"/>
        <n v="490" u="1"/>
        <n v="1929" u="1"/>
        <n v="1799" u="1"/>
        <n v="1734" u="1"/>
        <n v="425" u="1"/>
        <n v="1604" u="1"/>
        <n v="1539" u="1"/>
        <n v="3047" u="1"/>
        <n v="96" u="1"/>
        <n v="2917" u="1"/>
        <n v="360" u="1"/>
        <n v="1409" u="1"/>
        <n v="2787" u="1"/>
        <n v="2657" u="1"/>
        <n v="1279" u="1"/>
        <n v="2527" u="1"/>
        <n v="2397" u="1"/>
        <n v="1149" u="1"/>
        <n v="2267" u="1"/>
        <n v="1084" u="1"/>
        <n v="2137" u="1"/>
        <n v="989" u="1"/>
        <n v="243" u="1"/>
        <n v="924" u="1"/>
        <n v="859" u="1"/>
        <n v="2984" u="1"/>
        <n v="729" u="1"/>
        <n v="2854" u="1"/>
        <n v="2724" u="1"/>
        <n v="2594" u="1"/>
        <n v="599" u="1"/>
        <n v="2334" u="1"/>
        <n v="2204" u="1"/>
        <n v="534" u="1"/>
        <n v="2074" u="1"/>
        <n v="1931" u="1"/>
        <n v="1866" u="1"/>
        <n v="458" u="1"/>
        <n v="1801" u="1"/>
        <n v="1671" u="1"/>
        <n v="1606" u="1"/>
        <n v="393" u="1"/>
        <n v="1541" u="1"/>
        <n v="2921" u="1"/>
        <n v="2791" u="1"/>
        <n v="88" u="1"/>
        <n v="1346" u="1"/>
        <n v="2661" u="1"/>
        <n v="1281" u="1"/>
        <n v="2531" u="1"/>
        <n v="1216" u="1"/>
        <n v="2401" u="1"/>
        <n v="2271" u="1"/>
        <n v="2141" u="1"/>
        <n v="263" u="1"/>
        <n v="990" u="1"/>
        <n v="925" u="1"/>
        <n v="795" u="1"/>
        <n v="2988" u="1"/>
        <n v="730" u="1"/>
        <n v="2858" u="1"/>
        <n v="2728" u="1"/>
        <n v="2598" u="1"/>
        <n v="600" u="1"/>
        <n v="2338" u="1"/>
        <n v="2208" u="1"/>
        <n v="535" u="1"/>
        <n v="2078" u="1"/>
        <n v="1998" u="1"/>
        <n v="491" u="1"/>
        <n v="1933" u="1"/>
        <n v="1738" u="1"/>
        <n v="426" u="1"/>
        <n v="1673" u="1"/>
        <n v="1608" u="1"/>
        <n v="1543" u="1"/>
        <n v="1478" u="1"/>
        <n v="2925" u="1"/>
        <n v="361" u="1"/>
        <n v="2795" u="1"/>
        <n v="2665" u="1"/>
        <n v="1283" u="1"/>
        <n v="80" u="1"/>
        <n v="2405" u="1"/>
        <n v="296" u="1"/>
        <n v="1153" u="1"/>
        <n v="2145" u="1"/>
        <n v="926" u="1"/>
        <n v="861" u="1"/>
        <n v="796" u="1"/>
        <n v="731" u="1"/>
        <n v="2602" u="1"/>
        <n v="2472" u="1"/>
        <n v="601" u="1"/>
        <n v="146" u="1"/>
        <n v="2212" u="1"/>
        <n v="536" u="1"/>
        <n v="2082" u="1"/>
        <n v="2000" u="1"/>
        <n v="1935" u="1"/>
        <n v="1870" u="1"/>
        <n v="459" u="1"/>
        <n v="1805" u="1"/>
        <n v="1740" u="1"/>
        <n v="1675" u="1"/>
        <n v="1610" u="1"/>
        <n v="394" u="1"/>
        <n v="1545" u="1"/>
        <n v="2929" u="1"/>
        <n v="2799" u="1"/>
        <n v="1350" u="1"/>
        <n v="2669" u="1"/>
        <n v="1285" u="1"/>
        <n v="2539" u="1"/>
        <n v="1220" u="1"/>
        <n v="2409" u="1"/>
        <n v="1155" u="1"/>
        <n v="2279" u="1"/>
        <n v="2149" u="1"/>
        <n v="264" u="1"/>
        <n v="1025" u="1"/>
        <n v="992" u="1"/>
        <n v="927" u="1"/>
        <n v="862" u="1"/>
        <n v="797" u="1"/>
        <n v="195" u="1"/>
        <n v="732" u="1"/>
        <n v="2866" u="1"/>
        <n v="2736" u="1"/>
        <n v="2606" u="1"/>
        <n v="2476" u="1"/>
        <n v="602" u="1"/>
        <n v="2346" u="1"/>
        <n v="2086" u="1"/>
        <n v="130" u="1"/>
        <n v="2002" u="1"/>
        <n v="492" u="1"/>
        <n v="1937" u="1"/>
        <n v="1872" u="1"/>
        <n v="1807" u="1"/>
        <n v="1742" u="1"/>
        <n v="427" u="1"/>
        <n v="1677" u="1"/>
        <n v="1612" u="1"/>
        <n v="1547" u="1"/>
        <n v="1482" u="1"/>
        <n v="2933" u="1"/>
        <n v="362" u="1"/>
        <n v="2803" u="1"/>
        <n v="1352" u="1"/>
        <n v="2673" u="1"/>
        <n v="1287" u="1"/>
        <n v="2543" u="1"/>
        <n v="2413" u="1"/>
        <n v="2283" u="1"/>
        <n v="1092" u="1"/>
        <n v="2153" u="1"/>
        <n v="1027" u="1"/>
        <n v="64" u="1"/>
        <n v="993" u="1"/>
        <n v="244" u="1"/>
        <n v="928" u="1"/>
        <n v="863" u="1"/>
        <n v="798" u="1"/>
        <n v="733" u="1"/>
        <n v="2740" u="1"/>
        <n v="668" u="1"/>
        <n v="2610" u="1"/>
        <n v="2480" u="1"/>
        <n v="603" u="1"/>
        <n v="2350" u="1"/>
        <n v="2220" u="1"/>
        <n v="538" u="1"/>
        <n v="2090" u="1"/>
        <n v="2004" u="1"/>
        <n v="1939" u="1"/>
        <n v="121" u="1"/>
        <n v="460" u="1"/>
        <n v="1809" u="1"/>
        <n v="1744" u="1"/>
        <n v="1679" u="1"/>
        <n v="1614" u="1"/>
        <n v="395" u="1"/>
        <n v="1549" u="1"/>
        <n v="1484" u="1"/>
        <n v="2937" u="1"/>
        <n v="1419" u="1"/>
        <n v="2807" u="1"/>
        <n v="1354" u="1"/>
        <n v="2677" u="1"/>
        <n v="330" u="1"/>
        <n v="1289" u="1"/>
        <n v="2547" u="1"/>
        <n v="1224" u="1"/>
        <n v="2417" u="1"/>
        <n v="1159" u="1"/>
        <n v="2287" u="1"/>
        <n v="1094" u="1"/>
        <n v="2157" u="1"/>
        <n v="1029" u="1"/>
        <n v="994" u="1"/>
        <n v="60" u="1"/>
        <n v="929" u="1"/>
        <n v="864" u="1"/>
        <n v="799" u="1"/>
        <n v="3004" u="1"/>
        <n v="734" u="1"/>
        <n v="2874" u="1"/>
        <n v="2744" u="1"/>
        <n v="669" u="1"/>
        <n v="2614" u="1"/>
        <n v="163" u="1"/>
        <n v="2484" u="1"/>
        <n v="604" u="1"/>
        <n v="2354" u="1"/>
        <n v="2224" u="1"/>
        <n v="539" u="1"/>
        <n v="2006" u="1"/>
        <n v="493" u="1"/>
        <n v="1941" u="1"/>
        <n v="1811" u="1"/>
        <n v="113" u="1"/>
        <n v="428" u="1"/>
        <n v="1681" u="1"/>
        <n v="1616" u="1"/>
        <n v="1486" u="1"/>
        <n v="2941" u="1"/>
        <n v="363" u="1"/>
        <n v="2811" u="1"/>
        <n v="1356" u="1"/>
        <n v="2551" u="1"/>
        <n v="1226" u="1"/>
        <n v="2421" u="1"/>
        <n v="298" u="1"/>
        <n v="1161" u="1"/>
        <n v="2291" u="1"/>
        <n v="1096" u="1"/>
        <n v="2161" u="1"/>
        <n v="1031" u="1"/>
        <n v="995" u="1"/>
        <n v="930" u="1"/>
        <n v="865" u="1"/>
        <n v="212" u="1"/>
        <n v="3008" u="1"/>
        <n v="735" u="1"/>
        <n v="2748" u="1"/>
        <n v="670" u="1"/>
        <n v="2618" u="1"/>
        <n v="2488" u="1"/>
        <n v="605" u="1"/>
        <n v="147" u="1"/>
        <n v="2228" u="1"/>
        <n v="540" u="1"/>
        <n v="2008" u="1"/>
        <n v="1943" u="1"/>
        <n v="461" u="1"/>
        <n v="1813" u="1"/>
        <n v="1748" u="1"/>
        <n v="1683" u="1"/>
        <n v="105" u="1"/>
        <n v="1618" u="1"/>
        <n v="1553" u="1"/>
        <n v="2945" u="1"/>
        <n v="2815" u="1"/>
        <n v="1163" u="1"/>
        <n v="2295" u="1"/>
        <n v="1098" u="1"/>
        <n v="2165" u="1"/>
        <n v="1033" u="1"/>
        <n v="996" u="1"/>
        <n v="931" u="1"/>
        <n v="866" u="1"/>
        <n v="52" u="1"/>
        <n v="3012" u="1"/>
        <n v="2882" u="1"/>
        <n v="2752" u="1"/>
        <n v="671" u="1"/>
        <n v="2622" u="1"/>
        <n v="2492" u="1"/>
        <n v="606" u="1"/>
        <n v="2102" u="1"/>
        <n v="131" u="1"/>
        <n v="2010" u="1"/>
        <n v="494" u="1"/>
        <n v="1945" u="1"/>
        <n v="1880" u="1"/>
        <n v="1815" u="1"/>
        <n v="1750" u="1"/>
        <n v="429" u="1"/>
        <n v="1685" u="1"/>
        <n v="1620" u="1"/>
        <n v="1555" u="1"/>
        <n v="97" u="1"/>
        <n v="1490" u="1"/>
        <n v="2949" u="1"/>
        <n v="364" u="1"/>
        <n v="1425" u="1"/>
        <n v="2819" u="1"/>
        <n v="1360" u="1"/>
        <n v="2559" u="1"/>
        <n v="1230" u="1"/>
        <n v="2429" u="1"/>
        <n v="299" u="1"/>
        <n v="1165" u="1"/>
        <n v="2299" u="1"/>
        <n v="1100" u="1"/>
        <n v="1035" u="1"/>
        <n v="997" u="1"/>
        <n v="245" u="1"/>
        <n v="932" u="1"/>
        <n v="867" u="1"/>
        <n v="3016" u="1"/>
        <n v="48" u="1"/>
        <n v="737" u="1"/>
        <n v="180" u="1"/>
        <n v="2756" u="1"/>
        <n v="2626" u="1"/>
        <n v="2496" u="1"/>
        <n v="607" u="1"/>
        <n v="2366" u="1"/>
        <n v="2236" u="1"/>
        <n v="542" u="1"/>
        <n v="2106" u="1"/>
        <n v="2012" u="1"/>
        <n v="1947" u="1"/>
        <n v="1882" u="1"/>
        <n v="462" u="1"/>
        <n v="1817" u="1"/>
        <n v="1752" u="1"/>
        <n v="1492" u="1"/>
        <n v="2953" u="1"/>
        <n v="1427" u="1"/>
        <n v="89" u="1"/>
        <n v="2693" u="1"/>
        <n v="332" u="1"/>
        <n v="1232" u="1"/>
        <n v="1167" u="1"/>
        <n v="2303" u="1"/>
        <n v="1102" u="1"/>
        <n v="267" u="1"/>
        <n v="1037" u="1"/>
        <n v="998" u="1"/>
        <n v="933" u="1"/>
        <n v="229" u="1"/>
        <n v="868" u="1"/>
        <n v="803" u="1"/>
        <n v="738" u="1"/>
        <n v="2760" u="1"/>
        <n v="44" u="1"/>
        <n v="673" u="1"/>
        <n v="2500" u="1"/>
        <n v="608" u="1"/>
        <n v="2370" u="1"/>
        <n v="2240" u="1"/>
        <n v="543" u="1"/>
        <n v="2110" u="1"/>
        <n v="2014" u="1"/>
        <n v="495" u="1"/>
        <n v="1949" u="1"/>
        <n v="1884" u="1"/>
        <n v="1819" u="1"/>
        <n v="1754" u="1"/>
        <n v="430" u="1"/>
        <n v="1689" u="1"/>
        <n v="1624" u="1"/>
        <n v="1494" u="1"/>
        <n v="365" u="1"/>
        <n v="1299" u="1"/>
        <n v="2567" u="1"/>
        <n v="81" u="1"/>
        <n v="1234" u="1"/>
        <n v="2437" u="1"/>
        <n v="300" u="1"/>
        <n v="1169" u="1"/>
        <n v="2307" u="1"/>
        <n v="1104" u="1"/>
        <n v="2177" u="1"/>
        <n v="1039" u="1"/>
        <n v="999" u="1"/>
        <n v="934" u="1"/>
        <n v="869" u="1"/>
        <n v="213" u="1"/>
        <n v="3024" u="1"/>
        <n v="739" u="1"/>
        <n v="2894" u="1"/>
        <n v="2764" u="1"/>
        <n v="674" u="1"/>
        <n v="2504" u="1"/>
        <n v="40" u="1"/>
        <n v="609" u="1"/>
        <n v="2374" u="1"/>
        <n v="148" u="1"/>
        <n v="2244" u="1"/>
        <n v="544" u="1"/>
        <n v="1951" u="1"/>
        <n v="1886" u="1"/>
        <n v="463" u="1"/>
        <n v="1821" u="1"/>
        <n v="1756" u="1"/>
        <n v="1691" u="1"/>
        <n v="398" u="1"/>
        <n v="1496" u="1"/>
        <n v="1431" u="1"/>
        <n v="2831" u="1"/>
        <n v="2701" u="1"/>
        <n v="333" u="1"/>
        <n v="1301" u="1"/>
        <n v="2571" u="1"/>
        <n v="2441" u="1"/>
        <n v="1171" u="1"/>
        <n v="2311" u="1"/>
        <n v="1106" u="1"/>
        <n v="2181" u="1"/>
        <n v="268" u="1"/>
        <n v="1041" u="1"/>
        <n v="1000" u="1"/>
        <n v="935" u="1"/>
        <n v="870" u="1"/>
        <n v="197" u="1"/>
        <n v="3028" u="1"/>
        <n v="740" u="1"/>
        <n v="2898" u="1"/>
        <n v="2768" u="1"/>
        <n v="2508" u="1"/>
        <n v="610" u="1"/>
        <n v="2378" u="1"/>
        <n v="2248" u="1"/>
        <n v="36" u="1"/>
        <n v="545" u="1"/>
        <n v="132" u="1"/>
        <n v="496" u="1"/>
        <n v="1953" u="1"/>
        <n v="1888" u="1"/>
        <n v="1823" u="1"/>
        <n v="1758" u="1"/>
        <n v="431" u="1"/>
        <n v="1693" u="1"/>
        <n v="1628" u="1"/>
        <n v="1498" u="1"/>
        <n v="2965" u="1"/>
        <n v="366" u="1"/>
        <n v="2835" u="1"/>
        <n v="1368" u="1"/>
        <n v="2705" u="1"/>
        <n v="1303" u="1"/>
        <n v="2575" u="1"/>
        <n v="301" u="1"/>
        <n v="2315" u="1"/>
        <n v="1108" u="1"/>
        <n v="2185" u="1"/>
        <n v="1043" u="1"/>
        <n v="1001" u="1"/>
        <n v="246" u="1"/>
        <n v="936" u="1"/>
        <n v="871" u="1"/>
        <n v="741" u="1"/>
        <n v="2902" u="1"/>
        <n v="181" u="1"/>
        <n v="2772" u="1"/>
        <n v="676" u="1"/>
        <n v="2642" u="1"/>
        <n v="2512" u="1"/>
        <n v="611" u="1"/>
        <n v="2382" u="1"/>
        <n v="2252" u="1"/>
        <n v="546" u="1"/>
        <n v="2122" u="1"/>
        <n v="32" u="1"/>
        <n v="1955" u="1"/>
        <n v="122" u="1"/>
        <n v="1890" u="1"/>
        <n v="464" u="1"/>
        <n v="1825" u="1"/>
        <n v="1760" u="1"/>
        <n v="1695" u="1"/>
        <n v="1630" u="1"/>
        <n v="399" u="1"/>
        <n v="1565" u="1"/>
        <n v="1500" u="1"/>
        <n v="2969" u="1"/>
        <n v="1435" u="1"/>
        <n v="2839" u="1"/>
        <n v="1370" u="1"/>
        <n v="2709" u="1"/>
        <n v="2579" u="1"/>
        <n v="2449" u="1"/>
        <n v="1175" u="1"/>
        <n v="2319" u="1"/>
        <n v="1110" u="1"/>
        <n v="2189" u="1"/>
        <n v="269" u="1"/>
        <n v="2059" u="1"/>
        <n v="1002" u="1"/>
        <n v="937" u="1"/>
        <n v="872" u="1"/>
        <n v="807" u="1"/>
        <n v="742" u="1"/>
        <n v="2906" u="1"/>
        <n v="2776" u="1"/>
        <n v="677" u="1"/>
        <n v="2646" u="1"/>
        <n v="165" u="1"/>
        <n v="2516" u="1"/>
        <n v="612" u="1"/>
        <n v="2386" u="1"/>
        <n v="2256" u="1"/>
        <n v="547" u="1"/>
        <n v="2126" u="1"/>
        <n v="497" u="1"/>
        <n v="1957" u="1"/>
        <n v="1892" u="1"/>
        <n v="30" u="1"/>
        <n v="1827" u="1"/>
        <n v="114" u="1"/>
        <n v="432" u="1"/>
        <n v="1632" u="1"/>
        <n v="1502" u="1"/>
        <n v="2973" u="1"/>
        <n v="367" u="1"/>
        <n v="2843" u="1"/>
        <n v="1372" u="1"/>
        <n v="2713" u="1"/>
        <n v="2583" u="1"/>
        <n v="302" u="1"/>
        <n v="2323" u="1"/>
        <n v="1112" u="1"/>
        <n v="2193" u="1"/>
        <n v="1047" u="1"/>
        <n v="2063" u="1"/>
        <n v="1003" u="1"/>
        <n v="938" u="1"/>
        <n v="873" u="1"/>
        <n v="214" u="1"/>
        <n v="3040" u="1"/>
        <n v="743" u="1"/>
        <n v="2910" u="1"/>
        <n v="2780" u="1"/>
        <n v="678" u="1"/>
        <n v="2650" u="1"/>
        <n v="2520" u="1"/>
        <n v="613" u="1"/>
        <n v="2260" u="1"/>
        <n v="548" u="1"/>
        <n v="1959" u="1"/>
        <n v="1894" u="1"/>
        <n v="465" u="1"/>
        <n v="1829" u="1"/>
        <n v="1764" u="1"/>
        <n v="28" u="1"/>
        <n v="1699" u="1"/>
        <n v="106" u="1"/>
        <n v="1634" u="1"/>
        <n v="400" u="1"/>
        <n v="1504" u="1"/>
        <n v="2847" u="1"/>
        <n v="1374" u="1"/>
        <n v="2717" u="1"/>
        <n v="335" u="1"/>
        <n v="2587" u="1"/>
        <n v="2457" u="1"/>
        <n v="1179" u="1"/>
        <n v="2327" u="1"/>
        <n v="1114" u="1"/>
        <n v="2197" u="1"/>
        <n v="270" u="1"/>
        <n v="1049" u="1"/>
        <n v="2067" u="1"/>
        <n v="1004" u="1"/>
        <n v="939" u="1"/>
        <n v="874" u="1"/>
        <n v="809" u="1"/>
        <n v="198" u="1"/>
        <n v="3044" u="1"/>
        <n v="744" u="1"/>
        <n v="2914" u="1"/>
        <n v="679" u="1"/>
        <n v="2654" u="1"/>
        <n v="2524" u="1"/>
        <n v="614" u="1"/>
        <n v="2394" u="1"/>
        <n v="2264" u="1"/>
        <n v="549" u="1"/>
        <n v="2134" u="1"/>
        <n v="133" u="1"/>
        <n v="498" u="1"/>
        <n v="1961" u="1"/>
        <n v="1896" u="1"/>
        <n v="1831" u="1"/>
        <n v="433" u="1"/>
        <n v="1701" u="1"/>
        <n v="1636" u="1"/>
        <n v="26" u="1"/>
        <n v="1571" u="1"/>
        <n v="98" u="1"/>
        <n v="1506" u="1"/>
        <n v="2981" u="1"/>
        <n v="368" u="1"/>
        <n v="2851" u="1"/>
        <n v="1376" u="1"/>
        <n v="2721" u="1"/>
        <n v="303" u="1"/>
        <n v="2331" u="1"/>
        <n v="1116" u="1"/>
        <n v="2201" u="1"/>
        <n v="1051" u="1"/>
        <n v="2071" u="1"/>
        <n v="247" u="1"/>
        <n v="940" u="1"/>
        <n v="875" u="1"/>
        <n v="810" u="1"/>
        <n v="745" u="1"/>
        <n v="182" u="1"/>
        <n v="2788" u="1"/>
        <n v="680" u="1"/>
        <n v="2658" u="1"/>
        <n v="2528" u="1"/>
        <n v="615" u="1"/>
        <n v="2398" u="1"/>
        <n v="2268" u="1"/>
        <n v="550" u="1"/>
        <n v="2138" u="1"/>
        <n v="1963" u="1"/>
        <n v="1898" u="1"/>
        <n v="466" u="1"/>
        <n v="1833" u="1"/>
        <n v="1768" u="1"/>
        <n v="1703" u="1"/>
        <n v="1638" u="1"/>
        <n v="1573" u="1"/>
        <n v="2985" u="1"/>
        <n v="24" u="1"/>
        <n v="2855" u="1"/>
        <n v="90" u="1"/>
        <n v="1378" u="1"/>
        <n v="2725" u="1"/>
        <n v="336" u="1"/>
        <n v="2465" u="1"/>
        <n v="2335" u="1"/>
        <n v="1118" u="1"/>
        <n v="271" u="1"/>
        <n v="1053" u="1"/>
        <n v="2075" u="1"/>
        <n v="1006" u="1"/>
        <n v="941" u="1"/>
        <n v="231" u="1"/>
        <n v="876" u="1"/>
        <n v="811" u="1"/>
        <n v="746" u="1"/>
        <n v="2922" u="1"/>
        <n v="2792" u="1"/>
        <n v="681" u="1"/>
        <n v="2662" u="1"/>
        <n v="2532" u="1"/>
        <n v="616" u="1"/>
        <n v="2402" u="1"/>
        <n v="2272" u="1"/>
        <n v="551" u="1"/>
        <n v="2142" u="1"/>
        <n v="2030" u="1"/>
        <n v="499" u="1"/>
        <n v="1965" u="1"/>
        <n v="1900" u="1"/>
        <n v="1835" u="1"/>
        <n v="1770" u="1"/>
        <n v="434" u="1"/>
        <n v="1705" u="1"/>
        <n v="1510" u="1"/>
        <n v="2989" u="1"/>
        <n v="369" u="1"/>
        <n v="1445" u="1"/>
        <n v="1380" u="1"/>
        <n v="2729" u="1"/>
        <n v="82" u="1"/>
        <n v="2469" u="1"/>
        <n v="304" u="1"/>
        <n v="1185" u="1"/>
        <n v="2339" u="1"/>
        <n v="1120" u="1"/>
        <n v="2209" u="1"/>
        <n v="1055" u="1"/>
        <n v="2079" u="1"/>
        <n v="942" u="1"/>
        <n v="877" u="1"/>
        <n v="215" u="1"/>
        <n v="812" u="1"/>
        <n v="747" u="1"/>
        <n v="2926" u="1"/>
        <n v="2796" u="1"/>
        <n v="682" u="1"/>
        <n v="2666" u="1"/>
        <n v="2536" u="1"/>
        <n v="617" u="1"/>
        <n v="2406" u="1"/>
        <n v="150" u="1"/>
        <n v="552" u="1"/>
        <n v="2146" u="1"/>
        <n v="2032" u="1"/>
        <n v="467" u="1"/>
        <n v="1837" u="1"/>
        <n v="1772" u="1"/>
        <n v="1707" u="1"/>
        <n v="1642" u="1"/>
        <n v="402" u="1"/>
        <n v="1577" u="1"/>
        <n v="2863" u="1"/>
        <n v="337" u="1"/>
        <n v="2603" u="1"/>
        <n v="2473" u="1"/>
        <n v="20" u="1"/>
        <n v="2343" u="1"/>
        <n v="1122" u="1"/>
        <n v="272" u="1"/>
        <n v="2083" u="1"/>
        <n v="1008" u="1"/>
        <n v="943" u="1"/>
        <n v="878" u="1"/>
        <n v="813" u="1"/>
        <n v="199" u="1"/>
        <n v="748" u="1"/>
        <n v="2930" u="1"/>
        <n v="2800" u="1"/>
        <n v="683" u="1"/>
        <n v="2670" u="1"/>
        <n v="2540" u="1"/>
        <n v="618" u="1"/>
        <n v="2410" u="1"/>
        <n v="2280" u="1"/>
        <n v="553" u="1"/>
        <n v="2150" u="1"/>
        <n v="134" u="1"/>
        <n v="2034" u="1"/>
        <n v="500" u="1"/>
        <n v="1969" u="1"/>
        <n v="1904" u="1"/>
        <n v="1839" u="1"/>
        <n v="1774" u="1"/>
        <n v="435" u="1"/>
        <n v="1709" u="1"/>
        <n v="1644" u="1"/>
        <n v="1579" u="1"/>
        <n v="1514" u="1"/>
        <n v="370" u="1"/>
        <n v="2867" u="1"/>
        <n v="2607" u="1"/>
        <n v="305" u="1"/>
        <n v="1124" u="1"/>
        <n v="18" u="1"/>
        <n v="1059" u="1"/>
        <n v="2087" u="1"/>
        <n v="1009" u="1"/>
        <n v="248" u="1"/>
        <n v="944" u="1"/>
        <n v="879" u="1"/>
        <n v="814" u="1"/>
        <n v="749" u="1"/>
        <n v="183" u="1"/>
        <n v="2804" u="1"/>
        <n v="684" u="1"/>
        <n v="2674" u="1"/>
        <n v="2544" u="1"/>
        <n v="619" u="1"/>
        <n v="2414" u="1"/>
        <n v="2284" u="1"/>
        <n v="554" u="1"/>
        <n v="2154" u="1"/>
        <n v="2036" u="1"/>
        <n v="1971" u="1"/>
        <n v="123" u="1"/>
        <n v="1906" u="1"/>
        <n v="468" u="1"/>
        <n v="1776" u="1"/>
        <n v="1711" u="1"/>
        <n v="1646" u="1"/>
        <n v="403" u="1"/>
        <n v="1581" u="1"/>
        <n v="1516" u="1"/>
        <n v="3001" u="1"/>
        <n v="1386" u="1"/>
        <n v="2741" u="1"/>
        <n v="338" u="1"/>
        <n v="1321" u="1"/>
        <n v="2611" u="1"/>
        <n v="2481" u="1"/>
        <n v="2351" u="1"/>
        <n v="1126" u="1"/>
        <n v="273" u="1"/>
        <n v="1061" u="1"/>
        <n v="1010" u="1"/>
        <n v="61" u="1"/>
        <n v="945" u="1"/>
        <n v="880" u="1"/>
        <n v="815" u="1"/>
        <n v="750" u="1"/>
        <n v="2938" u="1"/>
        <n v="2808" u="1"/>
        <n v="685" u="1"/>
        <n v="2548" u="1"/>
        <n v="620" u="1"/>
        <n v="2418" u="1"/>
        <n v="2288" u="1"/>
        <n v="555" u="1"/>
        <n v="2158" u="1"/>
        <n v="2038" u="1"/>
        <n v="501" u="1"/>
        <n v="1908" u="1"/>
        <n v="1843" u="1"/>
        <n v="1778" u="1"/>
        <n v="436" u="1"/>
        <n v="1713" u="1"/>
        <n v="1648" u="1"/>
        <n v="1583" u="1"/>
        <n v="1518" u="1"/>
        <n v="3005" u="1"/>
        <n v="371" u="1"/>
        <n v="1453" u="1"/>
        <n v="1388" u="1"/>
        <n v="2745" u="1"/>
        <n v="2615" u="1"/>
        <n v="2355" u="1"/>
        <n v="1128" u="1"/>
        <n v="1063" u="1"/>
        <n v="1011" u="1"/>
        <n v="946" u="1"/>
        <n v="15" u="1"/>
        <n v="57" u="1"/>
        <n v="881" u="1"/>
        <n v="216" u="1"/>
        <n v="816" u="1"/>
        <n v="751" u="1"/>
        <n v="2942" u="1"/>
        <n v="2812" u="1"/>
        <n v="621" u="1"/>
        <n v="2422" u="1"/>
        <n v="151" u="1"/>
        <n v="2292" u="1"/>
        <n v="556" u="1"/>
        <n v="2162" u="1"/>
        <n v="2040" u="1"/>
        <n v="1975" u="1"/>
        <n v="1910" u="1"/>
        <n v="469" u="1"/>
        <n v="1845" u="1"/>
        <n v="1780" u="1"/>
        <n v="1715" u="1"/>
        <n v="107" u="1"/>
        <n v="1650" u="1"/>
        <n v="404" u="1"/>
        <n v="1585" u="1"/>
        <n v="1520" u="1"/>
        <n v="3009" u="1"/>
        <n v="2879" u="1"/>
        <n v="1390" u="1"/>
        <n v="2749" u="1"/>
        <n v="339" u="1"/>
        <n v="1325" u="1"/>
        <n v="2619" u="1"/>
        <n v="1260" u="1"/>
        <n v="1130" u="1"/>
        <n v="274" u="1"/>
        <n v="2099" u="1"/>
        <n v="1012" u="1"/>
        <n v="947" u="1"/>
        <n v="882" u="1"/>
        <n v="14" u="1"/>
        <n v="53" u="1"/>
        <n v="817" u="1"/>
        <n v="200" u="1"/>
        <n v="752" u="1"/>
        <n v="2946" u="1"/>
        <n v="2816" u="1"/>
        <n v="2556" u="1"/>
        <n v="622" u="1"/>
        <n v="2296" u="1"/>
        <n v="557" u="1"/>
        <n v="2166" u="1"/>
        <n v="135" u="1"/>
        <n v="502" u="1"/>
        <n v="1977" u="1"/>
        <n v="1912" u="1"/>
        <n v="437" u="1"/>
        <n v="1717" u="1"/>
        <n v="1587" u="1"/>
        <n v="99" u="1"/>
        <n v="1522" u="1"/>
        <n v="3013" u="1"/>
        <n v="372" u="1"/>
        <n v="1457" u="1"/>
        <n v="1392" u="1"/>
        <n v="2753" u="1"/>
        <n v="1327" u="1"/>
        <n v="2623" u="1"/>
        <n v="2493" u="1"/>
        <n v="307" u="1"/>
        <n v="1197" u="1"/>
        <n v="2363" u="1"/>
        <n v="1132" u="1"/>
        <n v="2233" u="1"/>
        <n v="1067" u="1"/>
        <n v="2103" u="1"/>
        <n v="1013" u="1"/>
        <n v="249" u="1"/>
        <n v="948" u="1"/>
        <n v="883" u="1"/>
        <n v="818" u="1"/>
        <n v="13" u="1"/>
        <n v="49" u="1"/>
        <n v="2950" u="1"/>
        <n v="2820" u="1"/>
        <n v="688" u="1"/>
        <n v="2690" u="1"/>
        <n v="623" u="1"/>
        <n v="2430" u="1"/>
        <n v="2300" u="1"/>
        <n v="558" u="1"/>
        <n v="2170" u="1"/>
        <n v="2044" u="1"/>
        <n v="1979" u="1"/>
        <n v="1914" u="1"/>
        <n v="470" u="1"/>
        <n v="1654" u="1"/>
        <n v="405" u="1"/>
        <n v="1524" u="1"/>
        <n v="3017" u="1"/>
        <n v="2887" u="1"/>
        <n v="91" u="1"/>
        <n v="1394" u="1"/>
        <n v="2757" u="1"/>
        <n v="340" u="1"/>
        <n v="1329" u="1"/>
        <n v="2627" u="1"/>
        <n v="2497" u="1"/>
        <n v="1199" u="1"/>
        <n v="2367" u="1"/>
        <n v="1134" u="1"/>
        <n v="275" u="1"/>
        <n v="1069" u="1"/>
        <n v="2107" u="1"/>
        <n v="1014" u="1"/>
        <n v="949" u="1"/>
        <n v="233" u="1"/>
        <n v="884" u="1"/>
        <n v="819" u="1"/>
        <n v="754" u="1"/>
        <n v="2954" u="1"/>
        <n v="12" u="1"/>
        <n v="2824" u="1"/>
        <n v="45" u="1"/>
        <n v="689" u="1"/>
        <n v="2564" u="1"/>
        <n v="624" u="1"/>
        <n v="2304" u="1"/>
        <n v="559" u="1"/>
        <n v="2174" u="1"/>
        <n v="2046" u="1"/>
        <n v="503" u="1"/>
        <n v="1916" u="1"/>
        <n v="1786" u="1"/>
        <n v="438" u="1"/>
        <n v="1721" u="1"/>
        <n v="1591" u="1"/>
        <n v="373" u="1"/>
        <n v="1461" u="1"/>
        <n v="2891" u="1"/>
        <n v="2761" u="1"/>
        <n v="1331" u="1"/>
        <n v="2631" u="1"/>
        <n v="83" u="1"/>
        <n v="2501" u="1"/>
        <n v="1201" u="1"/>
        <n v="2371" u="1"/>
        <n v="1136" u="1"/>
        <n v="1071" u="1"/>
        <n v="2111" u="1"/>
        <n v="1015" u="1"/>
        <n v="950" u="1"/>
        <n v="885" u="1"/>
        <n v="217" u="1"/>
        <n v="755" u="1"/>
        <n v="2958" u="1"/>
        <n v="690" u="1"/>
        <n v="2698" u="1"/>
        <n v="11" u="1"/>
        <n v="2568" u="1"/>
        <n v="41" u="1"/>
        <n v="625" u="1"/>
        <n v="2438" u="1"/>
        <n v="152" u="1"/>
        <n v="2308" u="1"/>
        <n v="560" u="1"/>
        <n v="2178" u="1"/>
        <n v="1983" u="1"/>
        <n v="1918" u="1"/>
        <n v="471" u="1"/>
        <n v="1853" u="1"/>
        <n v="1723" u="1"/>
        <n v="406" u="1"/>
        <n v="1593" u="1"/>
        <n v="1528" u="1"/>
        <n v="3025" u="1"/>
        <n v="1463" u="1"/>
        <n v="2895" u="1"/>
        <n v="1398" u="1"/>
        <n v="2765" u="1"/>
        <n v="341" u="1"/>
        <n v="1333" u="1"/>
        <n v="2505" u="1"/>
        <n v="75" u="1"/>
        <n v="1138" u="1"/>
        <n v="2245" u="1"/>
        <n v="276" u="1"/>
        <n v="1073" u="1"/>
        <n v="1016" u="1"/>
        <n v="951" u="1"/>
        <n v="886" u="1"/>
        <n v="201" u="1"/>
        <n v="756" u="1"/>
        <n v="2832" u="1"/>
        <n v="2572" u="1"/>
        <n v="626" u="1"/>
        <n v="2442" u="1"/>
        <n v="10" u="1"/>
        <n v="2312" u="1"/>
        <n v="37" u="1"/>
        <n v="2182" u="1"/>
        <n v="136" u="1"/>
        <n v="504" u="1"/>
        <n v="1790" u="1"/>
        <n v="439" u="1"/>
        <n v="1725" u="1"/>
        <n v="1660" u="1"/>
        <n v="374" u="1"/>
        <n v="1465" u="1"/>
        <n v="1400" u="1"/>
        <n v="2769" u="1"/>
        <n v="2639" u="1"/>
        <n v="2509" u="1"/>
        <n v="309" u="1"/>
        <n v="1140" u="1"/>
        <n v="2249" u="1"/>
        <n v="1075" u="1"/>
        <n v="2119" u="1"/>
        <n v="67" u="1"/>
        <n v="1017" u="1"/>
        <n v="250" u="1"/>
        <n v="952" u="1"/>
        <n v="887" u="1"/>
        <n v="2966" u="1"/>
        <n v="692" u="1"/>
        <n v="2706" u="1"/>
        <n v="2576" u="1"/>
        <n v="627" u="1"/>
        <n v="2446" u="1"/>
        <n v="2316" u="1"/>
        <n v="562" u="1"/>
        <n v="2186" u="1"/>
        <n v="9" u="1"/>
        <n v="2056" u="1"/>
        <n v="33" u="1"/>
        <n v="124" u="1"/>
        <n v="472" u="1"/>
        <n v="1792" u="1"/>
        <n v="1727" u="1"/>
        <n v="1532" u="1"/>
        <n v="3033" u="1"/>
        <n v="1467" u="1"/>
        <n v="2903" u="1"/>
        <n v="1402" u="1"/>
        <n v="2773" u="1"/>
        <n v="342" u="1"/>
        <n v="2643" u="1"/>
        <n v="1272" u="1"/>
        <n v="2513" u="1"/>
        <n v="1207" u="1"/>
        <n v="2383" u="1"/>
        <n v="1142" u="1"/>
        <n v="2253" u="1"/>
        <n v="277" u="1"/>
        <n v="1077" u="1"/>
        <n v="2123" u="1"/>
        <n v="888" u="1"/>
        <n v="758" u="1"/>
        <n v="2970" u="1"/>
        <n v="2840" u="1"/>
        <n v="693" u="1"/>
        <n v="169" u="1"/>
        <n v="2580" u="1"/>
        <n v="628" u="1"/>
        <n v="2320" u="1"/>
        <n v="563" u="1"/>
        <n v="2190" u="1"/>
        <n v="2060" u="1"/>
        <n v="505" u="1"/>
        <n v="8" u="1"/>
        <n v="1924" u="1"/>
        <n v="116" u="1"/>
        <n v="1794" u="1"/>
        <n v="440" u="1"/>
        <n v="1664" u="1"/>
        <n v="1599" u="1"/>
        <n v="375" u="1"/>
        <n v="1469" u="1"/>
        <n v="2907" u="1"/>
        <n v="1404" u="1"/>
        <n v="2777" u="1"/>
        <n v="1339" u="1"/>
        <n v="2647" u="1"/>
        <n v="1274" u="1"/>
        <n v="2517" u="1"/>
        <n v="310" u="1"/>
        <n v="1209" u="1"/>
        <n v="2387" u="1"/>
        <n v="1144" u="1"/>
        <n v="2257" u="1"/>
        <n v="1079" u="1"/>
        <n v="2127" u="1"/>
        <n v="889" u="1"/>
        <n v="759" u="1"/>
        <n v="2974" u="1"/>
        <n v="2844" u="1"/>
        <n v="694" u="1"/>
        <n v="2714" u="1"/>
        <n v="2584" u="1"/>
        <n v="629" u="1"/>
        <n v="153" u="1"/>
        <n v="2324" u="1"/>
        <n v="564" u="1"/>
        <n v="2194" u="1"/>
        <n v="2064" u="1"/>
        <n v="1926" u="1"/>
        <n v="473" u="1"/>
        <n v="1796" u="1"/>
        <n v="1731" u="1"/>
        <n v="108" u="1"/>
        <n v="1666" u="1"/>
        <n v="1601" u="1"/>
        <n v="1536" u="1"/>
        <n v="3041" u="1"/>
        <n v="1471" u="1"/>
        <n v="2911" u="1"/>
        <n v="1406" u="1"/>
        <n v="2781" u="1"/>
        <n v="343" u="1"/>
        <n v="1341" u="1"/>
        <n v="2651" u="1"/>
        <n v="1276" u="1"/>
        <n v="2521" u="1"/>
        <n v="2391" u="1"/>
        <n v="1146" u="1"/>
        <n v="2261" u="1"/>
        <n v="278" u="1"/>
        <n v="1081" u="1"/>
        <n v="2131" u="1"/>
        <n v="1020" u="1"/>
        <n v="890" u="1"/>
        <n v="825" u="1"/>
        <n v="202" u="1"/>
        <n v="2978" u="1"/>
        <n v="2848" u="1"/>
        <n v="695" u="1"/>
        <n v="2718" u="1"/>
        <n v="2588" u="1"/>
        <n v="630" u="1"/>
        <n v="2458" u="1"/>
        <n v="2328" u="1"/>
        <n v="565" u="1"/>
        <n v="2198" u="1"/>
        <n v="137" u="1"/>
        <n v="2068" u="1"/>
        <n v="506" u="1"/>
        <n v="1928" u="1"/>
        <n v="1798" u="1"/>
        <n v="441" u="1"/>
        <n v="1733" u="1"/>
        <n v="1603" u="1"/>
        <n v="100" u="1"/>
        <n v="1538" u="1"/>
        <n v="376" u="1"/>
        <n v="2915" u="1"/>
        <n v="1408" u="1"/>
        <n v="2785" u="1"/>
        <n v="1343" u="1"/>
        <n v="2655" u="1"/>
        <n v="1278" u="1"/>
        <n v="2525" u="1"/>
        <n v="311" u="1"/>
        <n v="1213" u="1"/>
        <n v="2265" u="1"/>
        <n v="1083" u="1"/>
        <n v="2135" u="1"/>
        <n v="1021" u="1"/>
        <n v="251" u="1"/>
        <n v="956" u="1"/>
        <n v="891" u="1"/>
        <n v="826" u="1"/>
        <n v="761" u="1"/>
        <n v="2982" u="1"/>
        <n v="186" u="1"/>
        <n v="2852" u="1"/>
        <n v="696" u="1"/>
        <n v="2722" u="1"/>
        <n v="2592" u="1"/>
        <n v="631" u="1"/>
        <n v="2332" u="1"/>
        <n v="566" u="1"/>
        <n v="2202" u="1"/>
        <n v="2072" u="1"/>
        <n v="1930" u="1"/>
        <n v="474" u="1"/>
        <n v="1865" u="1"/>
        <n v="1800" u="1"/>
        <n v="1735" u="1"/>
        <n v="409" u="1"/>
        <n v="1605" u="1"/>
        <n v="1540" u="1"/>
        <n v="2919" u="1"/>
        <n v="92" u="1"/>
        <n v="2789" u="1"/>
        <n v="344" u="1"/>
        <n v="1345" u="1"/>
        <n v="2659" u="1"/>
        <n v="1280" u="1"/>
        <n v="2529" u="1"/>
        <n v="1215" u="1"/>
        <n v="2399" u="1"/>
        <n v="1150" u="1"/>
        <n v="2269" u="1"/>
        <n v="279" u="1"/>
        <n v="1085" u="1"/>
        <n v="2139" u="1"/>
        <n v="1022" u="1"/>
        <n v="957" u="1"/>
        <n v="827" u="1"/>
        <n v="762" u="1"/>
        <n v="2986" u="1"/>
        <n v="2856" u="1"/>
        <n v="697" u="1"/>
        <n v="2726" u="1"/>
        <n v="170" u="1"/>
        <n v="2596" u="1"/>
        <n v="2466" u="1"/>
        <n v="567" u="1"/>
        <n v="2206" u="1"/>
        <n v="2076" u="1"/>
        <n v="507" u="1"/>
        <n v="1932" u="1"/>
        <n v="1867" u="1"/>
        <n v="1802" u="1"/>
        <n v="442" u="1"/>
        <n v="1672" u="1"/>
        <n v="1607" u="1"/>
        <n v="1542" u="1"/>
        <n v="1477" u="1"/>
        <n v="2923" u="1"/>
        <n v="6" u="1"/>
        <n v="2793" u="1"/>
        <n v="2663" u="1"/>
        <n v="84" u="1"/>
        <n v="1282" u="1"/>
        <n v="2533" u="1"/>
        <n v="312" u="1"/>
        <n v="1217" u="1"/>
        <n v="2403" u="1"/>
        <n v="1152" u="1"/>
        <n v="1087" u="1"/>
        <n v="2143" u="1"/>
        <n v="958" u="1"/>
        <n v="893" u="1"/>
        <n v="219" u="1"/>
        <n v="828" u="1"/>
        <n v="763" u="1"/>
        <n v="698" u="1"/>
        <n v="2730" u="1"/>
        <n v="2600" u="1"/>
        <n v="2470" u="1"/>
        <n v="154" u="1"/>
        <n v="2340" u="1"/>
        <n v="2210" u="1"/>
        <n v="2080" u="1"/>
        <n v="1999" u="1"/>
        <n v="1934" u="1"/>
        <n v="475" u="1"/>
        <n v="1869" u="1"/>
        <n v="1804" u="1"/>
        <n v="1739" u="1"/>
        <n v="1674" u="1"/>
        <n v="410" u="1"/>
        <n v="1609" u="1"/>
        <n v="1544" u="1"/>
        <n v="1479" u="1"/>
        <n v="2927" u="1"/>
        <n v="2797" u="1"/>
        <n v="345" u="1"/>
        <n v="2667" u="1"/>
        <n v="1284" u="1"/>
        <n v="1219" u="1"/>
        <n v="76" u="1"/>
        <n v="1154" u="1"/>
        <n v="2277" u="1"/>
        <n v="2147" u="1"/>
        <n v="1024" u="1"/>
        <n v="959" u="1"/>
        <n v="894" u="1"/>
        <n v="203" u="1"/>
        <n v="764" u="1"/>
        <n v="2994" u="1"/>
        <n v="699" u="1"/>
        <n v="2604" u="1"/>
        <n v="2474" u="1"/>
        <n v="2344" u="1"/>
        <n v="2084" u="1"/>
        <n v="508" u="1"/>
        <n v="1936" u="1"/>
        <n v="1806" u="1"/>
        <n v="1741" u="1"/>
        <n v="1676" u="1"/>
        <n v="1611" u="1"/>
        <n v="1546" u="1"/>
        <n v="378" u="1"/>
        <n v="1481" u="1"/>
        <n v="2931" u="1"/>
        <n v="2801" u="1"/>
        <n v="1351" u="1"/>
        <n v="2671" u="1"/>
        <n v="1286" u="1"/>
        <n v="313" u="1"/>
        <n v="1221" u="1"/>
        <n v="2411" u="1"/>
        <n v="5" u="1"/>
        <n v="1156" u="1"/>
        <n v="2281" u="1"/>
        <n v="1091" u="1"/>
        <n v="2151" u="1"/>
        <n v="68" u="1"/>
        <n v="1026" u="1"/>
        <n v="252" u="1"/>
        <n v="960" u="1"/>
        <n v="895" u="1"/>
        <n v="187" u="1"/>
        <n v="2868" u="1"/>
        <n v="700" u="1"/>
        <n v="2738" u="1"/>
        <n v="2608" u="1"/>
        <n v="635" u="1"/>
        <n v="2478" u="1"/>
        <n v="570" u="1"/>
        <n v="2088" u="1"/>
        <n v="2003" u="1"/>
        <n v="125" u="1"/>
        <n v="1938" u="1"/>
        <n v="476" u="1"/>
        <n v="1808" u="1"/>
        <n v="1743" u="1"/>
        <n v="1678" u="1"/>
        <n v="411" u="1"/>
        <n v="1613" u="1"/>
        <n v="1483" u="1"/>
        <n v="2805" u="1"/>
        <n v="346" u="1"/>
        <n v="1353" u="1"/>
        <n v="2675" u="1"/>
        <n v="1288" u="1"/>
        <n v="2545" u="1"/>
        <n v="2415" u="1"/>
        <n v="1158" u="1"/>
        <n v="2285" u="1"/>
        <n v="281" u="1"/>
        <n v="1093" u="1"/>
        <n v="2155" u="1"/>
        <n v="1028" u="1"/>
        <n v="62" u="1"/>
        <n v="961" u="1"/>
        <n v="236" u="1"/>
        <n v="896" u="1"/>
        <n v="831" u="1"/>
        <n v="766" u="1"/>
        <n v="3002" u="1"/>
        <n v="2872" u="1"/>
        <n v="701" u="1"/>
        <n v="2742" u="1"/>
        <n v="171" u="1"/>
        <n v="2612" u="1"/>
        <n v="636" u="1"/>
        <n v="2482" u="1"/>
        <n v="2352" u="1"/>
        <n v="571" u="1"/>
        <n v="2222" u="1"/>
        <n v="509" u="1"/>
        <n v="2005" u="1"/>
        <n v="1940" u="1"/>
        <n v="117" u="1"/>
        <n v="1810" u="1"/>
        <n v="444" u="1"/>
        <n v="1745" u="1"/>
        <n v="1680" u="1"/>
        <n v="1615" u="1"/>
        <n v="1550" u="1"/>
        <n v="1485" u="1"/>
        <n v="2809" u="1"/>
        <n v="1355" u="1"/>
        <n v="2549" u="1"/>
        <n v="314" u="1"/>
        <n v="1225" u="1"/>
        <n v="2419" u="1"/>
        <n v="1160" u="1"/>
        <n v="2289" u="1"/>
        <n v="1095" u="1"/>
        <n v="2159" u="1"/>
        <n v="4" u="1"/>
        <n v="962" u="1"/>
        <n v="58" u="1"/>
        <n v="897" u="1"/>
        <n v="832" u="1"/>
        <n v="767" u="1"/>
        <n v="3006" u="1"/>
        <n v="702" u="1"/>
        <n v="2746" u="1"/>
        <n v="2616" u="1"/>
        <n v="637" u="1"/>
        <n v="155" u="1"/>
        <n v="2356" u="1"/>
        <n v="572" u="1"/>
        <n v="2226" u="1"/>
        <n v="1942" u="1"/>
        <n v="477" u="1"/>
        <n v="1812" u="1"/>
        <n v="1747" u="1"/>
        <n v="109" u="1"/>
        <n v="1682" u="1"/>
        <n v="412" u="1"/>
        <n v="1617" u="1"/>
        <n v="1552" u="1"/>
        <n v="1487" u="1"/>
        <n v="2943" u="1"/>
        <n v="1422" u="1"/>
        <n v="2813" u="1"/>
        <n v="347" u="1"/>
        <n v="2553" u="1"/>
        <n v="1227" u="1"/>
        <n v="2423" u="1"/>
        <n v="1162" u="1"/>
        <n v="2293" u="1"/>
        <n v="282" u="1"/>
        <n v="1097" u="1"/>
        <n v="2163" u="1"/>
        <n v="1032" u="1"/>
        <n v="963" u="1"/>
        <n v="898" u="1"/>
        <n v="54" u="1"/>
        <n v="833" u="1"/>
        <n v="204" u="1"/>
        <n v="768" u="1"/>
        <n v="703" u="1"/>
        <n v="2750" u="1"/>
        <n v="2620" u="1"/>
        <n v="638" u="1"/>
        <n v="2490" u="1"/>
        <n v="2360" u="1"/>
        <n v="573" u="1"/>
        <n v="2100" u="1"/>
        <n v="1944" u="1"/>
        <n v="1814" u="1"/>
        <n v="445" u="1"/>
        <n v="1619" u="1"/>
        <n v="101" u="1"/>
        <n v="1554" u="1"/>
        <n v="380" u="1"/>
        <n v="2947" u="1"/>
        <n v="1424" u="1"/>
        <n v="2817" u="1"/>
        <n v="1359" u="1"/>
        <n v="2557" u="1"/>
        <n v="315" u="1"/>
        <n v="1229" u="1"/>
        <n v="2427" u="1"/>
        <n v="1164" u="1"/>
        <n v="2297" u="1"/>
        <n v="1099" u="1"/>
        <n v="1034" u="1"/>
        <n v="253" u="1"/>
        <n v="964" u="1"/>
        <n v="899" u="1"/>
        <n v="834" u="1"/>
        <n v="50" u="1"/>
        <n v="769" u="1"/>
        <n v="3014" u="1"/>
        <n v="2884" u="1"/>
        <n v="704" u="1"/>
        <n v="2754" u="1"/>
        <n v="2624" u="1"/>
        <n v="639" u="1"/>
        <n v="2494" u="1"/>
        <n v="574" u="1"/>
        <n v="2234" u="1"/>
        <n v="2011" u="1"/>
        <n v="1946" u="1"/>
        <n v="478" u="1"/>
        <n v="1881" u="1"/>
        <n v="1816" u="1"/>
        <n v="1686" u="1"/>
        <n v="413" u="1"/>
        <n v="1621" u="1"/>
        <n v="1556" u="1"/>
        <n v="2951" u="1"/>
        <n v="93" u="1"/>
        <n v="2821" u="1"/>
        <n v="348" u="1"/>
        <n v="1361" u="1"/>
        <n v="2691" u="1"/>
        <n v="2561" u="1"/>
        <n v="1231" u="1"/>
        <n v="1166" u="1"/>
        <n v="2301" u="1"/>
        <n v="283" u="1"/>
        <n v="1101" u="1"/>
        <n v="1036" u="1"/>
        <n v="965" u="1"/>
        <n v="900" u="1"/>
        <n v="835" u="1"/>
        <n v="770" u="1"/>
        <n v="3018" u="1"/>
        <n v="2888" u="1"/>
        <n v="46" u="1"/>
        <n v="705" u="1"/>
        <n v="2758" u="1"/>
        <n v="172" u="1"/>
        <n v="2628" u="1"/>
        <n v="640" u="1"/>
        <n v="2498" u="1"/>
        <n v="2368" u="1"/>
        <n v="2238" u="1"/>
        <n v="2108" u="1"/>
        <n v="2013" u="1"/>
        <n v="1948" u="1"/>
        <n v="1883" u="1"/>
        <n v="1818" u="1"/>
        <n v="446" u="1"/>
        <n v="1753" u="1"/>
        <n v="1688" u="1"/>
        <n v="1623" u="1"/>
        <n v="381" u="1"/>
        <n v="2955" u="1"/>
        <n v="2825" u="1"/>
        <n v="2695" u="1"/>
        <n v="85" u="1"/>
        <n v="1298" u="1"/>
        <n v="2565" u="1"/>
        <n v="1233" u="1"/>
        <n v="2435" u="1"/>
        <n v="1168" u="1"/>
        <n v="2305" u="1"/>
        <n v="1103" u="1"/>
        <n v="1038" u="1"/>
        <n v="966" u="1"/>
        <n v="901" u="1"/>
        <n v="221" u="1"/>
        <n v="771" u="1"/>
        <n v="3022" u="1"/>
        <n v="2892" u="1"/>
        <n v="3" u="1"/>
        <n v="706" u="1"/>
        <n v="2762" u="1"/>
        <n v="2632" u="1"/>
        <n v="42" u="1"/>
        <n v="641" u="1"/>
        <n v="2502" u="1"/>
        <n v="156" u="1"/>
        <n v="2372" u="1"/>
        <n v="576" u="1"/>
        <n v="2242" u="1"/>
        <n v="2112" u="1"/>
        <n v="2015" u="1"/>
        <n v="1950" u="1"/>
        <n v="479" u="1"/>
        <n v="1885" u="1"/>
        <n v="1820" u="1"/>
        <n v="1690" u="1"/>
        <n v="414" u="1"/>
        <n v="1625" u="1"/>
        <n v="1495" u="1"/>
        <n v="1430" u="1"/>
        <n v="2829" u="1"/>
        <n v="349" u="1"/>
        <n v="1365" u="1"/>
        <n v="1300" u="1"/>
        <n v="2569" u="1"/>
        <n v="1235" u="1"/>
        <n v="2439" u="1"/>
        <n v="77" u="1"/>
        <n v="1170" u="1"/>
        <n v="2309" u="1"/>
        <n v="284" u="1"/>
        <n v="1105" u="1"/>
        <n v="2179" u="1"/>
        <n v="1040" u="1"/>
        <n v="967" u="1"/>
        <n v="837" u="1"/>
        <n v="205" u="1"/>
        <n v="772" u="1"/>
        <n v="3026" u="1"/>
        <n v="2896" u="1"/>
        <n v="707" u="1"/>
        <n v="2766" u="1"/>
        <n v="2636" u="1"/>
        <n v="642" u="1"/>
        <n v="2506" u="1"/>
        <n v="2376" u="1"/>
        <n v="38" u="1"/>
        <n v="577" u="1"/>
        <n v="2246" u="1"/>
        <n v="1952" u="1"/>
        <n v="1887" u="1"/>
        <n v="1822" u="1"/>
        <n v="447" u="1"/>
        <n v="1757" u="1"/>
        <n v="1627" u="1"/>
        <n v="1562" u="1"/>
        <n v="382" u="1"/>
        <n v="2963" u="1"/>
        <n v="2833" u="1"/>
        <n v="1367" u="1"/>
        <n v="1302" u="1"/>
        <n v="2573" u="1"/>
        <n v="317" u="1"/>
        <n v="1237" u="1"/>
        <n v="2443" u="1"/>
        <n v="2313" u="1"/>
        <n v="1107" u="1"/>
        <n v="2183" u="1"/>
        <n v="1042" u="1"/>
        <n v="2053" u="1"/>
        <n v="254" u="1"/>
        <n v="968" u="1"/>
        <n v="838" u="1"/>
        <n v="773" u="1"/>
        <n v="3030" u="1"/>
        <n v="189" u="1"/>
        <n v="2900" u="1"/>
        <n v="708" u="1"/>
        <n v="2770" u="1"/>
        <n v="2640" u="1"/>
        <n v="643" u="1"/>
        <n v="2510" u="1"/>
        <n v="2380" u="1"/>
        <n v="2250" u="1"/>
        <n v="2120" u="1"/>
        <n v="34" u="1"/>
        <n v="513" u="1"/>
        <n v="126" u="1"/>
        <n v="1954" u="1"/>
        <n v="480" u="1"/>
        <n v="1889" u="1"/>
        <n v="1824" u="1"/>
        <n v="1759" u="1"/>
        <n v="1694" u="1"/>
        <n v="415" u="1"/>
        <n v="1629" u="1"/>
        <n v="1564" u="1"/>
        <n v="1499" u="1"/>
        <n v="2967" u="1"/>
        <n v="1434" u="1"/>
        <n v="2837" u="1"/>
        <n v="350" u="1"/>
        <n v="1369" u="1"/>
        <n v="2707" u="1"/>
        <n v="1304" u="1"/>
        <n v="2577" u="1"/>
        <n v="2447" u="1"/>
        <n v="2317" u="1"/>
        <n v="285" u="1"/>
        <n v="1109" u="1"/>
        <n v="2187" u="1"/>
        <n v="1044" u="1"/>
        <n v="969" u="1"/>
        <n v="238" u="1"/>
        <n v="839" u="1"/>
        <n v="774" u="1"/>
        <n v="709" u="1"/>
        <n v="2774" u="1"/>
        <n v="173" u="1"/>
        <n v="2644" u="1"/>
        <n v="644" u="1"/>
        <n v="2514" u="1"/>
        <n v="2384" u="1"/>
        <n v="579" u="1"/>
        <n v="2254" u="1"/>
        <n v="2124" u="1"/>
        <n v="1956" u="1"/>
        <n v="31" u="1"/>
        <n v="1826" u="1"/>
        <n v="448" u="1"/>
        <n v="1631" u="1"/>
        <n v="1566" u="1"/>
        <n v="383" u="1"/>
        <n v="1501" u="1"/>
        <n v="2971" u="1"/>
        <n v="2841" u="1"/>
        <n v="1371" u="1"/>
        <n v="1306" u="1"/>
        <n v="2581" u="1"/>
        <n v="2451" u="1"/>
        <n v="1176" u="1"/>
        <n v="2321" u="1"/>
        <n v="1111" u="1"/>
        <n v="2191" u="1"/>
        <n v="1046" u="1"/>
        <n v="2061" u="1"/>
        <n v="970" u="1"/>
        <n v="222" u="1"/>
        <n v="840" u="1"/>
        <n v="775" u="1"/>
        <n v="3038" u="1"/>
        <n v="2908" u="1"/>
        <n v="710" u="1"/>
        <n v="2778" u="1"/>
        <n v="2648" u="1"/>
        <n v="2518" u="1"/>
        <n v="157" u="1"/>
        <n v="2388" u="1"/>
        <n v="580" u="1"/>
        <n v="2258" u="1"/>
        <n v="2128" u="1"/>
        <n v="1958" u="1"/>
        <n v="481" u="1"/>
        <n v="1893" u="1"/>
        <n v="1828" u="1"/>
        <n v="29" u="1"/>
        <n v="1763" u="1"/>
        <n v="110" u="1"/>
        <n v="1698" u="1"/>
        <n v="416" u="1"/>
        <n v="1633" u="1"/>
        <n v="1568" u="1"/>
        <n v="1503" u="1"/>
        <n v="2975" u="1"/>
        <n v="351" u="1"/>
        <n v="1373" u="1"/>
        <n v="2715" u="1"/>
        <n v="2585" u="1"/>
        <n v="1178" u="1"/>
        <n v="2325" u="1"/>
        <n v="286" u="1"/>
        <n v="1048" u="1"/>
        <n v="2065" u="1"/>
        <n v="971" u="1"/>
        <n v="841" u="1"/>
        <n v="206" u="1"/>
        <n v="776" u="1"/>
        <n v="3042" u="1"/>
        <n v="2912" u="1"/>
        <n v="711" u="1"/>
        <n v="2782" u="1"/>
        <n v="2652" u="1"/>
        <n v="646" u="1"/>
        <n v="2522" u="1"/>
        <n v="2392" u="1"/>
        <n v="581" u="1"/>
        <n v="2262" u="1"/>
        <n v="2132" u="1"/>
        <n v="516" u="1"/>
        <n v="1960" u="1"/>
        <n v="1895" u="1"/>
        <n v="1830" u="1"/>
        <n v="449" u="1"/>
        <n v="1700" u="1"/>
        <n v="27" u="1"/>
        <n v="1635" u="1"/>
        <n v="102" u="1"/>
        <n v="1570" u="1"/>
        <n v="384" u="1"/>
        <n v="1505" u="1"/>
        <n v="2979" u="1"/>
        <n v="2849" u="1"/>
        <n v="1375" u="1"/>
        <n v="2589" u="1"/>
        <n v="2459" u="1"/>
        <n v="2329" u="1"/>
        <n v="1115" u="1"/>
        <n v="2199" u="1"/>
        <n v="1050" u="1"/>
        <n v="2069" u="1"/>
        <n v="255" u="1"/>
        <n v="972" u="1"/>
        <n v="842" u="1"/>
        <n v="777" u="1"/>
        <n v="3046" u="1"/>
        <n v="190" u="1"/>
        <n v="2916" u="1"/>
        <n v="712" u="1"/>
        <n v="2786" u="1"/>
        <n v="2656" u="1"/>
        <n v="647" u="1"/>
        <n v="2526" u="1"/>
        <n v="2396" u="1"/>
      </sharedItems>
    </cacheField>
    <cacheField name="SUBTASK_SUMMARY" numFmtId="0">
      <sharedItems containsNonDate="0" containsString="0" containsBlank="1"/>
    </cacheField>
    <cacheField name="SUBTASK_DESCRIPTION" numFmtId="0">
      <sharedItems containsNonDate="0" containsString="0" containsBlank="1"/>
    </cacheField>
    <cacheField name="SUBTASK_FULL_DESCRIPTION" numFmtId="0">
      <sharedItems containsNonDate="0" containsString="0" containsBlank="1"/>
    </cacheField>
    <cacheField name="DEMAND_ID" numFmtId="0">
      <sharedItems containsNonDate="0" containsString="0" containsBlank="1"/>
    </cacheField>
    <cacheField name="TASK_ID" numFmtId="0">
      <sharedItems containsNonDate="0" containsString="0" containsBlank="1"/>
    </cacheField>
    <cacheField name="SUBTASK_ID" numFmtId="0">
      <sharedItems containsNonDate="0" containsString="0" containsBlank="1"/>
    </cacheField>
    <cacheField name="planning_type" numFmtId="0">
      <sharedItems containsNonDate="0" containsString="0" containsBlank="1"/>
    </cacheField>
    <cacheField name="task_release" numFmtId="0">
      <sharedItems containsNonDate="0" containsBlank="1" count="29">
        <m/>
        <s v="" u="1"/>
        <s v="Sprint 4" u="1"/>
        <s v="Release 7" u="1"/>
        <s v="Release 1 QA" u="1"/>
        <s v="No release set" u="1"/>
        <s v="Sprint 3" u="1"/>
        <s v="Release 4 QA" u="1"/>
        <s v="Release 3" u="1"/>
        <s v="1-POC" u="1"/>
        <s v="Release 6" u="1"/>
        <s v="Sprint 2" u="1"/>
        <s v="Sprint 7" u="1"/>
        <s v="Release 9" u="1"/>
        <s v="2-Discovery" u="1"/>
        <s v="Release 3 QA" u="1"/>
        <s v="Sprint 1" u="1"/>
        <s v="Release 2" u="1"/>
        <s v="Sprint 6" u="1"/>
        <s v="Release 5" u="1"/>
        <s v="Release 8" u="1"/>
        <s v="Not Defined" u="1"/>
        <s v="Sprint 5" u="1"/>
        <s v="Release 2 QA" u="1"/>
        <s v="Release 1" u="1"/>
        <s v="Release 5 QA" u="1"/>
        <s v="Management" u="1"/>
        <s v="1.0 " u="1"/>
        <s v="Release 4" u="1"/>
      </sharedItems>
    </cacheField>
    <cacheField name="worklog" numFmtId="0">
      <sharedItems containsNonDate="0" containsString="0" containsBlank="1"/>
    </cacheField>
    <cacheField name="wrong_worklog" numFmtId="0">
      <sharedItems containsNonDate="0" containsString="0" containsBlank="1"/>
    </cacheField>
    <cacheField name="Demand_ballpark" numFmtId="0">
      <sharedItems containsNonDate="0" containsString="0" containsBlank="1"/>
    </cacheField>
    <cacheField name="TASK_BALLPARK" numFmtId="0">
      <sharedItems containsNonDate="0" containsString="0" containsBlank="1"/>
    </cacheField>
    <cacheField name="tshirt_size" numFmtId="0">
      <sharedItems containsNonDate="0" containsString="0" containsBlank="1"/>
    </cacheField>
    <cacheField name="Query_Type" numFmtId="0">
      <sharedItems containsNonDate="0" containsString="0" containsBlank="1"/>
    </cacheField>
    <cacheField name="EffortEstimate" numFmtId="0">
      <sharedItems containsNonDate="0" containsString="0" containsBlank="1"/>
    </cacheField>
    <cacheField name="CycleEstimate" numFmtId="0">
      <sharedItems containsNonDate="0" containsString="0" containsBlank="1"/>
    </cacheField>
    <cacheField name="EffortOnBacklog" numFmtId="0">
      <sharedItems containsNonDate="0" containsString="0" containsBlank="1"/>
    </cacheField>
    <cacheField name="CycleOnBacklog" numFmtId="0">
      <sharedItems containsNonDate="0" containsString="0" containsBlank="1"/>
    </cacheField>
    <cacheField name="BallparkEffort" numFmtId="0">
      <sharedItems containsNonDate="0" containsString="0" containsBlank="1"/>
    </cacheField>
    <cacheField name="PlannedEffort" numFmtId="0">
      <sharedItems containsNonDate="0" containsString="0" containsBlank="1"/>
    </cacheField>
    <cacheField name="EffortDone" numFmtId="0">
      <sharedItems containsNonDate="0" containsString="0" containsBlank="1"/>
    </cacheField>
    <cacheField name="CycleDone" numFmtId="0">
      <sharedItems containsNonDate="0" containsString="0" containsBlank="1"/>
    </cacheField>
    <cacheField name="WorklogDone" numFmtId="0">
      <sharedItems containsNonDate="0" containsString="0" containsBlank="1"/>
    </cacheField>
    <cacheField name="WorklogDoing" numFmtId="0">
      <sharedItems containsNonDate="0" containsString="0" containsBlank="1"/>
    </cacheField>
    <cacheField name="CountTasks" numFmtId="0">
      <sharedItems containsNonDate="0" containsString="0" containsBlank="1"/>
    </cacheField>
    <cacheField name="CountDemands" numFmtId="0">
      <sharedItems containsNonDate="0" containsString="0" containsBlank="1"/>
    </cacheField>
    <cacheField name="CountSubtasks" numFmtId="0">
      <sharedItems containsNonDate="0" containsString="0" containsBlank="1"/>
    </cacheField>
    <cacheField name="SubtaskEstimativeForEEPCalculation" numFmtId="0">
      <sharedItems containsNonDate="0" containsString="0" containsBlank="1"/>
    </cacheField>
    <cacheField name="DemandOrderedStatus" numFmtId="0">
      <sharedItems containsNonDate="0" containsBlank="1" count="12">
        <m/>
        <s v="" u="1"/>
        <s v="4.Doing" u="1"/>
        <s v="0.Done" u="1"/>
        <s v="04.Doing" u="1"/>
        <s v="5.Open" u="1"/>
        <s v="0.Cancelled" u="1"/>
        <s v="2.To UAT" u="1"/>
        <e v="#N/A" u="1"/>
        <s v="3.Doing" u="1"/>
        <s v="06.Open" u="1"/>
        <s v="4.To Do" u="1"/>
      </sharedItems>
    </cacheField>
    <cacheField name="TaskOrderedStatus" numFmtId="0">
      <sharedItems containsNonDate="0" containsBlank="1" count="30">
        <m/>
        <s v="" u="1"/>
        <s v="4.Feature Reviewing" u="1"/>
        <s v="2.QAing" u="1"/>
        <s v="9.Open" u="1"/>
        <s v="7.To Alpha Test" u="1"/>
        <s v="7.Open" u="1"/>
        <s v="4.To Feature Review" u="1"/>
        <s v="0.Done" u="1"/>
        <s v="6.Alpha Testing" u="1"/>
        <s v="3.To QA" u="1"/>
        <s v="06.Doing" u="1"/>
        <s v="7.Doing" u="1"/>
        <s v="07.To Do" u="1"/>
        <s v="01.Done" u="1"/>
        <s v="0.Cancelled" u="1"/>
        <s v="5.Doing" u="1"/>
        <s v="3.Feature Reviewing" u="1"/>
        <e v="#N/A" u="1"/>
        <s v="1.QAing" u="1"/>
        <s v="8.To Do" u="1"/>
        <s v="5.To Feature Review" u="1"/>
        <s v="6.To Alpha Test" u="1"/>
        <s v="6.To Do" u="1"/>
        <s v="8.Doing" u="1"/>
        <s v="05.To Feature Review" u="1"/>
        <s v="04.Feature Reviewing" u="1"/>
        <s v="5.Alpha Testing" u="1"/>
        <s v="2.To QA" u="1"/>
        <s v="08.Open" u="1"/>
      </sharedItems>
    </cacheField>
    <cacheField name="SubtaskOrderedStatus" numFmtId="0">
      <sharedItems containsNonDate="0" containsString="0" containsBlank="1"/>
    </cacheField>
    <cacheField name="SubtaskOrderedFullDescription" numFmtId="0">
      <sharedItems containsNonDate="0" containsBlank="1" count="8000">
        <m/>
        <s v="0.Done &gt; QA | S | 00038 - QA for Required Fields" u="1"/>
        <s v="0.Done &gt; Feature Review |  | 01016 - Review of Update Releases data fields to allow for decimals " u="1"/>
        <s v="0.Done &gt; Feature Review | 01072 - Review of Update On Hand Inv data fields to allow for decimals " u="1"/>
        <s v="0.Done &gt; Feature Review | S 01015 - Review of Update Shipments data fields to allow for decimals " u="1"/>
        <s v="0.Done &gt; Frontend Development | M 01077 - Update fields on Schedule Releases to display decimals " u="1"/>
        <s v="0.Done &gt; Feature Review |  | 00439 - Review of Site map" u="1"/>
        <s v="0.Done &gt; Alpha Test | M | 00942 - Alpha for Release Report" u="1"/>
        <s v="06.Open &gt; Pull Request Review | 00435 - Code review for Inventory Module" u="1"/>
        <s v="0.Done &gt; Backend Development | S 02805 - Update DataSync priorities values" u="1"/>
        <s v="0.Done &gt; Feature Review | S 02288 - Review of 330 (BDT) - Order Pg Bemis Product ID missing" u="1"/>
        <s v="0.Done &gt; QA | S | 02154 - QA for 277 (BDT) - On hand Inventory page- tablet- Batch # is hyperlinked" u="1"/>
        <s v="0.Done &gt; Alpha Bug | S | 00100 - Layout breaks on mobile mode" u="1"/>
        <s v="4.To Do &gt; S | BALLPARK - Planning 00000 - Asset publisher filter" u="1"/>
        <s v="0.Done &gt; Frontend Development | M 01269 - Development for product description error" u="1"/>
        <s v="0.Done &gt; Alpha Test | 01208 - Alpha for Reports Landing Page - Report Header is not aligned properly" u="1"/>
        <s v="5.Open &gt; BALLPARK - Tech Planning | S | 00000 - Customer - Org - Permissions" u="1"/>
        <s v="0.Done &gt; QA | S 02619 - QA for Preview should display for all document types " u="1"/>
        <s v="0.Done &gt; Sub-Task |  00263 - Debug why service is not working on initial build" u="1"/>
        <s v="0.Done &gt; Alpha Bug | M 02573 - On the 'home' location there are still 3 choices" u="1"/>
        <s v="0.Done &gt; Alpha Test |  | 01959 - Alpha for Update search criteria on Release Landing Page " u="1"/>
        <s v="4.To Do &gt; M | BALLPARK - Subtask | 00000 - Link Product Id in Orders Detail to Product Spec Page." u="1"/>
        <s v="0.Done &gt; Frontend Development | M | 01523 - Development for Sub-header font color on Reports Landing page are incorrect" u="1"/>
        <s v="0.Done &gt; QA |  00971 - QA for Arrow Font Size on Releases Page is too small" u="1"/>
        <s v="3.Doing &gt; Sub-Task | XS | 00060 - Update OIDC modules to latest from master" u="1"/>
        <s v="0.Done &gt; QA | S | 02353 - QA for 262 (BDT) - Documents- Changing location filter as a parent " u="1"/>
        <s v="5.Open &gt; BALLPARK - Alpha Test |  00000 - BALLPARK - Alpha Test Task |  00072 - Where to get Actual/Standard pallet quantity for rolls/boxes/cartons" u="1"/>
        <s v="5.Open &gt; BALLPARK - QA Support |  00000 - BALLPARK - QA Support Task |  00072 - Where to get Actual/Standard pallet quantity for rolls/boxes/cartons" u="1"/>
        <s v="0.Cancelled &gt; QA | S | 01950 - QA for Redesign for product description display" u="1"/>
        <s v="5.Open &gt; Frontend Development | 00462 - Create page to show Inventory View for Item" u="1"/>
        <s v="3.Doing &gt; Backend Development | S 01839 - Review releases creation and updating logic" u="1"/>
        <s v="0.Done &gt; Alpha Test |  | 01593 - Alpha for Disabled User shows up in Members section on company profile page" u="1"/>
        <s v="5.Open &gt; BALLPARK - QA Support |  00000 - BALLPARK - QA Support Feature |  00244 - Link &quot;Number Quantity on Hand&quot; from the Order Detail to the &quot;Item detail On-Hand Inventory&quot;" u="1"/>
        <s v="0.Done &gt; QA | S | 02506 - QA for 289(BDT) - Release Pg No Release" u="1"/>
        <s v="0.Done &gt; QA | S | 02623 - QA for Wildcard search for certain fields" u="1"/>
        <s v="5.Open &gt; BALLPARK - Developer Support | S 00000 - Search User Profiles" u="1"/>
        <s v="5.Open &gt; BALLPARK - Tech Planning | S 00000 - Browse Customer Profiles" u="1"/>
        <s v="5.Open &gt; BALLPARK - Tech Planning | S 00000 - Search Customer Profiles" u="1"/>
        <s v="0.Done &gt; QA | S 02415 - QA for Scheduled Releases Sub-Page No Sort Order" u="1"/>
        <s v="0.Done &gt; Alpha Test | 00914 - Alpha for Left Navigation Expand / Collapse on all pages" u="1"/>
        <s v="0.Done &gt; QA | S 01234 - QA for Reports Landing Page - Report Header is not aligned properly" u="1"/>
        <s v="4.To Do &gt; S | BALLPARK - Subtask | 00000 - BEMISCP-11 Partial pallets in IBB - Not available in IBB for this phase" u="1"/>
        <s v="0.Done &gt; Frontend Development | M | 01458 - Development for - Report time range selection box sizing - Shipments and Releases Report Test" u="1"/>
        <s v="0.Done &gt; Alpha Test | S 00707 - Alpha for Releases landing page" u="1"/>
        <s v="5.Open &gt; BALLPARK - Feature Review | XS 00000 - Buyer - Security" u="1"/>
        <s v="4.To Do &gt; QA | S | 00109 - QA for Add support for OpenID Connect Single Sign-on" u="1"/>
        <s v="5.Open &gt; Pull Request Review | 00404 - Code review UI for Order Item Detail View" u="1"/>
        <s v="5.Open &gt; Frontend Development | 00449 - Change my password" u="1"/>
        <s v="4.To Do &gt; QA |  00900 - QA for Customer - Org - Permissions" u="1"/>
        <s v="3.Doing &gt; Backend Development | M 01702 - Update Shipment WS Client and mapping" u="1"/>
        <s v="0.Done &gt; Alpha Test | S | 02575 - Alpha for 394 (BDT) - Scheduled Releases Sub-Pg Bemis Line# Contains Leading Zeroes" u="1"/>
        <s v="0.Done &gt; Frontend Development | M 02097 - Development for - Scheduled Releases Sub-Page Line# Contains Leading Zeroes" u="1"/>
        <s v="0.Done &gt; Feature Review | 00698 - Review of DataSync background tasks are not being cleaned up from DB when successfully completed" u="1"/>
        <s v="5.Open &gt; BALLPARK - Developer Support |  00000 - BALLPARK - Developer Support Feature |  00352 - Location selection persists between logout and login" u="1"/>
        <s v="4.To Do &gt; S | BALLPARK - Alpha Test | 00000 - As a Sales Regional Manager, I can view a list of customers and select one or more, so that I can selectively view information pertaining to a specific customer or sub-organization within the customer" u="1"/>
        <s v="0.Done &gt; Tech Planning | S | 00118 - Tech Planning for Implement Celsus sync" u="1"/>
        <s v="4.To Do &gt; S | BALLPARK - Alpha Test | 00000 - Notes create/edit - Buyer view" u="1"/>
        <s v="4.To Do &gt; BALLPARK - Feature Review | 00000 - Create repository for software images" u="1"/>
        <s v="4.To Do &gt; S | BALLPARK - Alpha Test | 00000 - Order Release" u="1"/>
        <s v="3.Doing &gt; QA | S | 00115 - QA for Enhanced Group REST Service" u="1"/>
        <s v="04.Doing &gt; Backend Development | 00460 - Implement Order DataSync" u="1"/>
        <s v="0.Done &gt; Feature Review |  01403 - Review of Fix date range for From and To fields" u="1"/>
        <s v="0.Done &gt; Feature Review | S | 02788 - Review of ORM exceptions for Inventory data sync " u="1"/>
        <s v="5.Open &gt; Backend Development | S 00564 - Update DL folder structure to match new requirements" u="1"/>
        <s v="5.Open &gt; BALLPARK - UX |  00000 - BALLPARK - UX Task |  00478 - Clean up JSP for two-factor-auth-device-manager-web" u="1"/>
        <s v="0.Done &gt; Feature Review |  | 00359 - Review of Careers Page" u="1"/>
        <s v="3.Doing &gt; QA | M 00999 - QA for List Shipments for a specific Item " u="1"/>
        <s v="4.To Do &gt; S | BALLPARK - Alpha Test | 00000 - Functional Spec Documentation " u="1"/>
        <s v="3.Doing &gt; Backend Development | S 00869 - Integrate SSRS with Order Listing page" u="1"/>
        <s v="0.Done &gt; QA | S | 02444 - QA for 284 (BDT) - Scheduled Releases Sub-Pg cards missing " u="1"/>
        <s v="3.Doing &gt; Backend Development | M 00798 - Generate the HTML preview for one of the reports" u="1"/>
        <s v="0.Done &gt; Alpha Test | 00951 - Alpha for Update On Hand Inv data fields to allow for decimals " u="1"/>
        <s v="0.Done &gt; QA | S | 01134 - QA for Update Scheduled Releases data fields to allow for decimals " u="1"/>
        <s v="0.Done &gt; Sub-Task |  | 00221 - Pull in data from Eurolandir XML" u="1"/>
        <s v="0.Done &gt; Feature Review |  | 01408 - Review of Scheduled Releases Customer PO" u="1"/>
        <s v="0.Done &gt; Alpha Test | 02054 - Alpha for 265 (BDT) - General mobile design issues- footer covers menu" u="1"/>
        <s v="4.To Do &gt; BALLPARK - Development | XS 00000 - Update Customer logo" u="1"/>
        <s v="3.Doing &gt; Backend Development | M 01682 - Run buildLang task for all applicable modules" u="1"/>
        <s v="3.Doing &gt; Backend Development | 00438 - Create WS stub module for Customer Profile updates" u="1"/>
        <s v="3.Doing &gt; Backend Development | S 00438 - Create stubs module for Customer Profile updates" u="1"/>
        <s v="5.Open &gt; BALLPARK - UX | 00000 M - " u="1"/>
        <s v="0.Done &gt; Frontend Development | M | 00911 - Frontend Dev for footer" u="1"/>
        <s v="0.Done &gt; Feature Review | M 00773 - Review of Search Orders by Indexed fields" u="1"/>
        <s v="0.Done &gt; Feature Review | S 00773 - Review of Search Orders by Indexed fields" u="1"/>
        <s v="5.Open &gt; BALLPARK - Feature Review | S | 00000 - Notify Google LMS of User activity" u="1"/>
        <s v="0.Done &gt; QA | S 01812 - QA for Edit Links on the User profile view are not visible with menu expanded" u="1"/>
        <s v="4.To Do &gt; Feature Review | 00000 - BALLPARK OF Feature Review" u="1"/>
        <s v="0.Done &gt; Backend Development | S 00434 - Add framework for Inventory Module" u="1"/>
        <s v="5.Open &gt; BALLPARK - Developer Support |  00000 - BALLPARK - Developer Support Task |  00052 - BEMISCP-11 BHP - Bulk upload of users" u="1"/>
        <s v="0.Done &gt; Tech Planning | S 02800 - Investigate Inventory Qty UOM missing" u="1"/>
        <s v="4.Doing &gt; Backend Development | S | 03225 - Update Carrier List" u="1"/>
        <s v="0.Done &gt; Tech Planning | 00507 S - View Orders by Item - Determine Calculated Fields" u="1"/>
        <s v="0.Done &gt; Tech Planning | S 00507 - Orders Landing Page - Determine Calculated Fields" u="1"/>
        <s v="0.Done &gt; Tech Planning | S 00507 - View Orders by Item - Determine Calculated Fields" u="1"/>
        <s v="0.Done &gt; Feature Review | S | 00128 - Review of Have too many errors for the developer license limit " u="1"/>
        <s v="5.Open &gt; BALLPARK - UX | 00000 XS - BALLPARK - UX" u="1"/>
        <s v="5.Open &gt; BALLPARK - UX | XS 00000 - BALLPARK - UX" u="1"/>
        <s v="06.Open &gt; Tech Planning | 00429 - Discuss Shipment DM" u="1"/>
        <s v="0.Done &gt; Feature Review | S 00767 - Review of Release expanded view" u="1"/>
        <s v="0.Done &gt; Tech Planning | M | 01693 - Tech Planning for Update Footer Content" u="1"/>
        <s v="5.Open &gt; BALLPARK - Developer Support | S 00000 - Sort Orders by Specific Fields" u="1"/>
        <s v="0.Done &gt; Alpha Test |  02056 - Alpha for 259 (BDT) - Orders Page- mobile view some customer PO numbers are hyperlinked" u="1"/>
        <s v="0.Done &gt; QA | S 01907 - QA for Formatting Error when Resizing" u="1"/>
        <s v="3.Doing &gt; Sub-Task | M 00879 - Add Page for On Hand Inventory" u="1"/>
        <s v="0.Done &gt; Feature Review | 00159 - Review of Menu not working when on mobile mode" u="1"/>
        <s v="0.Done &gt; QA | S 00352 - QA for White spaces above images in story pages template 2" u="1"/>
        <s v="0.Done &gt; Feature Review |  01367 - Review of Shipment Card Item Detail Box Scrolling Bar" u="1"/>
        <s v="4.To Do &gt; BALLPARK - Development | S 00000 - Link Product Id in Orders Detail to Product Spec Page." u="1"/>
        <s v="4.To Do &gt; S | BALLPARK - Alpha Test | 00000 - As an internal user, when I successfully login to the portal, I am redirected to the CSR site within the portal" u="1"/>
        <s v="0.Done &gt; Feature Planning | M | 00019 - Customer Hierarchy - Feature Planning" u="1"/>
        <s v="4.To Do &gt; QA | M 01104 - QA for Left Navigation Expand / Collapse on all pages" u="1"/>
        <s v="0.Done &gt; Backend Development | M | 02592 - Update CustomerLocation index and DM" u="1"/>
        <s v="5.Open &gt; BALLPARK - Developer Support | S 00000 - Remove Buyer access to edit display settings" u="1"/>
        <s v="5.Open &gt; BALLPARK - Feature Planning | XS 00000 - Remove Buyer access to edit display settings" u="1"/>
        <s v="5.Open &gt; BALLPARK - Alpha Test |  00000 - BALLPARK - Alpha Test Feature |  00355 - Sort on Landing page" u="1"/>
        <s v="5.Open &gt; BALLPARK - QA Support |  00000 - BALLPARK - QA Support Feature |  00355 - Sort on Landing page" u="1"/>
        <s v="0.Done &gt; Alpha Test | XS | 02102 - Alpha for 256 (BDT) - Orders page- mobile- expanded view - view details" u="1"/>
        <s v="0.Done &gt; QA | S | 01939 - QA for Update default Sort Order and Add Sort Functioanlity on Orders Landing Page " u="1"/>
        <s v="0.Done &gt; Tech Planning | M 02087 - Tech Planning for 283 (BDT) - Scheduled Releases Sub-Page Line# Contains Leading Zeroes " u="1"/>
        <s v="0.Done &gt; Backend Development | M 01584 - Add support for new Customer Item optional parameter" u="1"/>
        <s v="0.Done &gt; QA |  01370 - QA for Report Page- Open/Closed order status report- missing parameter" u="1"/>
        <s v="0.Done &gt; Frontend Development | S | 00400 - Legal Page" u="1"/>
        <s v="3.Doing &gt; Backend Development | M 00551 - Create Shipment WS modules" u="1"/>
        <s v="4.To Do &gt; Sub-Task |  00152 - Approve customer hierarchy filter mockup" u="1"/>
        <s v="4.To Do &gt; Sub-Task | 00152  - Approve customer hierarchy filter mockup" u="1"/>
        <s v="4.To Do &gt; Alpha Test |  00613 - Alpha for Login page - cookie statement" u="1"/>
        <s v="5.Open &gt; BALLPARK - Feature Planning |  00000 - Login page - cookie statement" u="1"/>
        <s v="0.Done &gt; Alpha Bug | M | 01304 - Missing fields from reports Sort Type dropdown" u="1"/>
        <s v="0.Done &gt; Frontend Development | S 02774 - Update verbiage across password screens" u="1"/>
        <s v="5.Open &gt; BALLPARK - Development | XS | 00000 - Remove default e-mail suffix from login page" u="1"/>
        <s v="0.Done &gt; Sub-Task |  | 00129 - Final Approval of the Orders Landing Page for IBB data fields" u="1"/>
        <s v="0.Done &gt; Sub-Task | 00133 - Final Approval of the Shipment Expanded View for IBB data fields" u="1"/>
        <s v="0.Cancelled &gt; Alpha Test | S 02548 - Alpha for 323 (BDT) - Shipment Landing Pg/Shipments Missing" u="1"/>
        <s v="0.Done &gt; Frontend Development | M | 01562 - Development for - Disabled User shows up in Members section on company profile page" u="1"/>
        <s v="0.Done &gt; Alpha Test | 01720 - Alpha for Web Content LAR needs to be updated to reflect latest changes to TemplateContextContributor" u="1"/>
        <s v="5.Open &gt; BALLPARK - Feature Planning |  00000 - BALLPARK - Feature Planning Feature |  00245 - Link &quot;Number of Items Shipped&quot; from the Orders Detail to &quot;Item detail Shipped Qty&quot; page" u="1"/>
        <s v="0.Done &gt; QA | S 01227 - QA for Entries on the Release Page are not displaying " u="1"/>
        <s v="0.Done &gt; QA | S | 00616 - QA for Publish failed with the JSON formatting error" u="1"/>
        <s v="5.Open &gt; Frontend Development | 00403 - Create UI for Order by Item Detail View" u="1"/>
        <s v="0.Done &gt; Alpha Test | 01351 - Alpha for Shipment Card Item Detail Box Scrolling Bar" u="1"/>
        <s v="5.Open &gt; BALLPARK - UX |  00000 - BALLPARK - UX Feature |  00082 - View Customer Profiles" u="1"/>
        <s v="5.Open &gt; BALLPARK - UX |  00000 - BALLPARK - UX Feature |  00207 - Populate User Profiles" u="1"/>
        <s v="0.Done &gt; Task | S 00029 - BEMISCP-11 Doc repository - Confirmed, Liferay Doc Library will be used" u="1"/>
        <s v="5.Open &gt; BALLPARK - Feature Review |  00000 - BALLPARK - Feature Review Feature |  00271 - Search for User Profile Details" u="1"/>
        <s v="0.Done &gt; QA | 00091 - QA for Place remaining Webcontents on Homepage" u="1"/>
        <s v="4.To Do &gt; Sub-Task | 00152 - Approve customer hierarchy filter mockup" u="1"/>
        <s v="5.Open &gt; BALLPARK - Tech Planning | S 00000 - Update products based on feedback" u="1"/>
        <s v="0.Done &gt; Feature Review | 01599 - Review of Allow Buyers to update display settings " u="1"/>
        <s v="4.To Do &gt; S | BALLPARK - Feature Review | 00000 - _x0009_Customer PO Search Case Sensitive" u="1"/>
        <s v="4.To Do &gt; S | BALLPARK - QA/UAT Support | 00000 - _x0009_Customer PO Search Case Sensitive" u="1"/>
        <s v="0.Done &gt; Frontend Development | S | 00535 - Home Page &gt; Article pointing to CEMEX Day 2017" u="1"/>
        <s v="5.Open &gt; BALLPARK - Alpha Test |  00000 - BALLPARK - Alpha Test Feature |  00346 - Create page to show on-hand quantity for product in order detail." u="1"/>
        <s v="5.Open &gt; BALLPARK - QA Support |  00000 - BALLPARK - QA Support Feature |  00346 - Create page to show on-hand quantity for product in order detail." u="1"/>
        <s v="4.To Do &gt; BALLPARK - Development | S 00000 - View Order Note." u="1"/>
        <s v="4.To Do &gt; QA | M 00979 - QA for Filter Data by Customer Location " u="1"/>
        <s v="2.To Review &gt; Frontend Development | S | 03156 - Development for - Tablet- menu icon not in correct place on page" u="1"/>
        <s v="5.Open &gt; BALLPARK - Feature Review |  00000 - BALLPARK - Feature Review Task |  00046 - BEMISCP-11 QMS data - Complaints, interaction" u="1"/>
        <s v="0.Done &gt; Tech Planning | S | 02236 - Customer Profile - no data pulling in (SMITHSFIELD)" u="1"/>
        <s v="0.Done &gt; QA | S 00777 - QA for Orders -  Bemis Order # (line No) should be moved below Bemis ProductID" u="1"/>
        <s v="5.Open &gt; BALLPARK - Feature Review | S 00000 - WS Commons" u="1"/>
        <s v="5.Open &gt; Frontend Development | M 01085 - Style Document Upload portlet" u="1"/>
        <s v="0.Done &gt; QA | XS 02146 - QA for 282 (BDT) - Orders Page- Location filter location indicator " u="1"/>
        <s v="0.Done &gt; QA |  | 00488 - QA for Footer" u="1"/>
        <s v="1.Reviewing &gt; Backend Development | M | 00101 - Implement sorting" u="1"/>
        <s v="0.Done &gt; QA |  00969 - QA for Order Description not wrapping correctly" u="1"/>
        <s v="0.Done &gt; Alpha Test |  | 01164 - Alpha for Carrier Link is not working " u="1"/>
        <s v="2.To Review &gt; Alpha Test | 00505 - Verify 2FA functionality using multiple systems" u="1"/>
        <s v="0.Done &gt; QA |  | 00154 - QA for Adjust homepage layout in different screen resolutions" u="1"/>
        <s v="0.Cancelled &gt; Sub-Task |  00170 - Prototyping of the fields needed for user inquiry / search" u="1"/>
        <s v="0.Done &gt; Alpha Test | S | 01943 - Alpha for Manage DL folder &amp; files" u="1"/>
        <s v="0.Done &gt; QA | S | 02615 - QA for 385 (BDT) Manufacture Data is missing from the On Hand Inventory sub-page" u="1"/>
        <s v="0.Done &gt; Frontend Development | M | 01235 - Display indicator for impersonation on screen when CSR is impersonating a user" u="1"/>
        <s v="0.Done &gt; Alpha Bug | M 01680 - Dropdown for view details need to be wider" u="1"/>
        <s v="0.Done &gt; Backend Development | S 02847 - Add new user." u="1"/>
        <s v="0.Done &gt; Tech Planning | S | 01530 - Evaluate records not showing up in Doned shipments" u="1"/>
        <s v="0.Done &gt; Tech Planning | S 02236 - Customer Profile - no data pulling in (SMITHSFIELD)" u="1"/>
        <s v="5.Open &gt; BALLPARK - Alpha Test |  00000 - BALLPARK - Alpha Test Feature |  00332 - Logistics - Products/Items Shipped items no pricing" u="1"/>
        <s v="5.Open &gt; BALLPARK - Feature Planning |  00000 - BALLPARK - Feature Planning Feature |  00330 - Logistics - Products/Items - No Pricing" u="1"/>
        <s v="5.Open &gt; BALLPARK - QA Support |  00000 - BALLPARK - QA Support Feature |  00332 - Logistics - Products/Items Shipped items no pricing" u="1"/>
        <s v="0.Done &gt; Feature Review |  00460 - Review of Test stronger instance types to see relation to slow Liferay startup" u="1"/>
        <s v="5.Open &gt; BALLPARK - Developer Support |  00000 - BALLPARK - Developer Support Feature |  00377 - Generate Shipping Reports" u="1"/>
        <s v="0.Done &gt; Feature Review | S 00335 - Review of HomePage is not adjusting to fit correctly on 1366x768" u="1"/>
        <s v="0.Done &gt; Alpha Test | S 01625 - Alpha for Customer logo is not displayed on parent or child location dashboards" u="1"/>
        <s v="5.Open &gt; BALLPARK - Feature Planning |  00000 - BALLPARK - Feature Planning Feature |  00272 - Browse User Profile" u="1"/>
        <s v="5.Open &gt; BALLPARK - Feature Review |  00000 - BALLPARK - Feature Review Feature |  00445 -  View/Edit User Profile" u="1"/>
        <s v="5.Open &gt; BALLPARK - Tech Planning |  00000 - BALLPARK - Tech Planning Feature |  00254 - View/Edit my User Profile" u="1"/>
        <s v="0.Done &gt; QA |  | 00388 - QA for Become a supplier" u="1"/>
        <s v="0.Done &gt; QA | S | 02979 - QA for BDT 483- Forgot Password error message" u="1"/>
        <s v="0.Done &gt; QA | S 02814 - QA for 392 (BDT) - Inventory Pg Standard Pallet Qty and UoM missing" u="1"/>
        <s v="2.To Review &gt; Backend Development | M 00815 - Update SalesOrderResponse sample data and Order Model" u="1"/>
        <s v="3.Doing &gt; QA | S 01539 - QA for On Hand Inventory Details shows a Total Qty but there are no details " u="1"/>
        <s v="0.Done &gt; Feature Review | S 02153 - Review of 277 (BDT) - On hand Inventory page- tablet- Batch # is hyperlinked" u="1"/>
        <s v="5.Open &gt; BALLPARK - UX |  00000 - BALLPARK - UX Task |  00067 - BEMISCP-11 Document Metadata Extraction Strategy" u="1"/>
        <s v="2.To Review &gt; Frontend Development | S | 03080 - Development for - Ship to filter Cancel and Search Box not working as designed" u="1"/>
        <s v="0.Done &gt; QA | 00213 - QA for Company profile page" u="1"/>
        <s v="0.Done &gt; UX | L | 00148 - Filter Data by Customer Location - UX" u="1"/>
        <s v="5.Open &gt; BALLPARK - Feature Review | S 00000 - Capture learning events" u="1"/>
        <s v="0.Done &gt; Tech Planning | S | 00507 - Orders Landing Page - Determine Calculated Fields" u="1"/>
        <s v="0.Done &gt; Feature Review | S | 03064 - Review of 517 BDT - Ship To filters should be checked" u="1"/>
        <s v="5.Open &gt; Alpha Bug | M 00670 - Order WS Service throw exception after deployed" u="1"/>
        <s v="0.Done &gt; Backend Development | S 02879 - Update test scripts to remove test user creation" u="1"/>
        <s v="0.Done &gt; Feature Review |  | 01893 - Review of Exceptions in LAR imports for Site Templates" u="1"/>
        <s v="0.Done &gt; QA | S 02794 - QA for 402 (BDT) - Data Sync process does not clear the &quot;lastErrorMessage&quot; col. when sync is successful" u="1"/>
        <s v="5.Open &gt; BALLPARK - Developer Support |  00000 - BALLPARK - Developer Support Bug |  00474 - SoyPortlet does not build on windows machine" u="1"/>
        <s v="5.Open &gt; BALLPARK - Developer Support |  00000 - BALLPARK - Developer Support Task |  00046 - BEMISCP-11 QMS data - Complaints, interaction" u="1"/>
        <s v="0.Done &gt; QA |  00840 - QA for Fix Gradle theme build " u="1"/>
        <s v="0.Done &gt; Sub-Task |  | 00150 - Approve customer hierarchy filter wireframe" u="1"/>
        <s v="4.To Do &gt; Alpha Test | S | 00091 - Alpha for Add support for OpenID Connect Single Sign-on" u="1"/>
        <s v="0.Done &gt; Backend Development | S | 02170 - Calculate Scheduled Releases Qty based on Open releases" u="1"/>
        <s v="0.Done &gt; Feature Review | S 00928 - Review of Refactoring Search for Shipment ordered and releases" u="1"/>
        <s v="0.Done &gt; Feature Review |  01947 - Review of Updates for all Report " u="1"/>
        <s v="4.To Do &gt; QA | S 00089 - QA for Carousel with three images and timer" u="1"/>
        <s v="3.Doing &gt; Frontend Development | S 00043 - Set up change country component" u="1"/>
        <s v="0.Done &gt; Alpha Test | M 01614 - Alpha Test for Cancel button on locations filter" u="1"/>
        <s v="4.To Do &gt; Backend Development | S 00601 - Map Customer WS data to Customer Profile/Organizations" u="1"/>
        <s v="0.Cancelled &gt; Alpha Test | 02000 - Alpha for 217 (BDT) Theme- upload document screen- blue bar theme updates " u="1"/>
        <s v="5.Open &gt; BALLPARK - Development | S 00000 - BALLPARK - Development Feature |  00308 - Customer - Org - Permissions" u="1"/>
        <s v="5.Open &gt; BALLPARK - Feature Planning |  00000 - BALLPARK - Feature Planning Feature |  00233 - Calculation on landing page" u="1"/>
        <s v="4.To Do &gt; QA | S 00769 - QA for Carrier List CRUD" u="1"/>
        <s v="0.Done &gt; Alpha Test |  00597 - Alpha for Password Policy" u="1"/>
        <s v="0.Done &gt; Alpha Test | XS 00204 - Alpha for Management Team" u="1"/>
        <s v="0.Done &gt; Alpha Test |  01660 - Alpha for Formatting Error when Resizing" u="1"/>
        <s v="0.Done &gt; Alpha Test |  01774 - Alpha for Mobile Footer no longer displays" u="1"/>
        <s v="0.Done &gt; Alpha Test |  01207 - Alpha for My Locations navigation on Mobile view is not working" u="1"/>
        <s v="5.Open &gt; BALLPARK - Feature Planning |  00000 - Create data sync process to bulk upload data from IBB" u="1"/>
        <s v="0.Done &gt; Frontend Development | XS 00536 - Investors &gt; Overview - Calendar + Events - Must be possible to include future dates" u="1"/>
        <e v="#N/A" u="1"/>
        <s v="5.Open &gt; BALLPARK - UX |  00000 - BALLPARK - UX Feature |  00381 - Login page - cookie statement" u="1"/>
        <s v="5.Open &gt; BALLPARK - Tech Planning |  00000 - BALLPARK - Tech Planning Feature |  00359 - Batch details in on-hand inventory" u="1"/>
        <s v="5.Open &gt; Tech Planning | 00498 M - Define document migration process" u="1"/>
        <s v="5.Open &gt; Tech Planning | M 00498 - Define document migration process" u="1"/>
        <s v="0.Cancelled &gt; QA | M | 01830 - QA for Allow Buyers to Update Display Settings" u="1"/>
        <s v="3.Doing &gt; Frontend Development | M 00231 - Products Overview Page" u="1"/>
        <s v="5.Open &gt; BALLPARK - Alpha Test | S 00000 - Create and assign customer Roles" u="1"/>
        <s v="5.Open &gt; BALLPARK - QA Support | S 00000 - Create and assign customer Roles" u="1"/>
        <s v="0.Done &gt; QA |  00126 - QA for Story carrousel on homepage does not animate (zoom)" u="1"/>
        <s v="5.Open &gt; BALLPARK - Tech Planning |  00000 - BALLPARK - Tech Planning Feature |  00536 - Remove Top Bar for Regular User" u="1"/>
        <s v="0.Done &gt; QA | S 00350 - QA for Internet Explorer Story List Text Missing" u="1"/>
        <s v="0.Done &gt; Backend Development | M 00833 - Add JVM option to bypass proxy for IBB" u="1"/>
        <s v="5.Open &gt; BALLPARK - Alpha Test |  00000 - BALLPARK - Alpha Test Feature |  00349 - Global search - not show pricing" u="1"/>
        <s v="5.Open &gt; BALLPARK - QA Support |  00000 - BALLPARK - QA Support Feature |  00349 - Global search - not show pricing" u="1"/>
        <s v="0.Done &gt; QA | 00366 - QA for Sourcing Approach" u="1"/>
        <s v="4.To Do &gt; S | BALLPARK - Subtask | 00000 - Apply and verify fix for CEMEX-18" u="1"/>
        <s v="0.Done &gt; Backend Development | S | 00706 - Create script to load Great Lakes Cheese LAR file" u="1"/>
        <s v="5.Open &gt; BALLPARK - Feature Review | S 00000 - Shipments paginated list grouped by item number" u="1"/>
        <s v="0.Done &gt; Feature Review | S | 00609 - Review of In Cemex, fix where the theme gets placed in the bundle by workspace" u="1"/>
        <s v="0.Done &gt; Alpha Test | 00451 - Alpha for Page Legal " u="1"/>
        <s v="4.To Do &gt; QA | S 02950 - QA for Update Carrier list for portal " u="1"/>
        <s v="06.Open &gt; Alpha Test | 00464 - Verify page to show Inventory View for Item" u="1"/>
        <s v="5.Open &gt; Backend Development | XS 00603 - Integrate Order WS with WS commons" u="1"/>
        <s v="0.Done &gt; Backend Development | S | 01517 - Swap position of Available Additional Columns and Columns Added to Report" u="1"/>
        <s v="0.Done &gt; Alpha Test |  01495 - Alpha for Customer Site Template was not updated correctly" u="1"/>
        <s v="0.Done &gt; Feature Review |  | 01389 - Review of Product Description displaying incorrectly" u="1"/>
        <s v="0.Done &gt; Frontend Development | M | 01750 - Development for - Duplicate fields displayed on the Doned Shipments tab" u="1"/>
        <s v="0.Done &gt; Alpha Test | S | 02547 - Alpha for 327 (BDT) - Doned Shipments Sub-Page/Shipment Missing" u="1"/>
        <s v="0.Done &gt; Frontend Development | M 02705 - Development for - Buyers need to have ability to delete for specific folders" u="1"/>
        <s v="0.Done &gt; QA | 00840 - QA for Fix Gradle theme build " u="1"/>
        <s v="0.Done &gt; Feature Review | S | 02308 - Review of Zip code is missing from Inventory Layout" u="1"/>
        <s v="0.Done &gt; Feature Review | S 02621 - Review of 394 (BDT) - Scheduled Releases Sub-Pg Bemis Line# Contains Leading Zeroes" u="1"/>
        <s v="0.Done &gt; Frontend Development | M | 02097 - Development for - Scheduled Releases Sub-Page Line# Contains Leading Zeroes" u="1"/>
        <s v="0.Done &gt; Alpha Test | S 02176 - Alpha for Duplicate Entry Exception for Orders" u="1"/>
        <s v="5.Open &gt; BALLPARK - UX |  00000 - BALLPARK - UX Task |  00095 - SMS Spec Detail" u="1"/>
        <s v="0.Cancelled &gt; Alpha Bug | S | 02004 - Alpha Bug - NPE in Shipment sync when carrier data is bad" u="1"/>
        <s v="0.Done &gt; Feature Review | S 01279 - Review of  Icons do not display properly on the Global Search Results Page" u="1"/>
        <s v="5.Open &gt; BALLPARK - Feature Planning |  00000 - BALLPARK - Feature Planning Task |  00036 - BEMISCP-11 Aged Inventory (calculated, need BNA/BHP alignment)" u="1"/>
        <s v="0.Done &gt; Sub-Task |  00024 - Link to Webcenter" u="1"/>
        <s v="2.To Review &gt; Backend Development | S 00608 - Bug fix" u="1"/>
        <s v="4.To Do &gt; BALLPARK - Development | XS 00000 - Release Report" u="1"/>
        <s v="0.Done &gt; Backend Development | M | 01154 - Fix the link to Carrier" u="1"/>
        <s v="0.Done &gt; Feature Review | S 02855 - Review of Have LDAP and portal Password policy both enabled " u="1"/>
        <s v="0.Done &gt; Feature Review | S 01276 - Review of Clicking on Shipped Qty or Scheduled Releases throws an error" u="1"/>
        <s v="06.Open &gt; Sub-Task | 00142 - As a developer, I need to integrate the development server with Active Directory, so that users can be imported automatically" u="1"/>
        <s v="0.Done &gt; QA | L 02281 - QA for Global search" u="1"/>
        <s v="0.Done &gt; Alpha Test | 01901 - Alpha for User Edit Profile not working" u="1"/>
        <s v="0.Done &gt; Tech Planning | M | 02002 - Tech planning - duplicate entry exception" u="1"/>
        <s v="0.Done &gt; Feature Review |  01599 - Review of Allow Buyers to update display settings " u="1"/>
        <s v="5.Open &gt; BALLPARK - Alpha Test |  00000 - BALLPARK - Alpha Test Task |  00025 - BEMISCP-11 Consignment - Make and Hold Aging" u="1"/>
        <s v="5.Open &gt; BALLPARK - QA Support |  00000 - BALLPARK - QA Support Task |  00025 - BEMISCP-11 Consignment - Make and Hold Aging" u="1"/>
        <s v="4.To Do &gt; M | BALLPARK - Subtask | 00000 - -Third party transfer- If the user Refresh the browser page (F5) in the step &quot;Verificar&quot;, the system redirect the user to &quot;Transferencia cuentas propias&quot; screen. " u="1"/>
        <s v="2.To Review &gt; Sub-Task | M 00684 - Add Expando field to represent Employer" u="1"/>
        <s v="0.Done &gt; QA | S 01502 - QA for Cancel button on Locations filter does not work " u="1"/>
        <s v="0.Done &gt; Feature Review |  00660 - Review of Two Factor Authentication - Verification Code Error" u="1"/>
        <s v="5.Open &gt; BALLPARK - Feature Review |  00000 - BALLPARK - Feature Review Feature |  00297 - Browser compatibility" u="1"/>
        <s v="0.Cancelled &gt; Backend Development | S | 03140 - Quantities display difference between parent and child buyer views" u="1"/>
        <s v="5.Open &gt; BALLPARK - Development | S 00000 - Research SCORM" u="1"/>
        <s v="0.Done &gt; Feature Planning | M 00457 - Discuss interfacing with IBB Inventory API" u="1"/>
        <s v="0.Done &gt; Backend Development | M 01674 - Replicate Order Sync refactoring for Inventory" u="1"/>
        <s v="3.Doing &gt; Frontend Development | S 00655 - Update View Customer Profile Page to Show CSR Fields" u="1"/>
        <s v="0.Done &gt; Feature Review |  01299 - Review of Optional fields not correctly formatted or are missing in open and closed order report" u="1"/>
        <s v="0.Done &gt; Sub-Task | S 00385 - Connect dev to SQL Server" u="1"/>
        <s v="0.Done &gt; Alpha Test |  00314 - Alpha for Adjust company profile page" u="1"/>
        <s v="0.Done &gt; Alpha Test | 01798 - Alpha for Create Handling Unit Report " u="1"/>
        <s v="0.Done &gt; QA | S | 01906 - QA for After update to global web content, customer site template does not import" u="1"/>
        <s v="0.Done &gt; Alpha Test | S | 00226 - Alpha for In Cemex, fix where the theme gets placed in the bundle by workspace" u="1"/>
        <s v="0.Done &gt; Tech Planning | M | 02717 - Tech Planning for LDAP and Password Policy both enabled " u="1"/>
        <s v="0.Done &gt; Alpha Test |  01355 - Alpha for Report Landing Page- Inventory Detail Report" u="1"/>
        <s v="0.Cancelled &gt; Sub-Task |  | 00170 - Prototyping of the fields needed for user inquiry / search" u="1"/>
        <s v="5.Open &gt; BALLPARK - UX |  00000 - BALLPARK - UX Feature |  00349 - Global search - not show pricing" u="1"/>
        <s v="5.Open &gt; BALLPARK - Feature Planning |  00000 - BALLPARK - Feature Planning Task |  00085 - Prebill Inquiry" u="1"/>
        <s v="5.Open &gt; BALLPARK - Feature Planning | S 00000 - CI server setup" u="1"/>
        <s v="0.Done &gt; Frontend Development | M | 01525 - Development for Formatting Error when Resizing" u="1"/>
        <s v="0.Done &gt; QA | S 02869 - QA for Bemis User Agreement is not displaying on first time log in  " u="1"/>
        <s v="0.Cancelled &gt; Backend Development | S | 00517 - Update Org creation to use Customer-Location Type" u="1"/>
        <s v="5.Open &gt; BALLPARK - Feature Planning |  00000 - BALLPARK - Feature Planning Feature |  00374 - Shipment updates from IBB" u="1"/>
        <s v="0.Done &gt; Feature Review | 00271 - Review of Stock Information page" u="1"/>
        <s v="0.Done &gt; QA |  01651 - QA for BIT-85 Column picks disappear in report form" u="1"/>
        <s v="4.To Do &gt; BALLPARK - Subtask | 00000 - Configure Liferay with LCS Activation" u="1"/>
        <s v="0.Done &gt; Feature Review | S | 02628 - Review of Enable 2FA &quot;Hard Switch&quot; in properties" u="1"/>
        <s v="0.Done &gt; Tech Planning | M | 02184 - Tech Planning for 289(BDT) - Release Pg No Release" u="1"/>
        <s v="3.Doing &gt; Feature Review | S | 00131 - Review of Add sorting capability to Site REST API" u="1"/>
        <s v="0.Done &gt; Backend Development | S | 01156 - Create methods to return Customer Profiles for Parent and Locations" u="1"/>
        <s v="5.Open &gt; BALLPARK - Alpha Test |  00000 - BALLPARK - Alpha Test Feature |  00351 - Location selection persists from page to page (within session)" u="1"/>
        <s v="5.Open &gt; BALLPARK - QA Support |  00000 - BALLPARK - QA Support Feature |  00351 - Location selection persists from page to page (within session)" u="1"/>
        <s v="4.To Do &gt; QA | S 00094 - QA for Country Selection content" u="1"/>
        <s v="0.Done &gt; QA | S 02178 - QA for Duplicate Entry Exception for Orders" u="1"/>
        <s v="0.Done &gt; QA |  00352 - QA for White spaces above images in story pages template 2" u="1"/>
        <s v="0.Done &gt; QA | S | 02289 - QA for 330 (BDT) - Order Pg Bemis Product ID missing" u="1"/>
        <s v="4.To Do &gt; BALLPARK - Feature Review | 00000 - Configure Docker Swarm to auto scale Liferay" u="1"/>
        <s v="2.To Review &gt; Sub-Task | S | 00642 - Verify that form emails work with a single email in the group" u="1"/>
        <s v="5.Open &gt; BALLPARK - Alpha Test | S 00000 - Login &amp; Logout" u="1"/>
        <s v="5.Open &gt; BALLPARK - QA Support | S 00000 - Login &amp; Logout" u="1"/>
        <s v="3.Doing &gt; Sub-Task | XS 01586 - Resize thread pool for data sync" u="1"/>
        <s v="3.Doing &gt; Alpha Test | S 00067 - Alpha for Modern tile with &quot;MORE&quot; animation" u="1"/>
        <s v="4.To Do &gt; S | BALLPARK - Alpha Test 00000 - Carousel with three images and timer" u="1"/>
        <s v="0.Done &gt; QA |  00631 - QA for Order Detail in Orders by Item View" u="1"/>
        <s v="0.Done &gt; Feature Review | 00627 - Review of Disable public access to the QA environment" u="1"/>
        <s v="0.Done &gt; Backend Development | S 01190 - Use Permission Checker to verify control panel permissions" u="1"/>
        <s v="0.Cancelled &gt; Frontend Development | M 01783 - Development for - Update Customer Profiles default order" u="1"/>
        <s v="0.Done &gt; Frontend Development | S 00475 - Products + Services &gt; Building Solutions - Buttons stacked without necessity" u="1"/>
        <s v="0.Done &gt; QA |  00242 - QA for Sustainability Overview" u="1"/>
        <s v="0.Done &gt; Sub-Task | M | 00091 - Define Customer Inquiry WADL" u="1"/>
        <s v="0.Done &gt; QA | 00448 - QA for Careers &gt; Locations and Functions" u="1"/>
        <s v="0.Done &gt; Feature Review |  | 00985 - Review of Update Customer logo" u="1"/>
        <s v="5.Open &gt; BALLPARK - Alpha Test | S 00000 - Carrier List CRUD" u="1"/>
        <s v="0.Done &gt; Alpha Bug | M 01036 - Bemis LARS not importing correctly" u="1"/>
        <s v="0.Done &gt; Feature Review | S 00341 - Review of Carousel for full story pages" u="1"/>
        <s v="0.Done &gt; Backend Development | S | 02821 - Shorten portlet Id of Bemis Portlets" u="1"/>
        <s v="0.Done &gt; Alpha Test | S | 02806 - Alpha for 392 (BDT) - Inventory Pg Standard Pallet Qty and UoM missing" u="1"/>
        <s v="0.Done &gt; Feature Review | S | 02302 - Review of 286 (BDT) - Release Pg Scheduled Release Qty UoM missing" u="1"/>
        <s v="0.Done &gt; Frontend Development | M 02100 - Development for - Release Pg Scheduled Release Qty UoM missing" u="1"/>
        <s v="0.Done &gt; Alpha Test |  02038 - Alpha for 245 (BDT) - Order Pg View Details Schedule Lines Sorted Incorrectly" u="1"/>
        <s v="0.Done &gt; QA | S | 02569 - QA for 365 (BDT) - On Hand Inventory- mobile- click link on orders page takes you to completed shipments tab" u="1"/>
        <s v="5.Open &gt; BALLPARK - Tech Planning |  00000 - BALLPARK - Tech Planning Task |  00036 - BEMISCP-11 Aged Inventory (calculated, need BNA/BHP alignment)" u="1"/>
        <s v="0.Done &gt; Sub-Task | S | 01580 - Setup local environment" u="1"/>
        <s v="0.Done &gt; Sub-Task | M | 02385 - Fix issues due to null posting date" u="1"/>
        <s v="0.Done &gt; Tech Planning | S 02802 - Tech planning - DS Module Order Execution" u="1"/>
        <s v="0.Done &gt; Alpha Test | S | 00078 - Tests within Google Environment" u="1"/>
        <s v="0.Done &gt; QA | S 01500 - QA for Data Issue on Bemis QA Environment" u="1"/>
        <s v="0.Done &gt; Feature Review | S | 02493 - Review of Change date field used for selecting invoices" u="1"/>
        <s v="3.To Review &gt; Backend Development | S | 03223 - Regenerate WS artifacts and update UoM field mapping" u="1"/>
        <s v="0.Done &gt; Frontend Development | M | 00471 - Investors &gt; Reports - Should load with button &quot;Reports&quot; open" u="1"/>
        <s v="0.Done &gt; Feature Review | 00449 - Review of Careers &gt; Life at Cemex" u="1"/>
        <s v="5.Open &gt; BALLPARK - Feature Review | S 00000 - Sort Orders by Specific Fields" u="1"/>
        <s v="0.Done &gt; Sub-Task |  | 00106 - Final Approval of the Item Detail Page Visual Mockup" u="1"/>
        <s v="0.Done &gt; Feature Review |  00776 - Review of Orders -  Bemis Order # (line No) should be moved below Bemis ProductID" u="1"/>
        <s v="0.Done &gt; Feature Review |  01329 - Review of The ... next to the Bemis Order number does not expand to show the full line" u="1"/>
        <s v="0.Done &gt; Backend Development | XS | 02708 - Remove Background Task mode" u="1"/>
        <s v="0.Done &gt; Feature Review |  | 02041 - Review of 216 (BDT) Theme Generate Report link wrong color " u="1"/>
        <s v="0.Done &gt; Frontend Development | M 00471 - Investors &gt; Reports - Should load with button &quot;Reports&quot; open" u="1"/>
        <s v="01.Done &gt; Sub-Task | 00153 - Provide recommendation for multi-factor authentication for Bemis approval" u="1"/>
        <s v="5.Open &gt; BALLPARK - Feature Review |  00000 - BALLPARK - Feature Review Task |  00042 - BEMISCP-11 Watchlist - Orders / Items (Like starring an email)" u="1"/>
        <s v="4.To Do &gt; Alpha Test | S 00223 - Alpha for Sustainability Overview" u="1"/>
        <s v="0.Done &gt; Backend Development | S 00882 - Create resource component for download documents" u="1"/>
        <s v="0.Done &gt; Feature Review | S 01805 - Review of BIT-136 Importing Orgs from UAT generates exception" u="1"/>
        <s v="0.Done &gt; Alpha Test | S | 02698 - Alpha for ID 4191- Documents should not be using File Entry LocalService" u="1"/>
        <s v="0.Done &gt; Alpha Test | XS | 00190 - Alpha for Country micro site single page" u="1"/>
        <s v="0.Done &gt; Feature Review |  00191 - Review of Country micro site single page" u="1"/>
        <s v="5.Open &gt; BALLPARK - Feature Planning | S 00000 - Populate Customer Profiles" u="1"/>
        <s v="5.Open &gt; BALLPARK - Feature Planning | S | 00000 - Browse Customer Profiles" u="1"/>
        <s v="4.To Do &gt; S | BALLPARK - Feature Review | 00000 - Welcome screen / landing page" u="1"/>
        <s v="4.To Do &gt; S | BALLPARK - QA/UAT Support | 00000 - Welcome screen / landing page" u="1"/>
        <s v="0.Done &gt; Alpha Test |  00170 - Alpha for Redirect Not Allowed" u="1"/>
        <s v="0.Done &gt; Alpha Bug | M 01202 - Schedule Release Qty is not getting updated" u="1"/>
        <s v="5.Open &gt; BALLPARK - QA Support | S 00000 - Import Users and Groups from AD" u="1"/>
        <s v="5.Open &gt; Sub-Task | M 00317 - Re-generate previews of pdf files after fix is installed (if needed)" u="1"/>
        <s v="0.Done &gt; Alpha Test |  | 01126 - Alpha for Items per Page does not allow you to return to default setting" u="1"/>
        <s v="0.Done &gt; Backend Development | S | 01107 - Items per Page does not allow you to return to default setting" u="1"/>
        <s v="0.Done &gt; Alpha Test |  | 01096 - Alpha for Browser compatibility" u="1"/>
        <s v="4.To Do &gt; Backend Development | M 00460 - Implement Order DataSync" u="1"/>
        <s v="4.To Do &gt; S | BALLPARK - Alpha Test | 00000 - Product spec detail page - CSR view" u="1"/>
        <s v="0.Done &gt; Alpha Test | 00414 - Alpha for In overview pages the banner and image below must fill in all screen size" u="1"/>
        <s v="1.Reviewing &gt; Alpha Bug | S | 00113 - GroupVersionLocalServiceImpl.searchGroupVersions: Setting start and end to 0" u="1"/>
        <s v="5.Open &gt; BALLPARK - UX | S 00000 - Create and assign customer Roles" u="1"/>
        <s v="4.To Do &gt; BALLPARK - QA/UAT Support | S 00000 - User agreement - BNA" u="1"/>
        <s v="4.To Do &gt; BALLPARK - Tech Planning | XS 00000 - User agreement - BNA" u="1"/>
        <s v="3.Doing &gt; Tech Planning | S 00028 - Capture user info - Tech Planning" u="1"/>
        <s v="4.To Do &gt; BALLPARK - Alpha Test | 00000 - Connect Liferay with Azure File Storage " u="1"/>
        <s v="4.To Do &gt; BALLPARK - QA Support | 00000 - Connect Liferay with Azure File Storage " u="1"/>
        <s v="5.Open &gt; BALLPARK - UX |  00000 - BALLPARK - UX Task |  00025 - BEMISCP-11 Consignment - Make and Hold Aging" u="1"/>
        <s v="0.Done &gt; Feature Review | S 01533 - Review of On Hand Inventory Details shows a Total Qty but there are no details " u="1"/>
        <s v="0.Done &gt; Backend Development | S | 03022 - Handle IBB Null Responses" u="1"/>
        <s v="5.Open &gt; BALLPARK - Tech Planning | S 00000 - Generate Shipping Reports" u="1"/>
        <s v="5.Open &gt; BALLPARK - UX |  00000 - BALLPARK - UX Task |  00503 - WS Commons" u="1"/>
        <s v="4.To Do &gt; S | BALLPARK - Developer Support 00000 - Homepage - Investor Portlet" u="1"/>
        <s v="4.To Do &gt; S | BALLPARK - Feature Review | 00000 - BIT-113 FRM 283- Typos on report landing page" u="1"/>
        <s v="2.To Review &gt; Backend Development | S 00839 - Refactor SSRSReportEngineAdapter to help the integration work properly" u="1"/>
        <s v="5.Open &gt; BALLPARK - Feature Planning |  00000 - BALLPARK - Feature Planning Feature |  00349 - Global search - not show pricing" u="1"/>
        <s v="5.Open &gt; BALLPARK - UX |  00000 - BALLPARK - UX Task |  00033 - BEMISCP-11 Handling/communication of obsolete items &amp; part number relationships" u="1"/>
        <s v="0.Done &gt; QA |  | 00810 - QA for Impersonated User hits error" u="1"/>
        <s v="06.Open &gt; Pull Request Review | 00468 - Review logic to link two pages" u="1"/>
        <s v="06.Open &gt; Pull Request Review | 00471 - Review logic to link two pages" u="1"/>
        <s v="0.Done &gt; Alpha Test | S 02756 - Alpha for 427 (BDT) - Shipments Pg Floating Text, Not on Card" u="1"/>
        <s v="0.Done &gt; Alpha Test | S | 03099 - Alpha for Add node visibility property for all environments" u="1"/>
        <s v="0.Done &gt; Backend Development | S | 03047 - Create System Setting Configuration to simplify AD Group name changes" u="1"/>
        <s v="0.Cancelled &gt; Alpha Bug | S 00782 - Missing country in the address lines" u="1"/>
        <s v="0.Done &gt; Backend Development | 00526 S - Add feature to enable/disable 2FA" u="1"/>
        <s v="0.Done &gt; Backend Development | S 00526 - Add feature to enable/disable 2FA" u="1"/>
        <s v="0.Done &gt; QA | S 02985 - QA for BIN Doc Service Test Invoice URL Parameters" u="1"/>
        <s v="5.Open &gt; Frontend Development | S 00646 - Create my company locations page" u="1"/>
        <s v="0.Done &gt; Alpha Test | S 02224 - Alpha for 306 (BDT) - Orders Page-report button" u="1"/>
        <s v="4.To Do &gt; Feature Review |  00876 - Review of Order Description not wrapping correctly" u="1"/>
        <s v="4.To Do &gt; Alpha Test | S 01690 - Alpha for Add dependency in Theme for freemarker contributor" u="1"/>
        <s v="0.Done &gt; QA | S 02326 - QA for 246 (BDT) - Order Pg Req Date Incorrect" u="1"/>
        <s v="4.To Do &gt; S | BALLPARK - Planning 00000 - Investor Center - Stock portlet" u="1"/>
        <s v="4.To Do &gt; QA | S 01134 - QA for Update Scheduled Releases data fields to allow for decimals " u="1"/>
        <s v="0.Done &gt; Feature Review |  02050 - Review of 235 (BDT) - confirmed quantity in view details shows error " u="1"/>
        <s v="0.Done &gt; Backend Development | XS | 02988 - Add highlighting property to common portal-general.properties" u="1"/>
        <s v="0.Done &gt; Alpha Test | XS | 00558 - Alpha for Custom 404 page" u="1"/>
        <s v="0.Done &gt; Frontend Development | M 00921 - Style reports landing page" u="1"/>
        <s v="0.Done &gt; Tech Planning | M 01566 - Tech Planning for new Sort Functionality for Orders" u="1"/>
        <s v="4.To Do &gt; S | BALLPARK - Feature Review | 00000 - ShipTo Filter - Change default behavior and help text" u="1"/>
        <s v="4.To Do &gt; S | BALLPARK - QA/UAT Support | 00000 - ShipTo Filter - Change default behavior and help text" u="1"/>
        <s v="4.To Do &gt; Alpha Test | S 01467 - Alpha for Report time range selection box sizing - Shipments and Releases Report Test" u="1"/>
        <s v="4.To Do &gt; BALLPARK - Development | M 00000 - Render iframe to show old content" u="1"/>
        <s v="3.Doing &gt; Frontend Development | S 00290 - Format text and add links to image description" u="1"/>
        <s v="0.Done &gt; Alpha Test | S | 02488 - Alpha for 366 (BDT) - Releases page- mobile missing ship to info" u="1"/>
        <s v="0.Done &gt; Feature Review | 01545 - Review of Release PO and Customer PO are wrapping on the same line" u="1"/>
        <s v="0.Cancelled &gt; Alpha Test | S 02650 - Alpha for 336 (BDT) - CSR logged in first time; the site showing on her home page was jelsert." u="1"/>
        <s v="0.Done &gt; Backend Development | XS | 03189 - Improve ibb test button logging" u="1"/>
        <s v="5.Open &gt; BALLPARK - Development |  00000 - *DELETE* User Profile updates from IBB" u="1"/>
        <s v="0.Done &gt; Tech Planning | S | 00522 - Buyer - Reports Landing Page - Technical Planning" u="1"/>
        <s v="0.Done &gt; Feature Review | S 02497 - Review of 321 (BDT) - Update the Shipments to use a field on Delivery vs. from Orders" u="1"/>
        <s v="0.Done &gt; Feature Review | S 02564 - Review of 376 (BDT) - Open and Closed Order Status Report- update to parameters from order page card button" u="1"/>
        <s v="5.Open &gt; BALLPARK - Feature Planning | M 00000 - Order Status Report" u="1"/>
        <s v="4.To Do &gt; S | BALLPARK - Alpha Test | 00000 - Research publishing errors in log" u="1"/>
        <s v="0.Cancelled &gt; Sub-Task | M 01786 - Update wireframes to add ellipses for specific fields " u="1"/>
        <s v="5.Open &gt; BALLPARK - Feature Planning | S | 00000 - Add status: draft, published, archived, invisible " u="1"/>
        <s v="0.Done &gt; Feature Review | S | 02792 - Review of BDT 430 Reports are not downloading and refreshing automatically" u="1"/>
        <s v="5.Open &gt; BALLPARK - Feature Planning |  00000 - BALLPARK - Feature Planning Task |  00048 - BEMISCP-11 Previous customer Item Number" u="1"/>
        <s v="0.Done &gt; Tech Planning | XS | 01662 - Analysis" u="1"/>
        <s v="0.Done &gt; Frontend Development | M 01964 - Add commas for qty displayed" u="1"/>
        <s v="0.Done &gt; Feature Review |  | 02040 - Review of Login in container errors block login input" u="1"/>
        <s v="0.Done &gt; Feature Review | S | 02618 - Review of Preview should display for all document types " u="1"/>
        <s v="0.Done &gt; Alpha Test |  | 01359 - Alpha for Report page- open and closed order report; parameters not expected" u="1"/>
        <s v="0.Done &gt; QA | S 00342 - QA for Carousel for full story pages" u="1"/>
        <s v="0.Done &gt; Alpha Test | S 01284 - Alpha for Product Description displaying incorrectly" u="1"/>
        <s v="0.Done &gt; Feature Review | 00876 - Review of Order Description not wrapping correctly" u="1"/>
        <s v="0.Done &gt; QA | S | 01186 - QA for Inventory updates from IBB" u="1"/>
        <s v="0.Done &gt; Alpha Test | S 00182 - Alpha for Ethics and compliance page" u="1"/>
        <s v="0.Done &gt; Alpha Test | XS 00264 - Alpha for Corporate Governance Page" u="1"/>
        <s v="0.Done &gt; Frontend Development | M 00146 - Ethics and compliance page" u="1"/>
        <s v="4.To Do &gt; Backend Development | S | 00013 - Create Jira Template project" u="1"/>
        <s v="0.Done &gt; Alpha Test | 01425 - Alpha for Data Issue on Bemis QA Environment" u="1"/>
        <s v="5.Open &gt; BALLPARK - Developer Support | S 00000 - LDAP bulk import cannot be disable if 2FA is enabled" u="1"/>
        <s v="0.Done &gt; Feature Review | 01928 - Review of BIT-49 Ship To Filter Name &amp; Address Info Missing in Portal" u="1"/>
        <s v="0.Done &gt; Alpha Test | S 00053 - Alpha for Questions Portlet" u="1"/>
        <s v="0.Done &gt; Frontend Development | S 00052 - Questions Portlet" u="1"/>
        <s v="3.Doing &gt; BALLPARK - Alpha Test | 00000 - Add expiration date" u="1"/>
        <s v="0.Done &gt; Alpha Test |  01287 - Alpha for Fix date range for From and To fields" u="1"/>
        <s v="0.Done &gt; Alpha Test | S | 02270 - Alpha for 278 (BDT) - On-hand inventory page- iphone issue with footer" u="1"/>
        <s v="0.Done &gt; QA |  01618 - QA for Wording on Dynamic Reports preview page needs to be changed to improve usability" u="1"/>
        <s v="5.Open &gt; BALLPARK - Development |  00000 - BALLPARK - Development Task |  00044 - BEMISCP-11 When to onboard new customer - What to do when onboarding new cust" u="1"/>
        <s v="0.Done &gt; Sub-Task | XS | 01477 - Change portal configuration to not show @bemis.com" u="1"/>
        <s v="0.Done &gt; Frontend Development | M | 01059 - Shipments Page - Mobile responsive design" u="1"/>
        <s v="0.Done &gt; Alpha Test |  01959 - Alpha for Update search criteria on Release Landing Page " u="1"/>
        <s v="0.Done &gt; Alpha Test | S | 02536 - Alpha for 337 (BDT) - Impersonating user- report generation issue stops impersonation" u="1"/>
        <s v="0.Done &gt; QA | M | 01714 - QA for BIT-159 CSR editing buyer profile " u="1"/>
        <s v="4.To Do &gt; S | BALLPARK - Alpha Test | 00000 - Co-packer multi-selection" u="1"/>
        <s v="0.Done &gt; Backend Development | S 01460 - Research BOL - PDF loading failure" u="1"/>
        <s v="4.To Do &gt; Backend Development | M 01846 - Add staff users imported from LDAP to the Bemis org" u="1"/>
        <s v="4.To Do &gt; S | BALLPARK - Alpha Test | 00000 - 570 BDT - Reports are not automatically downloading" u="1"/>
        <s v="0.Done &gt; Feature Review | S 02922 - Review of (BDT 467) - Releases and Shipments do not display for new customer setup " u="1"/>
        <s v="4.To Do &gt; BALLPARK - Alpha Test | 00000 - Install theme and layouts" u="1"/>
        <s v="4.To Do &gt; BALLPARK - QA Support | 00000 - Install theme and layouts" u="1"/>
        <s v="0.Done &gt; Alpha Bug | M 00544 - Impersonating users is not giving expected results." u="1"/>
        <s v="0.Done &gt; QA | M | 01098 - QA for Customer Org Hierarchy" u="1"/>
        <s v="0.Done &gt; Feature Review | XS | 02286 - Review of Switch to SOAP calls" u="1"/>
        <s v="5.Open &gt; Ballpark - Dummy Feature | S 00000 - Tools - Sonar" u="1"/>
        <s v="4.To Do &gt; QA | S 02895 - QA for User Profile dropdown is wrapping " u="1"/>
        <s v="0.Done &gt; Feature Review | S 00103 - Review of Concrete Incubator webcontent" u="1"/>
        <s v="0.Done &gt; Frontend Development | S | 00040 - Adjust the layout of webcontent" u="1"/>
        <s v="0.Done &gt; Feature Planning | M | 00476 - Filter Data by Customer Location - ShipTo Requirements" u="1"/>
        <s v="0.Done &gt; Alpha Test | XS | 02107 - Alpha for 282 (BDT) - Orders Page- Location filter location indicator " u="1"/>
        <s v="4.To Do &gt; Frontend Development | M 01694 - Footer Content" u="1"/>
        <s v="0.Done &gt; QA | M | 00734 - QA for Buyer - Show Expanded Shipment View" u="1"/>
        <s v="5.Open &gt; BALLPARK - Tech Planning |  00000 - BALLPARK - Tech Planning Task |  00095 - SMS Spec Detail" u="1"/>
        <s v="0.Done &gt; Alpha Test |  01593 - Alpha for Disabled User shows up in Members section on company profile page" u="1"/>
        <s v="0.Cancelled &gt; Feature Review | S | 02764 - Review of 389 (BDT) - CSR AD group users are not set up properly" u="1"/>
        <s v="4.To Do &gt; M | BALLPARK - Subtask | 00000 - País está sendo informando como obrigatório no cadastro de fornecedor" u="1"/>
        <s v="0.Done &gt; Alpha Test |  | 00880 - Alpha for Logon with incorrect password doesn't fail immediately with 2FA enabled" u="1"/>
        <s v="0.Done &gt; QA | S | 02509 - QA for 371 (BDT) Commas missing on qty fields on Scheduled Release and Doned Shipment Page " u="1"/>
        <s v="0.Done &gt; QA | 00010 - QA for Hierarchical Class of Service (performance)" u="1"/>
        <s v="0.Done &gt; Feature Review | S 02148 - Review of 200 (BDT)New Parameter Customer Item- wording on Field label" u="1"/>
        <s v="2.To Review &gt; Backend Development | S | 03155 - Change case sensitivity for Purchase order" u="1"/>
        <s v="5.Open &gt; BALLPARK - Tech Planning |  00000 - BALLPARK - Tech Planning Feature |  00255 - Shipment History" u="1"/>
        <s v="3.Doing &gt; Alpha Bug | S | 00110 - Unresolved requirement: Import-Package: javax.servlet; version=&quot;[3.1.0,4.0.0)&quot;" u="1"/>
        <s v="0.Done &gt; QA | M 01721 - QA for BIT-159 Create Access Path for CSRs to Customer and User Profiles " u="1"/>
        <s v="5.Open &gt; BALLPARK - Development |  00000 - BALLPARK - Development Task |  00384 - Setup Bemis Development Infrastructure" u="1"/>
        <s v="0.Done &gt; Backend Development | XS 00563 - Move Report Portlet to SSRS Integration Web" u="1"/>
        <s v="2.To Review &gt; Frontend Development | M 00489 - Update Mini Left Menu based on feedback" u="1"/>
        <s v="0.Done &gt; QA | S 02152 - QA for 271 (BDT) - Orders page- hyperlinks and expand card issue" u="1"/>
        <s v="5.Open &gt; BALLPARK - Feature Review | S 00000 - Hyperlinks on shipments page should be blue" u="1"/>
        <s v="5.Open &gt; BALLPARK - Tech Planning |  00000 - BALLPARK - Tech Planning Feature |  00349 - Global search - not show pricing" u="1"/>
        <s v="4.To Do &gt; S | BALLPARK - Alpha Test 00000 - Investor Center - Stock portlet" u="1"/>
        <s v="0.Done &gt; Alpha Test | S | 00629 - Alpha for Order Detail in Orders by Item View" u="1"/>
        <s v="0.Done &gt; Feature Review |  00088 - Review of Carousel with three images and timer" u="1"/>
        <s v="0.Done &gt; Alpha Test |  | 01457 - Alpha for Bemis Logo displayed on Bemis' QA is incorrect" u="1"/>
        <s v="0.Done &gt; Alpha Test | S | 02741 - Alpha for 382 (BDT) - Order Pg Requested Date Incorrect" u="1"/>
        <s v="0.Done &gt; Feature Review |  | 01197 - Review of User Customer Name (Employer) is incorrect" u="1"/>
        <s v="0.Done &gt; Feature Review | S 02304 - Review of 291 (BDT) - Release Pg Release PO incorrect" u="1"/>
        <s v="0.Done &gt; QA |  01621 - QA for Sub-header font color on Reports Landing page are incorrect" u="1"/>
        <s v="0.Done &gt; Alpha Test | 00312 - Alpha for White spaces above images in story pages template 2" u="1"/>
        <s v="5.Open &gt; BALLPARK - UX |  00000 - BALLPARK - UX Feature |  00380 - Logistics Order History - No Pricing" u="1"/>
        <s v="0.Done &gt; Frontend Development | S | 02776 - Form for report configuration is submitting twice development" u="1"/>
        <s v="4.To Do &gt; M | BALLPARK - Subtask | 00000 - Always returns to dashboard when canceling a 3rd party transfer" u="1"/>
        <s v="5.Open &gt; BALLPARK - Feature Review |  00000 - BALLPARK - Feature Review Feature |  00264 - Shipped quantity" u="1"/>
        <s v="0.Done &gt; Frontend Development | M | 01776 - Development for - Theme Dependency needs to be updated due to core changes" u="1"/>
        <s v="0.Done &gt; QA |  | 01498 - QA for Hide Edit options that Buyers do not have access to " u="1"/>
        <s v="0.Done &gt; Alpha Test | S 01146 - Alpha for Add content for Portal dashboard landing page" u="1"/>
        <s v="0.Done &gt; QA |  | 00832 - QA for Custom-users-admin-web causes startup exceptions in portal" u="1"/>
        <s v="0.Done &gt; QA | S 01929 - QA for BIT-49 Ship To Filter Name &amp; Address Info Missing in Portal" u="1"/>
        <s v="0.Done &gt; Frontend Development | M | 01710 - Development for - Update display of qty fields on Orders page" u="1"/>
        <s v="0.Done &gt; Alpha Test | S 02839 - Alpha for 410 (BDT) - Change the Discovery settings in elasticsearch.yml file to use host names" u="1"/>
        <s v="3.Doing &gt; QA |  00625 - QA for Orders Landing Page" u="1"/>
        <s v="4.To Do &gt; M | BALLPARK - Subtask | 00000 - Product landing page" u="1"/>
        <s v="0.Done &gt; QA | S 00206 - QA for Management Team" u="1"/>
        <s v="0.Cancelled &gt; Backend Development | M | 01066 - Update BoL field logic " u="1"/>
        <s v="0.Done &gt; QA |  01811 - QA for Duplicate fields displayed on the Completed Shipments tab" u="1"/>
        <s v="06.Open &gt; Sub-Task | 00170 - Prototyping of the fields needed for user inquiry / search" u="1"/>
        <s v="2.To Review &gt; Alpha Bug | XS 00786 - Search with location does not work for shipments and releases" u="1"/>
        <s v="5.Open &gt; BALLPARK - Feature Planning | S 00000 - Create and assign customer Roles" u="1"/>
        <s v="0.Done &gt; Alpha Test | S 01229 - Alpha for Select All and Clear All links in Location filter do not work" u="1"/>
        <s v="0.Done &gt; QA | S | 03016 - QA for 490 BDT - Invoice or BOL link on Doned shipments subpage does not work" u="1"/>
        <s v="5.Open &gt; BALLPARK - Feature Planning |  00000 - BALLPARK - Feature Planning Feature |  00214 - View Notifications" u="1"/>
        <s v="0.Done &gt; Feature Review | 00626 - Review of Request a DNS update from Cemex to add subdomains to point to new AWS environment" u="1"/>
        <s v="0.Done &gt; QA |  00203 - QA for Make bootstrap grid match theme media widths" u="1"/>
        <s v="0.Done &gt; Backend Development | S 00524 - Open and Closed Order Status Report (on Orders Page) - Backend Dev" u="1"/>
        <s v="0.Done &gt; Alpha Test |  01096 - Alpha for Browser compatibility" u="1"/>
        <s v="0.Done &gt; Feature Review |  | 01401 - Review of Missing fields on Delivery stubs" u="1"/>
        <s v="0.Done &gt; Feature Review | XS | 02524 - Review of Document Preview does not work " u="1"/>
        <s v="0.Done &gt; QA |  00336 - QA for HomePage is not adjusting to fit correctly on 1366x768" u="1"/>
        <s v="0.Done &gt; Feature Review |  | 01936 - Review of Update default settings for locations filter" u="1"/>
        <s v="0.Done &gt; QA | S | 02795 - QA for BDT 430 Reports are not downloading and refreshing automatically" u="1"/>
        <s v="0.Done &gt; Backend Development | M | 01022 - Global Search for Custom entities - should have the same behavior as on any of their respective landing pages" u="1"/>
        <s v="0.Done &gt; QA | S | 02867 - QA for Typo in reset password page" u="1"/>
        <s v="0.Done &gt; Alpha Test | S | 03207 - Alpha for 595 BDT - Out of memory error" u="1"/>
        <s v="4.To Do &gt; S | BALLPARK - Developer Support | 00000 - Create/edit Order Note" u="1"/>
        <s v="5.Open &gt; BALLPARK - QA Support | S 00000 - 469 BDT - Logos on IE are blurry" u="1"/>
        <s v="0.Done &gt; Alpha Bug | M 00473 - Uploading workflow definition fails for 2FA in dev environment" u="1"/>
        <s v="0.Done &gt; Frontend Development | M | 01220 - Develop for - Select all and clear all don't work" u="1"/>
        <s v="0.Done &gt; Alpha Test |  01910 - Alpha for Refactor Inventory Sync/WS Classes for data refresh calls." u="1"/>
        <s v="0.Done &gt; Alpha Test | S 01926 - Alpha for Refactor Shipment Sync/WS Classes for data refresh calls." u="1"/>
        <s v="0.Done &gt; Alpha Test | S 01616 - Alpha for Wording on Dynamic Reports preview page needs to be changed to improve usability" u="1"/>
        <s v="5.Open &gt; BALLPARK - UX | XS 00000 - Update Customer logo" u="1"/>
        <s v="5.Open &gt; BALLPARK - Development | M 00000 - Required Fields" u="1"/>
        <s v="0.Done &gt; QA | 00490 - QA for Homepage &gt; Change &quot;Media and Events&quot; section" u="1"/>
        <s v="0.Done &gt; Alpha Test | S | 00562 - Alpha for Adjustments throughout the portal" u="1"/>
        <s v="0.Done &gt; QA | M | 00730 - QA for Release expanded view" u="1"/>
        <s v="4.To Do &gt; BALLPARK - Subtask | 00000 - Install on Azure Production" u="1"/>
        <s v="0.Done &gt; QA | S 01939 - QA for Update default Sort Order and Add Sort Functioanlity on Orders Landing Page " u="1"/>
        <s v="5.Open &gt; BALLPARK - Development |  00000 - BALLPARK - Development Feature |  00353 - Sort Orders by Specific Fields" u="1"/>
        <s v="5.Open &gt; Alpha Bug | S | 00088 - A learner should be able to see the private page if he/she has the permission for that page" u="1"/>
        <s v="0.Done &gt; Alpha Test | M | 01614 - Alpha Test for Cancel button on locations filter" u="1"/>
        <s v="5.Open &gt; BALLPARK - Alpha Test | S | 00000 - Source System Deletes - CR50 and CR51" u="1"/>
        <s v="5.Open &gt; BALLPARK - QA Support | M | 00000 - Source System Deletes - CR50 and CR51" u="1"/>
        <s v="0.Done &gt; Feature Review | S 02508 - Review of 371 (BDT) Commas missing on qty fields on Scheduled Release and Completed Shipment Page " u="1"/>
        <s v="5.Open &gt; BALLPARK - Tech Planning |  00000 - BALLPARK - Tech Planning Feature |  00332 - Logistics - Products/Items Shipped items no pricing" u="1"/>
        <s v="0.Done &gt; Sub-Task | S 00550 - Set up Bemis' smtp server" u="1"/>
        <s v="0.Done &gt; Backend Development | S | 00869 - Integrate SSRS with Order Listing page" u="1"/>
        <s v="4.To Do &gt; BALLPARK - Tech Planning | S 00000 - Release expanded view" u="1"/>
        <s v="3.Doing &gt; Alpha Bug | M 00618 - Missing fields in Portal Order WS Stub" u="1"/>
        <s v="0.Done &gt; Tech Planning | M | 00532 - Discuss IBB Integration Architecture" u="1"/>
        <s v="0.Done &gt; Feature Review |  | 00778 - Review of Orders - Add &quot;cust&quot; before PO label" u="1"/>
        <s v="5.Open &gt; BALLPARK - Feature Review |  00000 - BALLPARK - Feature Review Feature |  00082 - View Customer Profiles" u="1"/>
        <s v="5.Open &gt; BALLPARK - Feature Review |  00000 - BALLPARK - Feature Review Feature |  00207 - Populate User Profiles" u="1"/>
        <s v="5.Open &gt; BALLPARK - Tech Planning |  00000 - BALLPARK - Tech Planning Feature |  00270 - Browse Customer Profiles" u="1"/>
        <s v="5.Open &gt; BALLPARK - Tech Planning |  00000 - BALLPARK - Tech Planning Feature |  00447 - Search Customer Profiles" u="1"/>
        <s v="4.Doing &gt; Sub-Task | M | 00157 - Research SCORM - 2" u="1"/>
        <s v="0.Done &gt; QA | S 01388 - QA for Report Landing Page- Inventory Detail Report" u="1"/>
        <s v="0.Done &gt; Feature Review | S | 02571 - Review of 366 (BDT) - Releases page- mobile missing ship to info" u="1"/>
        <s v="0.Done &gt; Frontend Development | M 02467 - Development for - Releases page- mobile missing ship to info" u="1"/>
        <s v="0.Done &gt; QA | 01618 - QA for Wording on Dynamic Reports preview page needs to be changed to improve usability" u="1"/>
        <s v="0.Done &gt; Sub-Task | M | 00432 - Transition internal CI to Windows VM" u="1"/>
        <s v="06.Open &gt; Alpha Test | 00440 - Verify WS stub module for Customer Profile updates" u="1"/>
        <s v="0.Done &gt; Alpha Test |  01992 - Alpha for Login in container errors block login input" u="1"/>
        <s v="4.To Do &gt; S | BALLPARK - UX | 00000 - Check graphics record (to monitor order progress)" u="1"/>
        <s v="0.Done &gt; Frontend Development | M 01562 - Development for - Disabled User shows up in Members section on company profile page" u="1"/>
        <s v="0.Done &gt; Feature Review | S | 02508 - Review of 371 (BDT) Commas missing on qty fields on Scheduled Release and Completed Shipment Page " u="1"/>
        <s v="5.Open &gt; QA | M 01778 - QA for Document Folder &amp; Files" u="1"/>
        <s v="0.Done &gt; QA | 00488 - QA for Footer" u="1"/>
        <s v="0.Done &gt; Feature Review |  00106 - Review of Full story version 2" u="1"/>
        <s v="0.Done &gt; Feature Review | S 00325 - Review of Stock ticker portlet" u="1"/>
        <s v="0.Done &gt; QA | S | 01921 - QA for Update Sales Order Data Sync logic" u="1"/>
        <s v="0.Done &gt; Feature Review |  01401 - Review of Missing fields on Delivery stubs" u="1"/>
        <s v="4.To Do &gt; Feature Planning | L | 00024 - Add SCORM support - Feature Planning" u="1"/>
        <s v="0.Done &gt; QA | 00494 - QA for Adjust layout of stock ticker in different screen sizes" u="1"/>
        <s v="5.Open &gt; BALLPARK - Feature Review |  00000 - BALLPARK - Feature Review Feature |  00341 - User agreement - BNA" u="1"/>
        <s v="0.Done &gt; Feature Review | S | 02666 - Review of Improve data display on all pages " u="1"/>
        <s v="0.Done &gt; Alpha Test | S | 02343 - Alpha for 196 (BDT) Documents- cannot change location filter and add files to folder " u="1"/>
        <s v="3.Doing &gt; BALLPARK - Feature Review | 00000 - SDLC Documentation" u="1"/>
        <s v="3.Doing &gt; Sub-Task | M 00586 - Create Installation documentation" u="1"/>
        <s v="0.Done &gt; Frontend Development | M | 02032 - Development for - Orders page- hyperlinks and expand card issue" u="1"/>
        <s v="3.Doing &gt; Tech Planning | 00532 M - Discuss IBB Integration Architecture" u="1"/>
        <s v="3.Doing &gt; Tech Planning | M 00532 - Discuss IBB Integration Architecture" u="1"/>
        <s v="0.Done &gt; Alpha Bug | M | 01381 - Order of optional parameters for open and closed order report are incorrect" u="1"/>
        <s v="5.Open &gt; BALLPARK - Alpha Test |  00000 - BALLPARK - Alpha Test Feature |  00330 - Logistics - Products/Items - No Pricing" u="1"/>
        <s v="5.Open &gt; BALLPARK - QA Support |  00000 - BALLPARK - QA Support Feature |  00330 - Logistics - Products/Items - No Pricing" u="1"/>
        <s v="5.Open &gt; BALLPARK - Alpha Test |  00000 - Link &quot;Number of items Pending Ship&quot; from Orders Detail to the &quot;Item detail Pending Shipment&quot; page" u="1"/>
        <s v="5.Open &gt; BALLPARK - QA Support |  00000 - Link &quot;Number of items Pending Ship&quot; from Orders Detail to the &quot;Item detail Pending Shipment&quot; page" u="1"/>
        <s v="0.Done &gt; QA | M | 00941 - QA for Shipping Report" u="1"/>
        <s v="0.Done &gt; Sub-Task | M 00924 - Automate PR Build process" u="1"/>
        <s v="5.Open &gt; BALLPARK - Development | S 00000 - Map AD Groups to Roles" u="1"/>
        <s v="0.Done &gt; Alpha Test |  01686 - Alpha for Update the report that is called from the Open Order Landing Page" u="1"/>
        <s v="0.Done &gt; QA | S | 01372 - QA for Fix sort order column names" u="1"/>
        <s v="5.Open &gt; BALLPARK - Feature Review | S 00000 - Login page - cookie statement" u="1"/>
        <s v="0.Done &gt; QA | S | 03119 - QA for Apply Database configuration changes to improve resiliency" u="1"/>
        <s v="0.Done &gt; Task |  | 00063 - BEMISCP-11 Select a monitoring tool for IBB web services | Due date: 8/9/16" u="1"/>
        <s v="4.To Do &gt; QA |  00777 - QA for Orders -  Bemis Order # (line No) should be moved below Bemis ProductID" u="1"/>
        <s v="5.Open &gt; BALLPARK - Feature Planning |  00000 - BALLPARK - Feature Planning Feature |  00520 - Release updates from IBB" u="1"/>
        <s v="5.Open &gt; Tech Planning | 00415 - Coordinate UI integration with backend" u="1"/>
        <s v="5.Open &gt; Tech Planning | 00461 - Coordinate UI integration with backend" u="1"/>
        <s v="5.Open &gt; Tech Planning | 00466 - Coordinate UI integration with backend" u="1"/>
        <s v="5.Open &gt; Tech Planning | 00469 - Coordinate UI integration with backend" u="1"/>
        <s v="5.Open &gt; Tech Planning | 00472 - Coordinate UI integration with backend" u="1"/>
        <s v="0.Done &gt; Alpha Test | S | 02931 - Alpha for Reverse PGI'd Shipment displayed in Portal (BDT 454)" u="1"/>
        <s v="0.Done &gt; S | BALLPARK - QA/UAT Support | 00000 - Implement Celsus sync job to index Liferay Sites" u="1"/>
        <s v="4.To Do &gt; XS | BALLPARK - QA/UAT Support | 00000 - Link Product Id in Orders Detail to Product Spec Page." u="1"/>
        <s v="0.Done &gt; Feature Review | S | 03015 - Review of 490 BDT - Invoice or BOL link on completed shipments subpage does not work" u="1"/>
        <s v="0.Done &gt; Alpha Bug | M 02046 - Ellipsis still showing as light blue" u="1"/>
        <s v="0.Done &gt; Feature Review |  | 01397 - Review of LDAP bulk import cannot be disable if 2FA is enabled" u="1"/>
        <s v="0.Done &gt; QA |  | 00392 - QA for Our History" u="1"/>
        <s v="5.Open &gt; Backend Development | M 00713 - Data sync for Release" u="1"/>
        <s v="4.To Do &gt; BALLPARK - Alpha Test | S 00000 - Manage DL folder &amp; files" u="1"/>
        <s v="0.Done &gt; QA | S | 00620 - QA for Image Animations do not match mockups for Stories" u="1"/>
        <s v="0.Done &gt; Alpha Bug | M | 01043 - Remove &quot;SAP Sold To Customer&quot; expando for customers" u="1"/>
        <s v="0.Done &gt; Frontend Development | M 00643 - Develop Edit Profile - change my picture tab" u="1"/>
        <s v="0.Done &gt; Frontend Development | M 02747 - Development for - Reports are not downloading and refreshing automatically" u="1"/>
        <s v="0.Cancelled &gt; Frontend Development | M | 01689 - Development for Create a hook so that CSR users can see which users have completed setup" u="1"/>
        <s v="4.To Do &gt; S | BALLPARK - Developer Support | 00000 - View Order Note." u="1"/>
        <s v="0.Done &gt; Sub-Task | M | 01848 - Replace existing mock service JSON results with new data from IBB" u="1"/>
        <s v="0.Done &gt; Alpha Test | S | 03120 - Alpha for Ghost entries seen after order, release, shipment deletes" u="1"/>
        <s v="0.Done &gt; Sub-Task | M | 00020 - Feature and Bug to require TSize fields" u="1"/>
        <s v="5.Open &gt; BALLPARK - Feature Review | M 00000 - Search Orders by Indexed fields" u="1"/>
        <s v="5.Open &gt; Backend Development | M 01703 - Update Inventory WS Client and Mapping" u="1"/>
        <s v="0.Done &gt; Alpha Test | S | 00119 - Alpha for Implement Celsus sync job to index Liferay Sites" u="1"/>
        <s v="4.To Do &gt; QA | S 01372 - QA for Fix sort order column names" u="1"/>
        <s v="0.Done &gt; Feature Review |  00365 - Review of Sourcing Approach" u="1"/>
        <s v="1.Reviewing &gt; Frontend Development | M 00642 - Develop View User Profile Page " u="1"/>
        <s v="0.Done &gt; Alpha Test | S 00951 - Alpha for Update On Hand Inv data fields to allow for decimals " u="1"/>
        <s v="0.Done &gt; Feature Review |  01016 - Review of Update Releases data fields to allow for decimals " u="1"/>
        <s v="0.Done &gt; Feature Review |  | 01003 - Review of Update orders data fields to allow for decimals " u="1"/>
        <s v="0.Done &gt; Feature Review | 01015 - Review of Update Shipments data fields to allow for decimals " u="1"/>
        <s v="2.To Review &gt; Backend Development | XS 00679 - Store a list of selected Customer Locations for each user" u="1"/>
        <s v="4.To Do &gt; S | BALLPARK - Alpha Test | 00000 - As a buyer, I can schedule an ASN to be sent to me, so that I know when product has shipped" u="1"/>
        <s v="0.Done &gt; QA | L | 02281 - QA for Global search" u="1"/>
        <s v="0.Done &gt; QA | S | 02950 - QA for Update Carrier list for portal " u="1"/>
        <s v="2.To Review &gt; Backend Development | M 00543 - Implement Search for custom order fields" u="1"/>
        <s v="0.Done &gt; Backend Development | S | 00054 - Add Alternative ID to Celsus learning record API" u="1"/>
        <s v="0.Done &gt; QA |  00959 - QA for Release updates from IBB" u="1"/>
        <s v="5.Open &gt; Frontend Development | M 00911 - Frontend Dev for footer" u="1"/>
        <s v="0.Done &gt; Alpha Test |  00693 - Alpha for Redirect customers to dashboard" u="1"/>
        <s v="0.Done &gt; Alpha Test | 00327 - Alpha for Set maximum width for pages in 1300 px" u="1"/>
        <s v="4.To Do &gt; QA | S 00781 - QA for Orders - Move view details link below order Date" u="1"/>
        <s v="3.Doing &gt; Tech Planning | 00507 - Determine calculated fields and the formulas to use for them" u="1"/>
        <s v="5.Open &gt; BALLPARK - Alpha Test |  00000 - BALLPARK - Alpha Test Feature |  00258 - View Invoice" u="1"/>
        <s v="5.Open &gt; BALLPARK - QA Support |  00000 - BALLPARK - QA Support Feature |  00258 - View Invoice" u="1"/>
        <s v="5.Open &gt; BALLPARK - UX Feature |  00448 - Search User Profiles | M 00000 - " u="1"/>
        <s v="0.Done &gt; Frontend Development | XS | 00552 - Products + Services &gt; Local Sales Contact - Tableau" u="1"/>
        <s v="2.To Review &gt; Frontend Development | S | 03182 - Development for - Menu open after navigation on Tablet" u="1"/>
        <s v="0.Done &gt; Sub-Task |  | 00024 - Link to Webcenter" u="1"/>
        <s v="0.Done &gt; Alpha Test | XS 00278 - Alpha for Services Page" u="1"/>
        <s v="4.To Do &gt; BALLPARK - Development | 00000 - Create different pages to show layouts" u="1"/>
        <s v="0.Done &gt; Feature Review | S | 00222 - Review of Research: Error when creating a WebContent with nested WebContent" u="1"/>
        <s v="5.Open &gt; BALLPARK - Feature Review | 00000 - " u="1"/>
        <s v="5.Open &gt; BALLPARK - Tech Planning |  00000 - " u="1"/>
        <s v="5.Open &gt; BALLPARK - Development | S 00000 - CI server setup" u="1"/>
        <s v="0.Done &gt; Frontend Development | M 01866 - Development for - Shipments Cust PO" u="1"/>
        <s v="0.Done &gt; QA | S | 00080 - QA for Chrome users cannot access taskboard using HTTPS" u="1"/>
        <s v="0.Done &gt; Frontend Development | M 01975 - Development for - Login in container errors block login input" u="1"/>
        <s v="5.Open &gt; BALLPARK - Developer Support |  00000 - Manage DL folder &amp; files" u="1"/>
        <s v="3.Doing &gt; Tech Planning | S | 00118 - Tech Planning for Implement Celsus sync" u="1"/>
        <s v="0.Done &gt; Alpha Test | S | 02533 - Alpha for Update error logs to capture ID and field " u="1"/>
        <s v="0.Cancelled &gt; Frontend Development | XS | 00254 - Add behavior to concrete incubator link" u="1"/>
        <s v="0.Done &gt; Alpha Bug | S | 00890 - ConstraintViolationException when sync blank bemis customer Id." u="1"/>
        <s v="4.To Do &gt; Feature Review |  00928 - Review of Refactoring Search for Shipment ordered and releases" u="1"/>
        <s v="0.Done &gt; QA | S 00384 - QA for Reports Page" u="1"/>
        <s v="0.Done &gt; Alpha Test |  | 01207 - Alpha for My Locations navigation on Mobile view is not working" u="1"/>
        <s v="0.Done &gt; QA | 00105 - QA for Modern tile with &quot;MORE&quot; animation" u="1"/>
        <s v="5.Open &gt; Alpha Test | 00418 - Test filtering Orders by Location" u="1"/>
        <s v="0.Done &gt; Alpha Test | S 01469 - Alpha for Create Page for CSRs to View Customer Locations " u="1"/>
        <s v="5.Open &gt; BALLPARK - Feature Planning |  00000 - BALLPARK - Feature Planning Task |  00074 - Determine Document Library folder structure and category structure" u="1"/>
        <s v="0.Done &gt; QA | S 02512 - QA for    Documents- CSR access to sites  " u="1"/>
        <s v="5.Open &gt; Feature Planning | 00497 S - Discuss document migration with Bemis" u="1"/>
        <s v="5.Open &gt; Feature Planning | S 00497 - Discuss document migration with Bemis" u="1"/>
        <s v="0.Done &gt; Frontend Development | M 01204 - Development for - Icons do not display properly in global search" u="1"/>
        <s v="5.Open &gt; BALLPARK - Feature Planning |  00000 - BALLPARK - Feature Planning Bug |  00474 - SoyPortlet does not build on windows machine" u="1"/>
        <s v="3.Doing &gt; BALLPARK - Developer Support | 00000 - Add SCORM support" u="1"/>
        <s v="2.To Review &gt; Alpha Bug | M 01017 - Some Customer Orgs not getting updated" u="1"/>
        <s v="0.Done &gt; Feature Planning | M 00476 - Filter Data by Customer Location - ShipTo Requirements" u="1"/>
        <s v="0.Done &gt; Backend Development | M | 02482 - Update Open/Close Report parameters used from item card report" u="1"/>
        <s v="4.To Do &gt; BALLPARK - Tech Planning | XS 00000 - Place remaining Webcontents on Homepage" u="1"/>
        <s v="4.To Do &gt; S | BALLPARK - Feature Review 00000 - Place remaining Webcontents on Homepage" u="1"/>
        <s v="4.To Do &gt; S | BALLPARK - QA/UAT Support 00000 - Place remaining Webcontents on Homepage" u="1"/>
        <s v="4.To Do &gt; QA | S | 03067 - QA for Date Range on Release and Shipment History Report - all systems" u="1"/>
        <s v="0.Cancelled &gt; Sub-Task | M 00787 - Terminate and trigger a DataSync task which is in-progress for a long time." u="1"/>
        <s v="0.Done &gt; Frontend Development | M | 01941 - Development for - Icons for Ship To filter and Sorting do not display on Mobile view of Orders page" u="1"/>
        <s v="0.Done &gt; Alpha Test | XS | 00279 - Alpha for Suppliers Overview" u="1"/>
        <s v="0.Done &gt; Feature Review |  00357 - Review of Suppliers Overview" u="1"/>
        <s v="0.Done &gt; Feature Review |  | 00482 - Review of Media &gt; Overview" u="1"/>
        <s v="0.Done &gt; Feature Review | S 00269 - Review of Products Overview" u="1"/>
        <s v="0.Done &gt; Backend Development | S | 00171 - Set Expiration to 60 days" u="1"/>
        <s v="0.Done &gt; Backend Development | S | 00718 - Fix namespace in SB modules" u="1"/>
        <s v="0.Done &gt; Feature Review |  00447 - Review of Careers &gt; Locations and Functions" u="1"/>
        <s v="0.Done &gt; Frontend Development | XS | 00402 - Careers &gt; Locations and Functions" u="1"/>
        <s v="4.To Do &gt; Backend Development | M 00837 - Fix 2FA redirect" u="1"/>
        <s v="5.Open &gt; Sub-Task | 01607 - Maintenance in automated tests 004/003" u="1"/>
        <s v="0.Cancelled &gt; Alpha Bug | M | 02722 - Development for - Inventory Pg Standard Pallet Qty Rounding Issue" u="1"/>
        <s v="1.Reviewing &gt; Backend Development |  00283 - Create IBB job scheduler" u="1"/>
        <s v="0.Done &gt; Frontend Development | M | 00862 - Update the UI to use description fields" u="1"/>
        <s v="0.Done &gt; Alpha Bug | M 02612 - Ellipsis displays when full text is visible on tablet view " u="1"/>
        <s v="5.Open &gt; BALLPARK - UX |  00000 - BALLPARK - UX Feature |  00379 - View Orders for a specific Cust Item" u="1"/>
        <s v="0.Done &gt; Alpha Test | 01468 - Alpha for On Hand Inventory Details shows a Total Qty but there are no details " u="1"/>
        <s v="0.Done &gt; Sub-Task | M | 01334 - Add production configurations" u="1"/>
        <s v="5.Open &gt; BALLPARK - Tech Planning | S 00000 - Order Status Report" u="1"/>
        <s v="0.Done &gt; QA | S 01374 - QA for SSRS integration config had wrong password for QA" u="1"/>
        <s v="4.To Do &gt; Alpha Test | S 01743 - Alpha for Release Header fields do not display correctly" u="1"/>
        <s v="0.Done &gt; QA | S | 02812 - QA for 424 (BDT) - Change password policy verbiage for external users" u="1"/>
        <s v="5.Open &gt; BALLPARK - Subtask | S 00000 - Fix issue with titles not being shown for image selector" u="1"/>
        <s v="0.Done &gt; Frontend Development | XS 00548 - Careers &gt; Overview - In Spanish the content of the red and blue box is not displayed" u="1"/>
        <s v="5.Open &gt; BALLPARK - Alpha Test |  00000 - BALLPARK - Alpha Test Task |  00038 - BEMISCP-11 Quality docs - Storage and access - KMS &amp; SAP (not until Phases 2&amp;3)" u="1"/>
        <s v="5.Open &gt; BALLPARK - QA Support |  00000 - BALLPARK - QA Support Task |  00038 - BEMISCP-11 Quality docs - Storage and access - KMS &amp; SAP (not until Phases 2&amp;3)" u="1"/>
        <s v="0.Done &gt; QA | S 02333 - QA for Updates to handle Standard Pallet Qty data" u="1"/>
        <s v="0.Done &gt; Tech Planning | M | 02381 - Tech Planning for Documents - CSR access" u="1"/>
        <s v="0.Done &gt; Alpha Bug | M 01713 - Add help text on settings configuration menu for number range " u="1"/>
        <s v="5.Open &gt; BALLPARK - UX |  00000 - BALLPARK - UX Feature |  00055 - Access shipper's website clicking shipper's name" u="1"/>
        <s v="4.To Do &gt; QA | S | 02953 - QA for 470 (BDT) Updates to Consignment logic - Completed Shipments Sub-page shipped qty mismatched" u="1"/>
        <s v="5.Open &gt; BALLPARK - Alpha Test |  00000 - Link &quot;Number of Items Shipped&quot; from the Orders Detail to &quot;Item detail Shipped Qty&quot; page" u="1"/>
        <s v="5.Open &gt; BALLPARK - QA Support |  00000 - Link &quot;Number of Items Shipped&quot; from the Orders Detail to &quot;Item detail Shipped Qty&quot; page" u="1"/>
        <s v="5.Open &gt; BALLPARK - Feature Planning | XS 00000 - Releases by Item" u="1"/>
        <s v="0.Done &gt; Sub-Task | M 02466 - Add customized mappings and analyzers" u="1"/>
        <s v="0.Done &gt; Feature Review | 00323 - Review of Products + Service &gt; Trading" u="1"/>
        <s v="5.Open &gt; Alpha Test | 00464 M - Verify page to show Inventory View for Item" u="1"/>
        <s v="5.Open &gt; Alpha Test | M 00464 - Verify page to show Inventory View for Item" u="1"/>
        <s v="0.Done &gt; QA | S | 03070 - QA for  BDT 489 - Portal LDAP configuration change" u="1"/>
        <s v="0.Done &gt; Alpha Test | S 00629 - Alpha for Order Detail in Orders by Item View" u="1"/>
        <s v="3.Doing &gt; Alpha Test | S 00812 - Alpha for Customer Profile updates from IBB" u="1"/>
        <s v="0.Done &gt; Alpha Test | S | 03057 - Alpha for  BDT 489 - Portal LDAP configuration change" u="1"/>
        <s v="4.To Do &gt; S | BALLPARK - Feature Review | 00000 - On Hand Qty displayed for completed shipment (BDT 518) CR53" u="1"/>
        <s v="4.To Do &gt; S | BALLPARK - QA/UAT Support | 00000 - On Hand Qty displayed for completed shipment (BDT 518) CR53" u="1"/>
        <s v="0.Done &gt; Frontend Development | M | 02207 - Development for - Invoice Report- tablet and iphone additional columns selection issue" u="1"/>
        <s v="4.To Do &gt; BALLPARK - Feature Planning | S 00000 - Content Workflow" u="1"/>
        <s v="5.Open &gt; BALLPARK - Tech Planning |  00000 - BALLPARK - Tech Planning Feature |  00376 - Generate Order Reports" u="1"/>
        <s v="0.Done &gt; Feature Planning | M | 00157 - Customer Hierarchy Updates" u="1"/>
        <s v="3.Doing &gt; Alpha Test |  00693 - Alpha for Redirect customers to dashboard" u="1"/>
        <s v="0.Done &gt; Alpha Test | S 02297 - Alpha for 319 (BDT) Negative Scheduled Releases " u="1"/>
        <s v="0.Done &gt; Alpha Test | S | 00041 - Alpha for Update subtask when parent update some fields" u="1"/>
        <s v="0.Done &gt; Frontend Development | M 01942 - Development for - Total On Hand Qty should include UOM" u="1"/>
        <s v="0.Done &gt; Feature Review |  | 01712 - Review of Ship To Filter Issue with Name Format and number of items" u="1"/>
        <s v="0.Done &gt; Frontend Development | XS 00398 - Life at Cemex" u="1"/>
        <s v="4.To Do &gt; QA | M 00939 - QA for Open and Closed Order Status Report " u="1"/>
        <s v="0.Done &gt; Feature Review | XS 01185 - Review of Inventory updates from IBB" u="1"/>
        <s v="5.Open &gt; BALLPARK - Tech Planning |  00000 - BALLPARK - Tech Planning Feature |  00535 - User Profile Dropdown" u="1"/>
        <s v="0.Done &gt; QA |  00127 - QA for Full story version 4" u="1"/>
        <s v="0.Done &gt; QA | M 00956 - QA for Reports Landing Page" u="1"/>
        <s v="0.Done &gt; QA | 00810 - QA for Impersonated User hits error" u="1"/>
        <s v="3.Doing &gt; Tech Planning | M 00549 - Prepare for QA setup on Bemis" u="1"/>
        <s v="0.Done &gt; Backend Development | S | 01031 - Include Open criterion as part of searching orders" u="1"/>
        <s v="5.Open &gt; BALLPARK - Developer Support Feature |  00270 - Browse Customer Profiles | M 00000 - " u="1"/>
        <s v="5.Open &gt; BALLPARK - Developer Support Feature |  00447 - Search Customer Profiles | M 00000 - " u="1"/>
        <s v="5.Open &gt; BALLPARK - Development Feature |  00353 - Sort Orders by Specific Fields | M 00000 - " u="1"/>
        <s v="4.To Do &gt; Feature Review | S 00224 - Review of As a user, I can see the Cemex stock price for NYSE and BMV" u="1"/>
        <s v="5.Open &gt; BALLPARK - Feature Review |  00000 - BALLPARK - Feature Review Task |  00057 - BEMISCP-11 Order Invoice release report" u="1"/>
        <s v="0.Done &gt; Alpha Test | 00947 - Alpha for Update Releases data fields to allow for decimals " u="1"/>
        <s v="0.Done &gt; Alpha Test | S 00948 - Alpha for Update orders data fields to allow for decimals " u="1"/>
        <s v="0.Done &gt; QA | S 02812 - QA for 424 (BDT) - Change password policy verbiage for external users" u="1"/>
        <s v="0.Done &gt; QA | M 00734 - QA for Buyer - Show Expanded Shipment View" u="1"/>
        <s v="06.Open &gt; Sub-Task | 00133 - Final Approval of the Shipment Expanded View for IBB data fields" u="1"/>
        <s v="4.To Do &gt; S | BALLPARK - Alpha Test | 00000 - Hash Tags to Buttons (anchors) not working - CRITICAL" u="1"/>
        <s v="0.Done &gt; Feature Review |  | 01332 - Review of Location and ShipTo filter dropdowns are missing a border in FF and IE" u="1"/>
        <s v="0.Done &gt; Sub-Task | M | 01345 - Split build and deploy jobs" u="1"/>
        <s v="0.Cancelled &gt; Feature Planning | M | 00639 - Requirements discussion" u="1"/>
        <s v="5.Open &gt; BALLPARK - Developer Support |  00000 - Carrier website link" u="1"/>
        <s v="5.Open &gt; BALLPARK - Feature Planning | S 00000 - Carrier website link" u="1"/>
        <s v="5.Open &gt; BALLPARK - Development | S 00000 - Update products based on feedback" u="1"/>
        <s v="3.Doing &gt; Backend Development | M 00995 - Change no of max ShipTos in the ShipTo filter" u="1"/>
        <s v="0.Done &gt; Frontend Development | S | 03194 - Development for - All environments - log in screen" u="1"/>
        <s v="4.To Do &gt; S | BALLPARK - Subtask | 00000 - BEMISCP-11 Entitlements - Logistics (reject shipment) - WF Form" u="1"/>
        <s v="5.Open &gt; BALLPARK - Development | M 00000 - Add version" u="1"/>
        <s v="0.Done &gt; Tech Planning | M 02446 - Tech planning - update ShipTo field" u="1"/>
        <s v="5.Open &gt; Frontend Development | 00416 - Create UI for filtering Orders by Location" u="1"/>
        <s v="0.Done &gt; Feature Review |  01814 - Review of Report menu categories should be alphabetical" u="1"/>
        <s v="5.Open &gt; Tech Planning | M 01665 - Tech Planning for Default Location Settings and Persistance" u="1"/>
        <s v="0.Done &gt; QA | 00442 - QA for Related articles" u="1"/>
        <s v="4.To Do &gt; BALLPARK - Development | XS 00000 - Site map" u="1"/>
        <s v="0.Done &gt; Feature Review | S 01399 - Review of Report Time not correct" u="1"/>
        <s v="3.Doing &gt; Backend Development | M 00883 - Add Completed Shipments page for an orde" u="1"/>
        <s v="4.To Do &gt; BALLPARK - QA/UAT Support | XS 00000 - Product values in different currencies" u="1"/>
        <s v="0.Done &gt; Alpha Bug | M | 01952 - User Agreement link does not show for first time log in " u="1"/>
        <s v="0.Done &gt; Feature Review |  01663 - Review of Create Page for CSRs to View Customer Locations " u="1"/>
        <s v="4.To Do &gt; QA | S 01544 - QA for Report time range selection box sizing - Shipments and Releases Report Test" u="1"/>
        <s v="0.Done &gt; Frontend Development | M | 00077 - Full story version 1" u="1"/>
        <s v="0.Done &gt; Feature Review | S 02403 - Review of 318 (BDT) - Shipment Sub Page ship date view in ascending order" u="1"/>
        <s v="0.Done &gt; Backend Development | M 00837 - Fix 2FA redirect" u="1"/>
        <s v="5.Open &gt; BALLPARK - Alpha Test | S 00000 - Map AD Groups to Roles" u="1"/>
        <s v="5.Open &gt; BALLPARK - QA Support | S 00000 - Map AD Groups to Roles" u="1"/>
        <s v="0.Done &gt; Tech Planning | S | 00028 - Capture user info - Tech Planning" u="1"/>
        <s v="0.Done &gt; Frontend Development | S 00478 - Form - Place forms in all pages" u="1"/>
        <s v="0.Done &gt; Alpha Bug | M 00885 - Alpha Bug - Update Date format to include four digit year" u="1"/>
        <s v="0.Done &gt; Feature Review | S | 02234 - Review of Standard Pallet Qty should be N/A when batch line Pallet amount is N/A" u="1"/>
        <s v="4.To Do &gt; S | BALLPARK - Alpha Test | 00000 - CSR - notes - viewable internally only " u="1"/>
        <s v="4.To Do &gt; BALLPARK - Developer Support | S 00000 - Add ExpandAll option to Orders Summaries." u="1"/>
        <s v="0.Done &gt; Alpha Test |  | 01999 - Alpha for 217 (BDT) Theme- upload document screen- blue bar theme updates " u="1"/>
        <s v="5.Open &gt; BALLPARK - Development |  00000 - BALLPARK - Development Feature |  00381 - Login page - cookie statement" u="1"/>
        <s v="5.Open &gt; BALLPARK - Tech Planning | S 00000 - Browser compatibility" u="1"/>
        <s v="4.To Do &gt; S | BALLPARK - Subtask | 00000 - BEMISCP-11 Validate with Process Owners - Internal entitlements" u="1"/>
        <s v="0.Done &gt; QA | XS 00503 - QA for Adjust forms layouts" u="1"/>
        <s v="5.Open &gt; Sub-Task | S 00034 - 6.0 plugin + scripts (5/17/2013)" u="1"/>
        <s v="0.Done &gt; Alpha Test | S | 00080 - Alpha for Full story version 2" u="1"/>
        <s v="0.Done &gt; Feature Review | 00106 - Review of Full story version 2" u="1"/>
        <s v="0.Done &gt; Frontend Development | M | 00075 - Full story version 2" u="1"/>
        <s v="5.Open &gt; BALLPARK - Development | S 00000 - Arrow Font Size on Releases Page is too small" u="1"/>
        <s v="0.Done &gt; Tech Planning | M 02182 - Tech Planning for 284 (BDT) - Scheduled Releases Sub-Pg cards missing" u="1"/>
        <s v="0.Done &gt; Sub-Task | XS | 00459 - Review environment settings" u="1"/>
        <s v="5.Open &gt; BALLPARK - Tech Planning | S | 00000 - Release Search" u="1"/>
        <s v="0.Done &gt; QA | 00203 - QA for Make bootstrap grid match theme media widths" u="1"/>
        <s v="4.To Do &gt; BALLPARK - Alpha Test | XS 00000 - Carrousel for full story pages" u="1"/>
        <s v="4.To Do &gt; BALLPARK - Development | S 00000 - Carrousel for full story pages" u="1"/>
        <s v="0.Done &gt; Feature Review | 00367 - Review of Include videos on the full story page" u="1"/>
        <s v="0.Done &gt; Tech Planning | S | 02463 - Mfg Date missing from On Hand Inventory Page" u="1"/>
        <s v="0.Cancelled &gt; Alpha Bug | M 01882 - Default Alphabetical Order is no longer working" u="1"/>
        <s v="5.Open &gt; BALLPARK - UX |  00000 - BALLPARK - UX Feature |  00265 - As a buyer, I can see Pending Shipment Quantity for a specific item, so that I know how much product to expect" u="1"/>
        <s v="5.Open &gt; BALLPARK - UX |  00000 - User Profile Dropdown" u="1"/>
        <s v="0.Done &gt; Alpha Bug | XS 00671 - Missing portlet for AssetRender" u="1"/>
        <s v="0.Done &gt; Frontend Development | S | 02807 - Update Password Policy wording " u="1"/>
        <s v="4.To Do &gt; S | BALLPARK - Feature Review | 00000 - Notes create/edit - Buyer view" u="1"/>
        <s v="4.To Do &gt; S | BALLPARK - QA/UAT Support | 00000 - Notes create/edit - Buyer view" u="1"/>
        <s v="0.Done &gt; Feature Review | S | 02558 - Review of Add Google Analytics to the Customer Portal Sites" u="1"/>
        <s v="5.Open &gt; BALLPARK - Development |  00000 - Link from Bemis Logo" u="1"/>
        <s v="0.Done &gt; QA | 00440 - QA for Site map" u="1"/>
        <s v="4.To Do &gt; S | BALLPARK - Feature Review | 00000 - Add pallet detail view in batch view." u="1"/>
        <s v="4.To Do &gt; S | BALLPARK - QA/UAT Support | 00000 - Add pallet detail view in batch view." u="1"/>
        <s v="5.Open &gt; Development | 00000 - BALLPARK OF Development" u="1"/>
        <s v="4.To Do &gt; S | BALLPARK - Feature Review | 00000 - Update date limit on Global Search " u="1"/>
        <s v="4.To Do &gt; S | BALLPARK - QA/UAT Support | 00000 - Update date limit on Global Search " u="1"/>
        <s v="0.Done &gt; Feature Review | S 02158 - Review of 283 (BDT) - Scheduled Releases Sub-Page Line# Contains Leading Zeroes " u="1"/>
        <s v="0.Done &gt; Tech Planning | M | 01623 - Tech planning for Menu position does not remain closed when navigating from one page to another" u="1"/>
        <s v="4.To Do &gt; BALLPARK - Feature Planning | M 00000 - Global search" u="1"/>
        <s v="0.Done &gt; Task |  | 00041 - BEMISCP-11 Complete the Document matrix | Due date: 8/1/16" u="1"/>
        <s v="0.Cancelled &gt; Backend Development | M | 01536 - Update which address is checked for validity" u="1"/>
        <s v="4.To Do &gt; Alpha Test | S 00577 - Alpha for Home page &quot;More&quot; button does not work for Internet Explorer 10 or 11" u="1"/>
        <s v="5.Open &gt; Ballpark - Demand | S 00000 - Dummy Activity of Products" u="1"/>
        <s v="0.Done &gt; Feature Review |  01084 - Review of Optimize JVM settings" u="1"/>
        <s v="4.Doing &gt; BALLPARK - Alpha Test | 00000 - Functional Spec Documentation " u="1"/>
        <s v="0.Done &gt; QA | S | 02415 - QA for Scheduled Releases Sub-Page No Sort Order" u="1"/>
        <s v="4.To Do &gt; BALLPARK - Alpha Test | XS 00000 - Country micro site single page" u="1"/>
        <s v="4.To Do &gt; BALLPARK - Development | S 00000 - Country micro site single page" u="1"/>
        <s v="0.Done &gt; Frontend Development | XS | 00556 - About Us &gt; Our History - The Our Approach buttons aren't switching information. " u="1"/>
        <s v="0.Done &gt; Alpha Bug | XS | 00922 - DocumentType can be null" u="1"/>
        <s v="0.Done &gt; Feature Review | 00125 - Review of Full story version 4" u="1"/>
        <s v="0.Done &gt; Frontend Development | S | 00108 - Full story version 4" u="1"/>
        <s v="0.Done &gt; Feature Planning | M | 00475 - Define AD groups to be used" u="1"/>
        <s v="0.Done &gt; Alpha Test | M 00963 - Alpha for Buyer - Reports Landing Page" u="1"/>
        <s v="0.Done &gt; Feature Review | S | 00770 - Review of Shipments Landing Page" u="1"/>
        <s v="0.Done &gt; Frontend Development | M | 00921 - Style reports landing page" u="1"/>
        <s v="4.To Do &gt; Frontend Development | S 00164 - Remove &quot;sign in&quot; link from the footer" u="1"/>
        <s v="4.To Do &gt; BALLPARK - Subtask | 00000 - Configure Docker Swarm to auto scale Liferay" u="1"/>
        <s v="4.To Do &gt; Backend Development | S 00588 - Update migration logic to reflect new fields" u="1"/>
        <s v="0.Done &gt; QA | S 01386 - QA for Report Landing Page- Open Order Status Report- remove parameters from selection screen" u="1"/>
        <s v="0.Done &gt; Feature Review | 01299 - Review of Optional fields not correctly formatted or are missing in open and closed order report" u="1"/>
        <s v="0.Done &gt; QA |  00781 - QA for Orders - Move view details link below order Date" u="1"/>
        <s v="5.Open &gt; BALLPARK - Alpha Test Feature |  00448 - Search User Profiles | M 00000 - " u="1"/>
        <s v="5.Open &gt; BALLPARK - Development Feature |  00272 - Browse User Profile | M 00000 - " u="1"/>
        <s v="5.Open &gt; BALLPARK - Feature Planning Feature |  00215 - Login &amp; Logout | M 00000 - " u="1"/>
        <s v="5.Open &gt; BALLPARK - Feature Planning Feature |  00513 - Release Search | M 00000 - " u="1"/>
        <s v="5.Open &gt; BALLPARK - Feature Planning Feature |  00514 - Release Report | M 00000 - " u="1"/>
        <s v="5.Open &gt; BALLPARK - Feature Review  00496 - Buyer - Document Management |  00000 - " u="1"/>
        <s v="5.Open &gt; BALLPARK - QA Support Feature |  00448 - Search User Profiles | M 00000 - " u="1"/>
        <s v="5.Open &gt; BALLPARK - Tech Planning  00539 - Buyer - Inventory Management |  00000 - " u="1"/>
        <s v="4.To Do &gt; S | BALLPARK - Feature Review | 00000 - Exception for some Order Data Syncs" u="1"/>
        <s v="4.To Do &gt; S | BALLPARK - QA/UAT Support | 00000 - Exception for some Order Data Syncs" u="1"/>
        <s v="0.Done &gt; Feature Review | S 01485 - Review of Bemis Logo Compression/Crowding" u="1"/>
        <s v="0.Done &gt; Feature Review | S 02401 - Review of Multiple threads may cause NTLM errors in DataSync" u="1"/>
        <s v="0.Done &gt; Alpha Test | S | 02601 - Alpha for 325 (BDT) - report preview and generate report issue- mobile devices" u="1"/>
        <s v="0.Done &gt; Alpha Test |  | 01482 - Alpha for Welcome Name Banner" u="1"/>
        <s v="0.Done &gt; Sub-Task | L | 02448 - JVM setting changes (Perf Tuning)" u="1"/>
        <s v="5.Open &gt; BALLPARK - Subtask | M | 00000 - Customer - Org - Permissions" u="1"/>
        <s v="01.Done &gt; Sub-Task | 00154 - Determine the Document Library &quot;structure&quot;" u="1"/>
        <s v="0.Done &gt; Feature Review | S 01108 - Review of User profile editing is accessible to users other than the profile owner." u="1"/>
        <s v="0.Done &gt; Sub-Task |  | 00345 - Create shipment module skeleton" u="1"/>
        <s v="0.Done &gt; Frontend Development | M | 01060 - Releases Page - mobile responsive design" u="1"/>
        <s v="0.Done &gt; Frontend Development | M | 01064 - Global Search - mobile responsive design" u="1"/>
        <s v="0.Done &gt; Feature Review |  | 00817 - Review of Determine Document Library folder structure and category structure" u="1"/>
        <s v="0.Done &gt; Alpha Test | 00700 - Alpha for Customer site template" u="1"/>
        <s v="0.Done &gt; QA |  00834 - QA for Proxy configuration breaks access to IBB " u="1"/>
        <s v="5.Open &gt; BALLPARK - Subtask | M | 00000 - View and Download Invoice and BoL " u="1"/>
        <s v="4.To Do &gt; M | BALLPARK - Subtask | 00000 - Theme Dependency needs to be updated due to core changes" u="1"/>
        <s v="4.To Do &gt; BALLPARK - Development | S 00000 - Custom 404 page" u="1"/>
        <s v="5.Open &gt; Feature Planning | 00456 - Review structure changes" u="1"/>
        <s v="4.To Do &gt; Backend Development | M 01647 - Update Order Data Model" u="1"/>
        <s v="4.To Do &gt; BALLPARK - Tech Planning | S 00000 - Releases landing page" u="1"/>
        <s v="4.To Do &gt; S | BALLPARK - Alpha Test | 00000 - Search on Landing page" u="1"/>
        <s v="0.Done &gt; Frontend Development | S 00843 - Development for Date format incorrect in UI" u="1"/>
        <s v="4.To Do &gt; Alpha Test | S 01773 - Alpha for Update display of qty fields on Orders page" u="1"/>
        <s v="0.Done &gt; Feature Review | 00780 - Review of Orders - Move view details link below order Date" u="1"/>
        <s v="0.Done &gt; Alpha Test | S 01627 - Alpha for BIT-129 Invoice Report Field" u="1"/>
        <s v="0.Done &gt; Feature Review | S | 00573 - Review of Publishing via PROD ELB is failing" u="1"/>
        <s v="0.Done &gt; Alpha Test | M | 00866 - Verify AFS is enabled and working correctly for DL" u="1"/>
        <s v="0.Done &gt; Feature Review | S 00998 - Review of Left Navigation Expand / Collapse on all pages" u="1"/>
        <s v="5.Open &gt; Frontend Development | XS 00252 - Include videos on the full story page" u="1"/>
        <s v="3.Doing &gt; Backend Development | M 00614 - Update parameters for Open and Closed Order Status Report on the Orders Landing Page" u="1"/>
        <s v="0.Done &gt; QA | S | 02400 - QA for View Details crowded on Desktop" u="1"/>
        <s v="0.Done &gt; Alpha Test | S 00291 - Alpha for Add behavior to Homepage links" u="1"/>
        <s v="0.Done &gt; Alpha Test | S | 02290 - Alpha for 270 (BDT) Global Search displays error" u="1"/>
        <s v="0.Done &gt; Feature Review | S 01403 - Review of Fix date range for From and To fields" u="1"/>
        <s v="0.Done &gt; Backend Development | M 02408 - Update invoice logic to use invoiceDte instead of postingDte" u="1"/>
        <s v="4.To Do &gt; M | BALLPARK - Subtask | 00000 - Personal transfers - Dropdown menus slightly move other fields" u="1"/>
        <s v="0.Done &gt; Frontend Development | S | 00424 - Buttons should not be mandatory" u="1"/>
        <s v="5.Open &gt; BALLPARK - Alpha Test | S 00000 - BALLPARK - Alpha Test Feature |  00175 - Order Status Report" u="1"/>
        <s v="5.Open &gt; BALLPARK - QA Support | S 00000 - BALLPARK - QA Support Feature |  00175 - Order Status Report" u="1"/>
        <s v="0.Done &gt; QA |  | 00242 - QA for Sustainability Overview" u="1"/>
        <s v="4.To Do &gt; S | BALLPARK - Subtask | 00000 - Create Google Local Environment" u="1"/>
        <s v="4.To Do &gt; Tech Planning | XS | 00003 - Planning for Create docker image for Liferay" u="1"/>
        <s v="0.Done &gt; QA | S 02514 - QA for 377 (BDT) - Releases and Shipment Report- date parameters and page view parameter requiredness" u="1"/>
        <s v="4.To Do &gt; S | BALLPARK - Planning 00000 - Questions Portlet" u="1"/>
        <s v="4.To Do &gt; BALLPARK - Tech Planning | S 00000 - Release Search" u="1"/>
        <s v="0.Done &gt; Alpha Test | S | 01998 - Alpha for 200 (BDT)New Parameter Customer Item- wording on Field label" u="1"/>
        <s v="0.Done &gt; Alpha Test | S 02157 - Alpha for 283 (BDT) - Scheduled Releases Sub-Page Line# Contains Leading Zeroes " u="1"/>
        <s v="5.Open &gt; BALLPARK - Development |  00000 - BALLPARK - Development Bug |  00474 - SoyPortlet does not build on windows machine" u="1"/>
        <s v="5.Open &gt; BALLPARK - Feature Planning |  00000 - BALLPARK - Feature Planning Task |  00033 - BEMISCP-11 Handling/communication of obsolete items &amp; part number relationships" u="1"/>
        <s v="0.Done &gt; Backend Development | M | 00064 - Implement Celsus sync job" u="1"/>
        <s v="5.Open &gt; BALLPARK - UX | M | 00000 - Search Orders by Indexed fields" u="1"/>
        <s v="0.Done &gt; Alpha Test | S 01288 - Alpha for Fix sort order column names" u="1"/>
        <s v="0.Done &gt; Alpha Test | S 02809 - Alpha for Change password policy for external users" u="1"/>
        <s v="0.Done &gt; Feature Review | S | 02322 - Review of 300 (BDT) - Releases page iphone footer issues" u="1"/>
        <s v="0.Done &gt; Frontend Development | M | 02058 - Development for - Orders Page- Location filter location indicator_x0009_" u="1"/>
        <s v="0.Cancelled &gt; Backend Development | S | 02816 - Make Report date fields nullable" u="1"/>
        <s v="5.Open &gt; BALLPARK - Feature Planning |  00000 - BALLPARK - Feature Planning Feature |  00353 - Sort Orders by Specific Fields" u="1"/>
        <s v="0.Done &gt; QA |  | 00099 - QA for Asset publisher layout" u="1"/>
        <s v="0.Done &gt; Alpha Test | S 00761 - Alpha for Impersonated User hits error" u="1"/>
        <s v="4.To Do &gt; QA | S 01618 - QA for Wording on Dynamic Reports preview page needs to be changed to improve usability" u="1"/>
        <s v="5.Open &gt; BALLPARK - UX | S 00000 - Release Details" u="1"/>
        <s v="0.Done &gt; Alpha Test |  | 01953 - Alpha for Update User Creation Test Scripts and customer LARs " u="1"/>
        <s v="5.Open &gt; Sub-Task | S 00130 - Final Approval of the Products Landing Page for the IBB data fields" u="1"/>
        <s v="5.Open &gt; Sub-Task | S | 00135 - Final Approval of the Product Spec Detail for the IBB data fields" u="1"/>
        <s v="0.Done &gt; QA | S | 00072 - QA for Wip validator service REST" u="1"/>
        <s v="3.Doing &gt; Frontend Development | S 00070 - Fix menu when on mobile mode" u="1"/>
        <s v="4.To Do &gt; XS | BALLPARK - Development 00000 - Concrete Incubator webcontent" u="1"/>
        <s v="0.Done &gt; Feature Review | S 02291 - Review of 270 (BDT) Global Search displays error" u="1"/>
        <s v="0.Done &gt; Feature Review | 01170 - Review of Add content for Portal dashboard landing page" u="1"/>
        <s v="0.Done &gt; Feature Review | 01924 - Review of Update search criteria on Orders Landing Page" u="1"/>
        <s v="0.Done &gt; Alpha Test |  | 01660 - Alpha for Formatting Error when Resizing" u="1"/>
        <s v="0.Done &gt; Frontend Development | S | 00528 - Sustainability &gt; Overview - The image on the square on the left must occupy all the space." u="1"/>
        <s v="0.Done &gt; Sub-Task | S 00024 - Link to Webcenter" u="1"/>
        <s v="3.Doing &gt; Sub-Task | M 00061 - Scrum master - January - 9 to 13" u="1"/>
        <s v="5.Open &gt; BALLPARK - Feature Review |  00000 - Manage DL folder &amp; files" u="1"/>
        <s v="3.Doing &gt; BALLPARK - Alpha Test | 00000 - Feature without assignee GSSDLC" u="1"/>
        <s v="0.Done &gt; Alpha Test | S | 02180 - Alpha for Search icon in ship to dropdown is off center" u="1"/>
        <s v="0.Done &gt; QA | S | 03018 - QA for Pinnacle Foods Bemis Order# 40009316 Shipment Missing (BDT 486)" u="1"/>
        <s v="5.Open &gt; BALLPARK - Feature Planning | XS | 00000 - User friendly error messaging for CSR and Buyers" u="1"/>
        <s v="5.Open &gt; BALLPARK - Developer Support Feature |  00156 - Create and assign customer Roles | M 00000 - " u="1"/>
        <s v="0.Done &gt; Backend Development | S | 01516 - Change wording for fields in the Report Generation Request window" u="1"/>
        <s v="5.Open &gt; BALLPARK - Alpha Test | S 00000 - View customer site list" u="1"/>
        <s v="5.Open &gt; BALLPARK - QA Support | S 00000 - View customer site list" u="1"/>
        <s v="0.Done &gt; Frontend Development | M 01465 - Development for Link Bemis/TheHub Logo back CSR Bemis Site" u="1"/>
        <s v="0.Done &gt; Feature Review | 00447 - Review of Careers &gt; Locations and Functions" u="1"/>
        <s v="0.Done &gt; Alpha Bug | M 01298 - Production description is not expanding on Orders Page" u="1"/>
        <s v="5.Open &gt; BALLPARK - Development |  00000 - BALLPARK - Development Task |  00495 - Update products based on feedback" u="1"/>
        <s v="0.Done &gt; Frontend Development | S 00247 - Corporate Governance" u="1"/>
        <s v="3.Doing &gt; Sub-Task | S | 03235 - Sub-task of the task without assignee" u="1"/>
        <s v="03.To Review &gt; Tech Planning | 00454 - Map IBB Order fields to Portal Order UI Fields" u="1"/>
        <s v="5.Open &gt; BALLPARK - Feature Planning |  00000 - BALLPARK - Feature Planning Task |  00023 - BEMISCP-11 Production Order data" u="1"/>
        <s v="5.Open &gt; Sub-Task | M 01820 - QA for Updates for all reports " u="1"/>
        <s v="0.Done &gt; Feature Planning | S | 00226 - Filter Orders by user Locations" u="1"/>
        <s v="4.To Do &gt; S | BALLPARK - Development 00000 - Carousel with three images and timer" u="1"/>
        <s v="4.To Do &gt; Feature Review |  00586 - Review of Make the user Jose Alberto as a site admin" u="1"/>
        <s v="4.To Do &gt; Alpha Test | S 01457 - Alpha for Bemis Logo displayed on Bemis' QA is incorrect" u="1"/>
        <s v="0.Done &gt; Feature Review | 00622 - Review of Customer Site Template should have 'template' in name" u="1"/>
        <s v="5.Open &gt; BALLPARK - Feature Review |  00000 - BALLPARK - Feature Review Task |  00127 - Tech Spec Truncation" u="1"/>
        <s v="0.Done &gt; QA |  | 00091 - QA for Place remaining Webcontents on Homepage" u="1"/>
        <s v="4.To Do &gt; Alpha Test | S 02989 - Alpha for Set search highlighting property to false" u="1"/>
        <s v="0.Done &gt; QA | S | 02475 - QA for 304(BDT) - 2FA has inconsistent behavior" u="1"/>
        <s v="5.Open &gt; BALLPARK - Feature Review | S 00000 - Performance Testing and Tunning" u="1"/>
        <s v="0.Done &gt; Sub-Task | S 00857 - Add methods to get a Customer Location's display name and whether or not it's a parent" u="1"/>
        <s v="0.Done &gt; Alpha Test |  | 01357 - Alpha for Report Landing Page- Inventory Detail Report- remove unnecessary Parameters" u="1"/>
        <s v="0.Done &gt; Sub-Task | 00091 M - Define Customer Inquiry WADL" u="1"/>
        <s v="0.Done &gt; Sub-Task | M 00091 - Define Customer Inquiry WADL" u="1"/>
        <s v="06.Open &gt; Pull Request Review | 00392 - Code review UI for Order Item View" u="1"/>
        <s v="0.Done &gt; Frontend Development | M 00500 - Change IFrame height according to screen width" u="1"/>
        <s v="0.Done &gt; QA | S | 02254 - QA for 269 (BDT) - Release page expanded card missing state zip country" u="1"/>
        <s v="5.Open &gt; Feature Review | 00427 M - Review UI support for linking Number Quantity to Inventory Page" u="1"/>
        <s v="5.Open &gt; Feature Review | M 00427 - Review UI support for linking Number Quantity to Inventory Page" u="1"/>
        <s v="0.Done &gt; Feature Review | S | 02854 - Review of ID 4191/4190 Update the CSR permissions to be organization based" u="1"/>
        <s v="4.To Do &gt; S | BALLPARK - Feature Review | 00000 - Search &amp; browse - customer &amp; user profiles - Sales restricted view" u="1"/>
        <s v="4.To Do &gt; S | BALLPARK - QA/UAT Support | 00000 - Search &amp; browse - customer &amp; user profiles - Sales restricted view" u="1"/>
        <s v="4.To Do &gt; M | BALLPARK - Subtask | 00000 - Información incorrecta de cuentas ahorro en la lista desplegable de cuenta ahorro" u="1"/>
        <s v="0.Done &gt; QA | S | 00613 - QA for Indexing of Web Content has errors" u="1"/>
        <s v="5.Open &gt; BALLPARK - UX |  00000 - BALLPARK - UX Feature |  00359 - Batch details in on-hand inventory" u="1"/>
        <s v="4.To Do &gt; S | BALLPARK - Alpha Test 00000 - Request a DNS update from Cemex to add subdomains to point to new AWS environment" u="1"/>
        <s v="2.To Review &gt; Sub-Task | 00432 - Transition internal CI to Windows VM" u="1"/>
        <s v="4.To Do &gt; Feature Review |  00600 - Review of Change country menu cut off vertically" u="1"/>
        <s v="4.To Do &gt; QA | S 00925 - QA for Orders Page - Marshal Orders with NULL Statuses Displayed" u="1"/>
        <s v="5.Open &gt; BALLPARK - Alpha Test | S | 00000 - Add status: draft, published, archived, invisible " u="1"/>
        <s v="5.Open &gt; BALLPARK - QA Support | S | 00000 - Add status: draft, published, archived, invisible " u="1"/>
        <s v="5.Open &gt; BALLPARK - Developer Support | S 00000 - Update Releases data fields to allow for decimals " u="1"/>
        <s v="5.Open &gt; BALLPARK - Feature Planning | S 00000 - Update Shipments data fields to allow for decimals " u="1"/>
        <s v="5.Open &gt; BALLPARK - Feature Review | S 00000 - Update On Hand Inv data fields to allow for decimals " u="1"/>
        <s v="0.Cancelled &gt; QA | S | 02652 - QA for 336 (BDT) - CSR logged in first time; the site showing on her home page was jelsert." u="1"/>
        <s v="0.Done &gt; QA |  00277 - QA for Debt Information" u="1"/>
        <s v="4.To Do &gt; QA | S 01502 - QA for Cancel button on Locations filter does not work " u="1"/>
        <s v="0.Cancelled &gt; Feature Review |  | 01916 - Review of Update Sales Order to take in different order statuses" u="1"/>
        <s v="5.Open &gt; BALLPARK - Feature Review |  00000 - BALLPARK - Feature Review Task |  00047 - BEMISCP-11 Customer Inventory Terms" u="1"/>
        <s v="0.Done &gt; Feature Review | S 02844 - Review of Typo in reset password page" u="1"/>
        <s v="0.Done &gt; Alpha Test | S | 02224 - Alpha for 306 (BDT) - Orders Page-report button" u="1"/>
        <s v="0.Done &gt; Alpha Test | S | 02744 - Alpha for 425 (BDT) - Documents- buyer not able to delete a document" u="1"/>
        <s v="0.Cancelled &gt; Backend Development | M | 02556 - Update release ShipToId field from the release vs. originating sales order" u="1"/>
        <s v="5.Open &gt; BALLPARK - Feature Planning | 00000 M - " u="1"/>
        <s v="3.Doing &gt; QA | M 00546 - QA for Two Factor Authentication " u="1"/>
        <s v="0.Done &gt; Alpha Test |  00122 - Alpha for Story carrousel on homepage does not animate (zoom)" u="1"/>
        <s v="5.Open &gt; BALLPARK - Developer Support | S 00000 - BALLPARK - Developer Support Feature |  00537 - Link from Bemis Logo" u="1"/>
        <s v="5.Open &gt; QA | M 00946 - QA for BoL and Invoice Links" u="1"/>
        <s v="3.Doing &gt; Tech Planning | M 01679 - Tech Planning - Data Sync Changes - Shipment" u="1"/>
        <s v="0.Done &gt; Feature Review | S | 03107 - Review of Ship to filter Cancel and Search Box not working as designed (BDT 539)" u="1"/>
        <s v="5.Open &gt; BALLPARK - Feature Review |  00000 - BALLPARK - Feature Review Task |  00025 - BEMISCP-11 Consignment - Make and Hold Aging" u="1"/>
        <s v="0.Done &gt; QA |  00134 - QA for Ajustments in full stories layout" u="1"/>
        <s v="0.Done &gt; Feature Review |  | 00928 - Review of Refactoring Search for Shipment ordered and releases" u="1"/>
        <s v="0.Done &gt; QA |  | 00446 - QA for In overview pages the banner and image below must fill in all screen size" u="1"/>
        <s v="0.Done &gt; Alpha Test | S 00612 - Alpha for Link from Bemis Logo" u="1"/>
        <s v="5.Open &gt; BALLPARK - Development | S 00000 - View Notifications" u="1"/>
        <s v="0.Done &gt; Feature Review | 01801 - Review of Mobile Footer no longer displays" u="1"/>
        <s v="0.Done &gt; Tech Planning | M | 02372 - Tech Planning for Time Zone Clarification " u="1"/>
        <s v="0.Cancelled &gt; Backend Development | XS | 00603 - Integrate Order WS with WS commons" u="1"/>
        <s v="0.Done &gt; Backend Development | S | 02801 - Automatically assign CSRs to Org Admin role for each Parent Location" u="1"/>
        <s v="4.Doing &gt; BALLPARK - Feature Review | 00000 - Add SCORM support" u="1"/>
        <s v="5.Open &gt; BALLPARK - UX |  00000 - Search for Customer Profile Details" u="1"/>
        <s v="0.Done &gt; Feature Review | 00216 - Review of Country micro site subpages" u="1"/>
        <s v="0.Done &gt; Alpha Test |  01466 - Alpha for Release PO and Customer PO are wrapping on the same line" u="1"/>
        <s v="0.Done &gt; Backend Development | M 02436 - Always pass optional columns as a parameter for select report buttons" u="1"/>
        <s v="0.Cancelled &gt; Feature Review | S | 02771 - Review of 237 (BDT) - Inventory Report - Excel will not generate in portal" u="1"/>
        <s v="06.Open &gt; Tech Planning | 00458 - Design interface with IBB Inventory API" u="1"/>
        <s v="4.To Do &gt; Alpha Test | S 00076 - Alpha for Show full story on Media Center" u="1"/>
        <s v="4.To Do &gt; Frontend Development | M 00064 - Show full story on media center" u="1"/>
        <s v="5.Open &gt; BALLPARK - Tech Planning |  00000 - Import Users and Groups from AD" u="1"/>
        <s v="0.Done &gt; Tech Planning | M 00429 - Discuss Overlap between Shipment &amp; Release" u="1"/>
        <s v="0.Done &gt; Backend Development | S 00952 - Get warehouse number from order to download BOL" u="1"/>
        <s v="0.Done &gt; Frontend Development | S 02941 - Development for - Documents page- title running off of screen box" u="1"/>
        <s v="0.Done &gt; Alpha Test |  | 01686 - Alpha for Update the report that is called from the Open Order Landing Page" u="1"/>
        <s v="5.Open &gt; BALLPARK - Feature Planning |  00000 - BALLPARK - Feature Planning Feature |  00365 - Left Navigation Expand / Collapse on all pages" u="1"/>
        <s v="1.Reviewing &gt; Backend Development | S | 00052 - Add logic to redirect unauthenticated users to login" u="1"/>
        <s v="0.Done &gt; Alpha Test | 01289 - Alpha for Missing Address should be empty" u="1"/>
        <s v="0.Done &gt; Feature Review | S | 02499 - Review of 211 (BDT) - Report parameter issue from page view buttons- Open and Closed/ Releases and Shipment History" u="1"/>
        <s v="4.To Do &gt; BALLPARK - Development | M 00000 - Full story version 2" u="1"/>
        <s v="0.Done &gt; Backend Development | S 00171 - Set Expiration to 60 days" u="1"/>
        <s v="0.Done &gt; Feature Review |  | 00009 - Review of Hierarchical Class of Service (performance)" u="1"/>
        <s v="0.Done &gt; Feature Review | 00698 - Review of DataSync background tasks are not being cleaned up from DB when successfully Doned" u="1"/>
        <s v="5.Open &gt; BALLPARK - Developer Support |  00000 - BALLPARK - Developer Support Task |  00045 - BEMISCP-11 Docs - BOL (SSRS - Can provide a copy of the BOL)" u="1"/>
        <s v="0.Done &gt; Backend Development | S 00010 - Migrate BIN Users" u="1"/>
        <s v="0.Done &gt; Alpha Test | XS 00182 - Alpha for Ethics and compliance page" u="1"/>
        <s v="0.Done &gt; Feature Review | 00273 - Review of Corporate Governance Page" u="1"/>
        <s v="0.Cancelled &gt; Tech Planning | M | 01695 - Tech planning for Update the Footer Content" u="1"/>
        <s v="2.To Review &gt; Sub-Task | S 00386 - Connect dev to AD" u="1"/>
        <s v="5.Open &gt; BALLPARK - Feature Review | S 00000 - Add version" u="1"/>
        <s v="0.Done &gt; QA | 01393 - QA for Add documents button is inside the footer" u="1"/>
        <s v="4.To Do &gt; BALLPARK - Subtask | 00000 - Connect Liferay with Azure File Storage " u="1"/>
        <s v="0.Done &gt; Frontend Development | M | 00059 - Send collected user information to Google LMS" u="1"/>
        <s v="0.Done &gt; Frontend Development | M | 01930 - Development for - 216 (BDT) Theme Generate Report link wrong color" u="1"/>
        <s v="3.Doing &gt; Alpha Test | 00505 - Verify 2FA functionality using multiple systems" u="1"/>
        <s v="0.Done &gt; Feature Review | 00600 - Review of Change country menu cut off vertically" u="1"/>
        <s v="0.Done &gt; Sub-Task | M | 02712 - Rounding issue on Standard Pallet Qty seen in QA env" u="1"/>
        <s v="0.Done &gt; Alpha Test | XS | 02105 - Alpha for 243 (BDT) - Orders Page Material Avail Date/Req Date Incorrect " u="1"/>
        <s v="0.Done &gt; QA | S | 02295 - QA for 310 (BDT) - Order Pg View Details Schedule Line Dates Sort Order Incorrect " u="1"/>
        <s v="5.Open &gt; BALLPARK - Tech Planning |  00000 - BALLPARK - Tech Planning Feature |  00509 - Download Invoice and BoL " u="1"/>
        <s v="5.Open &gt; Frontend Development | S 00602 - Development for - Fix issue with titles not being shown for image selector" u="1"/>
        <s v="0.Done &gt; Feature Review |  | 01833 - Review of Menu position does not remain closed when navigating from one page to another " u="1"/>
        <s v="0.Done &gt; Feature Review | S 01825 - Review of User agreement - BNA" u="1"/>
        <s v="0.Done &gt; Tech Planning | M | 00676 - Access to BIND System for BoL and Invoice data" u="1"/>
        <s v="0.Done &gt; Alpha Test | M 01885 - Alpha Test for Remove Buyer access to edit display settings" u="1"/>
        <s v="5.Open &gt; BALLPARK - Subtask | M | 00000 - Theme Dependency needs to be updated due to core changes" u="1"/>
        <s v="0.Done &gt; Backend Development | M | 01435 - Backend Dev - Update Order Data Sync/Model" u="1"/>
        <s v="0.Done &gt; Frontend Development | XS 01210 - Fix CSS to align report landing page header" u="1"/>
        <s v="0.Done &gt; QA | XS | 02141 - QA for 267 (BDT) - General mobile design- menu should automatically collapse " u="1"/>
        <s v="5.Open &gt; BALLPARK - Tech Planning | M 00000 - Performance Testing and Tunning" u="1"/>
        <s v="0.Done &gt; Tech Planning | M 01434 - Tech Planning - Review Order Data Sync and update" u="1"/>
        <s v="0.Done &gt; Feature Review | 00975 - Review of All external users are re-directed to the  dashboard" u="1"/>
        <s v="0.Done &gt; Feature Review | S 00622 - Review of Customer Site Template should have 'template' in name" u="1"/>
        <s v="0.Cancelled &gt; Frontend Development | M | 01783 - Development for - Update Customer Profiles default order" u="1"/>
        <s v="5.Open &gt; BALLPARK - Developer Support | S 00000 - Pending notifications counter" u="1"/>
        <s v="5.Open &gt; BALLPARK - Feature Planning | XS 00000 - List shipments from specific Order" u="1"/>
        <s v="5.Open &gt; Sub-Task |  01071 - Determine if we need to recycle the helper portlet for this feature or not" u="1"/>
        <s v="5.Open &gt; BALLPARK - UX | S 00000 - WS Commons" u="1"/>
        <s v="0.Done &gt; QA |  00240 - QA for Press Releases Page" u="1"/>
        <s v="3.Doing &gt; Tech Planning | 00485 - Design Search Orders" u="1"/>
        <s v="4.To Do &gt; S | BALLPARK - Feature Review | 00000 - ShipTo Filter - change defaults and text." u="1"/>
        <s v="4.To Do &gt; S | BALLPARK - QA/UAT Support | 00000 - ShipTo Filter - change defaults and text." u="1"/>
        <s v="0.Done &gt; Alpha Test |  | 01153 - Alpha for LDAP bulk import cannot be disable if 2FA is enabled" u="1"/>
        <s v="0.Done &gt; Alpha Bug | M | 01141 - Deleting a users organization does not remove the site membership " u="1"/>
        <s v="5.Open &gt; BALLPARK - Feature Review |  00000 - BALLPARK - Feature Review Feature |  00535 - User Profile Dropdown" u="1"/>
        <s v="0.Done &gt; Alpha Test | 01977 - Alpha for Icons for Ship To filter and Sorting do not display on Mobile view of Orders page" u="1"/>
        <s v="0.Done &gt; Backend Development |  | 00284 - Create order WS modules" u="1"/>
        <s v="4.To Do &gt; XS | BALLPARK - Developer Support 00000 - Carousel with three images and timer" u="1"/>
        <s v="0.Done &gt; Alpha Test |  | 00635 - Alpha for Orders - Move view details link below order Date" u="1"/>
        <s v="5.Open &gt; BALLPARK - Feature Review |  00000 - BALLPARK - Feature Review Bug |  00474 - SoyPortlet does not build on windows machine" u="1"/>
        <s v="3.Doing &gt; Backend Development | S | 00090 - Create mock pages" u="1"/>
        <s v="4.To Do &gt; QA | S | 03070 - QA for  BDT 489 - Portal LDAP configuration change" u="1"/>
        <s v="0.Done &gt; Backend Development | S 02801 - Automatically assign CSRs to Org Admin role for each Parent Location" u="1"/>
        <s v="0.Done &gt; Alpha Bug | M 02188 - Shipment Qty should be called Shipped Qty" u="1"/>
        <s v="0.Done &gt; Tech Planning | M | 00593 - Reseach approaches to intercepting and proxying calls to OSGI services" u="1"/>
        <s v="0.Done &gt; Alpha Test | S | 02456 - Alpha for 211 (BDT) - Report parameter issue from page view buttons- Open and Closed/ Releases and Shipment History" u="1"/>
        <s v="5.Open &gt; Tech Planning | M 00549 - Prepare for QA setup on Bemis" u="1"/>
        <s v="0.Done &gt; Feature Review |  00775 - Review of View/Edit my User Profile" u="1"/>
        <s v="0.Done &gt; Feature Review |  00124 - Review of Story carrousel on homepage does not animate (zoom)" u="1"/>
        <s v="4.To Do &gt; M | BALLPARK - Subtask | 00000 - The User can not insert an amount - Internet Explorer V11- Personal Transfers" u="1"/>
        <s v="0.Done &gt; Backend Development | M | 02228 - Optimize DS core logic" u="1"/>
        <s v="4.To Do &gt; S | BALLPARK - Development 00000 - Search function on menu bar" u="1"/>
        <s v="3.Doing &gt; Backend Development | M 00815 - Update SalesOrderResponse sample data and Order Model" u="1"/>
        <s v="0.Done &gt; Feature Review |  01159 - Review of Style and colors" u="1"/>
        <s v="0.Done &gt; Tech Planning | 00437 - Design Customer Profile WS Module" u="1"/>
        <s v="5.Open &gt; Sub-Task | S 01022 - What We Do: Other sub-menu in details page" u="1"/>
        <s v="0.Done &gt; QA | S 00835 - QA for Gradle task distBundleZip does not build/deploy themes" u="1"/>
        <s v="0.Done &gt; Feature Review | S 02428 - Review of 315 (BDT) - Hyperlinks not working on shipments page for Carrier" u="1"/>
        <s v="0.Done &gt; Tech Planning | M 02550 - Tech Planning for 388 (BDT) - Inventory Pg Standard Pallet Qty Rounding Issue" u="1"/>
        <s v="5.Open &gt; BALLPARK - Tech Planning | S 00000 - Footer" u="1"/>
        <s v="0.Done &gt; Alpha Test | S 02575 - Alpha for 394 (BDT) - Scheduled Releases Sub-Pg Bemis Line# Contains Leading Zeroes" u="1"/>
        <s v="0.Done &gt; Feature Review |  | 00460 - Review of Test stronger instance types to see relation to slow Liferay startup" u="1"/>
        <s v="3.Doing &gt; Sub-Task | M 00614 - Update parameters for Open and Closed Order Status Report on the Orders Landing Page" u="1"/>
        <s v="4.To Do &gt; S | BALLPARK - Feature Review | 00000 - As a CSR user, I can delete a document uploaded by a customer to a Document Library folder, so that I can remove outdated or irrelevant information" u="1"/>
        <s v="4.To Do &gt; S | BALLPARK - QA/UAT Support | 00000 - As a CSR user, I can delete a document uploaded by a customer to a Document Library folder, so that I can remove outdated or irrelevant information" u="1"/>
        <s v="0.Done &gt; Sub-Task | M 00060 - Create BIN Data Model Mapping" u="1"/>
        <s v="04.Doing &gt; Backend Development | 00434 - Add framework for Inventory Module" u="1"/>
        <s v="0.Done &gt; QA |  00440 - QA for Site map" u="1"/>
        <s v="0.Done &gt; QA | 00369 - QA for Choose the section of the image to show" u="1"/>
        <s v="4.Doing &gt; BALLPARK - Subtask | 00000 - Feature without assignee GSSDLC" u="1"/>
        <s v="0.Done &gt; Alpha Test | 01285 - Alpha for 'Show More' link missing from Report description" u="1"/>
        <s v="0.Done &gt; Frontend Development | S 00290 - Format text and add links to image description" u="1"/>
        <s v="0.Done &gt; Frontend Development | S 00509 - Investors &gt; Adjust form for email subscription" u="1"/>
        <s v="0.Done &gt; Sub-Task |  00129 - Final Approval of the Orders Landing Page for IBB data fields" u="1"/>
        <s v="5.Open &gt; BALLPARK - Tech Planning | S | 00000 - Location selection persists between logout and login" u="1"/>
        <s v="0.Done &gt; QA | S 02246 - QA for Standard Pallet Qty should be N/A when batch line Pallet amount is N/A" u="1"/>
        <s v="0.Done &gt; Sub-Task | M | 02370 - Upgrade Apache HTTP Client librari" u="1"/>
        <s v="3.Doing &gt; Backend Development | S 00863 - Update shipment data sync" u="1"/>
        <s v="06.Open &gt; Feature Planning | 00482 - Coordinate steps needed to reset environments for testing." u="1"/>
        <s v="0.Done &gt; Alpha Bug | S | 01161 - Modify Site Scope on global search to include all sites of User" u="1"/>
        <s v="0.Cancelled &gt; Frontend Development | M 01221 - Development for - Search in Locations filter fails when no location match is found" u="1"/>
        <s v="0.Done &gt; Alpha Test | S | 02583 - Alpha for Preview should display for all document types " u="1"/>
        <s v="2.To Review &gt; Backend Development | 00438 - Create stubs module for Customer Profile updates" u="1"/>
        <s v="0.Done &gt; Feature Review |  | 01196 - Review of Entries on the Release Page are not displaying " u="1"/>
        <s v="0.Done &gt; Alpha Test |  01601 - Alpha for CSR- editing buyer profile" u="1"/>
        <s v="0.Done &gt; Alpha Test | M 00746 - Alpha for View/Edit my User Profile" u="1"/>
        <s v="0.Done &gt; Feature Review | 01802 - Review of  View/Edit User Profile" u="1"/>
        <s v="0.Done &gt; Feature Review |  | 00496 - Review of Create a sign in page" u="1"/>
        <s v="0.Done &gt; Alpha Bug | S | 00079 - NullPointer Exception after login in " u="1"/>
        <s v="0.Done &gt; Feature Review | S 00159 - Review of Menu not working when on mobile mode" u="1"/>
        <s v="0.Done &gt; Feature Review | S | 02124 - Review of 209 (BDT) Report Page test- deleting reports in download folder" u="1"/>
        <s v="0.Done &gt; QA |  | 00342 - QA for Carousel for full story pages" u="1"/>
        <s v="4.To Do &gt; BALLPARK - Alpha Test | XS 00000 - Suppliers Overview" u="1"/>
        <s v="0.Done &gt; QA | S | 02893 - QA for 417 (BDT) - Consignment Overstated Shipped Qty on Orders Pg" u="1"/>
        <s v="0.Done &gt; QA | S | 00048 - QA for Some bugs about teams" u="1"/>
        <s v="5.Open &gt; BALLPARK - Subtask | M 00000 - Release Report" u="1"/>
        <s v="0.Cancelled &gt; Backend Development | M 02598 - Update policy" u="1"/>
        <s v="06.Open &gt; UX | 00108 - Shipment Landing Page Wireframe Review - Business" u="1"/>
        <s v="0.Done &gt; Tech Planning | S 02785 - 416 (BDT) - Evaluate Order Pg Shipment Qty Missing" u="1"/>
        <s v="5.Open &gt; BALLPARK - Feature Review |  00000 - BALLPARK - Feature Review Feature |  00515 - Report Definition Parsing" u="1"/>
        <s v="4.To Do &gt; QA | S 01137 - QA for Add open condition to Search Orders" u="1"/>
        <s v="0.Done &gt; Sub-Task | S 00142 - Set LDAP configurations for AD integration" u="1"/>
        <s v="5.Open &gt; BALLPARK - Alpha Test |  00000 - BALLPARK - Alpha Test Task |  00013 - BEMISCP-11 Terms &amp; Condition docs (site)(by customer specific)" u="1"/>
        <s v="5.Open &gt; BALLPARK - QA Support |  00000 - BALLPARK - QA Support Task |  00013 - BEMISCP-11 Terms &amp; Condition docs (site)(by customer specific)" u="1"/>
        <s v="0.Done &gt; QA |  00486 - QA for Search function on menu bar" u="1"/>
        <s v="4.To Do &gt; S | BALLPARK - Alpha Test | 00000 - Add SCORM support" u="1"/>
        <s v="5.Open &gt; BALLPARK - Feature Review | S 00000 - Search on Landing page" u="1"/>
        <s v="5.Open &gt; BALLPARK - Tech Planning | S | 00000 - Releases landing page" u="1"/>
        <s v="0.Done &gt; Feature Review | 02040 - Review of Login in container errors block login input" u="1"/>
        <s v="0.Done &gt; Backend Development | M | 01340 - Improve data sync logging to capture invalid data" u="1"/>
        <s v="0.Done &gt; Alpha Test | S 02418 - Alpha for Portal Error Handling" u="1"/>
        <s v="0.Done &gt; Backend Development | S | 01445 - Fix On - Hand Inventory view " u="1"/>
        <s v="0.Done &gt; Sub-Task |  | 00263 - Debug why service is not working on initial build" u="1"/>
        <s v="5.Open &gt; BALLPARK - Feature Review | S 00000 - Notify Google LMS of Group events" u="1"/>
        <s v="4.To Do &gt; XS | BALLPARK - Subtask | 00000 - Enable log4j debug on Bemis Dev" u="1"/>
        <s v="0.Done &gt; Frontend Development | S | 03181 - Development for - AS CSR or Admin, unable to edit user profile from profile page." u="1"/>
        <s v="0.Done &gt; Alpha Test | 01472 - Alpha for Order Report URL too long " u="1"/>
        <s v="0.Done &gt; QA |  01810 - QA for Remove default e-mail suffix from login page" u="1"/>
        <s v="0.Done &gt; Alpha Bug | M | 00669 - Password Criteria is not visible in the UI for the user" u="1"/>
        <s v="0.Done &gt; Feature Review |  00009 - Review of Hierarchical Class of Service (performance)" u="1"/>
        <s v="0.Done &gt; Alpha Test | S 00122 - Alpha for Story carrousel on homepage does not animate (zoom)" u="1"/>
        <s v="0.Done &gt; Feature Review | 00763 - Review of User Profile Dropdown" u="1"/>
        <s v="4.To Do &gt; S | BALLPARK - Alpha Test | 00000 - View closed orders in Order Views" u="1"/>
        <s v="5.Open &gt; BALLPARK - Alpha Test | S 00000 - Parent Customer Profile name displayed is incorrect" u="1"/>
        <s v="5.Open &gt; BALLPARK - QA Support | S 00000 - Parent Customer Profile name displayed is incorrect" u="1"/>
        <s v="0.Done &gt; Tech Planning | M 01752 - Tech planning for Edit Links on the User profile view are not visible with menu expanded" u="1"/>
        <s v="5.Open &gt; Tech Planning | M 01567 - Tech Planning for default Sort on Orders Landing Page display" u="1"/>
        <s v="4.To Do &gt; BALLPARK - Tech Planning | L 00000 - Shipment Search" u="1"/>
        <s v="3.Doing &gt; Backend Development | 00460 - Implement Order DataSync" u="1"/>
        <s v="3.Doing &gt; Backend Development | S 00752 - Create mockdata module" u="1"/>
        <s v="0.Done &gt; Alpha Test |  | 01255 - Alpha for CSR should have access to limited control panel " u="1"/>
        <s v="0.Done &gt; QA | S | 02311 - QA for 305 (BDT) - Invoice Report- tablet and iphone additional columns selection issue" u="1"/>
        <s v="0.Done &gt; QA | S 00356 - QA for Building Solutions" u="1"/>
        <s v="0.Done &gt; Alpha Test | 00314 - Alpha for Adjust company profile page" u="1"/>
        <s v="0.Done &gt; Feature Review |  | 00212 - Review of Company profile page" u="1"/>
        <s v="5.Open &gt; BALLPARK - Feature Planning | S 00000 - Add expiration date" u="1"/>
        <s v="5.Open &gt; BALLPARK - Feature Review | S | 00000 - Add expiration date" u="1"/>
        <s v="0.Done &gt; Feature Planning | S 00226 - Filter Orders by user Locations" u="1"/>
        <s v="0.Done &gt; Feature Review |  00899 - Review of Customer - Org - Permissions" u="1"/>
        <s v="5.Open &gt; BALLPARK - Alpha Test |  00000 - BALLPARK - Alpha Test Feature |  00077 - Import Users and Groups from AD" u="1"/>
        <s v="5.Open &gt; BALLPARK - QA Support |  00000 - BALLPARK - QA Support Feature |  00077 - Import Users and Groups from AD" u="1"/>
        <s v="0.Done &gt; Alpha Test | S | 02202 - Alpha for Report parameter issue from page view buttons- Open and Closed/ Releases and Shipment History " u="1"/>
        <s v="5.Open &gt; BALLPARK - Tech Planning |  00000 - BALLPARK - Tech Planning Task |  00037 - BEMISCP-11 Entitlements - Proc Mgr - Negotiations - CRM" u="1"/>
        <s v="0.Done &gt; Backend Development | M | 01582 - Add support for new Preview parameter" u="1"/>
        <s v="4.To Do &gt; S | BALLPARK - Alpha Test | 00000 - View Orders for a specific Cust Item" u="1"/>
        <s v="4.To Do &gt; S | BALLPARK - Subtask | 00000 - BEMISCP-11 Logistics - Product in transit" u="1"/>
        <s v="0.Done &gt; QA | S 00386 - QA for Sustainable Sourcing" u="1"/>
        <s v="0.Done &gt; QA | S 00089 - QA for Carousel with three images and timer" u="1"/>
        <s v="0.Done &gt; Alpha Bug | M 01141 - Deleting a users organization does not remove the site membership " u="1"/>
        <s v="0.Done &gt; Alpha Test | S 02912 - Alpha for (BDT 467) - Releases and Shipments do not display for new customer setup " u="1"/>
        <s v="5.Open &gt; BALLPARK - Feature Planning |  00000 - BALLPARK - Feature Planning Task |  00259 - Customer Site Template should have 'template' in name" u="1"/>
        <s v="0.Done &gt; Alpha Bug | M | 01099 - Users cannot view other users' profiles at all" u="1"/>
        <s v="1.Reviewing &gt; Backend Development | M 01581 - Update existing Report Definitions parmeters/fields" u="1"/>
        <s v="0.Done &gt; Backend Development | XS | 01422 - Add Portal Properties to force stop theme image fast loading" u="1"/>
        <s v="5.Open &gt; BALLPARK - UX |  00000 - BALLPARK - UX Feature |  00352 - Location selection persists between logout and login" u="1"/>
        <s v="0.Done &gt; Feature Review | S | 02392 - Review of View Details crowded on Desktop" u="1"/>
        <s v="1.Reviewing &gt; Backend Development | S 00524 - Order Status Report - Backend Dev" u="1"/>
        <s v="4.To Do &gt; BALLPARK - Tech Planning | XS 00000 - Modern tile with &quot;MORE&quot; animation" u="1"/>
        <s v="4.To Do &gt; S | BALLPARK - Feature Review 00000 - Modern tile with &quot;MORE&quot; animation" u="1"/>
        <s v="4.To Do &gt; S | BALLPARK - QA/UAT Support 00000 - Modern tile with &quot;MORE&quot; animation" u="1"/>
        <s v="4.To Do &gt; XS | BALLPARK - Tech Planning 00000 - Modern tile with &quot;MORE&quot; animation" u="1"/>
        <s v="0.Done &gt; Task | 00069 - BEMISCP-11 CSR notifications" u="1"/>
        <s v="0.Done &gt; Feature Review |  | 00976 - Review of Customer site template" u="1"/>
        <s v="4.To Do &gt; Frontend Development | M 00462 - Create page to show Inventory View for Item" u="1"/>
        <s v="0.Cancelled &gt; Alpha Bug | M | 01683 - User Profile displayed for CSR is the same as Buyer User Profile" u="1"/>
        <s v="4.To Do &gt; S | BALLPARK - Feature Review | 00000 - As a CSR, I can run and view the 5 internal and 4 external reports available to me, so that I can see my customer data in report format" u="1"/>
        <s v="4.To Do &gt; S | BALLPARK - QA/UAT Support | 00000 - As a CSR, I can run and view the 5 internal and 4 external reports available to me, so that I can see my customer data in report format" u="1"/>
        <s v="4.To Do &gt; Sub-Task | S | 00044 - OpenID Integration - Feature Planning" u="1"/>
        <s v="4.To Do &gt; Tech Planning | S 00008 - Expiration Date - Feature Planning" u="1"/>
        <s v="0.Done &gt; Feature Review |  00361 - Review of About Us &gt; Position Papers" u="1"/>
        <s v="0.Done &gt; Frontend Development | M | 01528 - Development for CSR- editing buyer profile" u="1"/>
        <s v="0.Done &gt; Alpha Test |  01953 - Alpha for Update User Creation Test Scripts and customer LARs " u="1"/>
        <s v="0.Done &gt; Feature Review | S 02441 - Review of 268 (BDT) - Missing Open Scheduled Release Info" u="1"/>
        <s v="0.Done &gt; Feature Review | S 02479 - Review of 261 (BDT) - Missing Open Scheduled Release Info" u="1"/>
        <s v="0.Done &gt; Feature Review |  | 00361 - Review of About Us &gt; Position Papers" u="1"/>
        <s v="0.Done &gt; QA | S 02066 - QA for Login in container errors block login input" u="1"/>
        <s v="4.To Do &gt; QA | S 02924 - QA for (BDT 467) - Releases and Shipments do not display for new customer setup " u="1"/>
        <s v="4.To Do &gt; S | BALLPARK - Subtask | 00000 - BEMISCP-11 Terms &amp; Condition docs (site)(by customer specific)" u="1"/>
        <s v="0.Done &gt; Sub-Task | M | 00502 - Configure LCS" u="1"/>
        <s v="3.Doing &gt; Alpha Test | M 00748 - Alpha for View/Edit User Profile" u="1"/>
        <s v="0.Done &gt; QA | S | 02608 - QA for 298 (BDT) - Releases - subpage- tablet view error" u="1"/>
        <s v="0.Done &gt; Feature Review |  | 01501 - Review of Cancel button on Locations filter does not work " u="1"/>
        <s v="0.Done &gt; Feature Review |  00581 - Review of Change Reports page &quot;SEC Filings&quot; section to open in a new tab" u="1"/>
        <s v="4.To Do &gt; BALLPARK - Alpha Test | S 00000 - Full story version 2" u="1"/>
        <s v="5.Open &gt; BALLPARK - Feature Review | S | 00000 - Add SCORM support" u="1"/>
        <s v="0.Done &gt; QA | S 02730 - QA for 332 (BDT) - Schedule Line View Details Link Missing for some records" u="1"/>
        <s v="0.Done &gt; Backend Development | XS 00831 - Fix Two Factor configuration category" u="1"/>
        <s v="0.Done &gt; Alpha Test | S | 00614 - Alpha for Publish failed with the JSON formatting error" u="1"/>
        <s v="2.To Review &gt; Backend Development | M 01691 - Replicate Order Sync refactoring for Shipment" u="1"/>
        <s v="0.Done &gt; QA |  | 01368 - QA for Shipment Card Item Detail Box Scrolling Bar" u="1"/>
        <s v="0.Done &gt; Feature Review | S 00109 - Review of Webcontent - Investors to Key Statistics" u="1"/>
        <s v="0.Done &gt; QA | XS | 02151 - QA for 256 (BDT) - Orders page- mobile- expanded view - view details" u="1"/>
        <s v="4.To Do &gt; S | BALLPARK - Feature Review | 00000 - As a Sales Regional Manager, I can view a list of customers and select one or more, so that I can selectively view information pertaining to a specific customer or sub-organization within the customer" u="1"/>
        <s v="4.To Do &gt; S | BALLPARK - QA/UAT Support | 00000 - As a Sales Regional Manager, I can view a list of customers and select one or more, so that I can selectively view information pertaining to a specific customer or sub-organization within the customer" u="1"/>
        <s v="5.Open &gt; BALLPARK - UX | S 00000 - Search User Profiles" u="1"/>
        <s v="0.Done &gt; UX | M | 00542 - Wireframes for Companies Access View" u="1"/>
        <s v="0.Done &gt; Backend Development | M 02211 - Change MAD calculation logic" u="1"/>
        <s v="0.Done &gt; Alpha Test |  | 01591 - Alpha for Customer Data Sync is checking wrong address for validity" u="1"/>
        <s v="0.Done &gt; QA | XS 02163 - QA for 252 (BDT) - Order Pg View Details 0 Confirmed Qty Should Not Be Displayed" u="1"/>
        <s v="0.Done &gt; Frontend Development | S | 02941 - Development for - Documents page- title running off of screen box" u="1"/>
        <s v="0.Done &gt; Frontend Development | S | 03082 - Development for - The page was not displayed because the Request URI is too long" u="1"/>
        <s v="3.Doing &gt; Sub-Task | 00142 - Set LDAP configurations for AD integration" u="1"/>
        <s v="0.Done &gt; Backend Development | XS | 01006 - Do not create releases if confirmed qty is zero" u="1"/>
        <s v="0.Done &gt; Feature Review | S 01394 - Review of Do not display Schedule Lines when confirmedQty = 0 on Orders Landing  Page" u="1"/>
        <s v="5.Open &gt; Sub-Task | M | 01099 - UserLiferayServiceImpl.java" u="1"/>
        <s v="0.Done &gt; Alpha Test | 00170 - Alpha for Redirect Not Allowed" u="1"/>
        <s v="4.To Do &gt; S | BALLPARK - Alpha Test | 00000 - REST service for Enhanced Groups" u="1"/>
        <s v="0.Done &gt; Backend Development | M | 00543 - Implement Search for custom order fields" u="1"/>
        <s v="0.Done &gt; Feature Review | S 01712 - Review of Ship To Filter Issue with Name Format and number of items" u="1"/>
        <s v="5.Open &gt; BALLPARK - Developer Support |  00000 - BALLPARK - Developer Support Feature |  00231 - Show Open Demand and On Hand Qty for Item." u="1"/>
        <s v="5.Open &gt; Alpha Bug | M 00669 - Password Criteria is not visible in the UI for the user" u="1"/>
        <s v="0.Done &gt; Feature Review | S 00698 - Review of DataSync background tasks are not being cleaned up from DB when successfully completed" u="1"/>
        <s v="4.To Do &gt; M | BALLPARK - Development 00000 - Effects on the &quot;MORE&quot; button" u="1"/>
        <s v="0.Done &gt; Backend Development | M | 02120 - Identify additional logging needed for 2FA inconsistencies" u="1"/>
        <s v="0.Cancelled &gt; Backend Development | M | 01092 - Create Global searh context views for User and Customer profiles" u="1"/>
        <s v="0.Done &gt; QA | S | 02953 - QA for 470 (BDT) Updates to Consignment logic - Doned Shipments Sub-page shipped qty mismatched" u="1"/>
        <s v="5.Open &gt; BALLPARK - Alpha Test |  00000 - BALLPARK - Alpha Test Feature |  00372 - *DUPLICATE* As a buyer, I can see updates to my customer profile screens when the IBB sends an update, so that I can have the most current information" u="1"/>
        <s v="5.Open &gt; BALLPARK - QA Support |  00000 - BALLPARK - QA Support Feature |  00372 - *DUPLICATE* As a buyer, I can see updates to my customer profile screens when the IBB sends an update, so that I can have the most current information" u="1"/>
        <s v="0.Done &gt; QA | S 01904 - QA for User Edit Profile not working" u="1"/>
        <s v="0.Done &gt; QA | M | 00627 - QA for Search Implementation for Orders" u="1"/>
        <s v="0.Done &gt; Sub-Task | M | 00859 - Fix the advanced file store issue" u="1"/>
        <s v="4.To Do &gt; S | BALLPARK - Feature Review | 00000 - Product landing page" u="1"/>
        <s v="4.To Do &gt; S | BALLPARK - Feature Review | 00000 - Sort on Landing page" u="1"/>
        <s v="4.To Do &gt; S | BALLPARK - QA/UAT Support | 00000 - Product landing page" u="1"/>
        <s v="4.To Do &gt; S | BALLPARK - QA/UAT Support | 00000 - Sort on Landing page" u="1"/>
        <s v="5.Open &gt; BALLPARK - Alpha Test | M 00000 - Customer Profile updates from IBB" u="1"/>
        <s v="5.Open &gt; BALLPARK - QA Support | S 00000 - Customer Profile updates from IBB" u="1"/>
        <s v="0.Done &gt; QA | S | 01278 - QA for CSR should have access to limited control panel " u="1"/>
        <s v="5.Open &gt; BALLPARK - Feature Planning |  00000 - BALLPARK - Feature Planning Feature |  00271 - Search for User Profile Details" u="1"/>
        <s v="5.Open &gt; BALLPARK - Feature Review |  00000 - BALLPARK - Feature Review Feature |  00269 - Search for Customer Profile Details" u="1"/>
        <s v="0.Done &gt; Alpha Bug | S | 00117 - Cannot filter with some fields" u="1"/>
        <s v="0.Done &gt; Feature Review | S | 02819 - Review of BOL and INVOICE Hyperlink fails to load PDF" u="1"/>
        <s v="0.Done &gt; Frontend Development | M | 02036 - Development for -  Report Page test- deleting reports in download folder" u="1"/>
        <s v="5.Open &gt; BALLPARK - Developer Support |  00000 - BALLPARK - Developer Support Feature |  00055 - Access shipper's website clicking shipper's name" u="1"/>
        <s v="5.Open &gt; BALLPARK - Feature Review | S | 00000 - Add version" u="1"/>
        <s v="0.Done &gt; Backend Development | M 02192 - Trigger data sync manually" u="1"/>
        <s v="0.Done &gt; Alpha Test | S 02365 - Alpha for IBB Data Sync Performance " u="1"/>
        <s v="0.Done &gt; Frontend Development | M 00490 - Multilocation filter - Frontend" u="1"/>
        <s v="0.Done &gt; Backend Development | M 02005 - Log data sync messages to a seperate file" u="1"/>
        <s v="0.Done &gt; Feature Review | 00491 - Review of Our History &gt; Adjust padding in map for IPhone" u="1"/>
        <s v="0.Done &gt; Alpha Test | S | 02272 - Alpha for 305 (BDT) - Invoice Report- tablet and iphone additional columns selection issue" u="1"/>
        <s v="5.Open &gt; BALLPARK - Alpha Test | S 00000 - View Customer Profile" u="1"/>
        <s v="5.Open &gt; BALLPARK - QA Support | S 00000 - View Customer Profile" u="1"/>
        <s v="5.Open &gt; UX | 00451 - Create wireframes for editing user profile" u="1"/>
        <s v="0.Done &gt; Alpha Test |  | 00754 - Alpha for Fix Gradle theme build " u="1"/>
        <s v="0.Done &gt; Frontend Development | M 01062 - Customer Profile View - mobile responsive design" u="1"/>
        <s v="0.Done &gt; Frontend Development | M | 01061 - Product Detail view - mobile responsive design" u="1"/>
        <s v="06.Open &gt; Frontend Development | 00449 - Link the &quot;Change my password&quot; text to the change password screen." u="1"/>
        <s v="5.Open &gt; BALLPARK - Tech Planning |  00000 - BALLPARK - Tech Planning Task |  00025 - BEMISCP-11 Consignment - Make and Hold Aging" u="1"/>
        <s v="4.To Do &gt; Alpha Test | S 01482 - Alpha for Welcome Name Banner" u="1"/>
        <s v="0.Done &gt; Frontend Development | M | 02449 - Development for - No pagination on the Reports Download page" u="1"/>
        <s v="5.Open &gt; BALLPARK - Development |  00000 - BALLPARK - Development Task |  00072 - Where to get Actual/Standard pallet quantity for rolls/boxes/cartons" u="1"/>
        <s v="5.Open &gt; BALLPARK - Tech Planning | S 00000 - Sort Orders by Specific Fields" u="1"/>
        <s v="4.To Do &gt; M | BALLPARK - Subtask | 00000 - Bad style of all the Radio button and Check box" u="1"/>
        <s v="0.Done &gt; Backend Development | XS | 02967 - Add debug logging to capture SSRS response time" u="1"/>
        <s v="4.To Do &gt; BALLPARK - Developer Support | S 00000 - Hide Pricing Fields for Logistics, Co-Packer, and Quality roles" u="1"/>
        <s v="5.Open &gt; BALLPARK - QA Support | S 00000 - (BDT 467) - Releases and Shipments do not display for new customer setup " u="1"/>
        <s v="0.Done &gt; Alpha Test | S 00880 - Alpha for Logon with incorrect password doesn't fail immediately with 2FA enabled" u="1"/>
        <s v="0.Cancelled &gt; Frontend Development | M | 01519 - Development for Descriptions are not showing 40 characters before ellipses" u="1"/>
        <s v="5.Open &gt; BALLPARK - Alpha Test |  00000 - BALLPARK - Alpha Test Task |  00067 - BEMISCP-11 Document Metadata Extraction Strategy" u="1"/>
        <s v="5.Open &gt; BALLPARK - QA Support |  00000 - BALLPARK - QA Support Task |  00067 - BEMISCP-11 Document Metadata Extraction Strategy" u="1"/>
        <s v="0.Done &gt; Frontend Development | M | 02484 - Development for - On Hand Inventory- mobile- click link on orders page takes you to Doned shipments tab" u="1"/>
        <s v="0.Done &gt; Sub-Task | M 00619 - Add Default Search Action" u="1"/>
        <s v="0.Done &gt; QA | M 01827 - QA for User Agreement" u="1"/>
        <s v="4.To Do &gt; QA | S 02287 - QA for Switch to SOAP calls" u="1"/>
        <s v="4.To Do &gt; S | BALLPARK - Alpha Test | 00000 - Re-Order" u="1"/>
        <s v="0.Done &gt; Feature Review | S 01600 - Review of Buyer - Security" u="1"/>
        <s v="5.Open &gt; Feature Review | 00390 L - Review code for Order WS Module" u="1"/>
        <s v="5.Open &gt; Feature Review | L 00390 - Review code for Order WS Module" u="1"/>
        <s v="0.Done &gt; Feature Review | S 01376 - Review of All Reports- Default Column Fields " u="1"/>
        <s v="5.Open &gt; UX | S 01576 - Design user-friendly error page" u="1"/>
        <s v="4.To Do &gt; Developer Support | 00000 - BALLPARK OF Developer Support" u="1"/>
        <s v="5.Open &gt; BALLPARK - Developer Support | S 00000 - Carrier website link" u="1"/>
        <s v="5.Open &gt; BALLPARK - Developer Support | S 00000 - Link from Bemis Logo" u="1"/>
        <s v="0.Done &gt; Backend Development | XS 02181 - Update ShipTo Filter list with every search" u="1"/>
        <s v="0.Done &gt; Feature Review | S 01740 - Review of Customer logo is not displayed on parent or child location dashboards" u="1"/>
        <s v="2.To Review &gt; Backend Development | S 01521 - Change default selected From and To dates in the Report Generation Request window" u="1"/>
        <s v="0.Done &gt; Alpha Test | XS | 00376 - Alpha for Reports Page" u="1"/>
        <s v="0.Done &gt; Feature Review |  00383 - Review of Reports Page" u="1"/>
        <s v="5.Open &gt; BALLPARK - Alpha Test | S 00000 - Buyer View of Customer Profile" u="1"/>
        <s v="5.Open &gt; BALLPARK - Feature Planning |  00000 - View/Edit my User Profile" u="1"/>
        <s v="5.Open &gt; BALLPARK - QA Support | S 00000 - Buyer View of Customer Profile" u="1"/>
        <s v="0.Done &gt; Feature Review |  | 01628 - Review of BIT-129 Invoice Report Field" u="1"/>
        <s v="0.Done &gt; QA |  00354 - QA for Key Company Data" u="1"/>
        <s v="0.Cancelled &gt; QA | S | 02769 - QA for 386 (BDT) - Poly IBB On Hand Qty Incorrect" u="1"/>
        <s v="0.Done &gt; Frontend Development | M | 01816 - Change header color to white, change from mockup" u="1"/>
        <s v="4.To Do &gt; S | BALLPARK - Subtask | 00000 - BEMISCP-11 Reports - Partial Pallets, Pending Releases (date/value)" u="1"/>
        <s v="3.Doing &gt; Frontend Development | M 00643 - Develop Edit Profile - change my picture tab" u="1"/>
        <s v="4.To Do &gt; Sub-Task | M 01032 - Add support for auto creation of customer sites when importing LAR" u="1"/>
        <s v="0.Done &gt; Tech Planning | M | 02530 - Tech Planning for 375 (BDT) - Inventory Report - URL too long error " u="1"/>
        <s v="4.To Do &gt; QA | S 00242 - QA for Sustainability Overview" u="1"/>
        <s v="5.Open &gt; BALLPARK - UX | S 00000 - Sort Orders by Specific Fields" u="1"/>
        <s v="0.Done &gt; Frontend Development | M | 01453 - Development for - Allow Buyers to update display settings" u="1"/>
        <s v="5.Open &gt; BALLPARK - Development |  00000 - BALLPARK - Development Feature |  00276 - Search on Landing page" u="1"/>
        <s v="5.Open &gt; BALLPARK - Alpha Test |  00000 - BALLPARK - Alpha Test Task |  00040 - BEMISCP-11 Logistics - Product in transit" u="1"/>
        <s v="5.Open &gt; BALLPARK - QA Support |  00000 - BALLPARK - QA Support Task |  00040 - BEMISCP-11 Logistics - Product in transit" u="1"/>
        <s v="0.Done &gt; QA | M | 00962 - QA for On-Hand Inventory View" u="1"/>
        <s v="0.Cancelled &gt; QA | 01727 - QA for Requirement changes for Reports" u="1"/>
        <s v="5.Open &gt; BALLPARK - Developer Support | S 00000 - Search Customer Profiles" u="1"/>
        <s v="5.Open &gt; BALLPARK - Feature Planning |  00000 - Populate Customer Profiles" u="1"/>
        <s v="0.Cancelled &gt; Sub-Task | 00131 - Final Approval of the Item Detail Page for IBB data fields" u="1"/>
        <s v="0.Done &gt; Alpha Test | S 01328 - Alpha for The ... next to the BEmis Order number does not expand to show the full line" u="1"/>
        <s v="0.Done &gt; Feature Review | S 02252 - Review of 308 (BDT) - Orders page- iphone words in view detail spilling below allotted space" u="1"/>
        <s v="5.Open &gt; BALLPARK - Tech Planning |  00000 - BALLPARK - Tech Planning Task |  00033 - BEMISCP-11 Handling/communication of obsolete items &amp; part number relationships" u="1"/>
        <s v="0.Done &gt; Frontend Development | M | 01694 - Footer Content" u="1"/>
        <s v="0.Done &gt; QA | M | 01723 - QA for Update the Footer Content" u="1"/>
        <s v="4.To Do &gt; BALLPARK - Development | XS 00000 - Create a sign in page" u="1"/>
        <s v="3.Doing &gt; Frontend Development | M 00389 - Orders Landing Page - UI" u="1"/>
        <s v="4.To Do &gt; Tech Planning | M 01564 - Tech planning to identify root cause" u="1"/>
        <s v="0.Done &gt; Feature Review |  | 01663 - Review of Create Page for CSRs to View Customer Locations " u="1"/>
        <s v="4.To Do &gt; QA | S 00099 - QA for Asset publisher layout" u="1"/>
        <s v="4.To Do &gt; Backend Development | M 00032 - Implement Single Sign Off" u="1"/>
        <s v="5.Open &gt; BALLPARK - Alpha Test |  00000 - Shipment updates from IBB" u="1"/>
        <s v="5.Open &gt; BALLPARK - Alpha Test | S 00000 - Release updates from IBB" u="1"/>
        <s v="5.Open &gt; BALLPARK - QA Support |  00000 - Shipment updates from IBB" u="1"/>
        <s v="5.Open &gt; BALLPARK - QA Support | S 00000 - Release updates from IBB" u="1"/>
        <s v="5.Open &gt; BALLPARK - Subtask | M | 00000 - Shipment updates from IBB" u="1"/>
        <s v="5.Open &gt; BALLPARK - UX |  00000 - Customer Profile updates from IBB" u="1"/>
        <s v="4.To Do &gt; Alpha Test |  00761 - Alpha for Impersonated User hits error" u="1"/>
        <s v="0.Done &gt; Backend Development | M 00879 - Add Page for On Hand Inventory" u="1"/>
        <s v="0.Done &gt; QA | S 01498 - QA for Hide Edit options that Buyers do not have access to " u="1"/>
        <s v="0.Done &gt; Alpha Test | 01959 - Alpha for Update search criteria on Release Landing Page " u="1"/>
        <s v="0.Done &gt; Frontend Development | S 00380 - Adjust layout of stock ticker in different screen sizes" u="1"/>
        <s v="4.To Do &gt; QA | M 00627 - QA for Search Implementation for Orders" u="1"/>
        <s v="5.Open &gt; BALLPARK - UX | XS 00000 - Search for User Profile Details" u="1"/>
        <s v="0.Done &gt; QA | 01225 - QA for User Customer Name (Employer) is incorrect" u="1"/>
        <s v="0.Done &gt; Frontend Development | M 01055 - Updates to Bemis Portal Header " u="1"/>
        <s v="4.To Do &gt; S | BALLPARK - Subtask | 00000 - Research changing background for web content editor" u="1"/>
        <s v="0.Done &gt; QA | S | 01958 - QA for Keep CSR on Control Panel View when navigating to customer sites  " u="1"/>
        <s v="0.Done &gt; Feature Review | S | 02952 - Review of 470 (BDT) Updates to Consignment logic - Completed Shipments Sub-page shipped qty mismatched" u="1"/>
        <s v="0.Done &gt; QA |  | 00368 - QA for Include videos on the full story page" u="1"/>
        <s v="4.To Do &gt; M | BALLPARK - Subtask | 00000 - Packing List Report - SSRS" u="1"/>
        <s v="0.Cancelled &gt; Backend Development | M | 00233 - Calculation on landing page" u="1"/>
        <s v="5.Open &gt; Frontend Development | XS 00254 - Add behavior to concrete incubator link" u="1"/>
        <s v="0.Done &gt; Sub-Task | M 00624 - Provide Customer and User data for initial migration." u="1"/>
        <s v="0.Done &gt; Backend Development | L | 00587 - Implement multi faceted search for orders" u="1"/>
        <s v="0.Done &gt; Feature Review | S | 02177 - Review of Duplicate Entry Exception for Orders" u="1"/>
        <s v="5.Open &gt; BALLPARK - Alpha Test |  00000 - Create data sync process to bulk upload data from IBB" u="1"/>
        <s v="5.Open &gt; BALLPARK - QA Support |  00000 - Create data sync process to bulk upload data from IBB" u="1"/>
        <s v="5.Open &gt; BALLPARK - Subtask | S | 00000 - Create data sync process to bulk upload data from IBB" u="1"/>
        <s v="0.Done &gt; Frontend Development | M | 00865 - Update Date format display on all pages to be MM/DD/YY" u="1"/>
        <s v="0.Done &gt; Alpha Test |  | 01888 - Alpha for 202 (BDT) Remove the optional column order up and down arrows from 2 reports" u="1"/>
        <s v="0.Done &gt; QA | M 00943 - QA for Release Report" u="1"/>
        <s v="0.Done &gt; Backend Development | M 01708 - Carrier List Changes" u="1"/>
        <s v="4.To Do &gt; L | BALLPARK - Subtask | 00000 - Setup Dev Infrasctructure" u="1"/>
        <s v="4.To Do &gt; Alpha Test | S 01660 - Alpha for Formatting Error when Resizing" u="1"/>
        <s v="0.Cancelled &gt; Backend Development | S | 00547 - Customer Profile Model Refactoring" u="1"/>
        <s v="06.Open &gt; Frontend Development | 00426 - Add UI support for linking Number Quantity to Inventory Page" u="1"/>
        <s v="0.Done &gt; Alpha Test | 01593 - Alpha for Disabled User shows up in Members section on company profile page" u="1"/>
        <s v="5.Open &gt; QA | M 01175 - QA for Footer" u="1"/>
        <s v="0.Done &gt; Alpha Test |  00312 - Alpha for White spaces above images in story pages template 2" u="1"/>
        <s v="0.Done &gt; Frontend Development | S | 03030 - Development for - Date Range on Release and Shipment History Report - all systems" u="1"/>
        <s v="5.Open &gt; BALLPARK - Tech Planning |  00000 - BALLPARK - Tech Planning Task |  00067 - BEMISCP-11 Document Metadata Extraction Strategy" u="1"/>
        <s v="4.To Do &gt; BALLPARK - Alpha Test | S 00000 - View closed orders in Order Views" u="1"/>
        <s v="4.To Do &gt; S | BALLPARK - Feature Review | 00000 - Glyph errors in logs when resetting file previews" u="1"/>
        <s v="4.To Do &gt; S | BALLPARK - QA/UAT Support | 00000 - Glyph errors in logs when resetting file previews" u="1"/>
        <s v="0.Cancelled &gt; Alpha Test | S 02067 - Alpha for 195 (BDT) Documents- unable to download; CSR and buyer view" u="1"/>
        <s v="0.Done &gt; Feature Review |  02955 - Review of IBB configs need to be updated to use a different service account on QA" u="1"/>
        <s v="0.Done &gt; QA |  01136 - QA for Checkboxes for Locations in filter do not show " u="1"/>
        <s v="0.Done &gt; QA | S 02064 - QA for 218 (BDT) Theme My Company Locations Font Color" u="1"/>
        <s v="0.Done &gt; QA | S | 02659 - QA for 325 (BDT) - report preview and generate report issue- mobile devices" u="1"/>
        <s v="5.Open &gt; BALLPARK - Feature Planning |  00000 - Link &quot;Number of items Pending Ship&quot; from Orders Detail to the &quot;Item detail Pending Shipment&quot; page" u="1"/>
        <s v="0.Done &gt; QA | M 00747 - QA for View/Edit my User Profile" u="1"/>
        <s v="0.Done &gt; QA | M | 00742 - QA for Browse Customer Profile" u="1"/>
        <s v="0.Done &gt; Feature Review | S 00404 - Review of Add Basic auth for QA environment" u="1"/>
        <s v="0.Done &gt; Alpha Test | XS | 02106 - Alpha for 275 (BDT) - Order Pg Sort Functionality" u="1"/>
        <s v="0.Done &gt; Feature Review | S | 02268 - Review of Pull Shipment Order Information from Delivery Service" u="1"/>
        <s v="0.Done &gt; Alpha Test | S | 02778 - Alpha for Bemis User Agreement is not displaying on first time log in  " u="1"/>
        <s v="0.Done &gt; Backend Development |  00010 - Migrate BIN Users" u="1"/>
        <s v="0.Done &gt; Backend Development | 00010  - Migrate BIN Users" u="1"/>
        <s v="0.Done &gt; Alpha Test | M 00715 - Alpha for Search Orders by Indexed fields" u="1"/>
        <s v="5.Open &gt; Ballpark - Demand | S | 00000 - Dummy Activity of Tools - Sizing" u="1"/>
        <s v="0.Done &gt; QA | S 01532 - QA for Missing Address should be empty" u="1"/>
        <s v="0.Cancelled &gt; Sub-Task |  | 00152 - Approve customer hierarchy filter mockup" u="1"/>
        <s v="2.To Review &gt; Frontend Development | S 01578 - Create user-friendly error page" u="1"/>
        <s v="0.Done &gt; Alpha Test | 01284 - Alpha for Product Description displaying incorrectly" u="1"/>
        <s v="0.Done &gt; Alpha Test | S 00871 - Alpha for Order Description not wrapping correctly" u="1"/>
        <s v="4.To Do &gt; S | BALLPARK - Subtask | 00000 - A learner should be able to see the private page if he/she has the permission for that page" u="1"/>
        <s v="5.Open &gt; Feature Planning | 00436 - Determine Customer Profile data" u="1"/>
        <s v="0.Done &gt; Alpha Test |  01754 - Alpha for User Agreement link does not show content" u="1"/>
        <s v="5.Open &gt; BALLPARK - Feature Planning |  00000 - BALLPARK - Feature Planning Feature |  00244 - Link &quot;Number Quantity on Hand&quot; from the Order Detail to the &quot;Item detail On-Hand Inventory&quot;" u="1"/>
        <s v="0.Done &gt; QA |  | 01538 - QA for Time, status and report freezes" u="1"/>
        <s v="3.Doing &gt; Alpha Test | S 00980 - Alpha for List shipments from specific Order" u="1"/>
        <s v="5.Open &gt; Pull Request Review | 00439 - Review WS stub module for Customer Profile updates" u="1"/>
        <s v="3.Doing &gt; BALLPARK - Alpha Test | 00000 - Add SCORM support" u="1"/>
        <s v="0.Done &gt; Alpha Test | XS | 00268 - Alpha for Building Solutions" u="1"/>
        <s v="0.Done &gt; Feature Review |  00355 - Review of Building Solutions" u="1"/>
        <s v="0.Done &gt; Feature Review |  | 00434 - Review of Global Solutions" u="1"/>
        <s v="5.Open &gt; BALLPARK - UX |  00000 - BALLPARK - UX Feature |  00254 - View/Edit my User Profile" u="1"/>
        <s v="0.Done &gt; Backend Development | M | 00685 - Move listeners out of CustomerMigration and to Customer module" u="1"/>
        <s v="5.Open &gt; BALLPARK - Developer Support |  00000 - BALLPARK - Developer Support Feature |  00514 - Release Report" u="1"/>
        <s v="0.Done &gt; Alpha Test | XS | 00918 - Alpha for Increase size limit for profile picture" u="1"/>
        <s v="0.Done &gt; Alpha Test | 01469 - Alpha for Create Page for CSRs to View Customer Locations " u="1"/>
        <s v="5.Open &gt; BALLPARK - Developer Support | S 00000 - Release Search" u="1"/>
        <s v="5.Open &gt; BALLPARK - Feature Planning | XS 00000 - Release Search" u="1"/>
        <s v="0.Done &gt; QA | S | 02985 - QA for BIN Doc Service Test Invoice URL Parameters" u="1"/>
        <s v="0.Done &gt; QA | S 01637 - QA for Customer Site Template was not updated correctly" u="1"/>
        <s v="0.Cancelled &gt; Alpha Test | 01725 - Alpha for Requirement changes for Reports" u="1"/>
        <s v="0.Done &gt; QA | S | 01912 - QA for Refactor Inventory Sync/WS Classes for data refresh calls." u="1"/>
        <s v="5.Open &gt; BALLPARK - Developer Support |  00000 - BALLPARK - Developer Support Feature |  00367 - Welcome screen / landing page" u="1"/>
        <s v="4.To Do &gt; S | BALLPARK - Feature Review | 00000 - As a buyer, I can be linked to webcenter/solutioncenter when viewing a product detail, so that I can see the details of graphics status" u="1"/>
        <s v="4.To Do &gt; S | BALLPARK - QA/UAT Support | 00000 - As a buyer, I can be linked to webcenter/solutioncenter when viewing a product detail, so that I can see the details of graphics status" u="1"/>
        <s v="0.Done &gt; Frontend Development | XS | 00398 - Life at Cemex" u="1"/>
        <s v="0.Done &gt; Feature Review | S | 00037 - Review of Required Fields" u="1"/>
        <s v="0.Done &gt; QA | S 02402 - QA for Multiple threads may cause NTLM errors in DataSync" u="1"/>
        <s v="0.Done &gt; Tech Planning | M 01785 - Tech Planning for Improve data display on all pages " u="1"/>
        <s v="5.Open &gt; BALLPARK - UX |  00000 - BALLPARK - UX Feature |  00206 - Populate Customer Profiles" u="1"/>
        <s v="5.Open &gt; BALLPARK - Alpha Test | S 00000 - Create Google CI" u="1"/>
        <s v="5.Open &gt; BALLPARK - QA Support | S 00000 - Create Google CI" u="1"/>
        <s v="0.Done &gt; Sub-Task | M | 00086 - Provide style guide" u="1"/>
        <s v="0.Done &gt; Feature Review | 00654 - Review of Gradle task distBundleZip does not build/deploy themes" u="1"/>
        <s v="5.Open &gt; BALLPARK - Tech Planning |  00000 - BALLPARK - Tech Planning Feature |  00377 - Generate Shipping Reports" u="1"/>
        <s v="5.Open &gt; BALLPARK - Developer Support |  00000 - BALLPARK - Developer Support Task |  00065 - BEMISCP-11 Custom reports investigation" u="1"/>
        <s v="3.Doing &gt; Backend Development | S 00037 - Add status to Site service" u="1"/>
        <s v="4.To Do &gt; S | BALLPARK - Feature Review | 00000 - Notes create/edit - CSR view" u="1"/>
        <s v="4.To Do &gt; S | BALLPARK - QA/UAT Support | 00000 - Notes create/edit - CSR view" u="1"/>
        <s v="5.Open &gt; BALLPARK - Feature Planning |  00000 - *DELETE* User Profile updates from IBB" u="1"/>
        <s v="0.Done &gt; Alpha Test | S 02262 - Alpha for 330 (BDT) - Order Pg Bemis Product ID missing" u="1"/>
        <s v="0.Done &gt; QA | S | 01909 - QA for 202 (BDT) Remove the optional column order up and down arrows from 2 reports" u="1"/>
        <s v="0.Done &gt; Feature Review | 01329 - Review of The ... next to the Bemis Order number does not expand to show the full line" u="1"/>
        <s v="3.Doing &gt; Sub-Task | L 00081 - Scrum master - January - 16 to 31" u="1"/>
        <s v="0.Done &gt; Tech Planning | M 00676 - Access to BIND System for BoL and Invoice data" u="1"/>
        <s v="4.To Do &gt; Backend Development | L 00587 - Implement multi faceted search for orders" u="1"/>
        <s v="0.Done &gt; Alpha Test | S | 02248 - Alpha for 214 (BDT) - Theme test- Font spacing incorrect" u="1"/>
        <s v="0.Done &gt; Feature Review |  00877 - Review of Arrow Font Size on Releases Page is too small" u="1"/>
        <s v="0.Done &gt; Feature Review | 01503 - Review of Bemis Logo displayed on Bemis' QA is incorrect" u="1"/>
        <s v="0.Done &gt; QA | S | 02412 - QA for 290 (BDT) - Release Pg Ship To Name and Address incorrect" u="1"/>
        <s v="4.To Do &gt; S | BALLPARK - Feature Review | 00000 - Link Product Id in Orders Detail to Product Spec Page." u="1"/>
        <s v="5.Open &gt; BALLPARK - Alpha Test |  00000 - BALLPARK - Alpha Test Feature |  00213 - Pending notifications counter" u="1"/>
        <s v="5.Open &gt; BALLPARK - QA Support |  00000 - BALLPARK - QA Support Feature |  00213 - Pending notifications counter" u="1"/>
        <s v="0.Done &gt; Feature Review | S 01768 - Review of Update the Footer Content " u="1"/>
        <s v="0.Done &gt; Feature Review | S 00124 - Review of Story carrousel on homepage does not animate (zoom)" u="1"/>
        <s v="0.Done &gt; Feature Review |  01282 - Review of My Locations navigation on Mobile view is not working" u="1"/>
        <s v="4.To Do &gt; Alpha Test | S 01686 - Alpha for Update the report that is called from the Open Order Landing Page" u="1"/>
        <s v="5.Open &gt; BALLPARK - Tech Planning |  00000 - BALLPARK - Tech Planning Task |  00020 - BEMISCP-11 Portal Admin / Power Users" u="1"/>
        <s v="0.Done &gt; Sub-Task | M 00432 - Transition internal CI to Windows VM" u="1"/>
        <s v="0.Done &gt; Tech Planning | S | 02802 - Tech planning - DS Module Order Execution" u="1"/>
        <s v="0.Done &gt; QA | S | 02765 - QA for 389 (BDT) - CSR AD group users are not set up properly" u="1"/>
        <s v="0.Done &gt; Backend Development | S | 01217 - Prevent data sync from triggering before server startup is Done" u="1"/>
        <s v="0.Done &gt; QA | S | 01395 - QA for Do not display Schedule Lines when confirmedQty = 0 on Orders Landing  Page" u="1"/>
        <s v="0.Done &gt; Tech Planning | S | 01556 - Analysis" u="1"/>
        <s v="0.Done &gt; Tech Planning | S | 01569 - Analysis" u="1"/>
        <s v="5.Open &gt; BALLPARK - Alpha Test | S 00000 - CI server setup" u="1"/>
        <s v="5.Open &gt; BALLPARK - QA Support | S 00000 - CI server setup" u="1"/>
        <s v="0.Done &gt; QA | M 01105 - QA for Import User and Groups from AD" u="1"/>
        <s v="4.To Do &gt; Alpha Test | S 01471 - Alpha for Column picks disappear in report form" u="1"/>
        <s v="0.Done &gt; QA | S 02780 - QA for Buyers need to have ability to delete for specific folders " u="1"/>
        <s v="0.Done &gt; Tech Planning | S 02777 - Tech Planning for Udate the CSR Permissions to be organization based" u="1"/>
        <s v="05.To Do &gt; Sub-Task | 00386 - Connect dev to AD" u="1"/>
        <s v="0.Done &gt; Frontend Development | M | 01144 - Remove cookie statement from login flow" u="1"/>
        <s v="3.Doing &gt; Frontend Development | M 00129 - Adjust homepage layout in different screen resolutions" u="1"/>
        <s v="5.Open &gt; BALLPARK - Alpha Test |  00000 - BALLPARK - Alpha Test Feature |  00272 - Browse User Profile" u="1"/>
        <s v="5.Open &gt; BALLPARK - QA Support |  00000 - BALLPARK - QA Support Feature |  00272 - Browse User Profile" u="1"/>
        <s v="0.Done &gt; Sub-Task | M | 01845 - Fix automatic loading of ldap configs" u="1"/>
        <s v="4.To Do &gt; Alpha Test | S 00182 - Alpha for Ethics and compliance page" u="1"/>
        <s v="0.Done &gt; Alpha Test |  | 01288 - Alpha for Fix sort order column names" u="1"/>
        <s v="0.Done &gt; Frontend Development | S 00494 - View Shipments - Frontend Updates" u="1"/>
        <s v="0.Done &gt; Alpha Test |  | 01129 - Alpha for Entries on the Release Page are not displaying " u="1"/>
        <s v="0.Done &gt; Alpha Test | S 01781 - Alpha for Fixes needed for View Details dropdown desktop and mobile views" u="1"/>
        <s v="0.Done &gt; Frontend Development | M 01772 - Fixes needed for View Details dropdown desktop and mobile views" u="1"/>
        <s v="5.Open &gt; BALLPARK - UX |  00000 - BALLPARK - UX Feature |  00246 - Link &quot;Number of items Pending Ship&quot; from Orders Detail to the &quot;Item detail Pending Shipment&quot; page" u="1"/>
        <s v="3.Doing &gt; Sub-Task | 00386 - Connect dev to AD" u="1"/>
        <s v="0.Done &gt; Alpha Test | M 00743 - Alpha Test for CSR View of Customer Profile" u="1"/>
        <s v="0.Done &gt; Feature Review |  | 00983 - Review of CSR View of Customer Profile" u="1"/>
        <s v="5.Open &gt; BALLPARK - Developer Support |  00000 - Buyer - Reports Landing Page" u="1"/>
        <s v="5.Open &gt; Feature Planning | 00382 M - Feature Planning - Reports Landing Page" u="1"/>
        <s v="5.Open &gt; Feature Planning | M 00382 - Feature Planning - Reports Landing Page" u="1"/>
        <s v="5.Open &gt; Frontend Development | M 01009 - Reorder Reports on the landing page" u="1"/>
        <s v="4.To Do &gt; QA | S | 00081 - QA for Add status: draft, published, archived, invisible " u="1"/>
        <s v="0.Done &gt; Alpha Bug | M | 01044 - Alpha Bug - Edit User Information Links Not Functioning." u="1"/>
        <s v="0.Done &gt; Alpha Test |  00948 - Alpha for Update orders data fields to allow for decimals " u="1"/>
        <s v="0.Done &gt; Feature Review | S 01367 - Review of Shipment Card Item Detail Box Scrolling Bar" u="1"/>
        <s v="0.Done &gt; Frontend Development | M 01076 - Update fields on Shipments to display decimals " u="1"/>
        <s v="0.Done &gt; QA | S 01838 - QA for Fixes needed for View Details dropdown desktop and mobile views" u="1"/>
        <s v="0.Done &gt; QA | M 00729 - QA for Releases landing page" u="1"/>
        <s v="0.Done &gt; QA | S | 00625 - QA for Orders Landing Page" u="1"/>
        <s v="0.Done &gt; Frontend Development | M 02382 - Add module for CSS control panel" u="1"/>
        <s v="0.Done &gt; Feature Review | S | 02974 - Review of Remove test users from deployment scripts" u="1"/>
        <s v="0.Done &gt; Task | 00054 - BEMISCP-11 Workflow - COC, COAs upload to portal - Quality related" u="1"/>
        <s v="0.Done &gt; Sub-Task | M 02542 - Fix GS paths in portal.properties" u="1"/>
        <s v="4.To Do &gt; S | BALLPARK - Alpha Test | 00000 - Pending notifications counter" u="1"/>
        <s v="0.Done &gt; QA | 00781 - QA for Orders - Move view details link below order Date" u="1"/>
        <s v="4.To Do &gt; S | BALLPARK - Feature Review | 00000 - Research publishing errors in log" u="1"/>
        <s v="4.To Do &gt; S | BALLPARK - QA/UAT Support | 00000 - Research publishing errors in log" u="1"/>
        <s v="0.Done &gt; Backend Development | M 01682 - Run buildLang task for all applicable modules" u="1"/>
        <s v="0.Done &gt; Alpha Test |  | 01289 - Alpha for Missing Address should be empty" u="1"/>
        <s v="0.Done &gt; Frontend Development | M | 02238 - Development for - The quotes around &quot;N/A&quot; need to be removed" u="1"/>
        <s v="3.Doing &gt; BALLPARK - Alpha Test | 00000 - Carrier List not updated in The Hub Production system (BDT 609)" u="1"/>
        <s v="3.Doing &gt; Tech Planning | M | 00072 - Discuss UI Architecture" u="1"/>
        <s v="0.Done &gt; Frontend Development | S | 02835 - Development for - Typo in reset password page" u="1"/>
        <s v="0.Done &gt; Alpha Test | S | 02969 - Alpha for 482 BDT - Optimizing report performance to 4 sec" u="1"/>
        <s v="5.Open &gt; BALLPARK - Development |  00000 - BALLPARK - Development Feature |  00351 - Location selection persists from page to page (within session)" u="1"/>
        <s v="0.Done &gt; Frontend Development | S 00399 - Site map" u="1"/>
        <s v="0.Done &gt; Sub-Task | M 00583 - Restrict Folder Access Based on Role" u="1"/>
        <s v="0.Done &gt; Feature Review | S | 02920 - Review of Premium Waters Index Issue" u="1"/>
        <s v="4.To Do &gt; XS | BALLPARK - Developer Support | 00000 - Batch details in on-hand inventory" u="1"/>
        <s v="0.Done &gt; Backend Development | M | 00798 - Generate the HTML preview for one of the reports" u="1"/>
        <s v="4.To Do &gt; Feature Review |  00622 - Review of Customer Site Template should have 'template' in name" u="1"/>
        <s v="0.Done &gt; Feature Review | 01734 - Review of BIT-159 Create Access Path for CSRs to Customer and User Profiles" u="1"/>
        <s v="4.To Do &gt; S | BALLPARK - Feature Review | 00000 - 3 Marshal Deliveries not showing in Completed Shipments page " u="1"/>
        <s v="4.To Do &gt; S | BALLPARK - QA/UAT Support | 00000 - 3 Marshal Deliveries not showing in Completed Shipments page " u="1"/>
        <s v="5.Open &gt; BALLPARK - Development |  00000 - BALLPARK - Development Feature |  00446 - View/Edit Customer Profile" u="1"/>
        <s v="0.Done &gt; Sub-Task | M | 02189 - Enable JMX in JVM Options" u="1"/>
        <s v="0.Done &gt; QA | S | 02895 - QA for User Profile dropdown is wrapping " u="1"/>
        <s v="4.To Do &gt; Frontend Development | M 00889 - Update logic for User Profile to pull correct field." u="1"/>
        <s v="0.Cancelled &gt; Frontend Development | M | 01522 - Development for Cust Item Font color on Item detail view is incorrect" u="1"/>
        <s v="5.Open &gt; BALLPARK - Developer Support |  00000 - BALLPARK - Developer Support Feature |  00360 - Add pallet detail view in batch view." u="1"/>
        <s v="0.Done &gt; QA | S 00358 - QA for Suppliers Overview" u="1"/>
        <s v="0.Done &gt; Task | 00041 - BEMISCP-11 Complete the Document matrix | Due date: 8/1/16" u="1"/>
        <s v="0.Done &gt; QA |  | 01406 - QA for The root directory for Advanced File Store is not parsed correctly" u="1"/>
        <s v="0.Done &gt; QA | S 02075 - QA for 245 (BDT) - Order Pg View Details Schedule Lines Sorted Incorrectly" u="1"/>
        <s v="0.Done &gt; Tech Planning | M | 00461 - Coordinate UI integration with backend" u="1"/>
        <s v="3.Doing &gt; Backend Development | M 00851 - Fix bug -  Portal login is not working when close browser" u="1"/>
        <s v="0.Cancelled &gt; Alpha Bug | M 02722 - Development for - Inventory Pg Standard Pallet Qty Rounding Issue" u="1"/>
        <s v="0.Done &gt; QA | S | 02406 - QA for 260 (BDT) - Orders page- tablet view change page orientation from portrait to landscape" u="1"/>
        <s v="0.Done &gt; Feature Review |  | 00387 - Review of Become a supplier" u="1"/>
        <s v="0.Done &gt; QA | 01368 - QA for Shipment Card Item Detail Box Scrolling Bar" u="1"/>
        <s v="0.Done &gt; Tech Planning | 00507 - View Orders by Item - Determine Calculated Fields" u="1"/>
        <s v="0.Done &gt; Feature Review |  01833 - Review of Menu position does not remain closed when navigating from one page to another " u="1"/>
        <s v="4.To Do &gt; S | BALLPARK - UX | 00000 - Create Theme" u="1"/>
        <s v="3.Doing &gt; QA | M | 00546 - QA for Two Factor Authentication " u="1"/>
        <s v="0.Done &gt; QA | M 00939 - QA for Open and Closed Order Status Report " u="1"/>
        <s v="0.Done &gt; QA | S 02303 - QA for 286 (BDT) - Release Pg Scheduled Release Qty UoM missing" u="1"/>
        <s v="0.Done &gt; Alpha Test | 00659 - Alpha for Two Factor Authentication - Verification Code Error" u="1"/>
        <s v="0.Done &gt; Feature Review | S 02155 - Review of 297 (BDT) - On Hand Inventory page code error" u="1"/>
        <s v="0.Done &gt; QA | M 00627 - QA for Search Implementation for Orders" u="1"/>
        <s v="4.To Do &gt; BALLPARK - Tech Planning | S 00000 - Product values in different currencies" u="1"/>
        <s v="4.To Do &gt; M | BALLPARK - Development | 00000 - Product values in different currencies" u="1"/>
        <s v="0.Done &gt; Alpha Test |  | 01892 - Alpha for Exceptions in LAR imports for Site Templates" u="1"/>
        <s v="0.Done &gt; QA |  00777 - QA for Orders -  Bemis Order # (line No) should be moved below Bemis ProductID" u="1"/>
        <s v="5.Open &gt; BALLPARK - Alpha Test |  00000 - BALLPARK - Alpha Test Feature |  00370 - Order updates from IBB" u="1"/>
        <s v="5.Open &gt; BALLPARK - QA Support |  00000 - BALLPARK - QA Support Feature |  00370 - Order updates from IBB" u="1"/>
        <s v="5.Open &gt; BALLPARK - UX |  00000 - BALLPARK - UX Feature |  00373 - *DELETE* User Profile updates from IBB" u="1"/>
        <s v="0.Done &gt; Feature Review | S | 02252 - Review of 308 (BDT) - Orders page- iphone words in view detail spilling below allotted space" u="1"/>
        <s v="0.Done &gt; Frontend Development | M 02191 - Development for - Orders page- iphone words in view detail spilling below allotted space" u="1"/>
        <s v="0.Done &gt; Tech Planning | M | 00553 - User Profile tech planning" u="1"/>
        <s v="0.Done &gt; Alpha Test | S | 02437 - Alpha for Remove space from DL file names" u="1"/>
        <s v="0.Done &gt; Feature Review | 01630 - Review of BIT-107 Order Report URL too long " u="1"/>
        <s v="0.Done &gt; Alpha Test | S | 00079 - Alpha for Place remaining Webcontents on Homepage" u="1"/>
        <s v="0.Done &gt; Feature Review | 00090 - Review of Place remaining Webcontents on Homepage" u="1"/>
        <s v="0.Done &gt; Feature Review | 01196 - Review of Entries on the Release Page are not displaying " u="1"/>
        <s v="0.Done &gt; QA | S | 02730 - QA for 332 (BDT) - Schedule Line View Details Link Missing for some records" u="1"/>
        <s v="0.Done &gt; Alpha Test | XS 00984 - Alpha for Update Customer logo" u="1"/>
        <s v="0.Done &gt; Task |  | 00031 - BEMISCP-11 Corp security - IT security rules" u="1"/>
        <s v="0.Done &gt; Backend Development | S | 01733 - Change BoL URL creation logic" u="1"/>
        <s v="0.Done &gt; Alpha Test |  | 00842 - Alpha for When an order is deleted, the associated AssetEntries are not removed" u="1"/>
        <s v="0.Cancelled &gt; Frontend Development | M 01770 - Frontend Development for - Report menu categories should be alphabetical" u="1"/>
        <s v="5.Open &gt; BALLPARK - Alpha Test |  00000 - BALLPARK - Alpha Test Task |  00266 - Create data sync process to bulk upload data from IBB" u="1"/>
        <s v="5.Open &gt; BALLPARK - Feature Planning |  00000 - BALLPARK - Feature Planning Feature |  00373 - *DELETE* User Profile updates from IBB" u="1"/>
        <s v="5.Open &gt; BALLPARK - QA Support |  00000 - BALLPARK - QA Support Task |  00266 - Create data sync process to bulk upload data from IBB" u="1"/>
        <s v="3.Doing &gt; Backend Development | S 00608 - Bug fix" u="1"/>
        <s v="0.Done &gt; Backend Development | M | 00837 - Fix 2FA redirect" u="1"/>
        <s v="4.To Do &gt; Alpha Test | S | 00084 - Alpha for Capture user info" u="1"/>
        <s v="0.Done &gt; Feature Review | S | 00125 - Review of Capture learning events" u="1"/>
        <s v="0.Done &gt; Feature Review | S 02507 - Review of 331 (BDT) Time Zone Clarification" u="1"/>
        <s v="0.Done &gt; Feature Review | S | 02443 - Review of 284 (BDT) - Scheduled Releases Sub-Pg cards missing " u="1"/>
        <s v="0.Done &gt; Feature Review | S 01232 - Review of Reports Landing Page - Report Header is not aligned properly" u="1"/>
        <s v="0.Done &gt; Tech Planning | M 01886 - Tech Planning for -  cannot change location filter and add files to folder" u="1"/>
        <s v="4.To Do &gt; Feature Review | 00645 - Review of Allow HTTP between qa-staging and qa-live to test remote staging" u="1"/>
        <s v="0.Done &gt; Backend Development | S | 01547 - Evaluate &amp; fix wrong calculation (for AGE) in some Inventory records" u="1"/>
        <s v="0.Done &gt; Alpha Test | S | 02740 - Alpha for 402 (BDT) - Data Sync process does not clear the &quot;lastErrorMessage&quot; col. when sync is successful" u="1"/>
        <s v="4.To Do &gt; QA | M 01613 - QA for Customer Profile Format" u="1"/>
        <s v="0.Done &gt; Alpha Test | 00415 - Alpha for Careers &gt; Life at Cemex" u="1"/>
        <s v="0.Done &gt; Sub-Task | M 01001 - Create Roles and their permissions" u="1"/>
        <s v="5.Open &gt; BALLPARK - Feature Review | S | 00000 - Two Factor Authentication" u="1"/>
        <s v="0.Done &gt; Alpha Test |  | 01284 - Alpha for Product Description displaying incorrectly" u="1"/>
        <s v="0.Done &gt; Feature Review |  00876 - Review of Order Description not wrapping correctly" u="1"/>
        <s v="0.Done &gt; Feature Review | 00891 - Review of Logon with incorrect password doesn't fail immediately with 2FA enabled" u="1"/>
        <s v="0.Done &gt; Frontend Development | M | 00469 - Investors &gt; &quot;View all Report&quot; - Button should redirect to page &quot;Reports&quot;" u="1"/>
        <s v="0.Done &gt; Feature Review | S 02656 - Review of 294 (BDT) - Invoice report iphone and ipad hyperlinks in preview and report" u="1"/>
        <s v="0.Done &gt; Backend Development | S 01733 - Change BoL URL creation logic" u="1"/>
        <s v="5.Open &gt; Frontend Development | S 00628 - Develop User Profile dropdown" u="1"/>
        <s v="0.Done &gt; Alpha Test | S | 02259 - Alpha for Zip code is missing from Inventory Layout" u="1"/>
        <s v="4.To Do &gt; QA | S | 03112 - QA for Ship to filter Cancel and Search Box not working as designed (BDT 539)" u="1"/>
        <s v="5.Open &gt; BALLPARK - Feature Planning |  00000 - BALLPARK - Feature Planning Feature |  00446 - View/Edit Customer Profile" u="1"/>
        <s v="0.Done &gt; Alpha Test | 00689 - Alpha for DataSync background tasks are not being cleaned up from DB when successfully completed" u="1"/>
        <s v="4.To Do &gt; S | BALLPARK - UX 00000 - Asset publisher layout" u="1"/>
        <s v="0.Done &gt; Alpha Test |  | 01158 - Alpha for Style and colors" u="1"/>
        <s v="0.Done &gt; Alpha Test | S 02604 - Alpha for Improve data display on all pages " u="1"/>
        <s v="0.Done &gt; Backend Development | S | 00135 - Change Add Site Listener to update existing versions" u="1"/>
        <s v="0.Done &gt; QA |  00442 - QA for Related articles" u="1"/>
        <s v="3.Doing &gt; Sub-Task | M | 00063 - Set up Liferay CI" u="1"/>
        <s v="0.Cancelled &gt; Sub-Task | M | 02084 - One Click Install" u="1"/>
        <s v="0.Done &gt; QA | S 00368 - QA for Include videos on the full story page" u="1"/>
        <s v="0.Done &gt; Sub-Task |  00244 - Investigate more into background task issue" u="1"/>
        <s v="0.Done &gt; Feature Review | 01934 - Review of Import Users and Groups from AD" u="1"/>
        <s v="0.Done &gt; QA | S | 02399 - QA for SSRS connection settings are not set during deployment " u="1"/>
        <s v="0.Done &gt; Alpha Test |  01513 - Alpha for Customer Address does not display on Customer Profile" u="1"/>
        <s v="5.Open &gt; BALLPARK - UX |  00000 - BALLPARK - UX Feature |  00367 - Welcome screen / landing page" u="1"/>
        <s v="0.Done &gt; Alpha Test | XS | 00912 - Alpha for Location selection persists between logout and login" u="1"/>
        <s v="0.Done &gt; Feature Review | S | 02973 - Review of BDT 483- Forgot Password error message" u="1"/>
        <s v="0.Done &gt; Task |  | 00069 - BEMISCP-11 CSR notifications" u="1"/>
        <s v="4.To Do &gt; BALLPARK - UX | XS 00000 - Buyer View of Customer Profile" u="1"/>
        <s v="0.Done &gt; Alpha Test | S | 02627 - Alpha for Enable 2FA &quot;Hard Switch&quot; in properties" u="1"/>
        <s v="0.Cancelled &gt; Alpha Bug | M 02128 - Order Page - tablet view - columns are still stacked " u="1"/>
        <s v="0.Done &gt; Frontend Development | M 01966 - Development for - Update 'View Details' dropdown to include UOM" u="1"/>
        <s v="0.Done &gt; Alpha Test | M 00710 - Alpha for Shipments Landing Page" u="1"/>
        <s v="0.Done &gt; Feature Review | S | 02314 - Review of 272 (BDT) - User Profile- Buyer missing Job Title" u="1"/>
        <s v="0.Done &gt; Frontend Development | M 02035 - Development for - User Profile- Buyer missing Job Title" u="1"/>
        <s v="0.Done &gt; Frontend Development | S | 00417 - Must not change the menu on reload" u="1"/>
        <s v="0.Done &gt; Alpha Test | S 01114 - Alpha for Spacing is incorrect across all pages" u="1"/>
        <s v="0.Done &gt; QA | M | 01104 - QA for Left Navigation Expand / Collapse on all pages" u="1"/>
        <s v="5.Open &gt; BALLPARK - UX | S 00000 - Update orders data fields to allow for decimals " u="1"/>
        <s v="5.Open &gt; BALLPARK - QA Support | M 00000 - Generate Order Reports" u="1"/>
        <s v="0.Done &gt; Feature Review | S 02789 - Review of Duplicate key row in object 'dbo.Bemis_Order'" u="1"/>
        <s v="5.Open &gt; BALLPARK - UX |  00000 - BALLPARK - UX Feature |  00509 - Download Invoice and BoL " u="1"/>
        <s v="0.Done &gt; QA | S | 02866 - QA for ID 4191/4190 Update the CSR permissions to be organization based" u="1"/>
        <s v="0.Done &gt; Feature Review |  | 00153 - Review of Adjust homepage layout in different screen resolutions" u="1"/>
        <s v="0.Done &gt; Feature Review |  01369 - Review of Report Page- Open/Closed order status report- missing parameter" u="1"/>
        <s v="0.Done &gt; Alpha Test | S 02603 - Alpha for 294 (BDT) - Invoice report iphone and ipad hyperlinks in preview and report" u="1"/>
        <s v="0.Done &gt; QA | 01542 - QA for Welcome Name Banner" u="1"/>
        <s v="0.Done &gt; Alpha Test | S | 02576 - Alpha for Change Requested Date Logic" u="1"/>
        <s v="4.To Do &gt; Sub-Task |  00142 - Set LDAP configurations for AD integration" u="1"/>
        <s v="5.Open &gt; BALLPARK - Feature Review | 00000 S - BALLPARK - Feature Review" u="1"/>
        <s v="5.Open &gt; BALLPARK - Feature Review | S 00000 - BALLPARK - Feature Review" u="1"/>
        <s v="0.Done &gt; Feature Review | S 00349 - Review of Internet Explorer Story List Text Missing" u="1"/>
        <s v="0.Cancelled &gt; Sub-Task | S 00102 - Final Approval of the Products Landing Page Wireframe" u="1"/>
        <s v="4.To Do &gt; QA | S 02726 - QA for ID 4191- Documents should not be using File Entry LocalService" u="1"/>
        <s v="0.Done &gt; Feature Review | S 02644 - Review of 378 (BDT) - No pagination on the Reports Download page " u="1"/>
        <s v="0.Done &gt; Tech Planning | M 00593 - Reseach approaches to intercepting and proxying calls to OSGI services" u="1"/>
        <s v="0.Done &gt; Frontend Development | S | 00703 - Release Details UI" u="1"/>
        <s v="0.Done &gt; Feature Review |  00241 - Review of Sustainability Overview" u="1"/>
        <s v="0.Done &gt; Sub-Task | S 00219 - Change service to have a composite primary key" u="1"/>
        <s v="0.Done &gt; Tech Planning | M 02184 - Tech Planning for 289(BDT) - Release Pg No Release" u="1"/>
        <s v="0.Done &gt; Frontend Development | M 01707 - Development for - Mobile and Tablet View of Orders is not aligned correctly" u="1"/>
        <s v="5.Open &gt; BALLPARK - UX |  00000 - BALLPARK - UX Task |  00056 - BEMISCP-11 Can the same release PO or BOL have multiple invoices?" u="1"/>
        <s v="5.Open &gt; Ballpark - Dummy Feature | S | 00000 - Tools - Github" u="1"/>
        <s v="0.Done &gt; Alpha Test |  01472 - Alpha for Order Report URL too long " u="1"/>
        <s v="0.Done &gt; QA | S | 01631 - QA for BIT-107 Order Report URL too long " u="1"/>
        <s v="0.Done &gt; Tech Planning | S 02817 - Investigate Report URL too long " u="1"/>
        <s v="4.To Do &gt; M | BALLPARK - Subtask | 00000 - Menu não exibe os submenus" u="1"/>
        <s v="5.Open &gt; BALLPARK - Development Support | S | 00000 - Link from Portal Logo" u="1"/>
        <s v="5.Open &gt; BALLPARK - Feature Review | S 00000 - Update Carrier list for portal " u="1"/>
        <s v="0.Cancelled &gt; Alpha Test | S | 02767 - Alpha for 386 (BDT) - Poly IBB On Hand Qty Incorrect" u="1"/>
        <s v="0.Done &gt; Alpha Test | S 01216 - Alpha for Clicking on Shipped Qty or Scheduled Releases throws an error" u="1"/>
        <s v="1.Reviewing &gt; Alpha Bug | M 01598 - CSR Portal View - remove 'My Profile' and 'My Company Location' links" u="1"/>
        <s v="0.Done &gt; Alpha Test | XS | 02285 - Alpha for Switch to SOAP calls" u="1"/>
        <s v="0.Done &gt; Feature Review | S 01321 - Review of Landing page redirection does not work when impersonating" u="1"/>
        <s v="0.Done &gt; Alpha Test | S 01237 - Alpha for  Icons do not display properly on the Global Search Results Page" u="1"/>
        <s v="0.Done &gt; Feature Review |  | 01533 - Review of On Hand Inventory Details shows a Total Qty but there are no details " u="1"/>
        <s v="5.Open &gt; BALLPARK - Alpha Test |  00000 - BALLPARK - Alpha Test Task |  00037 - BEMISCP-11 Entitlements - Proc Mgr - Negotiations - CRM" u="1"/>
        <s v="5.Open &gt; BALLPARK - QA Support |  00000 - BALLPARK - QA Support Task |  00037 - BEMISCP-11 Entitlements - Proc Mgr - Negotiations - CRM" u="1"/>
        <s v="5.Open &gt; BALLPARK - Alpha Test |  00000 - BALLPARK - Alpha Test Feature |  00245 - Link &quot;Number of Items Shipped&quot; from the Orders Detail to &quot;Item detail Shipped Qty&quot; page" u="1"/>
        <s v="5.Open &gt; BALLPARK - QA Support |  00000 - BALLPARK - QA Support Feature |  00245 - Link &quot;Number of Items Shipped&quot; from the Orders Detail to &quot;Item detail Shipped Qty&quot; page" u="1"/>
        <s v="0.Done &gt; QA | 00338 - QA for Adjust company profile page" u="1"/>
        <s v="5.Open &gt; BALLPARK - Development | S 00000 - Login page - cookie statement" u="1"/>
        <s v="5.Open &gt; BALLPARK - Feature Review | S 00000 - Buyer - Reports Landing Page" u="1"/>
        <s v="5.Open &gt; BALLPARK - Tech Planning | S 00000 - Welcome screen / landing page" u="1"/>
        <s v="5.Open &gt; Feature Planning | 00382 - Feature Planning - Reports Landing Page" u="1"/>
        <s v="5.Open &gt; Sub-Task | M 00723 - Add content for Portal dashboard landing page" u="1"/>
        <s v="4.To Do &gt; QA | S 00006 - QA for Multi-criteria search" u="1"/>
        <s v="0.Done &gt; Frontend Development | S 00044 - Create a configurable footer" u="1"/>
        <s v="0.Done &gt; Alpha Test | S | 02267 - Alpha for Pull Shipment Order Information from Delivery Service" u="1"/>
        <s v="0.Done &gt; Feature Review |  | 00084 - Review of Place webcontent in the grid acording to wireframe" u="1"/>
        <s v="0.Done &gt; Feature Review | S 02813 - Review of 392 (BDT) - Inventory Pg Standard Pallet Qty and UoM missing" u="1"/>
        <s v="0.Done &gt; Frontend Development | M | 02100 - Development for - Release Pg Scheduled Release Qty UoM missing" u="1"/>
        <s v="0.Done &gt; Sub-Task | M | 00059 - Scrum master - December 2016" u="1"/>
        <s v="0.Done &gt; Backend Development | L 00587 - Implement multi faceted search for orders" u="1"/>
        <s v="0.Done &gt; Feature Review | S 02177 - Review of Duplicate Entry Exception for Orders" u="1"/>
        <s v="4.To Do &gt; S | BALLPARK - Feature Review | 00000 - 570 BDT - Reports download view is not automatically refreshing" u="1"/>
        <s v="4.To Do &gt; S | BALLPARK - QA/UAT Support | 00000 - 570 BDT - Reports download view is not automatically refreshing" u="1"/>
        <s v="5.Open &gt; BALLPARK - Feature Review |  00000 - BALLPARK - Feature Review Feature |  00371 - Customer Profile updates from IBB" u="1"/>
        <s v="0.Done &gt; Alpha Test |  00438 - Alpha for Site map" u="1"/>
        <s v="0.Cancelled &gt; Alpha Bug | S | 00789 - Pallet field is not showing up correctly" u="1"/>
        <s v="0.Done &gt; Feature Review |  | 01537 - Review of Time, status and report freezes" u="1"/>
        <s v="0.Done &gt; Alpha Test | S | 02490 - Alpha for 298 (BDT) - Releases - subpage- tablet view error" u="1"/>
        <s v="5.Open &gt; BALLPARK - Tech Planning |  00000 - BALLPARK - Tech Planning Feature |  00269 - Search for Customer Profile Details" u="1"/>
        <s v="4.To Do &gt; BALLPARK - Development | S 00000 - Customer - Org - Permissions" u="1"/>
        <s v="0.Done &gt; Alpha Test | S | 02261 - Alpha for 286 (BDT) - Release Pg Scheduled Release Qty UoM missing" u="1"/>
        <s v="0.Done &gt; Tech Planning | S | 02777 - Tech Planning for Udate the CSR Permissions to be organization based" u="1"/>
        <s v="0.Done &gt; Alpha Test |  01468 - Alpha for On Hand Inventory Details shows a Total Qty but there are no details " u="1"/>
        <s v="0.Done &gt; Feature Review | 00847 - Review of When an order is deleted, the associated AssetEntries are not removed" u="1"/>
        <s v="5.Open &gt; BALLPARK - UX |  00000 - Style and colors" u="1"/>
        <s v="0.Done &gt; Feature Review |  01650 - Review of BIT-85 Column picks disappear in report form" u="1"/>
        <s v="0.Done &gt; Frontend Development | M 01220 - Develop for - Select all and clear all don't work" u="1"/>
        <s v="4.To Do &gt; M | BALLPARK - Subtask | 00000 - View Orders by PO" u="1"/>
        <s v="5.Open &gt; BALLPARK - Feature Planning | S | 00000 - Capture learning events" u="1"/>
        <s v="0.Done &gt; Alpha Test | S | 02604 - Alpha for Improve data display on all pages " u="1"/>
        <s v="3.Doing &gt; Tech Planning | 00437 - Analysis and design for Customer Profile WS Module" u="1"/>
        <s v="0.Done &gt; Alpha Test |  | 01992 - Alpha for Login in container errors block login input" u="1"/>
        <s v="0.Done &gt; Tech Planning | S | 02785 - 416 (BDT) - Evaluate Order Pg Shipment Qty Missing" u="1"/>
        <s v="0.Done &gt; Alpha Test |  | 02043 - Alpha for 235 (BDT) - confirmed quantity in view details shows error " u="1"/>
        <s v="0.Done &gt; QA |  01542 - QA for Welcome Name Banner" u="1"/>
        <s v="0.Done &gt; Feature Review |  01165 - Review of Carrier Link is not working " u="1"/>
        <s v="0.Done &gt; QA | S | 03126 - QA for ORM exceptions for salesOrder data sync " u="1"/>
        <s v="0.Done &gt; Feature Review | S | 02515 - Review of Remove space from DL file names" u="1"/>
        <s v="4.To Do &gt; BALLPARK - Tech Planning | XS 00000 - Choose the section of the image to show" u="1"/>
        <s v="0.Done &gt; Alpha Test | S 01365 - Alpha for SSRS integration config had wrong password for QA" u="1"/>
        <s v="5.Open &gt; BALLPARK - Alpha Test |  00000 - BALLPARK - Alpha Test Feature |  00359 - Batch details in on-hand inventory" u="1"/>
        <s v="5.Open &gt; BALLPARK - QA Support |  00000 - BALLPARK - QA Support Feature |  00359 - Batch details in on-hand inventory" u="1"/>
        <s v="0.Done &gt; Feature Review | S 00082 - Review of Design menus" u="1"/>
        <s v="0.Done &gt; QA | 01402 - QA for Missing fields on Delivery stubs" u="1"/>
        <s v="0.Done &gt; Alpha Test | S | 02956 - Alpha for Documents page- title running off of screen box" u="1"/>
        <s v="0.Done &gt; Feature Review | 01385 - Review of Report Landing Page- Open Order Status Report- remove parameters from selection screen" u="1"/>
        <s v="0.Done &gt; Feature Review | XS | 02199 - Review of 247 (BDT) - Inventory Delete Functionality - Old Inventory data showing on Screen" u="1"/>
        <s v="0.Done &gt; QA |  00094 - QA for Country Selection content" u="1"/>
        <s v="0.Done &gt; Alpha Test | S 00321 - Alpha for Stock ticker portlet" u="1"/>
        <s v="0.Done &gt; Backend Development | M | 02459 - Apply shipto logic changes" u="1"/>
        <s v="5.Open &gt; Frontend Development | 00389 - Create UI for Order by Item View" u="1"/>
        <s v="0.Done &gt; Frontend Development | M 01350 - Development for - Customer Address does not display on Customer Profile" u="1"/>
        <s v="1.Reviewing &gt; Backend Development | S 00813 - Modify Date Range, Add separate Query for Date Range and Query Search" u="1"/>
        <s v="0.Done &gt; UX | 00108  - Shipment Landing Page Wireframe Review - Business" u="1"/>
        <s v="0.Done &gt; QA | S | 01388 - QA for Report Landing Page- Inventory Detail Report" u="1"/>
        <s v="0.Done &gt; Backend Development | S | 00102 - Dates fields should be saved in UTC" u="1"/>
        <s v="0.Done &gt; Alpha Test | S 01633 - Alpha for BIT-95 All reports from the Reports Landing Page" u="1"/>
        <s v="0.Done &gt; Alpha Test | XS | 01146 - Alpha for Add content for Portal dashboard landing page" u="1"/>
        <s v="0.Done &gt; Feature Review |  01170 - Review of Add content for Portal dashboard landing page" u="1"/>
        <s v="0.Done &gt; Feature Review |  01924 - Review of Update search criteria on Orders Landing Page" u="1"/>
        <s v="4.To Do &gt; S | BALLPARK - Subtask | 00000 - BEMISCP-11 Notifications - Timelines, triggers, messages, templates, internal vs email" u="1"/>
        <s v="1.Reviewing &gt; Frontend Development | M 01562 - Development for - Disabled User shows up in Members section on company profile page" u="1"/>
        <s v="0.Done &gt; QA | S 00354 - QA for Key Company Data" u="1"/>
        <s v="0.Done &gt; QA | M | 03078 - QA for Source System Deletes - CR50 and CR51" u="1"/>
        <s v="0.Done &gt; Alpha Test |  | 01456 - Alpha for Padding issues with left nav menu" u="1"/>
        <s v="0.Done &gt; Alpha Test | S 02636 - Alpha for No pagination on the Reports Download page " u="1"/>
        <s v="5.Open &gt; BALLPARK - Development | S 00000 - Shipments paginated list grouped by item number" u="1"/>
        <s v="0.Done &gt; QA | S 02323 - QA for 300 (BDT) - Releases page iphone footer issues" u="1"/>
        <s v="0.Cancelled &gt; Tech Planning | M 01695 - Tech planning for Update the Footer Content" u="1"/>
        <s v="0.Cancelled &gt; Alpha Test | S | 02421 - Alpha for Search box in Ship To Filter is broken" u="1"/>
        <s v="0.Done &gt; Backend Development | XS | 00051 - Add &quot;Liferay&quot; to Celsus source system database" u="1"/>
        <s v="0.Done &gt; Feature Review |  | 01805 - Review of BIT-136 Importing Orgs from UAT generates exception" u="1"/>
        <s v="0.Done &gt; Task | S 00063 - BEMISCP-11 Select a monitoring tool for IBB web services | Due date: 8/9/16" u="1"/>
        <s v="5.Open &gt; BALLPARK - Feature Planning | S 00000 - Update On Hand Inv data fields to allow for decimals " u="1"/>
        <s v="0.Done &gt; Tech Planning | M | 02182 - Tech Planning for 284 (BDT) - Scheduled Releases Sub-Pg cards missing" u="1"/>
        <s v="0.Done &gt; Alpha Test | 01638 - Alpha for User Agreement Link " u="1"/>
        <s v="0.Done &gt; Backend Development | S 02888 - Fix User navigation " u="1"/>
        <s v="5.Open &gt; BALLPARK - Tech Planning |  00000 - User Profile Dropdown" u="1"/>
        <s v="0.Done &gt; Backend Development | S | 01572 - Review exception handling" u="1"/>
        <s v="0.Done &gt; Feature Review | S | 00993 - Review of List Releases of specifc Order" u="1"/>
        <s v="5.Open &gt; BALLPARK - Subtask | M 00000 - Shipment Search" u="1"/>
        <s v="0.Done &gt; Backend Development | M 02037 - Update material availability/requested date logic" u="1"/>
        <s v="2.To Review &gt; Backend Development | M 00798 - Generate the HTML preview for one of the reports" u="1"/>
        <s v="0.Done &gt; Feature Review | S 01299 - Review of Optional fields not correctly formatted or are missing in open and closed order report" u="1"/>
        <s v="3.Doing &gt; Frontend Development | M 00029 - Capture user info - JS API" u="1"/>
        <s v="4.To Do &gt; QA | S 01368 - QA for Shipment Card Item Detail Box Scrolling Bar" u="1"/>
        <s v="0.Done &gt; Backend Development | S 00609 - Add Customer API Call to Order Sync" u="1"/>
        <s v="0.Done &gt; Backend Development | M 01340 - Improve data sync logging to capture invalid data" u="1"/>
        <s v="4.To Do &gt; Alpha Test | S 01591 - Alpha for Customer Data Sync is checking wrong address for validity" u="1"/>
        <s v="5.Open &gt; BALLPARK - UX |  00000 - BALLPARK - UX Task |  00071 - BEMISCP-11 Validate with Process Owners - Internal entitlements" u="1"/>
        <s v="5.Open &gt; BALLPARK - Feature Review |  00000 - BALLPARK - Feature Review Task |  00478 - Clean up JSP for two-factor-auth-device-manager-web" u="1"/>
        <s v="5.Open &gt; BALLPARK - Development | S 00000 - Carrier List CRUD" u="1"/>
        <s v="0.Done &gt; QA | S 00574 - QA for Publishing via PROD ELB is failing" u="1"/>
        <s v="2.To Review &gt; Backend Development | 00438 - Create WS stub module for Customer Profile updates" u="1"/>
        <s v="2.To Review &gt; Backend Development | 00438 S - Create stubs module for Customer Profile updates" u="1"/>
        <s v="2.To Review &gt; Backend Development | S 00438 - Create stubs module for Customer Profile updates" u="1"/>
        <s v="5.Open &gt; BALLPARK - UX |  00000 - BALLPARK - UX Feature |  00233 - Calculation on landing page" u="1"/>
        <s v="0.Done &gt; Alpha Test | S 01998 - Alpha for 200 (BDT)New Parameter Customer Item- wording on Field label" u="1"/>
        <s v="5.Open &gt; BALLPARK - Tech Planning |  00000 - BALLPARK - Tech Planning Task |  00044 - BEMISCP-11 When to onboard new customer - What to do when onboarding new cust" u="1"/>
        <s v="0.Done &gt; QA | S 02951 - QA for Consignment Inventory Whse Location/No Incorrect" u="1"/>
        <s v="0.Done &gt; QA | S | 01504 - QA for Bemis Logo displayed on Bemis' QA is incorrect" u="1"/>
        <s v="0.Done &gt; QA | S | 02250 - QA for 214 (BDT) - Theme test- Font spacing incorrect" u="1"/>
        <s v="4.To Do &gt; S | BALLPARK - Alpha Test | 00000 - _x0009_Customer PO Search Case Sensitive" u="1"/>
        <s v="0.Done &gt; Feature Review | S 02790 - Review of 402 (BDT) - Data Sync process does not clear the &quot;lastErrorMessage&quot; col. when sync is successful" u="1"/>
        <s v="5.Open &gt; BALLPARK - Alpha Test | S 00000 - Release Report" u="1"/>
        <s v="5.Open &gt; BALLPARK - QA Support | S 00000 - Release Report" u="1"/>
        <s v="0.Done &gt; Sub-Task | S | 00643 - Test email &quot;group&quot; with multiple emails" u="1"/>
        <s v="0.Done &gt; Feature Review | 00009 - Review of Hierarchical Class of Service (performance)" u="1"/>
        <s v="5.Open &gt; BALLPARK - Feature Planning |  00000 - BALLPARK - Feature Planning Feature |  00297 - Browser compatibility" u="1"/>
        <s v="0.Done &gt; QA | M | 00546 - QA for Two Factor Authentication " u="1"/>
        <s v="0.Done &gt; Backend Development | M | 02360 - Shipment Sub-page in descending order by date" u="1"/>
        <s v="0.Done &gt; Feature Review |  | 01387 - Review of Report Landing Page- Inventory Detail Report" u="1"/>
        <s v="0.Cancelled &gt; Alpha Test | S | 02650 - Alpha for 336 (BDT) - CSR logged in first time; the site showing on her home page was jelsert." u="1"/>
        <s v="0.Done &gt; QA | S | 02066 - QA for Login in container errors block login input" u="1"/>
        <s v="0.Done &gt; Feature Review |  01376 - Review of All Reports- Default Column Fields " u="1"/>
        <s v="4.Doing &gt; BALLPARK - Demand | M | 00000 - Liferay Workspace Maintenance and Improvements" u="1"/>
        <s v="4.To Do &gt; BALLPARK - Tech Planning | M 00000 - Co-Packer - Role by Ship To" u="1"/>
        <s v="4.To Do &gt; L | BALLPARK - Development | 00000 - Co-Packer - Role by Ship To" u="1"/>
        <s v="0.Done &gt; Backend Development | S | 00797 - Implement Configure Report screen for Generating Report" u="1"/>
        <s v="0.Done &gt; Backend Development | S | 00796 - Create lifecycle to import the report definitions on activation" u="1"/>
        <s v="5.Open &gt; BALLPARK - Developer Support |  00000 - BALLPARK - Developer Support Feature |  00207 - Populate User Profiles" u="1"/>
        <s v="5.Open &gt; BALLPARK - Feature Planning |  00000 - BALLPARK - Feature Planning Feature |  00270 - Browse Customer Profiles" u="1"/>
        <s v="5.Open &gt; BALLPARK - Feature Planning |  00000 - BALLPARK - Feature Planning Feature |  00447 - Search Customer Profiles" u="1"/>
        <s v="0.Done &gt; Feature Planning | 00157 - Customer Hierarchy Updates" u="1"/>
        <s v="0.Cancelled &gt; Alpha Bug | M 01106 - Alpha Bug - User Profile Spacing" u="1"/>
        <s v="4.To Do &gt; BALLPARK - Developer Support | S 00000 - Order Detail in Orders by PO" u="1"/>
        <s v="0.Done &gt; Alpha Test | S | 00035 - Alpha for Place webcontent in the grid acording to wireframe" u="1"/>
        <s v="0.Done &gt; Feature Review | 00084 - Review of Place webcontent in the grid acording to wireframe" u="1"/>
        <s v="0.Done &gt; Frontend Development | M | 01975 - Development for - Login in container errors block login input" u="1"/>
        <s v="5.Open &gt; Feature Planning | 00456 XS - Review structure changes" u="1"/>
        <s v="5.Open &gt; Feature Planning | XS 00456 - Review structure changes" u="1"/>
        <s v="0.Done &gt; QA | S | 01377 - QA for All Reports- Default Column Fields " u="1"/>
        <s v="0.Done &gt; Backend Development | S 00651 - Implement mocking web service for Customer API" u="1"/>
        <s v="5.Open &gt; BALLPARK - Developer Support |  00000 - BALLPARK - Developer Support Task |  00503 - WS Commons" u="1"/>
        <s v="0.Done &gt; Frontend Development | S 00428 - Footnotes text" u="1"/>
        <s v="0.Done &gt; QA | 00134 - QA for Ajustments in full stories layout" u="1"/>
        <s v="5.Open &gt; BALLPARK - Feature Planning |  00000 - Left Navigation Expand / Collapse on all pages" u="1"/>
        <s v="0.Done &gt; QA | 00094 - QA for Country Selection content" u="1"/>
        <s v="0.Done &gt; QA | 00382 - QA for Break page buttons evenly, centered" u="1"/>
        <s v="0.Done &gt; Feature Review | 01401 - Review of Missing fields on Delivery stubs" u="1"/>
        <s v="4.Doing &gt; BALLPARK - Subtask | 00000 - Carrier List not updated in The Hub Production system (BDT 609)" u="1"/>
        <s v="4.To Do &gt; M | BALLPARK - Subtask | 00000 - As a buyer, I can navigate to the Product spec detail from the Product landing page, so that I can see the specific details of an item" u="1"/>
        <s v="0.Done &gt; Sub-Task | 00014 - BIN shipping table" u="1"/>
        <s v="0.Done &gt; Alpha Test | S | 00927 - Alpha for Shipment updates from IBB" u="1"/>
        <s v="0.Done &gt; Feature Review |  00958 - Review of Release updates from IBB" u="1"/>
        <s v="0.Done &gt; Feature Review | XS 01013 - Review of Order updates from IBB" u="1"/>
        <s v="0.Done &gt; Alpha Test | S | 00094 - Alpha for Enhanced Group REST Service" u="1"/>
        <s v="0.Done &gt; Alpha Test | S 00078 - Alpha for Carousel with three images and timer" u="1"/>
        <s v="0.Done &gt; Frontend Development | M 00041 - Carousel with three images and timer" u="1"/>
        <s v="0.Done &gt; Feature Review | 01767 - Review of Update the report that is called from the Open Order Landing Page" u="1"/>
        <s v="0.Done &gt; Alpha Test | S 00842 - Alpha for When an order is deleted, the associated AssetEntries are not removed" u="1"/>
        <s v="06.Open &gt; Pull Request Review | 00405 - Code review for SSRS POC" u="1"/>
        <s v="0.Done &gt; Frontend Development | M | 01067 - Update Age logic display " u="1"/>
        <s v="3.Doing &gt; Sub-Task | S 00219 - Change service to have a composite primary key" u="1"/>
        <s v="0.Done &gt; Alpha Test | S 02338 - Alpha for Pallet Field should display as Est. Pallet Count" u="1"/>
        <s v="2.To Review &gt; Backend Development | M 00649 - Implement mocking web service for SalesOrder API" u="1"/>
        <s v="0.Done &gt; Feature Review |  | 00660 - Review of Two Factor Authentication - Verification Code Error" u="1"/>
        <s v="5.Open &gt; BALLPARK - Alpha Test |  00000 - BALLPARK - Alpha Test Feature |  00353 - Sort Orders by Specific Fields" u="1"/>
        <s v="5.Open &gt; BALLPARK - QA Support |  00000 - BALLPARK - QA Support Feature |  00353 - Sort Orders by Specific Fields" u="1"/>
        <s v="4.To Do &gt; M | BALLPARK - Subtask | 00000 - As a Sales Exec, I can view a list of customers and select one or more, so that I can selectively view information pertaining to a specific customer or sub-organization within the customer " u="1"/>
        <s v="0.Done &gt; Sub-Task | 00105 - Final Approval of the Item Detail Page Wireframe" u="1"/>
        <s v="0.Done &gt; Backend Development | S 01050 - Convert FileUploader into Control Panel portlet" u="1"/>
        <s v="0.Done &gt; Frontend Development | M | 01327 - Development for - Padding issues with left nav menu" u="1"/>
        <s v="0.Done &gt; Alpha Test | S | 02602 - Alpha for 324 (BDT) - Inventory report- mobile devices hyperlinks in reports" u="1"/>
        <s v="4.To Do &gt; BALLPARK - Alpha Test | XS 00000 - Reports Page" u="1"/>
        <s v="4.To Do &gt; BALLPARK - Development | M 00000 - Reports Page" u="1"/>
        <s v="0.Done &gt; Feature Planning | S | 00009 - Version - Feature Planning" u="1"/>
        <s v="0.Done &gt; Feature Review |  00335 - Review of HomePage is not adjusting to fit correctly on 1366x768" u="1"/>
        <s v="0.Done &gt; Feature Review |  01797 - Review of Duplicate fields displayed on the Completed Shipments tab" u="1"/>
        <s v="5.Open &gt; BALLPARK - Feature Review |  00000 - BALLPARK - Feature Review Feature |  00247 - Download - report link" u="1"/>
        <s v="0.Done &gt; Feature Review | 01117 - Review of Browser compatibility" u="1"/>
        <s v="0.Done &gt; Alpha Test | S | 02435 - Alpha for    Documents- CSR access to sites  " u="1"/>
        <s v="5.Open &gt; Ballpark - Dummy Feature | S | 00000 - Tools - Dashboard" u="1"/>
        <s v="0.Done &gt; Feature Review | S | 01951 - Review of On-Hand Inventory View for a specific item" u="1"/>
        <s v="2.To Review &gt; Alpha Bug | 00473 M - Uploading workflow definition fails for 2FA in dev environment" u="1"/>
        <s v="2.To Review &gt; Alpha Bug | M 00473 - Uploading workflow definition fails for 2FA in dev environment" u="1"/>
        <s v="0.Done &gt; Feature Review |  | 00874 - Review of Orders Page - Marshal Orders with NULL Statuses Displayed" u="1"/>
        <s v="0.Done &gt; QA | S 00240 - QA for Press Releases Page" u="1"/>
        <s v="0.Done &gt; Feature Review | S 01801 - Review of Mobile Footer no longer displays" u="1"/>
        <s v="0.Done &gt; Sub-Task | S | 00032 - Automation transition &quot;Open&quot; to &quot;To Do&quot; of parent issues" u="1"/>
        <s v="5.Open &gt; BALLPARK - Alpha Test |  00000 -  View/Edit User Profile" u="1"/>
        <s v="5.Open &gt; BALLPARK - QA Support |  00000 -  View/Edit User Profile" u="1"/>
        <s v="5.Open &gt; BALLPARK - Subtask | M | 00000 -  View/Edit User Profile" u="1"/>
        <s v="5.Open &gt; BALLPARK - Tech Planning | S 00000 - Browse User Profile" u="1"/>
        <s v="4.To Do &gt; QA | S | 02667 - QA for Improve data display on all pages " u="1"/>
        <s v="0.Done &gt; QA | S 02979 - QA for BDT 483- Forgot Password error message" u="1"/>
        <s v="0.Done &gt; Frontend Development | M | 00493 - Customer Profile - Frontend" u="1"/>
        <s v="0.Done &gt; Feature Review | S | 02729 - Review of 332 (BDT) - Schedule Line View Details Link Missing for some records" u="1"/>
        <s v="0.Done &gt; Feature Review | S | 00106 - Review of Add version" u="1"/>
        <s v="0.Done &gt; Alpha Test | XS | 00116 - Alpha for Full story version 4" u="1"/>
        <s v="0.Done &gt; Feature Review |  00125 - Review of Full story version 4" u="1"/>
        <s v="0.Done &gt; Feature Review | 00493 - Review of Adjust layout of stock ticker in different screen sizes" u="1"/>
        <s v="0.Done &gt; Frontend Development | S | 00380 - Adjust layout of stock ticker in different screen sizes" u="1"/>
        <s v="0.Done &gt; Alpha Bug | M | 02046 - Ellipsis still showing as light blue" u="1"/>
        <s v="0.Done &gt; Feature Review | 00132 - Review of Ajustments in full stories layout" u="1"/>
        <s v="5.Open &gt; BALLPARK - Feature Planning |  00000 - Setup Bemis Development Infrastructure" u="1"/>
        <s v="5.Open &gt; BALLPARK - Feature Review |  00000 - Setup Liferay Development Infrastructure" u="1"/>
        <s v="0.Done &gt; QA | 01596 - QA for Disabled User shows up in Members section on company profile page" u="1"/>
        <s v="4.To Do &gt; Feature Review | S 01663 - Review of Create Page for CSRs to View Customer Locations " u="1"/>
        <s v="5.Open &gt; BALLPARK - Development |  00000 - BALLPARK - Development Feature |  00375 - Buyer - Reports Landing Page" u="1"/>
        <s v="5.Open &gt; BALLPARK - Feature Review |  00000 - BALLPARK - Feature Review Feature |  00107 - Shipments Landing Page" u="1"/>
        <s v="5.Open &gt; BALLPARK - Feature Review |  00000 - BALLPARK - Feature Review Feature |  00249 - Search on Landing page" u="1"/>
        <s v="5.Open &gt; Frontend Development | S | 00602 - Development for - Fix issue with titles not being shown for image selector" u="1"/>
        <s v="0.Done &gt; Alpha Test | 01346 - Alpha for User agreement - BNA" u="1"/>
        <s v="0.Done &gt; Feature Planning | 00157 M - Customer Hierarchy Updates" u="1"/>
        <s v="0.Done &gt; Feature Planning | M 00157 - Customer Hierarchy Updates" u="1"/>
        <s v="0.Done &gt; Frontend Development | M | 02637 - UX of tablet is off from mockups" u="1"/>
        <s v="0.Done &gt; Alpha Test | XS | 00310 - Alpha for Include videos on the full story page" u="1"/>
        <s v="0.Done &gt; Feature Review |  00367 - Review of Include videos on the full story page" u="1"/>
        <s v="0.Done &gt; Frontend Development | XS | 00252 - Include videos on the full story page" u="1"/>
        <s v="0.Done &gt; Frontend Development | M 01078 - Update fields on Orders to display decimals " u="1"/>
        <s v="0.Done &gt; QA | S | 01133 - QA for Update On Hand Inv data fields to allow for decimals " u="1"/>
        <s v="0.Done &gt; Backend Development | S 01034 - Add control panel portlet to test SSRS connection" u="1"/>
        <s v="0.Done &gt; Feature Review | S 02269 - Review of 320 (BDT) - Shipment Pg Bemis Order#/Line# Incorrect" u="1"/>
        <s v="0.Done &gt; Tech Planning | M | 02233 - Tech Planning for 291 (BDT) - Release Pg Release PO incorrect" u="1"/>
        <s v="0.Done &gt; Feature Review |  | 01617 - Review of Wording on Dynamic Reports preview page needs to be changed to improve usability" u="1"/>
        <s v="4.Doing &gt; BALLPARK - Feature Review | 00000 - Create Theme" u="1"/>
        <s v="0.Done &gt; QA | M 00744 - QA for CSR View of Customer Profile" u="1"/>
        <s v="3.Doing &gt; Feature Review | S 00387 - Orders Landing Page - Review" u="1"/>
        <s v="3.Doing &gt; Alpha Test | S 01568 - Alpha for Cards on Page incorrect" u="1"/>
        <s v="0.Done &gt; Backend Development | M | 01790 - Create Handling Unit Report Definition" u="1"/>
        <s v="0.Done &gt; Backend Development | 00012 - Create scripts to perform Taskboard configurations" u="1"/>
        <s v="4.To Do &gt; Frontend Development | M 00705 - Develop Edit Profile - change my password and reminder query " u="1"/>
        <s v="4.To Do &gt; S | BALLPARK - Feature Review | 00000 - Add ExpandAll option to Orders Summaries." u="1"/>
        <s v="4.To Do &gt; S | BALLPARK - QA/UAT Support | 00000 - Add ExpandAll option to Orders Summaries." u="1"/>
        <s v="0.Done &gt; QA | S 02867 - QA for Typo in reset password page" u="1"/>
        <s v="0.Done &gt; Alpha Test | S 00827 - Alpha for UI- Navigation bar" u="1"/>
        <s v="0.Done &gt; Sub-Task | S 01228 - Upgrade liferay bundle to DE fix-pack 10" u="1"/>
        <s v="0.Done &gt; Feature Review | S 00216 - Review of Country micro site subpages" u="1"/>
        <s v="4.To Do &gt; BALLPARK - Alpha Test | 00000 - Configure Docker Swarm to auto scale Liferay" u="1"/>
        <s v="4.To Do &gt; BALLPARK - QA Support | 00000 - Configure Docker Swarm to auto scale Liferay" u="1"/>
        <s v="5.Open &gt; Sub-Task |  00103 - Final Approval of the Products Landing Page Visual Mockup" u="1"/>
        <s v="5.Open &gt; Sub-Task | 00103  - Final Approval of the Products Landing Page Visual Mockup" u="1"/>
        <s v="0.Done &gt; QA | S | 00107 - QA for Add version" u="1"/>
        <s v="5.Open &gt; BALLPARK - Alpha Test | S 00000 - Footer" u="1"/>
        <s v="5.Open &gt; BALLPARK - QA Support | S 00000 - Footer" u="1"/>
        <s v="0.Cancelled &gt; Alpha Test | S 00677 - Alpha for Login &amp; Logout" u="1"/>
        <s v="0.Done &gt; Backend Development |  | 00348 - Customize Org Type display" u="1"/>
        <s v="3.To Review &gt; Sub-Task | M | 03130 - Set time-out for data sync table locks" u="1"/>
        <s v="0.Done &gt; Feature Review |  01501 - Review of Cancel button on Locations filter does not work " u="1"/>
        <s v="0.Cancelled &gt; Alpha Bug | M 01681 - Missing link for CSR to edit user profile" u="1"/>
        <s v="0.Done &gt; QA | S | 02404 - QA for 318 (BDT) - Shipment Sub Page ship date view in ascending order" u="1"/>
        <s v="0.Done &gt; Backend Development | S 01217 - Prevent data sync from triggering before server startup is complete" u="1"/>
        <s v="4.To Do &gt; Sub-Task | M 00684 - Add Expando field to represent Employer" u="1"/>
        <s v="0.Done &gt; Tech Planning | M 00441 - Review interfacing with Bemis Order WS" u="1"/>
        <s v="0.Done &gt; Backend Development | S | 00046 - Add expiration date - Backend Dev" u="1"/>
        <s v="0.Done &gt; QA | S | 02924 - QA for (BDT 467) - Releases and Shipments do not display for new customer setup " u="1"/>
        <s v="5.Open &gt; BALLPARK - UX |  00000 - BALLPARK - UX Feature |  00365 - Left Navigation Expand / Collapse on all pages" u="1"/>
        <s v="5.Open &gt; BALLPARK - QA Support |  00000 - User Profile Dropdown" u="1"/>
        <s v="0.Done &gt; Feature Review |  01545 - Review of Release PO and Customer PO are wrapping on the same line" u="1"/>
        <s v="0.Done &gt; QA | S 00200 - QA for Fix java script errors" u="1"/>
        <s v="0.Done &gt; Alpha Test | S 00724 - Alpha for Race condition in DataSyncEngineImpl" u="1"/>
        <s v="0.Done &gt; Backend Development | XS | 00803 - Update mock-server with latest data from IBB" u="1"/>
        <s v="0.Done &gt; Feature Review | 01617 - Review of Wording on Dynamic Reports preview page needs to be changed to improve usability" u="1"/>
        <s v="5.Open &gt; BALLPARK - Feature Planning | S 00000 - Capture learning events" u="1"/>
        <s v="5.Open &gt; BALLPARK - Feature Review | S | 00000 - Capture learning events" u="1"/>
        <s v="0.Done &gt; Alpha Test | S 02481 - Alpha for Change date field used for selecting invoices" u="1"/>
        <s v="0.Done &gt; Backend Development | M | 02389 - Fix Duplicate Order Index for Shipment data sync" u="1"/>
        <s v="0.Done &gt; Tech Planning | M 02695 - Tech Planning for ORM exceptions for Inventory data sync" u="1"/>
        <s v="0.Done &gt; Frontend Development | M 02738 - Development for - Password Policy verbiage changes" u="1"/>
        <s v="5.Open &gt; BALLPARK - UX | S 00000 - View Notifications" u="1"/>
        <s v="4.To Do &gt; QA | S 01538 - QA for Time, status and report freezes" u="1"/>
        <s v="0.Done &gt; Feature Review | S | 03204 - Review of Create Hub Admin documentation" u="1"/>
        <s v="0.Done &gt; Alpha Test | S 00312 - Alpha for White spaces above images in story pages template 2" u="1"/>
        <s v="0.Done &gt; Feature Review |  00084 - Review of Place webcontent in the grid acording to wireframe" u="1"/>
        <s v="5.Open &gt; BALLPARK - Feature Review | S | 00000 - 494 BDT - Handle IBB NULL responses in initial data sync" u="1"/>
        <s v="5.Open &gt; BALLPARK - Feature Planning |  00000 - BALLPARK - Feature Planning Feature |  00265 - As a buyer, I can see Pending Shipment Quantity for a specific item, so that I know how much product to expect" u="1"/>
        <s v="4.To Do &gt; BALLPARK - Alpha Test | XS 00000 - Building Solutions" u="1"/>
        <s v="4.To Do &gt; BALLPARK - Development | S 00000 - Building Solutions" u="1"/>
        <s v="0.Cancelled &gt; Ballpark - Demand | S | 00000 - Dummy Activity of Roles Configuration" u="1"/>
        <s v="0.Done &gt; Tech Planning | S 00039 - Notify Google LMS of User activity - Tech Planning" u="1"/>
        <s v="5.Open &gt; BALLPARK - Alpha Test | S 00000 - Consignment Inventory Whse Location/No Incorrect" u="1"/>
        <s v="5.Open &gt; BALLPARK - QA Support | S 00000 - Consignment Inventory Whse Location/No Incorrect" u="1"/>
        <s v="0.Done &gt; QA | S | 02367 - QA for IBB Data Sync Performance " u="1"/>
        <s v="0.Done &gt; Alpha Test | M | 00728 - Alpha for Search on Shipment" u="1"/>
        <s v="4.To Do &gt; BALLPARK - Subtask | 00000 - Create repository for software images" u="1"/>
        <s v="0.Done &gt; Feature Planning | S | 00497 - Discuss document migration with Bemis" u="1"/>
        <s v="0.Done &gt; Alpha Test | 00635 - Alpha for Orders - Move view details link below order Date" u="1"/>
        <s v="4.To Do &gt; BALLPARK - Developer Support | 00000 - Creation of content structures and templates" u="1"/>
        <s v="5.Open &gt; BALLPARK - Alpha Test |  00000 - BALLPARK - Alpha Test Feature |  00535 - User Profile Dropdown" u="1"/>
        <s v="5.Open &gt; BALLPARK - QA Support |  00000 - BALLPARK - QA Support Feature |  00535 - User Profile Dropdown" u="1"/>
        <s v="5.Open &gt; BALLPARK - Subtask | S 00000 - Research: Error when creating a WebContent with nested WebContent" u="1"/>
        <s v="0.Done &gt; QA | S 00083 - QA for Design menus" u="1"/>
        <s v="4.To Do &gt; S | BALLPARK - Feature Review | 00000 - Change order" u="1"/>
        <s v="4.To Do &gt; S | BALLPARK - QA/UAT Support | 00000 - Change order" u="1"/>
        <s v="0.Done &gt; QA | S 02978 - QA for Documents page- title running off of screen box" u="1"/>
        <s v="0.Done &gt; Frontend Development | M | 01699 - Add filter on Customer Location view" u="1"/>
        <s v="0.Done &gt; Frontend Development | M 00865 - Update Date format display on all pages to be MM/DD/YY" u="1"/>
        <s v="0.Cancelled &gt; Feature Review | S 02764 - Review of 389 (BDT) - CSR AD group users are not set up properly" u="1"/>
        <s v="0.Done &gt; Alpha Test | S 02290 - Alpha for 270 (BDT) Global Search displays error" u="1"/>
        <s v="0.Done &gt; Backend Development | M 01581 - Update existing Report Definitions parmeters/fields" u="1"/>
        <s v="0.Done &gt; Feature Review | S 01111 - Review of Checkboxes for Locations in filter do not show " u="1"/>
        <s v="5.Open &gt; BALLPARK - Development | S 00000 - Footer" u="1"/>
        <s v="4.To Do &gt; QA | S 01506 - QA for Padding issues with left nav menu" u="1"/>
        <s v="0.Done &gt; Alpha Bug | M | 01520 - Cancel button only works in local" u="1"/>
        <s v="0.Done &gt; Alpha Test | S 02838 - Alpha for Typo in reset password page" u="1"/>
        <s v="0.Done &gt; QA | S | 03041 - QA for Failover Testing: 500 - Internal Server Error" u="1"/>
        <s v="0.Done &gt; QA | M | 00997 - QA from link Bemis logo " u="1"/>
        <s v="0.Done &gt; QA | S | 01374 - QA for SSRS integration config had wrong password for QA" u="1"/>
        <s v="0.Done &gt; QA | 00835 - QA for Gradle task distBundleZip does not build/deploy themes" u="1"/>
        <s v="0.Done &gt; Feature Review | S 02310 - Review of 305 (BDT) - Invoice Report- tablet and iphone additional columns selection issue" u="1"/>
        <s v="0.Done &gt; Feature Review |  | 00098 - Review of Asset publisher layout" u="1"/>
        <s v="0.Done &gt; Feature Review | S 01401 - Review of Missing fields on Delivery stubs" u="1"/>
        <s v="0.Done &gt; Feature Review | S 02244 - Review of 306 (BDT) - Orders Page-Report button" u="1"/>
        <s v="0.Done &gt; Backend Development | XS | 00933 - Integrate Report with Inventory detail page" u="1"/>
        <s v="5.Open &gt; BALLPARK - Alpha Test | S 00000 - Arrow Font Size on Releases Page is too small" u="1"/>
        <s v="5.Open &gt; BALLPARK - QA Support | S 00000 - Arrow Font Size on Releases Page is too small" u="1"/>
        <s v="06.Open &gt; Feature Planning | 00476 - Discuss source of SoldTo/ShipTo Relationship mapping" u="1"/>
        <s v="0.Done &gt; QA | M 01820 - QA for Updates for all reports " u="1"/>
        <s v="0.Done &gt; Alpha Test | S 01346 - Alpha for User agreement - BNA" u="1"/>
        <s v="0.Done &gt; Backend Development | S | 02888 - Fix User navigation " u="1"/>
        <s v="0.Done &gt; Frontend Development | S | 01578 - Create user-friendly error page" u="1"/>
        <s v="0.Done &gt; Feature Review | S | 02414 - Review of Scheduled Releases Sub-Page No Sort Order" u="1"/>
        <s v="0.Done &gt; Alpha Bug | XS | 00786 - Search with location does not work for shipments and releases" u="1"/>
        <s v="0.Done &gt; Backend Development | M | 00795 - Refactoring Search for Shipment ordered and releases" u="1"/>
        <s v="0.Done &gt; Feature Review |  | 02044 - Review of 214 (BDT)Theme test- excel logo wrong color and font spacing incorrect" u="1"/>
        <s v="0.Done &gt; QA | S | 01896 - QA for Shipments Cust PO" u="1"/>
        <s v="4.To Do &gt; BALLPARK - Tech Planning | S 00000 - Generate Shipping Reports" u="1"/>
        <s v="0.Done &gt; Feature Review | 01738 - Review of BIT-159 CSR- editing buyer profile" u="1"/>
        <s v="0.Done &gt; Feature Review | S | 00774 - Review of Buyer View of Customer Profile" u="1"/>
        <s v="0.Done &gt; Feature Review | S 02972 - Review of Documents page- title running off of screen box" u="1"/>
        <s v="0.Done &gt; Feature Review |  00875 - Review of Two Factor authentication configuration is in the wrong category" u="1"/>
        <s v="5.Open &gt; BALLPARK - UX |  00000 - BALLPARK - UX Task |  00027 - BEMISCP-11 Reports - Partial Pallets, Pending Releases (date/value)" u="1"/>
        <s v="0.Done &gt; Alpha Test | XS | 00275 - Alpha for Debt Information" u="1"/>
        <s v="0.Done &gt; Feature Review |  00276 - Review of Debt Information" u="1"/>
        <s v="0.Done &gt; Frontend Development | S | 00248 - Stock information" u="1"/>
        <s v="5.Open &gt; Alpha Test | 00388 XS - View Orders by Item - Alpha Test" u="1"/>
        <s v="5.Open &gt; Alpha Test | XS 00388 - Orders Landing Page - Alpha Test" u="1"/>
        <s v="5.Open &gt; Alpha Test | XS 00388 - View Orders by Item - Alpha Test" u="1"/>
        <s v="0.Done &gt; Alpha Test | XS 00315 - Alpha for Carousel for full story pages" u="1"/>
        <s v="5.Open &gt; BALLPARK - Subtask | M 00000 - Order Detail in Orders by Item View" u="1"/>
        <s v="4.To Do &gt; BALLPARK - Subtask | 00000 - Create different pages to show layouts" u="1"/>
        <s v="0.Done &gt; Feature Review |  00738 - Review of Proxy configuration breaks access to IBB " u="1"/>
        <s v="5.Open &gt; BALLPARK - Feature Planning | S 00000 - Hyperlinks on shipments page should be blue" u="1"/>
        <s v="4.To Do &gt; BALLPARK - Development | XS 00000 - Story carrousel on homepage does not animate (zoom)" u="1"/>
        <s v="0.Done &gt; Frontend Development | XS | 00529 - Investors &gt; Overview - Image on the square is breaking the layout on 15&quot; monitor when in spanish" u="1"/>
        <s v="5.Open &gt; BALLPARK - Development | M | 00000 - Add version" u="1"/>
        <s v="5.Open &gt; BALLPARK - Tech Planning | S 00000 - Add version" u="1"/>
        <s v="0.Done &gt; Sub-Task |  00150 - Approve customer hierarchy filter wireframe" u="1"/>
        <s v="0.Done &gt; Sub-Task | 00150  - Approve customer hierarchy filter wireframe" u="1"/>
        <s v="5.Open &gt; BALLPARK - Feature Review |  00000 - BALLPARK - Feature Review Feature |  00378 - Generate Inventory Reports" u="1"/>
        <s v="5.Open &gt; BALLPARK - Tech Planning |  00000 - BALLPARK - Tech Planning Feature |  00380 - Logistics Order History - No Pricing" u="1"/>
        <s v="1.Reviewing &gt; Frontend Development | M 00209 - Press Releases Page" u="1"/>
        <s v="4.To Do &gt; BALLPARK - Developer Support | 00000 - Install on Azure Production" u="1"/>
        <s v="0.Done &gt; Feature Review | 00587 - Review of Create microsite page for Switzerland" u="1"/>
        <s v="5.Open &gt; BALLPARK - Feature Review |  00000 - BALLPARK - Feature Review Feature |  00211 - Style and colors" u="1"/>
        <s v="0.Done &gt; Frontend Development | S 00457 - Media &gt; Overview Page" u="1"/>
        <s v="5.Open &gt; BALLPARK - Developer Support |  00000 - Shipment updates from IBB" u="1"/>
        <s v="5.Open &gt; BALLPARK - Developer Support | S 00000 - Release updates from IBB" u="1"/>
        <s v="5.Open &gt; BALLPARK - Feature Review | XS 00000 - Inventory updates from IBB" u="1"/>
        <s v="1.Reviewing &gt; Alpha Bug | M 01680 - Dropdown for view details needs to be wider" u="1"/>
        <s v="5.Open &gt; BALLPARK - Developer Support |  00000 - BALLPARK - Developer Support Task |  00040 - BEMISCP-11 Logistics - Product in transit" u="1"/>
        <s v="0.Cancelled &gt; Sub-Task |  00152 - Approve customer hierarchy filter mockup" u="1"/>
        <s v="5.Open &gt; Tech Planning | M 01565 - Tech Planning for Remove Date limit on Orders Landing Page display" u="1"/>
        <s v="0.Done &gt; QA | 00435 - QA for Global Solutions" u="1"/>
        <s v="0.Done &gt; Alpha Test | 01601 - Alpha for CSR- editing buyer profile" u="1"/>
        <s v="0.Done &gt; Alpha Test | M | 00741 - Alpha to Browse Customer Profile" u="1"/>
        <s v="0.Done &gt; Alpha Test | M | 00748 - Alpha for View/Edit User Profile" u="1"/>
        <s v="5.Open &gt; BALLPARK - Feature Review |  00000 - Remove Top Bar for Regular User" u="1"/>
        <s v="4.To Do &gt; S | BALLPARK - Feature Review | 00000 - Buyer - Navigate to Order by PO page from Shipment Page" u="1"/>
        <s v="4.To Do &gt; S | BALLPARK - QA/UAT Support | 00000 - Buyer - Navigate to Order by PO page from Shipment Page" u="1"/>
        <s v="0.Done &gt; Feature Review | 00477 - Review of Investigate 413 Request Entity Too Large when uploading file &gt; 1MB" u="1"/>
        <s v="0.Done &gt; QA |  00369 - QA for Choose the section of the image to show" u="1"/>
        <s v="0.Done &gt; Alpha Test | S 02837 - Alpha for Data Sync Module Execution (BDT 441)" u="1"/>
        <s v="0.Done &gt; QA |  | 00777 - QA for Orders -  Bemis Order # (line No) should be moved below Bemis ProductID" u="1"/>
        <s v="4.To Do &gt; XS | BALLPARK - Developer Support 00000 - Footer" u="1"/>
        <s v="5.Open &gt; BALLPARK - Alpha Test | S 00000 - Add expiration date" u="1"/>
        <s v="5.Open &gt; BALLPARK - QA Support | S 00000 - Add expiration date" u="1"/>
        <s v="0.Done &gt; QA | M | 00745 - QA for Buyer View of Customer Profile" u="1"/>
        <s v="5.Open &gt; BALLPARK - Tech Planning | S 00000 - View Notifications" u="1"/>
        <s v="5.Open &gt; BALLPARK - Subtask | S 00000 - Inventory updates from IBB" u="1"/>
        <s v="0.Cancelled &gt; Backend Development | XS 00602 - Make Order WS endpoint configurable" u="1"/>
        <s v="5.Open &gt; BALLPARK - Tech Planning | XS 00000 - Order Detail in Orders by Item View" u="1"/>
        <s v="0.Done &gt; Alpha Test |  | 00008 - Alpha for Hierarchical Class of Service (performance)" u="1"/>
        <s v="0.Done &gt; Frontend Development | M 01525 - Development for Formatting Error when Resizing" u="1"/>
        <s v="4.To Do &gt; BALLPARK - Development | 00000 - Adjust styles of basic Liferay DXP components" u="1"/>
        <s v="0.Done &gt; Alpha Test | 01286 - Alpha for Optional fields not correctly formatted or are missing in open and closed order report" u="1"/>
        <s v="2.To Review &gt; Sub-Task | 00293 - Define Customer Hierarchy WADL" u="1"/>
        <s v="0.Cancelled &gt; Sub-Task | 00152 - Approve customer hierarchy filter mockup" u="1"/>
        <s v="0.Done &gt; QA | 01811 - QA for Duplicate fields displayed on the Completed Shipments tab" u="1"/>
        <s v="4.To Do &gt; M | BALLPARK - Alpha Test | 00000 - Hide Pricing Fields for Logistics, Co-Packer, and Quality roles" u="1"/>
        <s v="0.Done &gt; QA | S | 02796 - QA for 405 (BDT) - Inventory Update Issues" u="1"/>
        <s v="0.Done &gt; Tech Planning | S | 02800 - Investigate Inventory Qty UOM missing" u="1"/>
        <s v="0.Done &gt; Tech Planning | M | 01679 - Tech Planning - Data Sync Changes - Shipment" u="1"/>
        <s v="5.Open &gt; BALLPARK - Feature Planning |  00000 - Order Detail in Orders by Item View" u="1"/>
        <s v="0.Done &gt; Feature Review | 01936 - Review of Update default settings for locations filter" u="1"/>
        <s v="4.To Do &gt; Alpha Test | S 01793 - Alpha for After update to global web content, customer site template does not import" u="1"/>
        <s v="4.To Do &gt; Frontend Development | M 00489 - Update Mini Left Menu based on feedback" u="1"/>
        <s v="0.Done &gt; Alpha Test | XS 00186 - Alpha for Company profile page" u="1"/>
        <s v="4.To Do &gt; S | BALLPARK - Feature Review | 00000 - Final Clean QA Deploy" u="1"/>
        <s v="4.To Do &gt; S | BALLPARK - QA/UAT Support | 00000 - Final Clean QA Deploy" u="1"/>
        <s v="0.Done &gt; Backend Development |  00348 - Customize Org Type display" u="1"/>
        <s v="0.Done &gt; Backend Development | 00348  - Customize Org Type display" u="1"/>
        <s v="5.Open &gt; BALLPARK - Feature Planning | S | 00000 - Add expiration date" u="1"/>
        <s v="5.Open &gt; BALLPARK - Developer Support | S 00000 - Login page - cookie statement" u="1"/>
        <s v="0.Done &gt; Backend Development | M 02346 - Additional enhancements based on findings" u="1"/>
        <s v="4.To Do &gt; M | BALLPARK - Development | 00000 - Add authorization for Enhanced Group API" u="1"/>
        <s v="5.Open &gt; BALLPARK - Tech Planning | S 00000 - Check graphics record (to monitor order progress)" u="1"/>
        <s v="5.Open &gt; BALLPARK - Tech Planning |  00000 - BALLPARK - Tech Planning Task |  00384 - Setup Bemis Development Infrastructure" u="1"/>
        <s v="0.Done &gt; QA | S 02367 - QA for IBB Data Sync Performance " u="1"/>
        <s v="0.Done &gt; Alpha Test |  00898 - Alpha for Customer - Org - Permissions" u="1"/>
        <s v="0.Done &gt; Frontend Development | S | 00043 - Calculate &quot;Action Status&quot;" u="1"/>
        <s v="06.Open &gt; Frontend Development | 00467 - Create logic to link two pages" u="1"/>
        <s v="06.Open &gt; Frontend Development | 00470 - Create logic to link two pages" u="1"/>
        <s v="5.Open &gt; BALLPARK - UX | S 00000 - Arrow Font Size on Releases Page is too small" u="1"/>
        <s v="4.To Do &gt; BALLPARK - Development | 00000 - Creation of content structures and templates" u="1"/>
        <s v="0.Cancelled &gt; Alpha Test |  | 02000 - Alpha for 217 (BDT) Theme- upload document screen- blue bar theme updates " u="1"/>
        <s v="0.Done &gt; Alpha Test | S 02413 - Alpha for Commas missing on qty fields on Scheduled Release and Completed Shipment Page " u="1"/>
        <s v="0.Done &gt; Feature Review | S 02818 - Review of View and Download Invoice and BoL " u="1"/>
        <s v="4.To Do &gt; S | BALLPARK - Alpha Test 00000 - Place remaining Webcontents on Homepage" u="1"/>
        <s v="0.Done &gt; Feature Review | 01392 - Review of Add documents button is inside the footer" u="1"/>
        <s v="2.To Review &gt; Backend Development | S 00605 - Add IBB Security Authentication to Order WS" u="1"/>
        <s v="0.Done &gt; Feature Review | 01514 - Review of Customer Address does not display on Customer Profile" u="1"/>
        <s v="0.Done &gt; QA | S | 00968 - QA for Two Factor authentication configuration is in the wrong category" u="1"/>
        <s v="5.Open &gt; Ballpark - Dummy Feature | S 00000 - Tools - Dashboard" u="1"/>
        <s v="0.Done &gt; Frontend Development | S 00423 - Links must have anchors" u="1"/>
        <s v="0.Cancelled &gt; Backend Development | S 02816 - Make Report date fields nullable" u="1"/>
        <s v="0.Done &gt; Backend Development | M 01667 - Enable all locations as default setting when user logs in " u="1"/>
        <s v="4.To Do &gt; S | BALLPARK - Development | 00000 - Link Product Id in Orders Detail to Product Spec Page." u="1"/>
        <s v="5.Open &gt; BALLPARK - Developer Support |  00000 - BALLPARK - Developer Support Task |  00034 - BEMISCP-11 Dynamic build of field selection for building reports (SSRS)" u="1"/>
        <s v="4.To Do &gt; S | BALLPARK - Feature Review 00000 - Setup LCS activation" u="1"/>
        <s v="4.To Do &gt; S | BALLPARK - QA/UAT Support 00000 - Setup LCS activation" u="1"/>
        <s v="0.Done &gt; Sub-Task | M 00982 - Add calculated fields for Orders landing page " u="1"/>
        <s v="0.Done &gt; Frontend Development | S | 00378 - Our History &gt; Configure map from tableau" u="1"/>
        <s v="0.Done &gt; Feature Review |  | 01949 - Review of Redesign for product description display" u="1"/>
        <s v="04.Doing &gt; Backend Development | 00516 - Update the Customer Profile Service to allow Profile Updates" u="1"/>
        <s v="0.Done &gt; Alpha Test | S | 02103 - Alpha for 277 (BDT) - On hand Inventory page- tablet- Batch # is hyperlinked" u="1"/>
        <s v="0.Done &gt; QA | S | 02077 - QA for 259 (BDT) - Orders Page- mobile view some customer PO numbers are hyperlinked" u="1"/>
        <s v="5.Open &gt; BALLPARK - Development |  00000 - BALLPARK - Development Feature |  00331 - Logistics - Products/Items - Pending Shipments - no pricing" u="1"/>
        <s v="0.Done &gt; Alpha Test |  | 00296 - Alpha for About Us &gt; Position Papers" u="1"/>
        <s v="4.To Do &gt; BALLPARK - Development | L 00000 - Co-Packer - Role by Ship To" u="1"/>
        <s v="0.Done &gt; Feature Review |  | 00627 - Review of Disable public access to the QA environment" u="1"/>
        <s v="0.Cancelled &gt; Alpha Bug | S 02004 - Alpha Bug - NPE in Shipment sync when carrier data is bad" u="1"/>
        <s v="5.Open &gt; BALLPARK - Feature Review | S 00000 - Enter the portal without logging back" u="1"/>
        <s v="5.Open &gt; BALLPARK - Subtask | S 00000 - Create data sync process to bulk upload data from IBB" u="1"/>
        <s v="5.Open &gt; BALLPARK - UX |  00000 - BALLPARK - UX Feature |  00369 - Inventory updates from IBB" u="1"/>
        <s v="0.Done &gt; Backend Development | S | 02903 - Fix Releases/Shipments not being displayed for Kroger" u="1"/>
        <s v="0.Done &gt; Alpha Test | S 02383 - Alpha for SSRS connection settings are not set during deployment " u="1"/>
        <s v="0.Done &gt; Backend Development | S | 02897 - Always display BOL and Invoice links" u="1"/>
        <s v="0.Done &gt; Frontend Development | XS 00520 - Producst &amp; Services &gt; Building Solutions " u="1"/>
        <s v="0.Done &gt; Feature Review |  | 00623 - Review of Enable staging from QA to PROD (guest site)" u="1"/>
        <s v="0.Done &gt; Feature Review | S 00355 - Review of Building Solutions" u="1"/>
        <s v="0.Done &gt; QA | S | 02063 - QA for Total On Hand Qty should include UOM  " u="1"/>
        <s v="0.Done &gt; QA |  | 01515 - QA for Customer Address does not display on Customer Profile" u="1"/>
        <s v="5.Open &gt; BALLPARK - UX | S 00000 - Browse Customer Profiles" u="1"/>
        <s v="5.Open &gt; BALLPARK - UX | S 00000 - Search Customer Profiles" u="1"/>
        <s v="5.Open &gt; BALLPARK - Development | S | 00000 - Remove Buyer access to edit display settings" u="1"/>
        <s v="5.Open &gt; Ballpark - Dummy Feature | S | 00000 - Liferay Workspace Maintenance and Improvements" u="1"/>
        <s v="5.Open &gt; BALLPARK - Developer Support | M 00000 - Check graphics record (to monitor order progress)" u="1"/>
        <s v="5.Open &gt; BALLPARK - Developer Support |  00000 - BALLPARK - Developer Support Task |  00090 - Cookies in Liferay Portal" u="1"/>
        <s v="0.Done &gt; Alpha Test | S | 02371 - Alpha for Multiple threads may cause NTLM errors in DataSync" u="1"/>
        <s v="0.Done &gt; Alpha Test | S 02427 - Alpha for 315 (BDT) - Hyperlinks not working on shipments page for Carrier" u="1"/>
        <s v="0.Done &gt; Alpha Test | 00689 - Alpha for DataSync background tasks are not being cleaned up from DB when successfully Doned" u="1"/>
        <s v="0.Done &gt; QA |  00388 - QA for Become a supplier" u="1"/>
        <s v="0.Done &gt; QA | M | 01105 - QA for Import User and Groups from AD" u="1"/>
        <s v="4.To Do &gt; Alpha Test | S 00707 - Alpha for Releases landing page" u="1"/>
        <s v="4.To Do &gt; BALLPARK - UX | S 00000 - Buyer - Reports Landing Page" u="1"/>
        <s v="0.Done &gt; Frontend Development | M 00493 - Customer Profile - Frontend" u="1"/>
        <s v="0.Done &gt; Alpha Bug | M | 01120 - CSR should not be able to edit their User Profile" u="1"/>
        <s v="0.Done &gt; QA | 01515 - QA for Customer Address does not display on Customer Profile" u="1"/>
        <s v="5.Open &gt; Backend Development | S 02984 - Add Scheduled Lines based on IBB ActiveCode" u="1"/>
        <s v="0.Done &gt; Alpha Test |  | 01655 - Alpha for Menu position does not remain closed when navigating from one page to another " u="1"/>
        <s v="0.Done &gt; Alpha Bug | M | 01579 - Box needs to be a little larger" u="1"/>
        <s v="0.Done &gt; QA | S 02307 - QA for The quotes around &quot;N/A&quot; need to be removed" u="1"/>
        <s v="5.Open &gt; Sub-Task | 00103 - Final Approval of the Products Landing Page Visual Mockup" u="1"/>
        <s v="5.Open &gt; Sub-Task | 00109 - Final Approval of the Shipment Landing Page Visual Mockup" u="1"/>
        <s v="5.Open &gt; BALLPARK - Development |  00000 - BALLPARK - Development Task |  00046 - BEMISCP-11 QMS data - Complaints, interaction" u="1"/>
        <s v="5.Open &gt; Sub-Task |  00104 - application.startup.events OSGI service" u="1"/>
        <s v="0.Done &gt; Feature Review | S 01408 - Review of Scheduled Releases Customer PO" u="1"/>
        <s v="0.Done &gt; Tech Planning | M 02690 - Tech Planning for 405(BDT) - Inventory Update Issues" u="1"/>
        <s v="0.Done &gt; QA | S | 02814 - QA for 392 (BDT) - Inventory Pg Standard Pallet Qty and UoM missing" u="1"/>
        <s v="0.Cancelled &gt; Feature Review | M | 02034 - Review for217 (BDT) Theme- upload document screen- blue bar theme updates" u="1"/>
        <s v="0.Done &gt; Alpha Test | S | 02101 - Alpha for 209 (BDT) Report Page test- deleting reports in download folder" u="1"/>
        <s v="5.Open &gt; BALLPARK - Subtask | M 00000 - Manage Technical Debt" u="1"/>
        <s v="4.To Do &gt; BALLPARK - Development | S 00000 - Sustainability Overview" u="1"/>
        <s v="0.Done &gt; Alpha Test | M | 01095 - Alpha for Buyer - Reports Landing Page Bugs" u="1"/>
        <s v="4.To Do &gt; S | BALLPARK - Alpha Test | 00000 - Add pallet detail view in batch view." u="1"/>
        <s v="0.Done &gt; QA | S | 01322 - QA for Landing page redirection does not work when impersonating" u="1"/>
        <s v="5.Open &gt; BALLPARK - Development |  00000 - BALLPARK - Development Task |  00127 - Tech Spec Truncation" u="1"/>
        <s v="5.Open &gt; BALLPARK - UX |  00000 - BALLPARK - UX Feature |  00222 - Order Detail in Orders by Item View" u="1"/>
        <s v="0.Done &gt; Backend Development | M | 02460 - Make changes to the date parameters passed in for Release and Shipment Report" u="1"/>
        <s v="0.Done &gt; QA | S | 00970 - QA for UI Navigation bar" u="1"/>
        <s v="0.Done &gt; Feature Review |  | 00383 - Review of Reports Page" u="1"/>
        <s v="5.Open &gt; BALLPARK - Feature Review | M 00000 - REST service for Enhanced Groups" u="1"/>
        <s v="0.Done &gt; Backend Development | M 01646 - Refactor data filters/sanitizers" u="1"/>
        <s v="4.To Do &gt; S | BALLPARK - Alpha Test | 00000 - Exception for some Order Data Syncs" u="1"/>
        <s v="0.Done &gt; Alpha Bug | M 01176 - Alpha Bug - Release and Shipments results show a 404" u="1"/>
        <s v="5.Open &gt; BALLPARK - Feature Planning |  00000 - BALLPARK - Feature Planning Feature |  00264 - Shipped quantity" u="1"/>
        <s v="0.Done &gt; Sub-Task | M 00268 - Define Order WADL/JSON" u="1"/>
        <s v="0.Done &gt; Alpha Test |  | 01901 - Alpha for User Edit Profile not working" u="1"/>
        <s v="0.Done &gt; Feature Review | S 00088 - Review of Carousel with three images and timer" u="1"/>
        <s v="5.Open &gt; BALLPARK - Subtask | S 00000 - Make the user Jose Alberto as a site admin" u="1"/>
        <s v="5.Open &gt; BALLPARK - Feature Review | S 00000 - Login &amp; Logout" u="1"/>
        <s v="0.Done &gt; Feature Review | S 02283 - Review of Mobile compatibility &amp; responsive design" u="1"/>
        <s v="2.To Review &gt; Alpha Bug | S 00790 - Data sync not storing data according to requirements" u="1"/>
        <s v="0.Done &gt; Sub-Task | 00129 - Final Approval of the Orders Landing Page for IBB data fields" u="1"/>
        <s v="0.Done &gt; Alpha Test | XS | 00313 - Alpha for Key Company Data" u="1"/>
        <s v="0.Done &gt; Feature Review |  00353 - Review of Key Company Data" u="1"/>
        <s v="5.Open &gt; BALLPARK - Feature Review |  00000 - Customer Org Hierarchy" u="1"/>
        <s v="5.Open &gt; BALLPARK - Feature Review | S 00000 - Buyer View of Customer Profile" u="1"/>
        <s v="0.Done &gt; Tech Planning | M | 00429 - Discuss Overlap between Shipment &amp; Release" u="1"/>
        <s v="5.Open &gt; BALLPARK - Developer Support |  00000 - BALLPARK - Developer Support Task |  00057 - BEMISCP-11 Order Invoice release report" u="1"/>
        <s v="0.Done &gt; Sub-Task | M | 00268 - Define Order WADL/JSON" u="1"/>
        <s v="0.Done &gt; Feature Review | S 00133 - Review of Language selection functionality" u="1"/>
        <s v="4.To Do &gt; S | BALLPARK - Feature Review | 00000 - Inventory display not correct for order 073G001269 " u="1"/>
        <s v="4.To Do &gt; S | BALLPARK - QA/UAT Support | 00000 - Inventory display not correct for order 073G001269 " u="1"/>
        <s v="0.Done &gt; QA | 00483 - QA for Media &gt; Overview" u="1"/>
        <s v="0.Done &gt; Feature Review | 00819 - Review of IBB Request Log" u="1"/>
        <s v="4.To Do &gt; M | BALLPARK - Subtask | 00000 - As a CSR Manager, I can view a list of customers and select one or more, so that I can selectively view information pertaining to a specific customer or sub-organization within the customer" u="1"/>
        <s v="3.Doing &gt; Alpha Test |  00604 - Alpha for Carrier List CRUD" u="1"/>
        <s v="0.Done &gt; Feature Review | 01387 - Review of Report Landing Page- Inventory Detail Report" u="1"/>
        <s v="0.Done &gt; Feature Review |  01828 - Review of Customer Data Sync is checking wrong address for validity" u="1"/>
        <s v="0.Done &gt; Feature Review | S | 02892 - Review of 417 (BDT) - Consignment Overstated Shipped Qty on Orders Pg" u="1"/>
        <s v="0.Done &gt; Backend Development | M 01853 - Update User creation scripts" u="1"/>
        <s v="0.Done &gt; QA | S 02156 - QA for 297 (BDT) - On Hand Inventory page code error" u="1"/>
        <s v="4.To Do &gt; QA | S 01431 - QA for Update default Sort Order on Shipments Landing Page " u="1"/>
        <s v="0.Done &gt; Alpha Test | XS | 00278 - Alpha for Services Page" u="1"/>
        <s v="0.Done &gt; Feature Review |  00370 - Review of Services Page" u="1"/>
        <s v="0.Done &gt; Alpha Test | S 00611 - Alpha for Remove Top Bar for Regular User" u="1"/>
        <s v="0.Cancelled &gt; Alpha Bug | M | 01730 - Order status dropdown is missing from the Open Closed Order Status Report " u="1"/>
        <s v="5.Open &gt; BALLPARK - Alpha Test |  00000 - BALLPARK - Alpha Test Task |  00026 - BEMISCP-11 Partial pallets in IBB - Not available in IBB for this phase" u="1"/>
        <s v="5.Open &gt; BALLPARK - QA Support |  00000 - BALLPARK - QA Support Task |  00026 - BEMISCP-11 Partial pallets in IBB - Not available in IBB for this phase" u="1"/>
        <s v="0.Done &gt; QA | M | 00946 - QA for BoL and Invoice Links" u="1"/>
        <s v="0.Done &gt; QA | 00154 - QA for Adjust homepage layout in different screen resolutions" u="1"/>
        <s v="5.Open &gt; Backend Development | M 01583 - Add support for optional columns parameter" u="1"/>
        <s v="0.Cancelled &gt; QA | M 00944 - QA for Order updates from IBB" u="1"/>
        <s v="5.Open &gt; Feature Review | 00390 - Review code for Order WS Module" u="1"/>
        <s v="5.Open &gt; BALLPARK - UX |  00000 - BALLPARK - UX Feature |  00351 - Location selection persists from page to page (within session)" u="1"/>
        <s v="5.Open &gt; BALLPARK - Feature Planning |  00000 - BALLPARK - Feature Planning Task |  00013 - BEMISCP-11 Terms &amp; Condition docs (site)(by customer specific)" u="1"/>
        <s v="0.Done &gt; Backend Development | XS 00595 - Implement test service to demonstrate capabilities" u="1"/>
        <s v="0.Done &gt; Feature Review |  | 00847 - Review of When an order is deleted, the associated AssetEntries are not removed" u="1"/>
        <s v="4.To Do &gt; M | BALLPARK - Subtask | 00000 - Wrong amount reported in &quot;Total a debitar hoy&quot; on Step #2 (personal transfer)." u="1"/>
        <s v="4.To Do &gt; Alpha Test | S 01456 - Alpha for Padding issues with left nav menu" u="1"/>
        <s v="5.Open &gt; Pull Request Review | 00414 - Code review for Order Service" u="1"/>
        <s v="4.To Do &gt; Feature Review |  | 00074 - Review of Setup Dev Infrasctructure" u="1"/>
        <s v="0.Done &gt; Feature Review | S 01369 - Review of Report Page- Open/Closed order status report- missing parameter" u="1"/>
        <s v="5.Open &gt; BALLPARK - Tech Planning | L | 00000 - Shipment Search" u="1"/>
        <s v="4.To Do &gt; BALLPARK - Tech Planning | XS 00000 - List Releases of specifc Order" u="1"/>
        <s v="0.Done &gt; Feature Review |  | 01599 - Review of Allow Buyers to update display settings " u="1"/>
        <s v="0.Done &gt; Alpha Test | 01887 - Alpha for Shipments Cust PO" u="1"/>
        <s v="0.Done &gt; Feature Review | S 00873 - Review of UI Navigation bar" u="1"/>
        <s v="0.Done &gt; Frontend Development | S 00844 - Fix UI Navigation bar" u="1"/>
        <s v="5.Open &gt; BALLPARK - Alpha Test | S 00000 - Notify Google LMS of Group events" u="1"/>
        <s v="5.Open &gt; BALLPARK - QA Support | S 00000 - Notify Google LMS of Group events" u="1"/>
        <s v="0.Done &gt; Backend Development | M 02120 - Identify additional logging needed for 2FA inconsistencies" u="1"/>
        <s v="2.To Review &gt; Backend Development | M 00685 - Move listeners out of CustomerMigration and to Customer module" u="1"/>
        <s v="0.Done &gt; Alpha Test |  01880 - Alpha for LDAP Configurations are not automatically imported" u="1"/>
        <s v="0.Done &gt; Alpha Test | 00122 - Alpha for Story carrousel on homepage does not animate (zoom)" u="1"/>
        <s v="0.Done &gt; Feature Review | 00124 - Review of Story carrousel on homepage does not animate (zoom)" u="1"/>
        <s v="4.To Do &gt; QA | S 01382 - QA for All Reports from Reports Landing Page- Optional column formatting" u="1"/>
        <s v="0.Done &gt; Feature Review | S 02308 - Review of Zip code is missing from Inventory Layout" u="1"/>
        <s v="0.Done &gt; Feature Review |  01893 - Review of Exceptions in LAR imports for Site Templates" u="1"/>
        <s v="4.To Do &gt; M | BALLPARK - Subtask | 00000 - As a CSR, I can run and view the 5 internal and 4 external reports available to me, so that I can see my customer data in report format" u="1"/>
        <s v="4.To Do &gt; QA | S 01832 - QA for Buyer - Security" u="1"/>
        <s v="5.Open &gt; BALLPARK - Feature Planning | S 00000 - Update Releases data fields to allow for decimals " u="1"/>
        <s v="5.Open &gt; BALLPARK - Tech Planning | S 00000 - Update On Hand Inv data fields to allow for decimals " u="1"/>
        <s v="0.Done &gt; Alpha Test |  00826 - Alpha for Arrow Font Size on Releases Page is too small" u="1"/>
        <s v="0.Done &gt; Alpha Test | 01457 - Alpha for Bemis Logo displayed on Bemis' QA is incorrect" u="1"/>
        <s v="0.Done &gt; Feature Review | 01197 - Review of User Customer Name (Employer) is incorrect" u="1"/>
        <s v="0.Done &gt; QA | 00699 - QA for DataSync background tasks are not being cleaned up from DB when successfully completed" u="1"/>
        <s v="0.Done &gt; Feature Review |  01385 - Review of Report Landing Page- Open Order Status Report- remove parameters from selection screen" u="1"/>
        <s v="5.Open &gt; BALLPARK - Development | M | 00000 - Required Fields" u="1"/>
        <s v="0.Done &gt; Alpha Test | S | 00085 - Alpha for Capture learning events" u="1"/>
        <s v="0.Done &gt; Feature Review |  01738 - Review of BIT-159 CSR- editing buyer profile" u="1"/>
        <s v="5.Open &gt; BALLPARK - Tech Planning |  00000 - BALLPARK - Tech Planning Feature |  00330 - Logistics - Products/Items - No Pricing" u="1"/>
        <s v="0.Done &gt; Feature Review | S | 02858 - Review of 410 (BDT) - Change the Discovery settings in elasticsearch.yml file to use host names" u="1"/>
        <s v="0.Done &gt; Task | S 00031 - BEMISCP-11 Corp security - IT security rules" u="1"/>
        <s v="1.Reviewing &gt; Sub-Task | XS 01592 - Increase Search Indexer Registry buffer size" u="1"/>
        <s v="0.Done &gt; Frontend Development | M 01792 - Development for - Document Preview does not work" u="1"/>
        <s v="0.Done &gt; QA | 01231 - QA for Select All and Clear All links in Location filter do not work" u="1"/>
        <s v="0.Done &gt; Frontend Development | XS | 00551 - Building Solutions &gt; Pavements tab - Change color of the background to match images" u="1"/>
        <s v="4.Doing &gt; BALLPARK - UX | 00000 - Create Theme" u="1"/>
        <s v="0.Done &gt; Alpha Test | S | 02849 - Alpha for Add a test user to the deployment scripts" u="1"/>
        <s v="0.Done &gt; Alpha Test | S | 02930 - Alpha for Remove test users from deployment scripts" u="1"/>
        <s v="5.Open &gt; BALLPARK - UX |  00000 - BALLPARK - UX Feature |  00331 - Logistics - Products/Items - Pending Shipments - no pricing" u="1"/>
        <s v="0.Done &gt; Frontend Development | M 00492 - Orders Landing Page - Frontend" u="1"/>
        <s v="0.Done &gt; Alpha Test |  | 01470 - Alpha for Bemis Logo Compression/Crowding" u="1"/>
        <s v="0.Done &gt; QA | S | 02315 - QA for 272 (BDT) - User Profile- Buyer missing Job Title" u="1"/>
        <s v="4.To Do &gt; Backend Development | S | 00014 - Integrate Taskboard configuration scripts" u="1"/>
        <s v="4.To Do &gt; QA | S 01546 - QA for Release PO and Customer PO are wrapping on the same line" u="1"/>
        <s v="1.Reviewing &gt; Backend Development | M 00795 - Refactoring Search for Shipment ordered and releases" u="1"/>
        <s v="0.Done &gt; Feature Review |  | 00269 - Review of Products Overview" u="1"/>
        <s v="0.Done &gt; Feature Review | S 00357 - Review of Suppliers Overview" u="1"/>
        <s v="0.Done &gt; Backend Development | M | 01583 - Add support for optional columns parameter" u="1"/>
        <s v="5.Open &gt; BALLPARK - Feature Review |  00000 - BALLPARK - Feature Review Feature |  00215 - Login &amp; Logout" u="1"/>
        <s v="4.To Do &gt; M | BALLPARK - Subtask | 00000 - Explore the reason why the QA environment does not send email notification" u="1"/>
        <s v="4.To Do &gt; S | BALLPARK - Alpha Test 00000 - Place webcontent in the grid acording to wireframe" u="1"/>
        <s v="4.To Do &gt; BALLPARK - Tech Planning | S 00000 - Search &amp; browse - customer &amp; user profiles - Sales restricted view" u="1"/>
        <s v="4.To Do &gt; S | BALLPARK - Development | 00000 - Search &amp; browse - customer &amp; user profiles - Sales restricted view" u="1"/>
        <s v="0.Done &gt; QA |  00217 - QA for Country micro site subpages" u="1"/>
        <s v="0.Done &gt; Task | 00031 - BEMISCP-11 Corp security - IT security rules" u="1"/>
        <s v="5.Open &gt; BALLPARK - Development | S 00000 - Create Google Local Environment" u="1"/>
        <s v="04.Doing &gt; Tech Planning | 00437 - Analysis and design for Customer Profile WS Module" u="1"/>
        <s v="5.Open &gt; BALLPARK - UX | S 00000 - Update On Hand Inv data fields to allow for decimals " u="1"/>
        <s v="0.Done &gt; Alpha Test | S 02136 - Alpha for 297 (BDT) - On Hand Inventory page code error" u="1"/>
        <s v="0.Done &gt; Feature Review |  01602 - Review of Link Bemis/TheHub Logo back CSR Bemis Site" u="1"/>
        <s v="5.Open &gt; BALLPARK - Tech Planning | S 00000 - LDAP bulk import cannot be disable if 2FA is enabled" u="1"/>
        <s v="2.To Review &gt; Backend Development | S 00797 - Implement Configure Report screen for Generating Report" u="1"/>
        <s v="0.Done &gt; Alpha Test |  | 00444 - Alpha for Careers &gt; Locations and Functions" u="1"/>
        <s v="0.Done &gt; Frontend Development | XS 00402 - Careers &gt; Locations and Functions" u="1"/>
        <s v="4.To Do &gt; S | BALLPARK - Planning 00000 - Carousel with three images and timer" u="1"/>
        <s v="0.Done &gt; Alpha Test | 01129 - Alpha for Entries on the Release Page are not displaying " u="1"/>
        <s v="4.To Do &gt; S | BALLPARK - Alpha Test | 00000 - Update the order of report sections on the Reports Landing Page" u="1"/>
        <s v="0.Done &gt; QA | S | 02872 - QA for 410 (BDT) - Change the Discovery settings in elasticsearch.yml file to use host names" u="1"/>
        <s v="3.Doing &gt; Sub-Task | 00155 - As a developer, I can connect to SSRS passing input parameters to request a report and then display it in the portal, so that a report can be viewed in the portal (POC)" u="1"/>
        <s v="0.Done &gt; Alpha Test | S | 02966 - Alpha for BDT 483- Forgot Password error message" u="1"/>
        <s v="5.Open &gt; BALLPARK - Tech Planning |  00000 - BALLPARK - Tech Planning Feature |  00213 - Pending notifications counter" u="1"/>
        <s v="0.Done &gt; Feature Review |  | 01299 - Review of Optional fields not correctly formatted or are missing in open and closed order report" u="1"/>
        <s v="5.Open &gt; BALLPARK - Subtask | M | 00000 - Release expanded view" u="1"/>
        <s v="0.Done &gt; Alpha Test | 00880 - Alpha for Logon with incorrect password doesn't fail immediately with 2FA enabled" u="1"/>
        <s v="0.Done &gt; QA |  00699 - QA for DataSync background tasks are not being cleaned up from DB when successfully completed" u="1"/>
        <s v="5.Open &gt; BALLPARK - Developer Support |  00000 - BALLPARK - Developer Support Feature |  00369 - Inventory updates from IBB" u="1"/>
        <s v="5.Open &gt; BALLPARK - Development |  00000 - BALLPARK - Development Feature |  00373 - *DELETE* User Profile updates from IBB" u="1"/>
        <s v="5.Open &gt; BALLPARK - Feature Planning |  00000 - WS Commons" u="1"/>
        <s v="0.Done &gt; Alpha Test | M | 00936 - Alpha for Customer Org Hierarchy" u="1"/>
        <s v="0.Done &gt; Feature Review | 01931 - Review of Customer Org Hierarchy" u="1"/>
        <s v="0.Done &gt; Backend Development | XS 00917 - Change portal property to increase file size" u="1"/>
        <s v="0.Done &gt; Alpha Test | S 02517 - Alpha for 365 (BDT) - On Hand Inventory- mobile- click link on orders page takes you to completed shipments tab" u="1"/>
        <s v="0.Done &gt; Alpha Test | S 00311 - Alpha for Internet Explorer Story List Text Missing" u="1"/>
        <s v="0.Done &gt; Feature Review | S 02762 - Review of 416 (BDT) - Order Pg Shipment Missing" u="1"/>
        <s v="0.Done &gt; Frontend Development | S 00285 - Internet Explorer Story List Text Missing" u="1"/>
        <s v="5.Open &gt; BALLPARK - Developer Support | XS | 00000 - Create and assign customer Roles" u="1"/>
        <s v="5.Open &gt; BALLPARK - Development Support | XS 00000 - Create and assign customer Roles" u="1"/>
        <s v="0.Done &gt; QA | S | 02143 - QA for 213 (BDT) Theme- Assets that are light blue and should be dark blue -various portal pages" u="1"/>
        <s v="4.To Do &gt; BALLPARK - Feature Review | S 00000 - On-Hand Inventory View for a specific item" u="1"/>
        <s v="0.Done &gt; Backend Development | M 01846 - Add staff users imported from LDAP to the Bemis org" u="1"/>
        <s v="0.Done &gt; Frontend Development | M 01028 - Update Reports Landing Page with Report Descriptions" u="1"/>
        <s v="0.Done &gt; Alpha Test | S 02261 - Alpha for 286 (BDT) - Release Pg Scheduled Release Qty UoM missing" u="1"/>
        <s v="0.Done &gt; Alpha Test | 01659 - Alpha for BIT-159 Create Access Path for CSRs to Customer and User Profiles" u="1"/>
        <s v="0.Done &gt; Tech Planning | M | 02183 - Tech Planning for 269 (BDT) - Release page expanded card missing state zip country" u="1"/>
        <s v="0.Done &gt; Alpha Test | S 02748 - Alpha for JDBC Connection Exceptions in logs" u="1"/>
        <s v="5.Open &gt; BALLPARK - Feature Review |  00000 - BALLPARK - Feature Review Feature |  00088 - Customer Org Hierarchy" u="1"/>
        <s v="0.Done &gt; Alpha Test | 01482 - Alpha for Welcome Name Banner" u="1"/>
        <s v="5.Open &gt; BALLPARK - Subtask | S 00000 - Manage DL folder &amp; files" u="1"/>
        <s v="4.To Do &gt; BALLPARK - Development | S 00000 - Full story version 4" u="1"/>
        <s v="0.Done &gt; QA |  00091 - QA for Place remaining Webcontents on Homepage" u="1"/>
        <s v="0.Done &gt; Feature Review | 01768 - Review of Update the Footer Content " u="1"/>
        <s v="0.Done &gt; QA | S | 01961 - QA for Update search criteria on Release Landing Page " u="1"/>
        <s v="0.Done &gt; Backend Development | S 00793 - Extract authentication code to ws-commons" u="1"/>
        <s v="5.Open &gt; BALLPARK - Developer Support |  00000 - BALLPARK - Developer Support Feature |  00213 - Pending notifications counter" u="1"/>
        <s v="0.Done &gt; Feature Review | 01159 - Review of Style and colors" u="1"/>
        <s v="0.Done &gt; QA |  | 00726 - QA for Race condition in DataSyncEngineImpl" u="1"/>
        <s v="5.Open &gt; BALLPARK - Tech Planning | S 00000 - Map AD Groups to Roles" u="1"/>
        <s v="3.Doing &gt; Backend Development | S 01685 - Update Search Criteria for Release" u="1"/>
        <s v="0.Done &gt; Backend Development | S 00764 - Implement mocking web service for Inventory API" u="1"/>
        <s v="0.Done &gt; Feature Review | S | 02411 - Review of 290 (BDT) - Release Pg Ship To Name and Address incorrect" u="1"/>
        <s v="0.Done &gt; Frontend Development | M | 00845 - Development for Arrow Font Size on Releases Page is too small" u="1"/>
        <s v="0.Done &gt; Tech Planning | S | 02264 - Tech Planning - 320 (BDT) - Shipment Pg Bemis Order#/Line# Incorrect" u="1"/>
        <s v="0.Done &gt; QA | S | 02658 - QA for 337 (BDT) - Impersonating user- report generation issue stops impersonation" u="1"/>
        <s v="5.Open &gt; Feature Review | 00414 S - Code review for Order Service" u="1"/>
        <s v="5.Open &gt; Feature Review | S 00414 - Code review for Order Service" u="1"/>
        <s v="3.Doing &gt; Backend Development | S 00658 - Remove resource importer" u="1"/>
        <s v="0.Cancelled &gt; Backend Development | M | 01648 - Logging enhancements" u="1"/>
        <s v="4.To Do &gt; BALLPARK - Alpha Test | XS 00000 - Include videos on the full story page" u="1"/>
        <s v="4.To Do &gt; BALLPARK - Development | S 00000 - Include videos on the full story page" u="1"/>
        <s v="0.Done &gt; Feature Review |  01514 - Review of Customer Address does not display on Customer Profile" u="1"/>
        <s v="0.Done &gt; Feature Review | S | 03062 - Review of Date Range on Release and Shipment History Report - all systems" u="1"/>
        <s v="5.Open &gt; BALLPARK - Alpha Test |  00000 - BALLPARK - Alpha Test Task |  00259 - Customer Site Template should have 'template' in name" u="1"/>
        <s v="5.Open &gt; BALLPARK - QA Support |  00000 - BALLPARK - QA Support Task |  00259 - Customer Site Template should have 'template' in name" u="1"/>
        <s v="5.Open &gt; BALLPARK - Subtask | S 00000 - Style and colors" u="1"/>
        <s v="03.To Review &gt; Backend Development | 00283 - Create IBB job scheduler" u="1"/>
        <s v="3.Doing &gt; Alpha Test | S 00026 - Alpha for Concrete Incubator webcontent" u="1"/>
        <s v="0.Done &gt; QA |  | 01393 - QA for Add documents button is inside the footer" u="1"/>
        <s v="0.Done &gt; Feature Review | XS | 00153 - Review of Missing learning record events" u="1"/>
        <s v="5.Open &gt; BALLPARK - Development |  00000 - BALLPARK - Development Feature |  00215 - Login &amp; Logout" u="1"/>
        <s v="0.Done &gt; Feature Review |  01276 - Review of Clicking on Shipped Qty or Scheduled Releases throws an error" u="1"/>
        <s v="0.Cancelled &gt; Backend Development | M | 00849 - Update Order DM and mappings" u="1"/>
        <s v="5.Open &gt; BALLPARK - Development |  00000 - BALLPARK - Development Task |  00064 - BEMISCP-11 CSR hierarchy" u="1"/>
        <s v="0.Done &gt; QA | 00959 - QA for Release updates from IBB" u="1"/>
        <s v="4.To Do &gt; Alpha Test |  00827 - Alpha for UI- Navigation bar" u="1"/>
        <s v="0.Done &gt; Frontend Development | M | 01462 - Development for - Bemis Logo Compression/Crowding" u="1"/>
        <s v="4.To Do &gt; BALLPARK - Development | S 00000 - Unified boiler plate text" u="1"/>
        <s v="0.Done &gt; Alpha Test | S 02968 - Alpha for BIN Doc Service Test Invoice URL Parameters" u="1"/>
        <s v="5.Open &gt; BALLPARK - UX |  00000 - BALLPARK - UX Task |  00065 - BEMISCP-11 Custom reports investigation" u="1"/>
        <s v="0.Done &gt; Alpha Test |  01354 - Alpha for Report Page- Open/Closed order status report- missing parameter" u="1"/>
        <s v="0.Done &gt; Alpha Test |  01655 - Alpha for Menu position does not remain closed when navigating from one page to another " u="1"/>
        <s v="5.Open &gt; BALLPARK - Feature Review |  00000 - BALLPARK - Feature Review Task |  00034 - BEMISCP-11 Dynamic build of field selection for building reports (SSRS)" u="1"/>
        <s v="0.Done &gt; Frontend Development | M | 02382 - Add module for CSS control panel" u="1"/>
        <s v="2.To Review &gt; Frontend Development | S 00702 - Implement the UI based on wireframe " u="1"/>
        <s v="5.Open &gt; BALLPARK - Feature Review | S | 00000 - Source System Deletes - CR50 and CR51" u="1"/>
        <s v="5.Open &gt; BALLPARK - Tech Planning | XS 00000 - Choose the section of the image to show" u="1"/>
        <s v="0.Done &gt; Feature Review | S 02405 - Review of 260 (BDT) - Orders page- tablet view change page orientation from portrait to landscape" u="1"/>
        <s v="4.To Do &gt; S | BALLPARK - Feature Review | 00000 - Inventory Sync Timestamp issue" u="1"/>
        <s v="4.To Do &gt; S | BALLPARK - QA/UAT Support | 00000 - Inventory Sync Timestamp issue" u="1"/>
        <s v="0.Done &gt; Backend Development | S 01678 - New Sort Functionality for Orders - Backend" u="1"/>
        <s v="5.Open &gt; Sub-Task | 00170 - Prototyping of the fields needed for user inquiry / search" u="1"/>
        <s v="0.Done &gt; Alpha Test | S 02806 - Alpha for 392 (BDT) - Inventory Pg Standard Pallet Qty and UoM missing" u="1"/>
        <s v="0.Done &gt; Feature Review | S 02302 - Review of 286 (BDT) - Release Pg Scheduled Release Qty UoM missing" u="1"/>
        <s v="5.Open &gt; BALLPARK - Feature Planning |  00000 - BALLPARK - Feature Planning Feature |  00381 - Login page - cookie statement" u="1"/>
        <s v="5.Open &gt; BALLPARK - Feature Review | S 00000 - Update Scheduled Releases data fields to allow for decimals " u="1"/>
        <s v="5.Open &gt; BALLPARK - Tech Planning | S 00000 - Update Completed Shipments data fields to allow for decimals " u="1"/>
        <s v="4.To Do &gt; BALLPARK - Tech Planning | XS 00000 - Country Selection content" u="1"/>
        <s v="4.To Do &gt; S | BALLPARK - Feature Review 00000 - Country Selection content" u="1"/>
        <s v="4.To Do &gt; S | BALLPARK - QA/UAT Support 00000 - Country Selection content" u="1"/>
        <s v="4.To Do &gt; XS | BALLPARK - Tech Planning 00000 - Country Selection content" u="1"/>
        <s v="0.Done &gt; QA |  | 01810 - QA for Remove default e-mail suffix from login page" u="1"/>
        <s v="0.Done &gt; QA | S 02545 - QA for 381 (BDT) - Portal console as admin or CSR- missing the Customer Profile view on the Bemis Site" u="1"/>
        <s v="0.Done &gt; Frontend Development | S 00468 - Investors &gt; Calendar - The button more should be hidden when there is no event details" u="1"/>
        <s v="0.Done &gt; Frontend Development | M | 00492 - Orders Landing Page - Frontend" u="1"/>
        <s v="0.Done &gt; Alpha Test |  | 01355 - Alpha for Report Landing Page- Inventory Detail Report" u="1"/>
        <s v="0.Done &gt; QA | S | 02247 - QA for 299 (BDT) - Scheduled Releases subpage- iphone layout error" u="1"/>
        <s v="5.Open &gt; BALLPARK - Feature Planning |  00000 - BALLPARK - Feature Planning Feature |  00219 - View customer site list" u="1"/>
        <s v="0.Done &gt; Alpha Test | S | 02251 - Alpha for 308 (BDT) - Orders page- iphone words in view detail spilling below allotted space" u="1"/>
        <s v="5.Open &gt; BALLPARK - UX |  00000 - BALLPARK - UX Task |  00039 - BEMISCP-11 Entitlements - Logistics (reject shipment) - WF Form" u="1"/>
        <s v="0.Done &gt; QA | S 00726 - QA for Race condition in DataSyncEngineImpl" u="1"/>
        <s v="0.Done &gt; Alpha Test | S 00163 - Alpha for Country micro site subpages" u="1"/>
        <s v="0.Done &gt; Sub-Task | M | 02265 - Sort by requestedMadDate in ascending order" u="1"/>
        <s v="0.Done &gt; Feature Review |  01954 - Review of Update User Creation Test Scripts and customer LARs " u="1"/>
        <s v="4.To Do &gt; M | BALLPARK - Development 00000 - Place webcontent in the grid acording to wireframe" u="1"/>
        <s v="0.Done &gt; Feature Review | S 02854 - Review of ID 4191/4190 Update the CSR permissions to be organization based" u="1"/>
        <s v="4.Doing &gt; BALLPARK - Subtask | 00000 - Potential security vulnerability related to Apache Struts version 2.3.32 / 2.5.10.1 or later" u="1"/>
        <s v="0.Done &gt; Feature Review | S | 03077 - Review of Source System Deletes - CR50 and CR51" u="1"/>
        <s v="0.Done &gt; QA | S | 02079 - QA for 257 (BDT) - Orders page- mobile footer cutting off fields" u="1"/>
        <s v="0.Done &gt; Alpha Bug | M 00989 - Wrong excel format is dispalyed and saved on reports download" u="1"/>
        <s v="5.Open &gt; BALLPARK - Tech Planning | S 00000 - View customer site list" u="1"/>
        <s v="0.Done &gt; QA | S 02353 - QA for 262 (BDT) - Documents- Changing location filter as a parent " u="1"/>
        <s v="4.To Do &gt; S | BALLPARK - Alpha Test | 00000 - Implement Celsus sync job to index Liferay Sites" u="1"/>
        <s v="0.Done &gt; Feature Review | S 00239 - Review of Press Releases Page" u="1"/>
        <s v="5.Open &gt; BALLPARK - Development | XS 00000 - Fix Gradle theme build " u="1"/>
        <s v="0.Done &gt; Alpha Test | 01880 - Alpha for LDAP Configurations are not automatically imported" u="1"/>
        <s v="0.Done &gt; Tech Planning | M 01641 - tech planning for creating a path for CSR's to access user profiles and customer profiles" u="1"/>
        <s v="5.Open &gt; BALLPARK - Developer Support |  00000 - BALLPARK - Developer Support Feature |  00380 - Logistics Order History - No Pricing" u="1"/>
        <s v="5.Open &gt; BALLPARK - Alpha Test |  00000 - Releases by Item" u="1"/>
        <s v="5.Open &gt; BALLPARK - QA Support |  00000 - Releases by Item" u="1"/>
        <s v="4.To Do &gt; BALLPARK - Alpha Test | 00000 - Liferay Governance" u="1"/>
        <s v="4.To Do &gt; BALLPARK - QA Support | 00000 - Liferay Governance" u="1"/>
        <s v="0.Done &gt; QA |  | 01532 - QA for Missing Address should be empty" u="1"/>
        <s v="4.To Do &gt; BALLPARK - Alpha Test | S 00000 - Order Detail in Orders by PO" u="1"/>
        <s v="0.Done &gt; Sub-Task | 00068 - Provide Customer and User data to be migrated" u="1"/>
        <s v="0.Done &gt; QA | S 01132 - QA for Update Shipments data fields to allow for decimals " u="1"/>
        <s v="0.Done &gt; Feature Review | S 01332 - Review of Location and ShipTo filter dropdowns are missing a border in FF and IE" u="1"/>
        <s v="0.Done &gt; Alpha Test | 00612 - Alpha for Link from Bemis Logo" u="1"/>
        <s v="0.Done &gt; Sub-Task | 00132 - Shipment Landing Page Wireframe Review - IT" u="1"/>
        <s v="0.Done &gt; QA | S 02300 - QA for Search icon in ship to dropdown is off center" u="1"/>
        <s v="0.Done &gt; Backend Development | S | 03091 - Add web.server.display.node portal.property to QA and Prod" u="1"/>
        <s v="5.Open &gt; BALLPARK - UX | M 00000 - " u="1"/>
        <s v="2.To Review &gt; Backend Development | M 00713 - Data sync for Release" u="1"/>
        <s v="0.Done &gt; Frontend Development | S 00424 - Buttons should not be mandatory" u="1"/>
        <s v="0.Cancelled &gt; Alpha Test | S 01725 - Alpha for Requirement changes for Reports" u="1"/>
        <s v="0.Done &gt; Frontend Development | M 02713 - Increase font size of Bemis Order and Line#" u="1"/>
        <s v="0.Done &gt; Feature Review |  | 01430 - Review of Update default Sort Order on Shipments Landing Page " u="1"/>
        <s v="5.Open &gt; Sub-Task | M | 01093 - LoginController.java" u="1"/>
        <s v="5.Open &gt; BALLPARK - Subtask | L | 00000 - Setup Dev Infrasctructure" u="1"/>
        <s v="0.Done &gt; Task |  | 00028 - BEMISCP-11 Material Pricing - pricing condition sales" u="1"/>
        <s v="4.To Do &gt; M | BALLPARK - Subtask | 00000 - Add link to View Orders in Product View for Specific Item" u="1"/>
        <s v="4.To Do &gt; Sub-Task | M 01481 - Create scripts for test cases" u="1"/>
        <s v="0.Done &gt; QA | S | 01500 - QA for Data Issue on Bemis QA Environment" u="1"/>
        <s v="5.Open &gt; BALLPARK - UX | M 00000 - BALLPARK - UX Feature |  00225 - Search Orders by Indexed fields" u="1"/>
        <s v="5.Open &gt; BALLPARK - Development | M 00000 - Add status: draft, published, archived, invisible " u="1"/>
        <s v="4.To Do &gt; BALLPARK - Alpha Test | XS 00000 - Debt Information" u="1"/>
        <s v="0.Done &gt; Frontend Development | S | 00148 - Create micro site page" u="1"/>
        <s v="4.To Do &gt; M | BALLPARK - Subtask | 00000 - Menu não tem o hint traduzido" u="1"/>
        <s v="4.To Do &gt; S | BALLPARK - Feature Review | 00000 - Control Panel -&gt; Configuration -&gt; System Settings is broken in QA" u="1"/>
        <s v="4.To Do &gt; S | BALLPARK - QA/UAT Support | 00000 - Control Panel -&gt; Configuration -&gt; System Settings is broken in QA" u="1"/>
        <s v="5.Open &gt; BALLPARK - Development | M 00000 - " u="1"/>
        <s v="5.Open &gt; BALLPARK - Tech Planning | 00000 - " u="1"/>
        <s v="0.Done &gt; Frontend Development | M 00540 - Fix Iframe width" u="1"/>
        <s v="0.Done &gt; Feature Review | S 00199 - Review of Fix java script errors" u="1"/>
        <s v="0.Done &gt; Feature Review | S 01185 - Review of Inventory updates from IBB" u="1"/>
        <s v="0.Done &gt; Feature Review | XS 00960 - Review of Shipment updates from IBB" u="1"/>
        <s v="4.To Do &gt; BALLPARK - Alpha Test | 00000 - Connect Liferay Docker with BBDD" u="1"/>
        <s v="4.To Do &gt; BALLPARK - QA Support | 00000 - Connect Liferay Docker with BBDD" u="1"/>
        <s v="0.Cancelled &gt; Backend Development | M 01529 - Analysis and fix" u="1"/>
        <s v="0.Cancelled &gt; Backend Development | S 01550 - Analysis and fix" u="1"/>
        <s v="0.Done &gt; Frontend Development | M | 01058 - Orders Page - Mobile responsive design " u="1"/>
        <s v="0.Done &gt; Backend Development | M 01260 - Open and Closed Order report default fields" u="1"/>
        <s v="2.To Review &gt; Backend Development | S 00793 - Extract authentication code to ws-commons" u="1"/>
        <s v="0.Done &gt; Feature Review | S 02971 - Review of 482 BDT - Optimizing report performance to 4 sec" u="1"/>
        <s v="4.To Do &gt; S | BALLPARK - Subtask | 00000 - BEMISCP-11 Compliance reports on-time complete from SSRS" u="1"/>
        <s v="0.Done &gt; Feature Review | 01837 - Review of Fixes needed for View Details dropdown desktop and mobile views" u="1"/>
        <s v="0.Done &gt; Frontend Development | M | 01772 - Fixes needed for View Details dropdown desktop and mobile views" u="1"/>
        <s v="4.To Do &gt; S | BALLPARK - Alpha Test | 00000 - Control Panel -&gt; Configuration -&gt; System Settings is broken in QA" u="1"/>
        <s v="0.Done &gt; Feature Review | 01905 - Review of After update to global web content, customer site template does not import" u="1"/>
        <s v="0.Done &gt; QA |  | 00192 - QA for Country micro site single page" u="1"/>
        <s v="4.To Do &gt; S | BALLPARK - Feature Review | 00000 - Have too many errors for the developer license limit " u="1"/>
        <s v="4.To Do &gt; S | BALLPARK - QA/UAT Support | 00000 - Have too many errors for the developer license limit " u="1"/>
        <s v="0.Done &gt; Feature Review | S 00891 - Review of Logon with incorrect password doesn't fail immediately with 2FA enabled" u="1"/>
        <s v="5.Open &gt; " u="1"/>
        <s v="4.To Do &gt; Feature Review | 03005 - Review of Enable log4j debug on Bemis Dev" u="1"/>
        <s v="0.Done &gt; Frontend Development | S | 00656 - Update the User Profile Page to allow CSRs to edit the fields." u="1"/>
        <s v="5.Open &gt; BALLPARK - Feature Planning |  00000 - BALLPARK - Feature Planning Task |  00176 - Set up QA environment" u="1"/>
        <s v="5.Open &gt; BALLPARK - Feature Review |  00000 - BALLPARK - Feature Review Task |  00037 - BEMISCP-11 Entitlements - Proc Mgr - Negotiations - CRM" u="1"/>
        <s v="4.To Do &gt; Alpha Bug | S 00791 - Missing fields in the User Profile" u="1"/>
        <s v="5.Open &gt; Alpha Test | M 01590 - Alpha Test - Validate All Release-related pages." u="1"/>
        <s v="0.Done &gt; Alpha Test | S | 02394 - Alpha for Scheduled Releases Sub-Page No Sort Order" u="1"/>
        <s v="0.Done &gt; Alpha Test | S 01110 - Alpha for Checkboxes for Locations in filter do not show " u="1"/>
        <s v="4.To Do &gt; Development | 00000 - BALLPARK OF Development" u="1"/>
        <s v="0.Done &gt; Feature Review |  | 01545 - Review of Release PO and Customer PO are wrapping on the same line" u="1"/>
        <s v="0.Done &gt; Frontend Development | M 02058 - Development for - Orders Page- Location filter location indicator_x0009_" u="1"/>
        <s v="0.Done &gt; QA | S | 01546 - QA for Release PO and Customer PO are wrapping on the same line" u="1"/>
        <s v="4.To Do &gt; QA | S 00777 - QA for Orders -  Bemis Order # (line No) should be moved below Bemis ProductID" u="1"/>
        <s v="0.Done &gt; Alpha Test | S 00130 - Alpha for Language selection functionality" u="1"/>
        <s v="0.Done &gt; Frontend Development | M 00123 - Language selection functionality" u="1"/>
        <s v="5.Open &gt; BALLPARK - Feature Review | S 00000 - 469 BDT - Logos on IE are blurry" u="1"/>
        <s v="0.Done &gt; QA | S 02404 - QA for 318 (BDT) - Shipment Sub Page ship date view in ascending order" u="1"/>
        <s v="0.Done &gt; QA |  | 00287 - QA for Redirect Not Allowed" u="1"/>
        <s v="4.To Do &gt; M | BALLPARK - Development | 00000 - Add SCORM support" u="1"/>
        <s v="0.Done &gt; QA | 01811 - QA for Duplicate fields displayed on the Doned Shipments tab" u="1"/>
        <s v="0.Done &gt; Backend Development | M | 00815 - Update SalesOrderResponse data and Order Model" u="1"/>
        <s v="0.Done &gt; QA |  | 00134 - QA for Ajustments in full stories layout" u="1"/>
        <s v="5.Open &gt; BALLPARK - Alpha Test | S 00000 - Shipments paginated list grouped by item number" u="1"/>
        <s v="5.Open &gt; BALLPARK - QA Support | S 00000 - Shipments paginated list grouped by item number" u="1"/>
        <s v="5.Open &gt; BALLPARK - Tech Planning |  00000 - BALLPARK - Tech Planning Task |  00503 - WS Commons" u="1"/>
        <s v="0.Done &gt; QA | S | 01898 - QA for User Agreement link does not show content for Buyer or CSR roles" u="1"/>
        <s v="5.Open &gt; BALLPARK - Feature Planning | M | 00000 - Global search" u="1"/>
        <s v="5.Open &gt; BALLPARK - Feature Review |  00000 - BALLPARK - Feature Review Feature |  00156 - Create and assign customer Roles" u="1"/>
        <s v="0.Done &gt; Sub-Task | 00221 - Pull in data from Eurolandir XML" u="1"/>
        <s v="0.Done &gt; Alpha Test | 01568 - Alpha for Cards on Page incorrect" u="1"/>
        <s v="0.Done &gt; QA | S | 01735 - QA for BIT-46 Cards on Page incorrect" u="1"/>
        <s v="3.Doing &gt; Backend Development | 00486 M - Develop Search for Orders Logic" u="1"/>
        <s v="3.Doing &gt; Backend Development | M 00486 - Develop Search for Orders Logic" u="1"/>
        <s v="5.Open &gt; BALLPARK - Tech Planning |  00000 - Order Detail in Orders by Item View" u="1"/>
        <s v="0.Cancelled &gt; Alpha Test | 01690 - Alpha for Add dependency in Theme for freemarker contributor" u="1"/>
        <s v="0.Done &gt; Tech Planning | M | 00910 - Tech Planning for footer " u="1"/>
        <s v="0.Done &gt; Alpha Test |  01407 - Alpha for Scheduled Releases Customer PO" u="1"/>
        <s v="0.Done &gt; Alpha Test | 01341 - Alpha for Add documents button is inside the footer" u="1"/>
        <s v="4.To Do &gt; S | BALLPARK - Alpha Test | 00000 - Link Product Id in Orders Detail to Product Spec Page." u="1"/>
        <s v="0.Done &gt; Alpha Test |  00950 - Alpha for Update Scheduled Releases data fields to allow for decimals " u="1"/>
        <s v="5.Open &gt; BALLPARK - UX |  00000 - BALLPARK - UX Task |  00259 - Customer Site Template should have 'template' in name" u="1"/>
        <s v="4.To Do &gt; Alpha Test | S 00186 - Alpha for Company profile page" u="1"/>
        <s v="0.Done &gt; Frontend Development | S 00702 - Release Landing Page UI" u="1"/>
        <s v="5.Open &gt; BALLPARK - Feature Planning | S 00000 - Create Google Local Environment" u="1"/>
        <s v="0.Done &gt; Frontend Development | M 00489 - Update Mini Left Menu based on feedback" u="1"/>
        <s v="0.Done &gt; Frontend Development | S | 02829 - Update Customer List content to use new sorted parent list" u="1"/>
        <s v="5.Open &gt; BALLPARK - UX |  00000 - BALLPARK - UX Task |  00235 - IBB Request Log" u="1"/>
        <s v="5.Open &gt; Sub-Task |  | 00034 - 6.0 plugin + scripts (5/17/2013)" u="1"/>
        <s v="0.Done &gt; Feature Review | 01165 - Review of Carrier Link is not working " u="1"/>
        <s v="0.Done &gt; Alpha Test | S 02437 - Alpha for Remove space from DL file names" u="1"/>
        <s v="0.Done &gt; Feature Review |  | 01738 - Review of BIT-159 CSR- editing buyer profile" u="1"/>
        <s v="0.Done &gt; Backend Development | M 02704 - Development for - Buyers need to have ability to delete for specific folders" u="1"/>
        <s v="0.Done &gt; Frontend Development | M 01946 - Keep CSR on Bemis site" u="1"/>
        <s v="0.Done &gt; Sub-Task | XS 01026 - Automate OSGi config for IBB connection per environment" u="1"/>
        <s v="0.Done &gt; Sub-Task |  | 00134 - Final Approval of the Product Spec Detail Page Wireframe" u="1"/>
        <s v="03.To Review &gt; Alpha Bug | 00473 - Uploading workflow definition fails for 2FA in dev environment" u="1"/>
        <s v="0.Done &gt; Alpha Test | M | 00935 - Alpha for On-Hand Inventory View" u="1"/>
        <s v="0.Done &gt; QA | S | 01929 - QA for BIT-49 Ship To Filter Name &amp; Address Info Missing in Portal" u="1"/>
        <s v="0.Done &gt; Feature Review | S | 02972 - Review of Documents page- title running off of screen box" u="1"/>
        <s v="4.Doing &gt; BALLPARK - Feature Review | 00000 - Final Clean QA Deploy" u="1"/>
        <s v="0.Done &gt; QA | 00838 - QA for Two Factor Authentication - Verification Code Error" u="1"/>
        <s v="0.Done &gt; Alpha Test |  | 01464 - Alpha for Cancel button on Locations filter does not cancel " u="1"/>
        <s v="0.Done &gt; Feature Review |  | 00628 - Review of Make sure cemex.com redirects to www.cemex.com" u="1"/>
        <s v="0.Done &gt; QA | S | 02321 - QA for 278 (BDT) - On-hand inventory page- iphone issue with footer" u="1"/>
        <s v="5.Open &gt; BALLPARK - Developer Support |  00000 - BALLPARK - Developer Support Task |  00478 - Clean up JSP for two-factor-auth-device-manager-web" u="1"/>
        <s v="0.Cancelled &gt; Sub-Task | M | 00304 - Auto-refresh price" u="1"/>
        <s v="05.To Do &gt; Backend Development | 00499 - Create service wrapper to add mock data" u="1"/>
        <s v="0.Done &gt; Backend Development | M 00649 - Implement mocking web service for SalesOrder API" u="1"/>
        <s v="0.Done &gt; Feature Review | S | 02312 - Review of Not all shipments are being synced from IBB" u="1"/>
        <s v="0.Done &gt; Feature Review |  | 00491 - Review of Our History &gt; Adjust padding in map for IPhone" u="1"/>
        <s v="0.Done &gt; Backend Development | S | 01678 - New Sort Functionality for Orders - Backend" u="1"/>
        <s v="0.Done &gt; Alpha Test | XS 00912 - Alpha for Location selection persists between logout and login" u="1"/>
        <s v="0.Done &gt; Alpha Bug | M | 02605 - Remove ellipsis from Orders sub-page views" u="1"/>
        <s v="4.To Do &gt; S | BALLPARK - Alpha Test | 00000 - 3 Marshal Deliveries not showing in Completed Shipments page " u="1"/>
        <s v="5.Open &gt; BALLPARK - Feature Review | S 00000 - Source System Deletes" u="1"/>
        <s v="4.To Do &gt; Alpha Test | S 02911 - Alpha for Always display BOL and Invoice links" u="1"/>
        <s v="3.Doing &gt; Backend Development | M 01510 - Add missing Ship Date optional field" u="1"/>
        <s v="4.To Do &gt; QA | S 01515 - QA for Customer Address does not display on Customer Profile" u="1"/>
        <s v="0.Cancelled &gt; Alpha Test | S | 02067 - Alpha for 195 (BDT) Documents- unable to download; CSR and buyer view" u="1"/>
        <s v="4.To Do &gt; Feature Review | S 01825 - Review of User agreement - BNA" u="1"/>
        <s v="3.Doing &gt; Sub-Task | M | 03130 - Set time-out for data sync table locks" u="1"/>
        <s v="0.Done &gt; Tech Planning | M 02717 - Tech Planning for LDAP and Password Policy both enabled " u="1"/>
        <s v="0.Done &gt; Backend Development | XS | 00053 - Add property definition for Liferay version number in Celsus" u="1"/>
        <s v="4.To Do &gt; M | BALLPARK - Subtask | 00000 - Notes create/edit - Buyer view" u="1"/>
        <s v="4.To Do &gt; S | BALLPARK - Feature Review | 00000 - Notes view - Buyer view" u="1"/>
        <s v="4.To Do &gt; S | BALLPARK - QA/UAT Support | 00000 - Notes view - Buyer view" u="1"/>
        <s v="5.Open &gt; Ballpark - Demand | S | 00000 - Dummy Activity of Content Management" u="1"/>
        <s v="0.Done &gt; Tech Planning | S | 02900 - Evaluate Releases and shipments not being displayed for Kroger" u="1"/>
        <s v="5.Open &gt; BALLPARK - Alpha Test |  00000 - BALLPARK - Alpha Test Feature |  00088 - Customer Org Hierarchy" u="1"/>
        <s v="5.Open &gt; BALLPARK - QA Support |  00000 - BALLPARK - QA Support Feature |  00088 - Customer Org Hierarchy" u="1"/>
        <s v="0.Done &gt; QA | S | 03175 - QA for Inventory Sync Delete happens before data is processed causing 0 inventory to show." u="1"/>
        <s v="0.Done &gt; Sub-Task | M 00502 - Configure LCS" u="1"/>
        <s v="3.Doing &gt; Tech Planning | M 00553 - User Profile tech planning" u="1"/>
        <s v="0.Done &gt; Feature Review | 00518 - Review of Research &amp; Apply URL Rewrite for URL containing String .aspx" u="1"/>
        <s v="4.To Do &gt; Alpha Test | S 01655 - Alpha for Menu position does not remain closed when navigating from one page to another " u="1"/>
        <s v="0.Done &gt; QA | S 01166 - QA for Carrier Link is not working " u="1"/>
        <s v="5.Open &gt; BALLPARK - Tech Planning | S | 00000 - Release expanded view" u="1"/>
        <s v="5.Open &gt; BALLPARK - Feature Planning |  00000 - Buyer - Show Expanded Shipment View" u="1"/>
        <s v="0.Done &gt; Feature Review | 01797 - Review of Duplicate fields displayed on the Completed Shipments tab" u="1"/>
        <s v="0.Done &gt; QA | S | 02933 - QA for Always display BOL and Invoice links" u="1"/>
        <s v="0.Done &gt; Feature Review | S 00093 - Review of Country Selection content" u="1"/>
        <s v="0.Done &gt; Feature Review | S | 03043 - Review of Deployment Documentation " u="1"/>
        <s v="4.To Do &gt; QA | S 02782 - QA for 375 (BDT) - Inventory Report - URL too long error " u="1"/>
        <s v="0.Done &gt; QA |  | 00494 - QA for Adjust layout of stock ticker in different screen sizes" u="1"/>
        <s v="0.Done &gt; QA | XS | 02440 - QA for 244 (BDT) - Order Pg Scheduled Releases/Available Qty Incorrect " u="1"/>
        <s v="4.To Do &gt; S | BALLPARK - Alpha Test | 00000 - As a CSR, I can run and view the 5 internal and 4 external reports available to me, so that I can see my customer data in report format" u="1"/>
        <s v="0.Done &gt; Alpha Bug | M 00618 - Missing fields in Portal Order WS Stub" u="1"/>
        <s v="2.To Review &gt; Backend Development | 00516 - Change Customer Profile service to allow updates" u="1"/>
        <s v="4.To Do &gt; S | BALLPARK - Feature Review | 00000 - Refactor UI elements to improve maintainability" u="1"/>
        <s v="4.To Do &gt; S | BALLPARK - QA/UAT Support | 00000 - Refactor UI elements to improve maintainability" u="1"/>
        <s v="0.Done &gt; QA | S 01819 - QA for Create Handling Unit Report " u="1"/>
        <s v="0.Done &gt; Backend Development | M | 00101 - Implement sorting" u="1"/>
        <s v="0.Cancelled &gt; QA | S 02769 - QA for 386 (BDT) - Poly IBB On Hand Qty Incorrect" u="1"/>
        <s v="0.Done &gt; Alpha Bug | S | 00095 - Site friendly URL: return absolute, not relative" u="1"/>
        <s v="0.Done &gt; Alpha Test | 00987 - Alpha for User Customer Name (Employer) is incorrect" u="1"/>
        <s v="0.Done &gt; Feature Review | S 02306 - Review of The quotes around &quot;N/A&quot; need to be removed" u="1"/>
        <s v="0.Done &gt; Frontend Development | M | 00488 - Update styles for all pages to reflect brand " u="1"/>
        <s v="0.Done &gt; Feature Review | 01111 - Review of Checkboxes for Locations in filter do not show " u="1"/>
        <s v="0.Done &gt; Alpha Test | 01706 - Alpha for Update the Footer Content " u="1"/>
        <s v="0.Done &gt; Sub-Task | M 01481 - Create initial infrastructure for perf test scripts" u="1"/>
        <s v="06.Open &gt; Backend Development | 00413 - Update Order Service to filter Orders by Location" u="1"/>
        <s v="0.Done &gt; Alpha Bug | S | 00640 - Missing content-type and request body for order-ws api call" u="1"/>
        <s v="0.Done &gt; Alpha Test | S | 02912 - Alpha for (BDT 467) - Releases and Shipments do not display for new customer setup " u="1"/>
        <s v="0.Done &gt; Frontend Development | S 00557 - Not found page" u="1"/>
        <s v="3.Doing &gt; Frontend Development | L | 00073 - Implement Theme POC" u="1"/>
        <s v="0.Done &gt; Frontend Development | M | 00389 - Orders Landing Page - UI" u="1"/>
        <s v="4.To Do &gt; Alpha Test |  00934 - Alpha for Import Users and Groups from AD" u="1"/>
        <s v="0.Done &gt; Tech Planning | M 00458 - Design interface with IBB Inventory API" u="1"/>
        <s v="0.Done &gt; Backend Development | S | 00524 - Open and Closed Order Status Report (on Orders Page) - Backend Dev" u="1"/>
        <s v="0.Done &gt; Alpha Test | S 02597 - Alpha for Report Preview UI issues " u="1"/>
        <s v="5.Open &gt; BALLPARK - Feature Planning  00538 - Buyer - Reports |  00000 - " u="1"/>
        <s v="5.Open &gt; BALLPARK - Feature Review Feature |  00361 - Footer | M 00000 - " u="1"/>
        <s v="5.Open &gt; BALLPARK - Tech Planning Task |  00503 - WS Commons | M 00000 - " u="1"/>
        <s v="5.Open &gt; BALLPARK - UX Feature |  00214 - View Notifications | M 00000 - " u="1"/>
        <s v="0.Done &gt; Backend Development | S | 01839 - Review releases creation and updating logic" u="1"/>
        <s v="0.Done &gt; Feature Review | 01332 - Review of Location and ShipTo filter dropdowns are missing a border in FF and IE" u="1"/>
        <s v="5.Open &gt; BALLPARK - Developer Support |  00000 - BALLPARK - Developer Support Feature |  00083 - Manage DL folder &amp; files" u="1"/>
        <s v="5.Open &gt; Sub-Task | M 01093 - LoginController.java" u="1"/>
        <s v="4.To Do &gt; QA | M 00744 - QA for CSR View of Customer Profile" u="1"/>
        <s v="0.Done &gt; Feature Review |  00873 - Review of UI Navigation bar" u="1"/>
        <s v="3.Doing &gt; Sub-Task | S | 00062 - Set up search server for Liferay Dev" u="1"/>
        <s v="0.Done &gt; Backend Development | M 00647 - Get CustomerProfile by OrgId." u="1"/>
        <s v="0.Done &gt; Feature Review |  | 01514 - Review of Customer Address does not display on Customer Profile" u="1"/>
        <s v="0.Done &gt; Alpha Test | S | 02891 - Alpha for 417 (BDT) - Consignment Overstated Shipped Qty on Orders Pg" u="1"/>
        <s v="0.Done &gt; Feature Review | 01957 - Review of Keep CSR on Control Panel View when navigating to customer sites  " u="1"/>
        <s v="0.Done &gt; Feature Review | S 01378 - Review of Report page- open and closed order report; parameters not expected" u="1"/>
        <s v="0.Done &gt; QA | 00342 - QA for Carousel for full story pages" u="1"/>
        <s v="0.Done &gt; Alpha Test |  01484 - Alpha for Link Bemis/TheHub Logo back CSR Bemis Site" u="1"/>
        <s v="4.To Do &gt; BALLPARK - Alpha Test | XS 00000 - Key Company Data" u="1"/>
        <s v="4.To Do &gt; BALLPARK - Development | S 00000 - Key Company Data" u="1"/>
        <s v="5.Open &gt; Feature Planning | 00475 M - Define AD groups to be used" u="1"/>
        <s v="5.Open &gt; Feature Planning | M 00475 - Define AD groups to be used" u="1"/>
        <s v="0.Done &gt; QA | S | 02512 - QA for    Documents- CSR access to sites  " u="1"/>
        <s v="0.Done &gt; Alpha Test | 01774 - Alpha for Mobile Footer no longer displays" u="1"/>
        <s v="0.Done &gt; Task | S 00043 - BEMISCP-11 CSR portal -&gt; Webcenter/solutioncenter link" u="1"/>
        <s v="0.Done &gt; QA | S 01618 - QA for Wording on Dynamic Reports preview page needs to be changed to improve usability" u="1"/>
        <s v="0.Done &gt; QA | M 01160 - QA for Style and colors" u="1"/>
        <s v="0.Done &gt; QA | M 01715 - QA for update for View Details Logic " u="1"/>
        <s v="0.Done &gt; QA |  01393 - QA for Add documents button is inside the footer" u="1"/>
        <s v="5.Open &gt; Ballpark - Demand | S | 00000 - Dummy Activity of User Management" u="1"/>
        <s v="5.Open &gt; Ballpark - Dummy Feature | S 00000 - Buyer - Inventory Management" u="1"/>
        <s v="5.Open &gt; BALLPARK - Feature Planning |  00000 - BALLPARK - Feature Planning Task |  00235 - IBB Request Log" u="1"/>
        <s v="0.Done &gt; Backend Development | M | 01780 - Development for - After update to global web content, customer site template does not import" u="1"/>
        <s v="4.To Do &gt; S | BALLPARK - Feature Review | 00000 - As a CSR, I can schedule an ASN to be sent to me or my customer, so that we can be notified of when product has shipped" u="1"/>
        <s v="4.To Do &gt; S | BALLPARK - QA/UAT Support | 00000 - As a CSR, I can schedule an ASN to be sent to me or my customer, so that we can be notified of when product has shipped" u="1"/>
        <s v="5.Open &gt; BALLPARK - Development | S 00000 - Switch to SOAP calls" u="1"/>
        <s v="0.Done &gt; QA | S | 02873 - QA for 441(BDT) - Data Sync Module Execution " u="1"/>
        <s v="4.Doing &gt; BALLPARK - Demand | M | 00000 - Demand without assignee BEMISCP" u="1"/>
        <s v="0.Done &gt; Backend Development | S 00674 - Implement Search Indexer and Asset" u="1"/>
        <s v="5.Open &gt; BALLPARK - Alpha Test Feature |  00272 - Browse User Profile | M 00000 - " u="1"/>
        <s v="5.Open &gt; BALLPARK - Development Feature |  00214 - View Notifications | M 00000 - " u="1"/>
        <s v="5.Open &gt; BALLPARK - Feature Review Feature |  00512 - Release Details | M 00000 - " u="1"/>
        <s v="5.Open &gt; BALLPARK - QA Support Feature |  00272 - Browse User Profile | M 00000 - " u="1"/>
        <s v="5.Open &gt; BALLPARK - UX |  00000 - BALLPARK - UX Feature |  00363 - Map AD Groups to Roles" u="1"/>
        <s v="0.Done &gt; QA | S | 01829 - QA for Customer Data Sync is checking wrong address for validity" u="1"/>
        <s v="5.Open &gt; BALLPARK - Feature Planning |  00000 - BALLPARK - Feature Planning Feature |  00512 - Release Details" u="1"/>
        <s v="5.Open &gt; Alpha Test | M 00799 - Verify Report Generating flow" u="1"/>
        <s v="5.Open &gt; Alpha Bug | S 00789 - Pallet field is not showing up correctly" u="1"/>
        <s v="3.Doing &gt; Backend Development | S 00606 - Add IBB Security Authentication to Shipment WS" u="1"/>
        <s v="0.Done &gt; Alpha Bug | M | 02081 - X in search bar only displays after you hit enter in the search box" u="1"/>
        <s v="0.Done &gt; Feature Review |  | 01378 - Review of Report page- open and closed order report; parameters not expected" u="1"/>
        <s v="0.Done &gt; Alpha Test |  01463 - Alpha for Time, status and report freezes" u="1"/>
        <s v="0.Done &gt; Backend Development | M 02447 - Add releases for existing orders" u="1"/>
        <s v="5.Open &gt; BALLPARK - Developer Support | S 00000 - Update products based on feedback" u="1"/>
        <s v="5.Open &gt; BALLPARK - Developer Support | S 00000 - On the Child Customer profile page format is incorrect" u="1"/>
        <s v="5.Open &gt; BALLPARK - Alpha Test |  00000 - BALLPARK - Alpha Test Feature |  00225 - Search Orders by Indexed fields" u="1"/>
        <s v="5.Open &gt; BALLPARK - QA Support |  00000 - BALLPARK - QA Support Feature |  00225 - Search Orders by Indexed fields" u="1"/>
        <s v="4.To Do &gt; BALLPARK - Alpha Test | XS 00000 - Services Page" u="1"/>
        <s v="4.To Do &gt; BALLPARK - Development | S 00000 - Services Page" u="1"/>
        <s v="4.To Do &gt; Alpha Test |  00611 - Alpha for Remove Top Bar for Regular User" u="1"/>
        <s v="3.Doing &gt; Backend Development | S 00674 - Implement Search Indexer and Asset" u="1"/>
        <s v="0.Done &gt; Alpha Test | S 01464 - Alpha for Cancel button on Locations filter does not cancel " u="1"/>
        <s v="0.Done &gt; Frontend Development | XS | 00473 - Investors &gt; Corporate Governance &gt; &quot;Cemex and the NYSE&quot; - Fix table layout" u="1"/>
        <s v="4.To Do &gt; Sub-Task | S 02877 - Performance enhancements in QA" u="1"/>
        <s v="0.Done &gt; Alpha Test | S 00198 - Alpha for Fix java script errors" u="1"/>
        <s v="4.To Do &gt; S | BALLPARK - Feature Review | 00000 - 575 BDT - Tablet- menu icon not in correct place on page" u="1"/>
        <s v="4.To Do &gt; S | BALLPARK - QA/UAT Support | 00000 - 575 BDT - Tablet- menu icon not in correct place on page" u="1"/>
        <s v="5.Open &gt; BALLPARK - UX |  00000 - Manage DL folder &amp; files" u="1"/>
        <s v="0.Done &gt; Alpha Test | S 00811 - Alpha for Inventory updates from IBB" u="1"/>
        <s v="0.Done &gt; Backend Development | M 00901 - Inventory DataSync from IBB" u="1"/>
        <s v="0.Done &gt; Feature Review | 00958 - Review of Release updates from IBB" u="1"/>
        <s v="0.Done &gt; Feature Review | S 01013 - Review of Order updates from IBB" u="1"/>
        <s v="0.Done &gt; QA | S 02068 - QA for 216 (BDT) Theme Generate Report link wrong color " u="1"/>
        <s v="0.Done &gt; Backend Development | M | 00594 - Implement proxy mechanism" u="1"/>
        <s v="0.Done &gt; Alpha Bug | M 01142 - Editing certain fields on user profile fails" u="1"/>
        <s v="0.Done &gt; QA | S 00832 - QA for Custom-users-admin-web causes startup exceptions in portal" u="1"/>
        <s v="0.Done &gt; Alpha Test |  | 01880 - Alpha for LDAP Configurations are not automatically imported" u="1"/>
        <s v="4.To Do &gt; QA | S | 01384 - QA for Report Landing Page- Inventory Detail Report- remove unnecessary Parameters" u="1"/>
        <s v="0.Done &gt; Frontend Development | S | 00425 - Format the header of tables" u="1"/>
        <s v="0.Done &gt; Backend Development | M | 02226 - Backend for Shipment DM changes" u="1"/>
        <s v="4.To Do &gt; Feature Review | S 01599 - Review of Allow Buyers to update display settings " u="1"/>
        <s v="0.Done &gt; Alpha Test | S 02293 - Alpha for 310 (BDT) - Order Pg View Details Schedule Line Dates Sort Order Incorrect " u="1"/>
        <s v="5.Open &gt; BALLPARK - Feature Review |  00000 - BALLPARK - Feature Review Task |  00048 - BEMISCP-11 Previous customer Item Number" u="1"/>
        <s v="4.To Do &gt; Feature Review |  00873 - Review of UI Navigation bar" u="1"/>
        <s v="0.Done &gt; Frontend Development | S | 00047 - Create Asset Publisher" u="1"/>
        <s v="5.Open &gt; BALLPARK - Feature Planning | S 00000 - Sort Orders by Specific Fields" u="1"/>
        <s v="5.Open &gt; Pull Request Review | 00463 - Review page to show Inventory View for Item" u="1"/>
        <s v="5.Open &gt; BALLPARK - Tech Planning |  00000 - BALLPARK - Tech Planning Feature |  00286 - Global search" u="1"/>
        <s v="0.Done &gt; QA | S | 01636 - QA for The Company logo will not populate on Welcome page" u="1"/>
        <s v="0.Done &gt; Alpha Test | S 01619 - Alpha for Sub-header font color on Reports Landing page are incorrect" u="1"/>
        <s v="0.Done &gt; Alpha Test | S | 02386 - Alpha for 290 (BDT) - Release Pg Ship To Name and Address incorrect" u="1"/>
        <s v="0.Done &gt; QA | S 02069 - QA for 214 (BDT)Theme test- excel logo wrong color and font spacing incorrect" u="1"/>
        <s v="0.Done &gt; Tech Planning | S 02896 - Tech Planning for Consignment Inventory Whse Location/No Incorrect" u="1"/>
        <s v="5.Open &gt; BALLPARK - QA Support |  00000 - BALLPARK - QA Support Feature |  00222 - Order Detail in Orders by Item View" u="1"/>
        <s v="4.To Do &gt; S | BALLPARK - Alpha Test | 00000 - Final Clean QA Deploy" u="1"/>
        <s v="2.To Review &gt; Frontend Development | M 00493 - Customer Profile - Frontend" u="1"/>
        <s v="0.Done &gt; Backend Development | S 00706 - Create script to load Great Lakes Cheese LAR file" u="1"/>
        <s v="0.Done &gt; Tech Planning | M 01771 - Tech planning for Fixes needed for View Details dropdown desktop and mobile views" u="1"/>
        <s v="4.To Do &gt; S | BALLPARK - Alpha Test | 00000 - As a buyer, I can be linked to webcenter/solutioncenter when viewing a product detail, so that I can see the details of graphics status" u="1"/>
        <s v="5.Open &gt; BALLPARK - Tech Planning | S 00000 - Release Search" u="1"/>
        <s v="0.Done &gt; Alpha Bug | M 02557 - Remove leading zeros after data display refactor" u="1"/>
        <s v="2.To Review &gt; Alpha Bug | M 02557 - Remove leading zeros after data display refactor" u="1"/>
        <s v="5.Open &gt; BALLPARK - UX |  00000 - BALLPARK - UX Feature |  00275 - Products / Items - Status Filters" u="1"/>
        <s v="5.Open &gt; BALLPARK - UX |  00000 - BALLPARK - UX Feature |  00286 - Global search" u="1"/>
        <s v="0.Done &gt; Feature Review | S 02819 - Review of BOL and INVOICE Hyperlink fails to load PDF" u="1"/>
        <s v="5.Open &gt; BALLPARK - Alpha Test Feature |  00213 - Pending notifications counter | M 00000 - " u="1"/>
        <s v="5.Open &gt; BALLPARK - Alpha Test Feature |  00381 - Login page - cookie statement | M 00000 - " u="1"/>
        <s v="5.Open &gt; BALLPARK - Developer Support Feature |  00207 - Populate User Profiles | M 00000 - " u="1"/>
        <s v="5.Open &gt; BALLPARK - Developer Support Feature |  00363 - Map AD Groups to Roles | M 00000 - " u="1"/>
        <s v="5.Open &gt; BALLPARK - Feature Planning Feature |  00219 - View customer site list | M 00000 - " u="1"/>
        <s v="5.Open &gt; BALLPARK - QA Support Feature |  00213 - Pending notifications counter | M 00000 - " u="1"/>
        <s v="5.Open &gt; BALLPARK - QA Support Feature |  00381 - Login page - cookie statement | M 00000 - " u="1"/>
        <s v="0.Done &gt; Feature Review | 01230 - Review of Select All and Clear All links in Location filter do not work" u="1"/>
        <s v="0.Done &gt; Frontend Development | M 01492 - Development for cancel button on locations filter does not work" u="1"/>
        <s v="4.To Do &gt; S | BALLPARK - Planning | 00000 - Capture learning events" u="1"/>
        <s v="0.Done &gt; QA | S | 03019 - QA for 487 (BDT) - Issues with ship to filter" u="1"/>
        <s v="06.Open &gt; Frontend Development | 00462 - Create page to show Inventory View for Item" u="1"/>
        <s v="0.Done &gt; Feature Review |  | 00489 - Review of Homepage &gt; Change &quot;Media and Events&quot; section" u="1"/>
        <s v="0.Done &gt; Frontend Development | M | 02738 - Development for - Password Policy verbiage changes" u="1"/>
        <s v="0.Done &gt; UX | M | 00098 - Orders Landing Page - UX" u="1"/>
        <s v="3.Doing &gt; Backend Development | M 00713 - Data sync for Release" u="1"/>
        <s v="0.Done &gt; Frontend Development | M | 01465 - Development for Link Bemis/TheHub Logo back CSR Bemis Site" u="1"/>
        <s v="3.Doing &gt; Frontend Development | M 00492 - View orders - Frontend" u="1"/>
        <s v="5.Open &gt; BALLPARK - Feature Review |  00000 - Buyer - Show Expanded Shipment View" u="1"/>
        <s v="5.Open &gt; Frontend Development | M 01694 - Footer Content" u="1"/>
        <s v="5.Open &gt; QA | M 01723 - QA for Update the Footer Content" u="1"/>
        <s v="4.To Do &gt; Alpha Test | S 01470 - Alpha for Bemis Logo Compression/Crowding" u="1"/>
        <s v="4.To Do &gt; S | BALLPARK - Alpha Test | 00000 - Products / Items - Status Filters" u="1"/>
        <s v="4.To Do &gt; S | BALLPARK - Alpha Test | 00000 - NullPointer Exception after login in " u="1"/>
        <s v="0.Done &gt; Feature Review | S 01042 - Review of Setup Bemis Development Infrastructure" u="1"/>
        <s v="2.To Review &gt; Frontend Development | M 01732 - Update UI for the Open and Closed Order Status Report " u="1"/>
        <s v="0.Done &gt; Sub-Task | S | 00048 - Set up Liferay Dev Portal server" u="1"/>
        <s v="0.Done &gt; Feature Review |  | 00286 - Review of Redirect Not Allowed" u="1"/>
        <s v="5.Open &gt; BALLPARK - UX | M | 00000 - Shipment Search" u="1"/>
        <s v="0.Done &gt; Alpha Test | XS 01094 - Alpha for Buyer - Security" u="1"/>
        <s v="3.Doing &gt; Tech Planning | 00433 L - Design Order Inventory DM/Services" u="1"/>
        <s v="3.Doing &gt; Tech Planning | L 00433 - Design Order Inventory DM/Services" u="1"/>
        <s v="0.Done &gt; Frontend Development | S | 00494 - View Shipments - Frontend Updates" u="1"/>
        <s v="4.To Do &gt; Feature Review |  | 00601 - Review of Anchor tags not working for some pages" u="1"/>
        <s v="0.Done &gt; Backend Development | M | 01667 - Enable all locations as default setting when user logs in " u="1"/>
        <s v="4.To Do &gt; QA | S 01500 - QA for Data Issue on Bemis QA Environment" u="1"/>
        <s v="0.Done &gt; Backend Development | XS | 02709 - Change frequency of checks for template changes" u="1"/>
        <s v="0.Done &gt; Frontend Development | M 01461 - Development for - Time, status and report freezes" u="1"/>
        <s v="5.Open &gt; BALLPARK - Feature Review |  00000 - BALLPARK - Feature Review Feature |  00520 - Release updates from IBB" u="1"/>
        <s v="0.Done &gt; Frontend Development | M | 01940 - Development for - 213 (BDT) Theme- Assets that are light blue and should be dark blue -various portal pages" u="1"/>
        <s v="4.To Do &gt; QA | S | 03044 - QA for Deployment Documentation " u="1"/>
        <s v="0.Done &gt; Tech Planning | M 01644 - Tech Planning - Data Sync Changes" u="1"/>
        <s v="0.Done &gt; Alpha Test |  00444 - Alpha for Careers &gt; Locations and Functions" u="1"/>
        <s v="2.To Review &gt; Frontend Development | S | 03030 - Development for - Date Range on Release and Shipment History Report - all systems" u="1"/>
        <s v="3.Doing &gt; Backend Development | M 00879 - Add Page for On Hand Inventory" u="1"/>
        <s v="4.To Do &gt; S | BALLPARK - Feature Review | 00000 - All Projects Configuration" u="1"/>
        <s v="4.To Do &gt; S | BALLPARK - QA/UAT Support | 00000 - All Projects Configuration" u="1"/>
        <s v="5.Open &gt; BALLPARK - Alpha Test |  00000 - Left Navigation Expand / Collapse on all pages" u="1"/>
        <s v="5.Open &gt; BALLPARK - QA Support |  00000 - Left Navigation Expand / Collapse on all pages" u="1"/>
        <s v="5.Open &gt; BALLPARK - Subtask | S | 00000 - Left Navigation Expand / Collapse on all pages" u="1"/>
        <s v="4.To Do &gt; QA | S 00973 - QA for When an order is deleted, the associated AssetEntries are not removed" u="1"/>
        <s v="0.Done &gt; QA |  | 00200 - QA for Fix java script errors" u="1"/>
        <s v="0.Done &gt; QA |  | 00382 - QA for Break page buttons evenly, centered" u="1"/>
        <s v="5.Open &gt; Sub-Task | XS 00696 - Customize deploy task to skip some modules" u="1"/>
        <s v="0.Done &gt; Alpha Test |  | 01466 - Alpha for Release PO and Customer PO are wrapping on the same line" u="1"/>
        <s v="0.Done &gt; Alpha Test | 01781 - Alpha for Fixes needed for View Details dropdown desktop and mobile views" u="1"/>
        <s v="0.Done &gt; Alpha Test |  00880 - Alpha for Logon with incorrect password doesn't fail immediately with 2FA enabled" u="1"/>
        <s v="0.Done &gt; Alpha Test | S | 02271 - Alpha for Not all shipments are being synced from IBB" u="1"/>
        <s v="0.Done &gt; Alpha Test | S | 02675 - Alpha for 264 (BDT) - Viewing documents on mobile device" u="1"/>
        <s v="5.Open &gt; Frontend Development | S 01677 - Update Order landing page styling after adding new sort functionality" u="1"/>
        <s v="0.Done &gt; Feature Review | 01394 - Review of Do not display Schedule Lines when confirmedQty = 0 on Orders Landing  Page" u="1"/>
        <s v="0.Done &gt; Feature Review | 01889 - Review of 202 (BDT) Remove the optional column order up and down arrows from 2 reports" u="1"/>
        <s v="5.Open &gt; BALLPARK - Feature Planning | S 00000 - WS Commons" u="1"/>
        <s v="0.Done &gt; Alpha Test | 00913 - Alpha for Release updates from IBB" u="1"/>
        <s v="0.Done &gt; Alpha Test | M 00932 - Alpha for Order updates from IBB" u="1"/>
        <s v="0.Done &gt; Alpha Test | S 00932 - Alpha for Order updates from IBB" u="1"/>
        <s v="0.Done &gt; QA | S 01914 - QA for Customer Profile updates from IBB" u="1"/>
        <s v="0.Done &gt; Feature Review | S | 00937 - Review of Browse Customer Profiles" u="1"/>
        <s v="0.Done &gt; QA |  | 00344 - QA for Our history page without timeline section" u="1"/>
        <s v="0.Done &gt; Feature Planning | S | 00035 - Define REST API for Enhanced Group" u="1"/>
        <s v="0.Done &gt; Feature Review |  | 00132 - Review of Ajustments in full stories layout" u="1"/>
        <s v="0.Done &gt; Alpha Test |  | 00470 - Alpha for Our History &gt; Adjust padding in map for IPhone" u="1"/>
        <s v="0.Done &gt; Alpha Test | S | 02770 - Alpha for 237 (BDT) - Inventory Report - Excel will not generate in portal" u="1"/>
        <s v="0.Done &gt; QA | S | 02253 - QA for 308 (BDT) - Orders page- iphone words in view detail spilling below allotted space" u="1"/>
        <s v="5.Open &gt; BALLPARK - UX |  00000 - Carrier website link" u="1"/>
        <s v="0.Done &gt; QA |  | 00277 - QA for Debt Information" u="1"/>
        <s v="5.Open &gt; BALLPARK - Developer Support |  00000 - " u="1"/>
        <s v="5.Open &gt; BALLPARK - Feature Planning | M 00000 - " u="1"/>
        <s v="3.Doing &gt; BALLPARK - Alpha Test | 00000 - Final Clean QA Deploy" u="1"/>
        <s v="0.Done &gt; Feature Review | XS 02524 - Review of Document Preview does not work " u="1"/>
        <s v="3.Doing &gt; Alpha Bug | M 00544 - Impersonating users is not giving expected results." u="1"/>
        <s v="3.Doing &gt; Feature Planning | S 00026 - Notify Google LMS of User activity - Feature Planning" u="1"/>
        <s v="0.Done &gt; Frontend Development | S | 00421 - Have more than one recipient of the form based on a field" u="1"/>
        <s v="5.Open &gt; BALLPARK - Developer Support | 00000  - " u="1"/>
        <s v="3.Doing &gt; Frontend Development | M 00251 - Related articles" u="1"/>
        <s v="0.Done &gt; Backend Development | M 02592 - Update CustomerLocation index and DM" u="1"/>
        <s v="0.Done &gt; QA |  | 00126 - QA for Story carrousel on homepage does not animate (zoom)" u="1"/>
        <s v="0.Done &gt; QA | S | 01884 - QA for LDAP Configurations are not automatically imported" u="1"/>
        <s v="3.Doing &gt; Backend Development | S 00793 - Extract authentication code to ws-commons" u="1"/>
        <s v="0.Done &gt; Alpha Test | S 02258 - Alpha for The quotes around &quot;N/A&quot; need to be removed" u="1"/>
        <s v="0.Done &gt; Frontend Development | M | 00049 - Set up the filter for the asset publisher" u="1"/>
        <s v="0.Done &gt; Frontend Development | XS | 00553 - Media &gt; Change link color in all subpages to 628fb6" u="1"/>
        <s v="0.Done &gt; Frontend Development | M 02008 - Development for - Orders page- mobile footer cutting off fields" u="1"/>
        <s v="0.Done &gt; Alpha Test | S 01976 - Alpha for 213 (BDT) Theme- Assets that are light blue and should be dark blue -various portal pages" u="1"/>
        <s v="0.Done &gt; Backend Development | M 01654 - Order - update search criteria" u="1"/>
        <s v="4.To Do &gt; BALLPARK - Feature Planning | M 00000 - Create/edit Order Note" u="1"/>
        <s v="4.To Do &gt; M | BALLPARK - QA/UAT Support | 00000 - Create/edit Order Note" u="1"/>
        <s v="4.To Do &gt; S | BALLPARK - Feature Review | 00000 - Create/edit Order Note" u="1"/>
        <s v="5.Open &gt; BALLPARK - Subtask | M | 00000 - Create and assign customer Roles" u="1"/>
        <s v="04.Doing &gt; Tech Planning | 00507 - Determine calculated fields and the formulas to use for them" u="1"/>
        <s v="0.Done &gt; QA | M 00941 - QA for Shipping Report" u="1"/>
        <s v="0.Done &gt; Feature Review | S 01159 - Review of Style and colors" u="1"/>
        <s v="0.Done &gt; QA | S 01486 - QA for Bemis Logo Compression/Crowding" u="1"/>
        <s v="0.Done &gt; Alpha Test | S 02736 - Alpha for 405 (BDT) - Inventory Update Issues" u="1"/>
        <s v="0.Done &gt; Alpha Test | S | 00067 - Alpha for Modern tile with &quot;MORE&quot; animation" u="1"/>
        <s v="0.Done &gt; Feature Review | 00086 - Review of Modern tile with &quot;MORE&quot; animation" u="1"/>
        <s v="5.Open &gt; BALLPARK - Development | M 00000 - Notify Google LMS of User activity" u="1"/>
        <s v="5.Open &gt; BALLPARK - Alpha Test |  00000 - BALLPARK - Alpha Test Feature |  00361 - Footer" u="1"/>
        <s v="5.Open &gt; BALLPARK - QA Support |  00000 - BALLPARK - QA Support Feature |  00361 - Footer" u="1"/>
        <s v="5.Open &gt; BALLPARK - Alpha Test |  00000 - BALLPARK - Alpha Test Feature |  00156 - Create and assign customer Roles" u="1"/>
        <s v="5.Open &gt; BALLPARK - QA Support |  00000 - BALLPARK - QA Support Feature |  00156 - Create and assign customer Roles" u="1"/>
        <s v="5.Open &gt; BALLPARK - Feature Planning |  00000 - BALLPARK - Feature Planning Task |  00045 - BEMISCP-11 Docs - BOL (SSRS - Can provide a copy of the BOL)" u="1"/>
        <s v="0.Done &gt; QA | S 00348 - QA for Stories page without footer" u="1"/>
        <s v="0.Done &gt; Alpha Test |  | 00170 - Alpha for Redirect Not Allowed" u="1"/>
        <s v="0.Done &gt; QA | S 01390 - QA for Product Description displaying incorrectly" u="1"/>
        <s v="0.Cancelled &gt; Frontend Development | XS 00254 - Add behavior to concrete incubator link" u="1"/>
        <s v="4.To Do &gt; S | BALLPARK - UX 00000 - Asset publisher filter" u="1"/>
        <s v="0.Done &gt; Backend Development | M 02226 - Backend for Shipment DM changes" u="1"/>
        <s v="0.Done &gt; Alpha Bug | M | 00878 - Alpha Bug - Time is showing up as part of date" u="1"/>
        <s v="5.Open &gt; BALLPARK - Alpha Test | S | 00000 - Failover Testing: 500 - Internal Server Error" u="1"/>
        <s v="5.Open &gt; BALLPARK - QA Support | S | 00000 - Failover Testing: 500 - Internal Server Error" u="1"/>
        <s v="0.Done &gt; Sub-Task | XS | 02940 - Update Auth and Import configs" u="1"/>
        <s v="0.Done &gt; QA |  | 01813 - QA for Mobile Footer no longer displays" u="1"/>
        <s v="0.Done &gt; Backend Development | M 02600 - Change default switch to true" u="1"/>
        <s v="2.To Review &gt; Sub-Task | S | 03049 - Final Load Test post fix pack up-grade" u="1"/>
        <s v="5.Open &gt; Pull Request Review | 00417 - Code Review UI for filtering Orders by Location" u="1"/>
        <s v="5.Open &gt; BALLPARK - Tech Planning |  00000 - Link from Bemis Logo" u="1"/>
        <s v="4.To Do &gt; S | BALLPARK - QA/UAT Support | 00000 - Add expiration date" u="1"/>
        <s v="4.To Do &gt; Feature Review | S 02986 - Review of CR45 - Shipment Deletes" u="1"/>
        <s v="0.Done &gt; Tech Planning | S 02887 - Evaluate User navigation to blank home page" u="1"/>
        <s v="5.Open &gt; BALLPARK - Development |  00000 - BALLPARK - Development Task |  00090 - Cookies in Liferay Portal" u="1"/>
        <s v="0.Done &gt; Feature Review | S | 02126 - Review of 213 (BDT) Theme- Assets that are light blue and should be dark blue -various portal pages" u="1"/>
        <s v="5.Open &gt; BALLPARK - Alpha Test |  00000 - " u="1"/>
        <s v="5.Open &gt; BALLPARK - QA Support |  00000 - " u="1"/>
        <s v="5.Open &gt; BALLPARK - UAT Support | 00000 - " u="1"/>
        <s v="0.Done &gt; QA |  00200 - QA for Fix java script errors" u="1"/>
        <s v="5.Open &gt; Ballpark - Dummy Feature | S 00000 - Tools - Sizing" u="1"/>
        <s v="0.Done &gt; Feature Review |  | 01903 - Review of User Edit Profile not working" u="1"/>
        <s v="0.Done &gt; QA | S | 03065 - QA for 517 BDT - Ship To filters should be checked" u="1"/>
        <s v="0.Done &gt; QA | S | 03128 - QA for On Hand Qty displayed for completed shipment (BDT 518) CR53" u="1"/>
        <s v="5.Open &gt; Alpha Bug | S 00782 - Missing country in the address lines" u="1"/>
        <s v="4.To Do &gt; BALLPARK - Feature Planning | M 00000 - Co-Packer - Role by Ship To" u="1"/>
        <s v="4.To Do &gt; M | BALLPARK - Feature Review | 00000 - Co-Packer - Role by Ship To" u="1"/>
        <s v="4.To Do &gt; S | BALLPARK - QA/UAT Support | 00000 - Co-Packer - Role by Ship To" u="1"/>
        <s v="4.To Do &gt; S | BALLPARK - Feature Review | 00000 - Create Hub Admin documentation" u="1"/>
        <s v="4.To Do &gt; S | BALLPARK - QA/UAT Support | 00000 - Create Hub Admin documentation" u="1"/>
        <s v="5.Open &gt; Sub-Task | M | 01100 - UserServiceImpl.java" u="1"/>
        <s v="0.Done &gt; Feature Review | 00199 - Review of Fix java script errors" u="1"/>
        <s v="0.Done &gt; Frontend Development | S 02807 - Update Password Policy wording " u="1"/>
        <s v="4.To Do &gt; BALLPARK - Developer Support | S 00000 - Create/edit Order Note" u="1"/>
        <s v="5.Open &gt; BALLPARK - Alpha Test | S 00000 - Update On Hand Inv data fields to allow for decimals " u="1"/>
        <s v="5.Open &gt; BALLPARK - QA Support | S 00000 - Update On Hand Inv data fields to allow for decimals " u="1"/>
        <s v="5.Open &gt; BALLPARK - Tech Planning | S 00000 - Update Releases data fields to allow for decimals " u="1"/>
        <s v="5.Open &gt; BALLPARK - UX | S 00000 - Update Completed Shipments data fields to allow for decimals " u="1"/>
        <s v="0.Done &gt; Backend Development | S | 02798 - Tech planning - Bemis TOS not showing up for new users" u="1"/>
        <s v="0.Done &gt; Frontend Development | M | 00466 - Suppliers &gt; Overview - Layout of squares break on 15&quot; monitor" u="1"/>
        <s v="0.Cancelled &gt; BALLPARK - Demand | M | 00000 - Cancel task test" u="1"/>
        <s v="2.To Review &gt; Alpha Bug | XS 00697 - Customer site template script is creating a 2nd &quot;Global&quot; site" u="1"/>
        <s v="5.Open &gt; BALLPARK - Feature Review |  00000 - BALLPARK - Feature Review Task |  00495 - Update products based on feedback" u="1"/>
        <s v="3.Doing &gt; BALLPARK - Feature Review | 00000 - Add expiration date" u="1"/>
        <s v="0.Done &gt; QA | S 00779 - QA for Orders - Add &quot;cust&quot; before PO label" u="1"/>
        <s v="0.Done &gt; Feature Review | S | 02511 - Review of    Documents- CSR access to sites  " u="1"/>
        <s v="0.Done &gt; Backend Development | S 00929 - Display Ship To Names instead of Ship To Id" u="1"/>
        <s v="0.Done &gt; Alpha Bug | XS 00922 - DocumentType can be null" u="1"/>
        <s v="4.To Do &gt; QA | S 01810 - QA for Remove default e-mail suffix from login page" u="1"/>
        <s v="0.Done &gt; Alpha Test |  | 00454 - Alpha for Homepage &gt; Change &quot;Media and Events&quot; section" u="1"/>
        <s v="0.Done &gt; Alpha Test | S | 02840 - Alpha for Have LDAP and portal Password policy both enabled " u="1"/>
        <s v="0.Done &gt; Alpha Test | 01956 - Alpha for Keep CSR on Control Panel View when navigating to customer sites  " u="1"/>
        <s v="1.Reviewing &gt; Backend Development | S 00524 - Open and Closed Order Status Report (on Orders Page) - Backend Dev" u="1"/>
        <s v="0.Done &gt; Feature Review |  01392 - Review of Add documents button is inside the footer" u="1"/>
        <s v="0.Done &gt; Tech Planning | M | 01763 - Tech planning for Mobile Footer no longer displays" u="1"/>
        <s v="0.Done &gt; Frontend Development | M | 01792 - Development for - Document Preview does not work" u="1"/>
        <s v="0.Done &gt; QA | S 01231 - QA for Select All and Clear All links in Location filter do not work" u="1"/>
        <s v="0.Done &gt; Alpha Test | S | 02534 - Alpha for Add Google Analytics to the Customer Portal Sites" u="1"/>
        <s v="0.Done &gt; Alpha Test | S 01359 - Alpha for Report page- open and closed order report; parameters not expected" u="1"/>
        <s v="5.Open &gt; BALLPARK - Subtask | M 00000 - Identify .lpkg files in default bundle which we don't need to speepup the initial Tomcat start" u="1"/>
        <s v="0.Done &gt; Backend Development | S | 03035 - Fix required and maxlength flags when editing report definitions" u="1"/>
        <s v="0.Done &gt; QA | S 02569 - QA for 365 (BDT) - On Hand Inventory- mobile- click link on orders page takes you to completed shipments tab" u="1"/>
        <s v="5.Open &gt; BALLPARK - Alpha Test | 00000  - " u="1"/>
        <s v="5.Open &gt; BALLPARK - QA Support | 00000  - " u="1"/>
        <s v="0.Done &gt; Frontend Development | S 01150 - Create page to list of links to Customer Profiles" u="1"/>
        <s v="4.To Do &gt; BALLPARK - Developer Support | 00000 - Create docker image for Liferay installation" u="1"/>
        <s v="0.Done &gt; Alpha Test | 01890 - Alpha for Update Sales Order to take in different order statuses" u="1"/>
        <s v="5.Open &gt; BALLPARK - Developer Support |  00000 - BALLPARK - Developer Support Task |  00023 - BEMISCP-11 Production Order data" u="1"/>
        <s v="0.Done &gt; Feature Review |  | 00276 - Review of Debt Information" u="1"/>
        <s v="4.To Do &gt; BALLPARK - UX | XS 00000 - User agreement - BNA" u="1"/>
        <s v="0.Done &gt; Alpha Test |  | 00198 - Alpha for Fix java script errors" u="1"/>
        <s v="0.Done &gt; Frontend Development | M | 00189 - Fix Javascript errors" u="1"/>
        <s v="5.Open &gt; BALLPARK - Development  00538 - Buyer - Reports |  00000 - " u="1"/>
        <s v="0.Done &gt; Feature Review |  | 00199 - Review of Fix java script errors" u="1"/>
        <s v="4.To Do &gt; Alpha Bug | S 00790 - Data sync not storing data according to requirements" u="1"/>
        <s v="5.Open &gt; BALLPARK - UX | XS 00000 - BALLPARK - UX Feature |  00175 - Order Status Report" u="1"/>
        <s v="0.Done &gt; Feature Review |  | 01507 - Review of Customer Site Template was not updated correctly" u="1"/>
        <s v="0.Done &gt; QA | 01406 - QA for The root directory for Advanced File Store is not parsed correctly" u="1"/>
        <s v="0.Done &gt; QA | S | 02345 - QA for 196 (BDT) Documents- cannot change location filter and add files to folder " u="1"/>
        <s v="0.Done &gt; Feature Review | 00370 - Review of Services Page" u="1"/>
        <s v="0.Done &gt; Frontend Development | S | 00256 - Services Page" u="1"/>
        <s v="0.Done &gt; Sub-Task | S | 00062 - Set up search server for Liferay Dev" u="1"/>
        <s v="5.Open &gt; BALLPARK - Developer Support | S 00000 - Update orders data fields to allow for decimals " u="1"/>
        <s v="5.Open &gt; BALLPARK - Feature Review | S 00000 - Update Shipments data fields to allow for decimals " u="1"/>
        <s v="5.Open &gt; BALLPARK - Tech Planning |  00000 - BALLPARK - Tech Planning Bug |  00474 - SoyPortlet does not build on windows machine" u="1"/>
        <s v="0.Done &gt; Alpha Test | 00459 - Alpha for Media &gt; Overview" u="1"/>
        <s v="0.Done &gt; Alpha Test | M | 00799 - Verify Report Generating flow" u="1"/>
        <s v="4.To Do &gt; QA | S 01532 - QA for Missing Address should be empty" u="1"/>
        <s v="4.To Do &gt; QA | S 01131 - QA for Update Releases data fields to allow for decimals " u="1"/>
        <s v="0.Done &gt; Alpha Bug | M | 01301 - Entering Date into field causes the preview screen to go blank" u="1"/>
        <s v="5.Open &gt; BALLPARK - UX |  00000 - BALLPARK - UX Task |  00040 - BEMISCP-11 Logistics - Product in transit" u="1"/>
        <s v="5.Open &gt; BALLPARK - Tech Planning |  00000 - Setup Liferay Development Infrastructure" u="1"/>
        <s v="0.Done &gt; QA |  | 01610 - QA for The calculation for the total location qty and batch lines displayed do not match  " u="1"/>
        <s v="0.Done &gt; Backend Development | M | 00571 - Add Order Qty breakdown view" u="1"/>
        <s v="0.Done &gt; Backend Development | M 00995 - Change no of max ShipTos in the ShipTo filter" u="1"/>
        <s v="0.Done &gt; Feature Review | S | 03013 - Review of 487 (BDT) - Issues with ship to filter" u="1"/>
        <s v="0.Done &gt; Frontend Development | S 02970 - Development for - Issues with ship to filter" u="1"/>
        <s v="0.Done &gt; Feature Review | 01507 - Review of Customer Site Template was not updated correctly" u="1"/>
        <s v="0.Done &gt; Feature Review | S 01795 - Review of Release Header fields do not display correctly" u="1"/>
        <s v="0.Done &gt; Alpha Test | S | 02201 - Alpha for Standard Pallet Qty should be N/A when batch line Pallet amount is N/A" u="1"/>
        <s v="4.To Do &gt; BALLPARK - UX | XS 00000 - View/Edit my User Profile" u="1"/>
        <s v="4.To Do &gt; L | BALLPARK - Feature Review | 00000 - One Click Deploy" u="1"/>
        <s v="4.To Do &gt; S | BALLPARK - QA/UAT Support | 00000 - One Click Deploy" u="1"/>
        <s v="5.Open &gt; BALLPARK - Development |  00000 - Setup Liferay Development Infrastructure" u="1"/>
        <s v="5.Open &gt; BALLPARK - Tech Planning |  00000 - Setup Bemis Development Infrastructure" u="1"/>
        <s v="0.Done &gt; Frontend Development | XS | 00467 - Investors &gt; Calendar - Change date format when in spanish" u="1"/>
        <s v="5.Open &gt; BALLPARK - Feature Review |  00000 - BALLPARK - Feature Review Feature |  00509 - Download Invoice and BoL " u="1"/>
        <s v="0.Done &gt; QA |  00287 - QA for Redirect Not Allowed" u="1"/>
        <s v="0.Done &gt; QA | S | 00779 - QA for Orders - Add &quot;cust&quot; before PO label" u="1"/>
        <s v="0.Done &gt; Alpha Bug | M | 00618 - Missing fields in Portal Order WS Stub" u="1"/>
        <s v="0.Done &gt; Feature Review | S 02923 - Review of 469 BDT - Logos on IE are blurry" u="1"/>
        <s v="0.Done &gt; Feature Review |  | 01376 - Review of All Reports- Default Column Fields " u="1"/>
        <s v="5.Open &gt; BALLPARK - Feature Planning | XS 00000 - Switch to SOAP calls" u="1"/>
        <s v="0.Cancelled &gt; Backend Development | M | 00851 - Fix bug -  Portal login is not working when close browser" u="1"/>
        <s v="0.Done &gt; Backend Development | S | 00887 - Integration location (customer_id) filter to report configuration " u="1"/>
        <s v="5.Open &gt; BALLPARK - Feature Review |  00000 - BALLPARK - Feature Review Feature |  00219 - View customer site list" u="1"/>
        <s v="0.Done &gt; Feature Review |  | 00698 - Review of DataSync background tasks are not being cleaned up from DB when successfully completed" u="1"/>
        <s v="4.To Do &gt; UX | 00452 M - View/Edit Customer Profile - UX" u="1"/>
        <s v="0.Done &gt; Feature Review | S 02515 - Review of Remove space from DL file names" u="1"/>
        <s v="0.Cancelled &gt; Sub-Task | XS | 01969 - Add Bemis Product ID Optional Column to Invoice History Report Generation" u="1"/>
        <s v="5.Open &gt; BALLPARK - UX Feature |  00361 - Footer | M 00000 - " u="1"/>
        <s v="4.To Do &gt; M | BALLPARK - Subtask | 00000 - Non-ACR User can see ACR Form button on home page" u="1"/>
        <s v="0.Done &gt; Alpha Test | S 01207 - Alpha for My Locations navigation on Mobile view is not working" u="1"/>
        <s v="0.Done &gt; Feature Review | 02078 - Review of 257 (BDT) - Orders page- mobile footer cutting off fields" u="1"/>
        <s v="0.Done &gt; Feature Review |  01928 - Review of BIT-49 Ship To Filter Name &amp; Address Info Missing in Portal" u="1"/>
        <s v="0.Done &gt; Alpha Test | S 01659 - Alpha for BIT-159 Create Access Path for CSRs to Customer and User Profiles" u="1"/>
        <s v="0.Done &gt; Feature Review | S 01609 - Review of The calculation for the total location qty and batch lines displayed do not match  " u="1"/>
        <s v="5.Open &gt; BALLPARK - Subtask | M | 00000 - Release Search" u="1"/>
        <s v="0.Done &gt; UX | M | 00452 - View/Edit Customer Profile - UX" u="1"/>
        <s v="0.Done &gt; Feature Review | S 02314 - Review of 272 (BDT) - User Profile- Buyer missing Job Title" u="1"/>
        <s v="0.Done &gt; Alpha Test | S 02351 - Alpha for 262 (BDT) - Documents- Changing location filter as a parent " u="1"/>
        <s v="0.Done &gt; QA | S 01629 - QA for BIT-129 Invoice Report Field" u="1"/>
        <s v="0.Done &gt; QA | S 02949 - QA for Performance Testing and Tunning" u="1"/>
        <s v="4.To Do &gt; QA | S 00192 - QA for Country micro site single page" u="1"/>
        <s v="0.Done &gt; Backend Development | S 00658 - Remove resource importer" u="1"/>
        <s v="5.Open &gt; BALLPARK - Feature Review | S 00000 - Map AD Groups to Roles" u="1"/>
        <s v="0.Done &gt; Sub-Task | 00263 - Debug why service is not working on initial build" u="1"/>
        <s v="0.Done &gt; Backend Development | S 02898 - Development to Update Carrier List   " u="1"/>
        <s v="0.Done &gt; QA | S 01884 - QA for LDAP Configurations are not automatically imported" u="1"/>
        <s v="0.Done &gt; Sub-Task | S | 02631 - Register OSGi service only when organization created" u="1"/>
        <s v="0.Done &gt; Frontend Development | S | 00042 - Create effect when click on &quot;Change country&quot; link" u="1"/>
        <s v="4.To Do &gt; Feature Review |  00891 - Review of Logon with incorrect password doesn't fail immediately with 2FA enabled" u="1"/>
        <s v="0.Done &gt; Frontend Development | M 00077 - Full story version 1" u="1"/>
        <s v="4.To Do &gt; BALLPARK - Feature Review | S 00000 - User friendly error page" u="1"/>
        <s v="4.To Do &gt; BALLPARK - QA/UAT Support | S 00000 - User friendly error page" u="1"/>
        <s v="4.To Do &gt; BALLPARK - Tech Planning | XS 00000 - User friendly error page" u="1"/>
        <s v="0.Cancelled &gt; Backend Development | S | 00588 - Update migration logic to reflect new fields" u="1"/>
        <s v="5.Open &gt; BALLPARK - Developer Support | S 00000 - Browser compatibility" u="1"/>
        <s v="5.Open &gt; BALLPARK - Developer Support |  00000 - Buyer - Show Expanded Shipment View" u="1"/>
        <s v="0.Cancelled &gt; Sub-Task | M | 01032 - Add support for auto creation of customer sites when importing LAR" u="1"/>
        <s v="0.Done &gt; Backend Development | S 01156 - Create methods to return Customer Profiles for Parent and Locations" u="1"/>
        <s v="0.Done &gt; Sub-Task | M 01345 - Split build and deploy jobs" u="1"/>
        <s v="0.Done &gt; QA | S 01278 - QA for CSR should have access to limited control panel " u="1"/>
        <s v="0.Done &gt; Feature Review |  | 01897 - Review of User Agreement link does not show content for Buyer or CSR roles" u="1"/>
        <s v="0.Done &gt; Sub-Task | S 00386 - Connect dev to AD" u="1"/>
        <s v="0.Done &gt; Frontend Development | M 00034 - Menu design" u="1"/>
        <s v="0.Done &gt; Alpha Bug | S | 00132 - Sort field version in API doesn't work, must pass versionNumber" u="1"/>
        <s v="5.Open &gt; BALLPARK - QA Support | S | 00000 - Add version" u="1"/>
        <s v="0.Done &gt; Sub-Task | S | 00550 - Set up Bemis' smtp server" u="1"/>
        <s v="4.To Do &gt; S | BALLPARK - Planning 00000 - Language selection functionality" u="1"/>
        <s v="0.Cancelled &gt; Frontend Development | S | 02863 - Development for - User Profile dropdown is wrapping " u="1"/>
        <s v="5.Open &gt; BALLPARK - Feature Review |  00000 - BALLPARK - Feature Review Feature |  00083 - Manage DL folder &amp; files" u="1"/>
        <s v="0.Done &gt; Feature Review | S | 03025 - Review of Check latest versions of image magick and ghost script are in the repository" u="1"/>
        <s v="0.Done &gt; Frontend Development | M | 02484 - Development for - On Hand Inventory- mobile- click link on orders page takes you to completed shipments tab" u="1"/>
        <s v="04.Doing &gt; Tech Planning | 00441 - Review interfacing with Bemis Order WS" u="1"/>
        <s v="5.Open &gt; BALLPARK - Alpha Test | S 00000 - On the Child Customer profile page format is incorrect" u="1"/>
        <s v="5.Open &gt; BALLPARK - QA Support | S 00000 - On the Child Customer profile page format is incorrect" u="1"/>
        <s v="5.Open &gt; BALLPARK - Tech Planning | S 00000 - Parent Customer Profile name displayed is incorrect" u="1"/>
        <s v="0.Done &gt; Feature Planning | XS | 00137 - Analyze the best options to select the part of the image to display" u="1"/>
        <s v="0.Done &gt; Feature Review |  01734 - Review of BIT-159 Create Access Path for CSRs to Customer and User Profiles" u="1"/>
        <s v="0.Done &gt; Feature Review |  00452 - Review of Page Legal " u="1"/>
        <s v="4.To Do &gt; QA | S 00134 - QA for Ajustments in full stories layout" u="1"/>
        <s v="0.Done &gt; Backend Development | M 01152 - Configure permissions for CSR" u="1"/>
        <s v="0.Done &gt; Feature Review | S 00323 - Review of Products + Service &gt; Trading" u="1"/>
        <s v="5.Open &gt; BALLPARK - Development | XS 00000 - Remove default e-mail suffix from login page" u="1"/>
        <s v="0.Done &gt; Backend Development | S | 00142 - Send Site.siteId on the API instead of Group.groupId" u="1"/>
        <s v="5.Open &gt; BALLPARK - UX |  00000 - Order updates from IBB" u="1"/>
        <s v="4.To Do &gt; S | BALLPARK - Alpha Test | 00000 - Notes view - Buyer view" u="1"/>
        <s v="0.Done &gt; QA |  00838 - QA for Two Factor Authentication - Verification Code Error" u="1"/>
        <s v="5.Open &gt; BALLPARK - Alpha Test Feature |  00270 - Browse Customer Profiles | M 00000 - " u="1"/>
        <s v="5.Open &gt; BALLPARK - Alpha Test Feature |  00447 - Search Customer Profiles | M 00000 - " u="1"/>
        <s v="5.Open &gt; BALLPARK - Alpha Test Feature |  00520 - Release updates from IBB | M 00000 - " u="1"/>
        <s v="5.Open &gt; BALLPARK - Developer Support  00539 - Buyer - Inventory Management |  00000 - " u="1"/>
        <s v="5.Open &gt; BALLPARK - Development Feature |  00219 - View customer site list | M 00000 - " u="1"/>
        <s v="5.Open &gt; BALLPARK - Feature Review Feature |  00448 - Search User Profiles | M 00000 - " u="1"/>
        <s v="5.Open &gt; BALLPARK - QA Support Feature |  00270 - Browse Customer Profiles | M 00000 - " u="1"/>
        <s v="5.Open &gt; BALLPARK - QA Support Feature |  00447 - Search Customer Profiles | M 00000 - " u="1"/>
        <s v="5.Open &gt; BALLPARK - QA Support Feature |  00520 - Release updates from IBB | M 00000 - " u="1"/>
        <s v="5.Open &gt; BALLPARK - Tech Planning Feature |  00297 - Browser compatibility | M 00000 - " u="1"/>
        <s v="5.Open &gt; BALLPARK - UX Feature |  00156 - Create and assign customer Roles | M 00000 - " u="1"/>
        <s v="0.Done &gt; Feature Review |  | 02074 - Review of 245 (BDT) - Order Pg View Details Schedule Lines Sorted Incorrectly" u="1"/>
        <s v="3.Doing &gt; BALLPARK - Subtask | 00000 - Functional Spec Documentation " u="1"/>
        <s v="0.Done &gt; QA | S 02417 - QA for Refactor Shipment Sync/WS Classes for data refresh calls." u="1"/>
        <s v="0.Done &gt; Alpha Test | S 01285 - Alpha for 'Show More' link missing from Report description" u="1"/>
        <s v="0.Done &gt; Feature Review | 00410 - Review of Format text and add links to image description" u="1"/>
        <s v="0.Done &gt; Frontend Development | S | 00290 - Format text and add links to image description" u="1"/>
        <s v="0.Done &gt; Frontend Development | S | 00509 - Investors &gt; Adjust form for email subscription" u="1"/>
        <s v="0.Done &gt; Alpha Bug | S | 00122 - Update expiration date doesn't not work" u="1"/>
        <s v="0.Done &gt; Feature Review | 01828 - Review of Customer Data Sync is checking wrong address for validity" u="1"/>
        <s v="2.To Review &gt; Sub-Task | M 00692 - Add distBundle task and customize distBundleZip to not include some jars" u="1"/>
        <s v="5.Open &gt; BALLPARK - Feature Planning | XS | 00000 - Release Search" u="1"/>
        <s v="0.Done &gt; Alpha Bug | S | 01199 - Site template import is re-adding OOTB site templates" u="1"/>
        <s v="0.Done &gt; Backend Development | S | 00031 - Backport OpenId Connect implementation to DXP" u="1"/>
        <s v="0.Done &gt; Alpha Test |  01927 - Alpha for BIT-49 Ship To Filter Name &amp; Address Info Missing in Portal" u="1"/>
        <s v="0.Done &gt; Alpha Test | S 00720 - Alpha for Custom-users-admin-web causes startup exceptions in portal" u="1"/>
        <s v="5.Open &gt; BALLPARK - UX |  00000 - BALLPARK - UX Task |  00450 - Setup Liferay Development Infrastructure" u="1"/>
        <s v="4.To Do &gt; Alpha Test | S 01274 - Alpha for Redesign for product description display" u="1"/>
        <s v="0.Done &gt; Feature Review |  01405 - Review of The root directory for Advanced File Store is not parsed correctly" u="1"/>
        <s v="0.Done &gt; Feature Review | 02074 - Review of 245 (BDT) - Order Pg View Details Schedule Lines Sorted Incorrectly" u="1"/>
        <s v="0.Done &gt; Feature Review |  01919 - Review of Update Sales Order Data Sync logic" u="1"/>
        <s v="4.To Do &gt; QA | S | 03041 - QA for Failover Testing: 500 - Internal Server Error" u="1"/>
        <s v="0.Done &gt; Alpha Test | S | 02136 - Alpha for 297 (BDT) - On Hand Inventory page code error" u="1"/>
        <s v="0.Done &gt; Feature Review | S | 02155 - Review of 297 (BDT) - On Hand Inventory page code error" u="1"/>
        <s v="5.Open &gt; BALLPARK - UX |  00000 - BALLPARK - UX Task |  00384 - Setup Bemis Development Infrastructure" u="1"/>
        <s v="0.Done &gt; Feature Review |  01279 - Review of  Icons do not display properly on the Global Search Results Page" u="1"/>
        <s v="0.Cancelled &gt; Backend Development | S | 00648 - Update migration logic to reflect latest customer data mapping" u="1"/>
        <s v="0.Done &gt; Feature Review |  | 01394 - Review of Do not display Schedule Lines when confirmedQty = 0 on Orders Landing  Page" u="1"/>
        <s v="0.Done &gt; Backend Development | M 00081 - Map AD Groups to Roles" u="1"/>
        <s v="0.Done &gt; Tech Planning | S | 03011 - Tech Planning for IBB NULL responses" u="1"/>
        <s v="0.Done &gt; QA | XS 02440 - QA for 244 (BDT) - Order Pg Scheduled Releases/Available Qty Incorrect " u="1"/>
        <s v="5.Open &gt; BALLPARK - Developer Support | S 00000 - Research SCORM" u="1"/>
        <s v="0.Done &gt; Alpha Test | 01464 - Alpha for Cancel button on Locations filter does not cancel " u="1"/>
        <s v="0.Done &gt; Feature Review | S | 02332 - Review of Updates to handle Standard Pallet Qty data" u="1"/>
        <s v="0.Cancelled &gt; Alpha Test |  | 01690 - Alpha for Add dependency in Theme for freemarker contributor" u="1"/>
        <s v="5.Open &gt; BALLPARK - Feature Review | S 00000 - BALLPARK - Feature Review Feature |  00302 - Filter Data by Customer Location" u="1"/>
        <s v="0.Done &gt; QA | S | 01486 - QA for Bemis Logo Compression/Crowding" u="1"/>
        <s v="0.Done &gt; Alpha Test | S | 02418 - Alpha for Portal Error Handling" u="1"/>
        <s v="4.To Do &gt; Alpha Test | S 01464 - Alpha for Cancel button on Locations filter does not cancel " u="1"/>
        <s v="5.Open &gt; BALLPARK - Alpha Test |  00000 - BALLPARK - Alpha Test Feature |  00537 - Link from Bemis Logo" u="1"/>
        <s v="5.Open &gt; BALLPARK - QA Support |  00000 - BALLPARK - QA Support Feature |  00537 - Link from Bemis Logo" u="1"/>
        <s v="5.Open &gt; BALLPARK - Alpha Test  00539 - Buyer - Inventory Management |  00000 - " u="1"/>
        <s v="5.Open &gt; BALLPARK - QA Support  00539 - Buyer - Inventory Management |  00000 - " u="1"/>
        <s v="5.Open &gt; BALLPARK - Tech Planning Feature |  00215 - Login &amp; Logout | M 00000 - " u="1"/>
        <s v="5.Open &gt; BALLPARK - Tech Planning Feature |  00513 - Release Search | M 00000 - " u="1"/>
        <s v="5.Open &gt; BALLPARK - Tech Planning Feature |  00514 - Release Report | M 00000 - " u="1"/>
        <s v="0.Done &gt; Frontend Development | M | 01063 - User Profile - mobile responsive design" u="1"/>
        <s v="0.Done &gt; QA | S | 02944 - QA for Reverse PGI'd Shipment displayed in Portal (BDT 454)" u="1"/>
        <s v="0.Done &gt; Tech Planning | M | 01641 - tech planning for creating a path for CSR's to access user profiles and customer profiles" u="1"/>
        <s v="4.Doing &gt; Feature Planning | S | 00071 - Discuss UX" u="1"/>
        <s v="0.Done &gt; Backend Development | M 02439 - Development for - Add Google Analytics to the Customer Portal Sites" u="1"/>
        <s v="3.Doing &gt; Sub-Task | M 00058 - Meetings with client" u="1"/>
        <s v="0.Done &gt; QA |  00272 - QA for Stock Information page" u="1"/>
        <s v="0.Done &gt; Alpha Bug | S | 01178 - On-Hand Inventory Link does not work during global search" u="1"/>
        <s v="5.Open &gt; Sub-Task | 00051 M - Provide files to be migrated" u="1"/>
        <s v="5.Open &gt; Sub-Task | M 00051 - Provide files to be migrated" u="1"/>
        <s v="0.Done &gt; QA | M 00999 - QA for List Shipments for a specific Item " u="1"/>
        <s v="2.To Review &gt; Frontend Development | S 00844 - Development for UI- Navigation bar" u="1"/>
        <s v="0.Done &gt; Tech Planning | M | 01791 - Tech Planning for - Document Preview does not work" u="1"/>
        <s v="4.To Do &gt; S | BALLPARK - Planning 00000 - Request a DNS update from Cemex to add subdomains to point to new AWS environment" u="1"/>
        <s v="0.Done &gt; Alpha Test |  01237 - Alpha for  Icons do not display properly on the Global Search Results Page" u="1"/>
        <s v="5.Open &gt; BALLPARK - Developer Support |  00000 - BALLPARK - Developer Support Task |  00450 - Setup Liferay Development Infrastructure" u="1"/>
        <s v="0.Done &gt; Alpha Test | S | 00155 - Alpha for Asset publisher filter" u="1"/>
        <s v="0.Done &gt; Feature Review | 00156 - Review of Asset publisher filter" u="1"/>
        <s v="0.Done &gt; QA | S | 02357 - QA for Unable to generate reports against SSRS" u="1"/>
        <s v="0.Done &gt; Alpha Test | 01021 - Alpha for Do not show Scheduled Releases Qty =  0" u="1"/>
        <s v="4.To Do &gt; S | BALLPARK - UX 00000 - Request SSL Certificate from Cemex for new website" u="1"/>
        <s v="5.Open &gt; BALLPARK - Developer Support |  00000 - BALLPARK - Developer Support Feature |  00214 - View Notifications" u="1"/>
        <s v="0.Done &gt; QA |  00348 - QA for Stories page without footer" u="1"/>
        <s v="4.To Do &gt; BALLPARK - Developer Support | 00000 - Configure Liferay clustering " u="1"/>
        <s v="0.Done &gt; Backend Development | M 01118 - Delete Indexes while refreshing Releases" u="1"/>
        <s v="4.To Do &gt; BALLPARK - Developer Support | 00000 - Connect Liferay with Azure File Storage " u="1"/>
        <s v="0.Done &gt; Tech Planning | M | 02197 - Tech planning for Add Google Analytics to the Customer Portal Sites" u="1"/>
        <s v="0.Done &gt; QA |  | 00097 - QA for Asset publisher - Simple version" u="1"/>
        <s v="5.Open &gt; BALLPARK - Tech Planning |  00000 - UAT/Prod Deployment" u="1"/>
        <s v="0.Done &gt; Alpha Test | S 00060 - Alpha for Events + Calendar Portlet" u="1"/>
        <s v="0.Done &gt; Feature Review |  | 00325 - Review of Stock ticker portlet" u="1"/>
        <s v="0.Done &gt; Frontend Development | S 00051 - Events + Calendar Portlet" u="1"/>
        <s v="4.To Do &gt; M | BALLPARK - Subtask | 00000 - Images have disappeared from Qwipper" u="1"/>
        <s v="5.Open &gt; BALLPARK - Development Support | S | 00000 - Customer - Org - Permissions" u="1"/>
        <s v="0.Done &gt; Alpha Test | S 02543 - Alpha for 381 (BDT) - Portal console as admin or CSR- missing the Customer Profile view on the Bemis Site" u="1"/>
        <s v="0.Done &gt; Feature Review |  | 00365 - Review of Sourcing Approach" u="1"/>
        <s v="0.Done &gt; Tech Planning | M 01693 - Tech Planning for Update Footer Content" u="1"/>
        <s v="5.Open &gt; BALLPARK - Development | S | 00000 - Customer - Org - Permissions" u="1"/>
        <s v="5.Open &gt; BALLPARK - Tech Planning | S 00000 - Customer - Org - Permissions" u="1"/>
        <s v="4.To Do &gt; S | BALLPARK - Alpha Test | 00000 - BIT-77 Missing sales order Data3" u="1"/>
        <s v="0.Done &gt; Feature Review | S | 01701 - Review of List shipments from specific Order" u="1"/>
        <s v="0.Done &gt; Alpha Test | S 02099 - Alpha for 273 (BDT) - User Profile- Buyer- blank space in address information" u="1"/>
        <s v="0.Done &gt; Alpha Test |  00321 - Alpha for Stock ticker portlet" u="1"/>
        <s v="0.Done &gt; Sub-Task | 00076 - Provide BIN Customer Division Data" u="1"/>
        <s v="4.To Do &gt; Alpha Test | S 01483 - Alpha for Allow Buyers to update display settings " u="1"/>
        <s v="0.Done &gt; Feature Review | S | 02356 - Review of Unable to generate reports against SSRS" u="1"/>
        <s v="0.Cancelled &gt; QA | 01948 - QA for Updates for all Report " u="1"/>
        <s v="5.Open &gt; BALLPARK - Alpha Test |  00000 - Customer Profile updates from IBB" u="1"/>
        <s v="5.Open &gt; BALLPARK - Developer Support |  00000 - Inventory updates from IBB" u="1"/>
        <s v="5.Open &gt; BALLPARK - QA Support |  00000 - Customer Profile updates from IBB" u="1"/>
        <s v="5.Open &gt; BALLPARK - Subtask | M | 00000 - Customer Profile updates from IBB" u="1"/>
        <s v="0.Done &gt; Feature Review | S 02938 - Review of Update Carrier list for portal " u="1"/>
        <s v="0.Done &gt; QA | S | 02825 - QA for Duplicate key row in object 'dbo.Bemis_Order'" u="1"/>
        <s v="0.Done &gt; Sub-Task | S 01965 - Expand tests for on-site testing" u="1"/>
        <s v="0.Done &gt; Backend Development | 00283 - Create IBB job scheduler" u="1"/>
        <s v="2.To Review &gt; Backend Development | S | 00037 - Add status to Site service" u="1"/>
        <s v="5.Open &gt; BALLPARK - UX | S 00000 - Update Releases data fields to allow for decimals " u="1"/>
        <s v="5.Open &gt; BALLPARK - Alpha Test | S 00000 - Releases by Item" u="1"/>
        <s v="5.Open &gt; BALLPARK - Feature Planning |  00000 - Orders Landing Page" u="1"/>
        <s v="5.Open &gt; BALLPARK - Tech Planning | S 00000 - Releases landing page" u="1"/>
        <s v="4.To Do &gt; M | BALLPARK - Subtask | 00000 - Report Definition Parsing" u="1"/>
        <s v="4.To Do &gt; BALLPARK - Feature Review | S 00000 - Create/edit Order Note" u="1"/>
        <s v="4.To Do &gt; BALLPARK - QA/UAT Support | M 00000 - Create/edit Order Note" u="1"/>
        <s v="0.Done &gt; QA |  01231 - QA for Select All and Clear All links in Location filter do not work" u="1"/>
        <s v="0.Done &gt; Backend Development | S 01571 - Change Customer PO Label on Scheduled Releases(Item Details page)" u="1"/>
        <s v="5.Open &gt; BALLPARK - Feature Planning |  00000 - BALLPARK - Feature Planning Task |  00127 - Tech Spec Truncation" u="1"/>
        <s v="5.Open &gt; BALLPARK - Developer Support |  00000 - BALLPARK - Developer Support Task |  00049 - BEMISCP-11 Customer Terms (Payment, Freight, Incoterms)" u="1"/>
        <s v="5.Open &gt; BALLPARK - Alpha Test |  00000 - Style and colors" u="1"/>
        <s v="5.Open &gt; BALLPARK - QA Support |  00000 - Style and colors" u="1"/>
        <s v="0.Done &gt; Sub-Task | S 01497 - Upgrade Liferay Bundle to Patch 150" u="1"/>
        <s v="0.Done &gt; Sub-Task | M 01587 - Add ability to use SSRS SOAP interfaces" u="1"/>
        <s v="0.Done &gt; Frontend Development | M | 00643 - Develop Edit Profile - change my picture tab" u="1"/>
        <s v="0.Done &gt; Alpha Test | 01320 - Alpha for Landing page redirection does not work when impersonating" u="1"/>
        <s v="0.Done &gt; Feature Review | S | 02943 - Review of Reverse PGI'd Shipment displayed in Portal (BDT 454)" u="1"/>
        <s v="0.Done &gt; Tech Planning | M | 00477 - Filter Data by Customer Location - ShipTo Mapping/Tech Discussion." u="1"/>
        <s v="0.Done &gt; Alpha Test |  01346 - Alpha for User agreement - BNA" u="1"/>
        <s v="0.Done &gt; Frontend Development | M | 01424 - Development for -Cancel button on Locations filter does not cancel" u="1"/>
        <s v="0.Done &gt; Alpha Test | S 00080 - Alpha for Full story version 2" u="1"/>
        <s v="0.Done &gt; Frontend Development | M 00075 - Full story version 2" u="1"/>
        <s v="0.Done &gt; Alpha Test | S | 02597 - Alpha for Report Preview UI issues " u="1"/>
        <s v="0.Done &gt; Feature Review | S | 00108 - Review of Add support for OpenID Connect Single Sign-on" u="1"/>
        <s v="0.Done &gt; Feature Review |  | 00477 - Review of Investigate 413 Request Entity Too Large when uploading file &gt; 1MB" u="1"/>
        <s v="0.Done &gt; QA | S | 01283 - QA for My Locations navigation on Mobile view is not working" u="1"/>
        <s v="0.Done &gt; QA | S 01539 - QA for On Hand Inventory Details shows a Total Qty but there are no details " u="1"/>
        <s v="5.Open &gt; BALLPARK - Alpha Test |  00000 - BALLPARK - Alpha Test Task |  00090 - Cookies in Liferay Portal" u="1"/>
        <s v="5.Open &gt; BALLPARK - QA Support |  00000 - BALLPARK - QA Support Task |  00090 - Cookies in Liferay Portal" u="1"/>
        <s v="4.To Do &gt; M | BALLPARK - Subtask | 00000 - The User can not insert an amount - Internet Explorer V11- Third party transfers" u="1"/>
        <s v="0.Done &gt; QA | S 02983 - QA for Customize Email Templates for users " u="1"/>
        <s v="4.To Do &gt; BALLPARK - Tech Planning | S 00000 - Create/edit Order Note" u="1"/>
        <s v="4.To Do &gt; M | BALLPARK - Development | 00000 - Create/edit Order Note" u="1"/>
        <s v="0.Done &gt; Backend Development | S 02897 - Always display BOL and Invoice links" u="1"/>
        <s v="0.Done &gt; Feature Review |  00818 - Review of Where to get Actual/Standard pallet quantity for rolls/boxes/cartons" u="1"/>
        <s v="0.Cancelled &gt; Feature Review | S 02771 - Review of 237 (BDT) - Inventory Report - Excel will not generate in portal" u="1"/>
        <s v="0.Done &gt; QA | 00157 - QA for Asset publisher filter" u="1"/>
        <s v="0.Done &gt; Feature Review | 01893 - Review of Exceptions in LAR imports for Site Templates" u="1"/>
        <s v="0.Done &gt; Feature Review |  | 00159 - Review of Menu not working when on mobile mode" u="1"/>
        <s v="0.Done &gt; Frontend Development | M 01732 - Update UI for the Open and Closed Order Status Report " u="1"/>
        <s v="5.Open &gt; BALLPARK - Alpha Test |  00000 - BALLPARK - Alpha Test Task |  00126 - Sales Order Status" u="1"/>
        <s v="5.Open &gt; BALLPARK - QA Support |  00000 - BALLPARK - QA Support Task |  00126 - Sales Order Status" u="1"/>
        <s v="0.Done &gt; Feature Review |  00654 - Review of Gradle task distBundleZip does not build/deploy themes" u="1"/>
        <s v="5.Open &gt; BALLPARK - Developer Support Feature |  00213 - Pending notifications counter | M 00000 - " u="1"/>
        <s v="5.Open &gt; BALLPARK - Developer Support Feature |  00381 - Login page - cookie statement | M 00000 - " u="1"/>
        <s v="5.Open &gt; BALLPARK - Feature Planning Feature |  00353 - Sort Orders by Specific Fields | M 00000 - " u="1"/>
        <s v="5.Open &gt; BALLPARK - Feature Review Feature |  00156 - Create and assign customer Roles | M 00000 - " u="1"/>
        <s v="4.To Do &gt; L | BALLPARK - Alpha Test | 00000 - One Click Deploy" u="1"/>
        <s v="2.To Review &gt; Backend Development | M 00647 - Get CustomerProfile by OrgId." u="1"/>
        <s v="2.To Review &gt; Frontend Development | S 00588 - Development for - Page Fix for Careers page" u="1"/>
        <s v="5.Open &gt; BALLPARK - Feature Planning |  00000 - BALLPARK - Feature Planning Feature |  00511 - Releases by Item" u="1"/>
        <s v="4.To Do &gt; BALLPARK - UX | S 00000 - Manage DL folder &amp; files" u="1"/>
        <s v="0.Done &gt; QA | 01431 - QA for Update default Sort Order on Shipments Landing Page " u="1"/>
        <s v="0.Done &gt; QA | M | 01721 - QA for BIT-159 Create Access Path for CSRs to Customer and User Profiles " u="1"/>
        <s v="5.Open &gt; BALLPARK - Development |  00000 - BALLPARK - Development Feature |  00363 - Map AD Groups to Roles" u="1"/>
        <s v="5.Open &gt; BALLPARK - Development | M 00000 - Add expiration date" u="1"/>
        <s v="0.Done &gt; Backend Development | M 01872 - Recreate LARs for site templates" u="1"/>
        <s v="0.Done &gt; QA | XS | 02664 - QA for 242 (BDT) - Customer profile - no address pulling in" u="1"/>
        <s v="0.Cancelled &gt; Backend Development | M | 00616 - Generate Release report from Release Landing page" u="1"/>
        <s v="0.Done &gt; Feature Review |  01230 - Review of Select All and Clear All links in Location filter do not work" u="1"/>
        <s v="4.To Do &gt; Frontend Development | M 00189 - Fix Javascript errors" u="1"/>
        <s v="4.To Do &gt; Tech Planning | 00429 M - Discuss Overlap between Shipment &amp; Release" u="1"/>
        <s v="4.To Do &gt; Tech Planning | M 00429 - Discuss Overlap between Shipment &amp; Release" u="1"/>
        <s v="5.Open &gt; BALLPARK - Subtask | L 00000 - Setup Project Infrasctructure" u="1"/>
        <s v="0.Done &gt; Feature Review | S 00896 - Review of Create and assign customer Roles" u="1"/>
        <s v="0.Done &gt; Backend Development | M 02278 - Update data model to capture unique releases" u="1"/>
        <s v="4.To Do &gt; S | BALLPARK - Alpha Test | 00000 - Ship to filter Cancel and Search Box not working as designed (BDT 539)" u="1"/>
        <s v="5.Open &gt; BALLPARK - Developer Support |  00000 - BALLPARK - Developer Support Feature |  00535 - User Profile Dropdown" u="1"/>
        <s v="0.Done &gt; Feature Review | 01747 - Review of Web Content LAR needs to be updated to reflect latest changes to TemplateContextContributor" u="1"/>
        <s v="0.Done &gt; Alpha Test | S | 00053 - Alpha for Questions Portlet" u="1"/>
        <s v="0.Done &gt; Feature Review | 00113 - Review of Questions Portlet" u="1"/>
        <s v="0.Done &gt; Frontend Development | S | 00052 - Questions Portlet" u="1"/>
        <s v="2.To Review &gt; Sub-Task | M 01345 - Split build and deploy jobs" u="1"/>
        <s v="4.To Do &gt; Alpha Test |  00811 - Alpha for Inventory updates from IBB" u="1"/>
        <s v="0.Done &gt; Alpha Test | XS 00981 - Alpha for List Releases of specifc Order" u="1"/>
        <s v="4.To Do &gt; Frontend Development | S 00646 - Create my company locations page" u="1"/>
        <s v="0.Cancelled &gt; Sub-Task | 00100 - Final Approval of the Orders Landing Page Visual Mockup" u="1"/>
        <s v="4.To Do &gt; BALLPARK - Development | 00000 - Install theme and layouts" u="1"/>
        <s v="0.Done &gt; Feature Review | S | 02419 - Review of Portal Error Handling" u="1"/>
        <s v="0.Done &gt; Alpha Bug | M 01043 - Remove &quot;SAP Sold To Customer&quot; expando for customers" u="1"/>
        <s v="5.Open &gt; BALLPARK - UX |  00000 - BALLPARK - UX Task |  00481 - UAT/Prod Deployment" u="1"/>
        <s v="4.To Do &gt; S | BALLPARK - Feature Review | 00000 - BIT-108 Cannot find Shipments in Portal" u="1"/>
        <s v="4.To Do &gt; S | BALLPARK - QA/UAT Support | 00000 - BIT-108 Cannot find Shipments in Portal" u="1"/>
        <s v="0.Done &gt; Frontend Development | M | 00814 - UI for Mobile compatibility &amp; responsive design" u="1"/>
        <s v="0.Done &gt; Alpha Test | S 02632 - Alpha for Multiple OSGi registration calls from BemisPortalServiceImpl" u="1"/>
        <s v="0.Done &gt; Frontend Development | S | 00247 - Corporate Governance" u="1"/>
        <s v="0.Done &gt; Alpha Test |  | 01756 - Alpha for Update Dashboard Content" u="1"/>
        <s v="5.Open &gt; Sub-Task | S 00104 - application.startup.events OSGI service" u="1"/>
        <s v="0.Done &gt; Feature Review | S 00738 - Review of Proxy configuration breaks access to IBB " u="1"/>
        <s v="4.To Do &gt; M | BALLPARK - Subtask | 00000 - As a CSR user, I can delete a document uploaded by a customer to a Document Library folder, so that I can remove outdated or irrelevant information" u="1"/>
        <s v="0.Done &gt; Feature Review | S 02749 - Review of JDBC Connection Exceptions in logs" u="1"/>
        <s v="0.Done &gt; Alpha Test | S 01339 - Alpha for Do not display Schedule Lines when confirmedQty = 0 on Orders Landing  Page" u="1"/>
        <s v="0.Done &gt; QA |  | 00160 - QA for Menu not working when on mobile mode" u="1"/>
        <s v="0.Done &gt; Sub-Task | M 00732 - Upgrade liferay bundle to DE fix-pack 7" u="1"/>
        <s v="4.To Do &gt; Feature Review |  | 00634 - Review of Build new QA environment." u="1"/>
        <s v="0.Done &gt; Frontend Development | M | 00121 - Add zoom animation to featured stories template" u="1"/>
        <s v="0.Cancelled &gt; Feature Planning | S 00678 - Study of services" u="1"/>
        <s v="5.Open &gt; BALLPARK - Subtask | S 00000 - Browser compatibility" u="1"/>
        <s v="5.Open &gt; BALLPARK - Alpha Test | M 00000 - Order updates from IBB" u="1"/>
        <s v="5.Open &gt; BALLPARK - QA Support | M 00000 - Order updates from IBB" u="1"/>
        <s v="5.Open &gt; BALLPARK - Subtask | M 00000 - Shipment updates from IBB" u="1"/>
        <s v="0.Cancelled &gt; Sub-Task | S 00152 - Approve customer hierarchy filter mockup" u="1"/>
        <s v="4.To Do &gt; QA | S 02494 - QA for Change date field used for selecting invoices" u="1"/>
        <s v="0.Done &gt; Feature Review | S | 02527 - Review of 270 (BDT) - Release page missing info for Jel Sert" u="1"/>
        <s v="5.Open &gt; BALLPARK - Alpha Test | S 00000 - Update Completed Shipments data fields to allow for decimals " u="1"/>
        <s v="5.Open &gt; BALLPARK - Development | S 00000 - Update Scheduled Releases data fields to allow for decimals " u="1"/>
        <s v="5.Open &gt; BALLPARK - QA Support | S 00000 - Update Completed Shipments data fields to allow for decimals " u="1"/>
        <s v="5.Open &gt; BALLPARK - Feature Review |  00000 - BALLPARK - Feature Review Feature |  00055 - Access shipper's website clicking shipper's name" u="1"/>
        <s v="0.Cancelled &gt; Frontend Development | XS | 00527 - All links must be red" u="1"/>
        <s v="3.Doing &gt; Frontend Development | M 00048 - Configure Layout for the Asset Publisher" u="1"/>
        <s v="0.Done &gt; Feature Review |  | 00654 - Review of Gradle task distBundleZip does not build/deploy themes" u="1"/>
        <s v="5.Open &gt; BALLPARK - Development | M 00000 - Source System Deletes" u="1"/>
        <s v="5.Open &gt; BALLPARK - Feature Planning | XS 00000 - Release expanded view" u="1"/>
        <s v="4.To Do &gt; BALLPARK - UX | 00000 - Creation of content structures and templates" u="1"/>
        <s v="4.To Do &gt; S | BALLPARK - Subtask | 00000 - Review page structure and templates" u="1"/>
        <s v="0.Done &gt; Alpha Test | 01342 - Alpha for Hide Edit options that Buyers do not have access to " u="1"/>
        <s v="4.To Do &gt; Frontend Development | S 00380 - Adjust layout of stock ticker in different screen sizes" u="1"/>
        <s v="5.Open &gt; BALLPARK - Development |  00000 - BALLPARK - Development Task |  00042 - BEMISCP-11 Watchlist - Orders / Items (Like starring an email)" u="1"/>
        <s v="0.Done &gt; Alpha Test |  01464 - Alpha for Cancel button on Locations filter does not cancel " u="1"/>
        <s v="3.Doing &gt; Feature Review | S | 00108 - Review of Add support for OpenID Connect Single Sign-on" u="1"/>
        <s v="0.Done &gt; Alpha Bug | M 02187 - Pallet Field should display as Est. Pallet Count" u="1"/>
        <s v="0.Done &gt; QA | S 02341 - QA for Pallet Field should display as Est. Pallet Count" u="1"/>
        <s v="0.Done &gt; QA | S 02617 - QA for 323 (BDT) - Shipment Landing Pg/Shipments Missing" u="1"/>
        <s v="4.To Do &gt; QA | S 02915 - QA for Upgrade liferay bundle to DE fix-pack 13" u="1"/>
        <s v="0.Done &gt; Backend Development | S | 02212 - Remove duplicate (device manager) tables" u="1"/>
        <s v="0.Done &gt; Feature Review | S 02422 - Review of Search box in Ship To Filter is broken" u="1"/>
        <s v="0.Done &gt; QA |  | 00835 - QA for Gradle task distBundleZip does not build/deploy themes" u="1"/>
        <s v="5.Open &gt; BALLPARK - Development |  00000 - BALLPARK - Development Feature |  00537 - Link from Bemis Logo" u="1"/>
        <s v="0.Done &gt; Alpha Test | S 02327 - Alpha for 311 (BDT) - ERC 649A- Orders Page- report on main page has been incorrectly replaced" u="1"/>
        <s v="4.To Do &gt; S | BALLPARK - Subtask | 00000 - SMS Spec Detail" u="1"/>
        <s v="4.To Do &gt; BALLPARK - Alpha Test | XS 00000 - Trading" u="1"/>
        <s v="4.To Do &gt; BALLPARK - Development | M 00000 - Trading" u="1"/>
        <s v="5.Open &gt; QA | M 01716 - QA for Typos on Report Landing Page" u="1"/>
        <s v="4.To Do &gt; Alpha Test | M 00711 - Alpha for Buyer - Show Expanded Shipment View" u="1"/>
        <s v="4.To Do &gt; S | BALLPARK - Alpha Test | 00000 - Global search - not show pricing" u="1"/>
        <s v="05.To Do &gt; Sub-Task | 00151 - Final Approval of the customer org hierarchy for IBB" u="1"/>
        <s v="0.Done &gt; Feature Review | S 00343 - Review of Our history page without timeline section" u="1"/>
        <s v="0.Done &gt; Feature Review | S 02328 - Review of 311 (BDT) - ERC 649A- Orders Page- report on main page has been incorrectly replaced" u="1"/>
        <s v="5.Open &gt; BALLPARK - Subtask | S 00000 - Anchor tags not working for some pages" u="1"/>
        <s v="0.Done &gt; Feature Review | S | 00896 - Review of Create and assign customer Roles" u="1"/>
        <s v="0.Done &gt; Alpha Test |  | 00312 - Alpha for White spaces above images in story pages template 2" u="1"/>
        <s v="4.To Do &gt; QA | S 01395 - QA for Do not display Schedule Lines when confirmedQty = 0 on Orders Landing  Page" u="1"/>
        <s v="4.To Do &gt; M | BALLPARK - Feature Review | 00000 - Enhanced Group REST Service" u="1"/>
        <s v="4.To Do &gt; S | BALLPARK - QA/UAT Support | 00000 - Enhanced Group REST Service" u="1"/>
        <s v="4.To Do &gt; S | BALLPARK - Subtask | 00000 - Buyer - Navigate to Order by PO page from Shipment Page" u="1"/>
        <s v="5.Open &gt; BALLPARK - Alpha Test |  00000 - UAT/Prod Deployment" u="1"/>
        <s v="5.Open &gt; BALLPARK - QA Support |  00000 - UAT/Prod Deployment" u="1"/>
        <s v="5.Open &gt; BALLPARK - Subtask | S | 00000 - UAT/Prod Deployment" u="1"/>
        <s v="0.Done &gt; Feature Review | S 00111 - Review of Events + Calendar Portlet" u="1"/>
        <s v="0.Done &gt; Frontend Development | M 02637 - UX of tablet is off from mockups" u="1"/>
        <s v="0.Done &gt; S | BALLPARK - Alpha Test | 00000 - Should only send learning records when log in as a learner " u="1"/>
        <s v="0.Done &gt; QA | S 02658 - QA for 337 (BDT) - Impersonating user- report generation issue stops impersonation" u="1"/>
        <s v="4.To Do &gt; Feature Planning | S 00226 - Filter Orders by user Locations" u="1"/>
        <s v="0.Done &gt; Alpha Test | M 00926 - Alpha for Filter Data by Customer Location" u="1"/>
        <s v="0.Done &gt; Alpha Test | S 00926 - Alpha for Filter Data by Customer Location" u="1"/>
        <s v="0.Done &gt; Backend Development | S | 01787 - Backend Development for - Report menu categories should be alphabetical" u="1"/>
        <s v="0.Done &gt; QA | S 02509 - QA for 371 (BDT) Commas missing on qty fields on Scheduled Release and Completed Shipment Page " u="1"/>
        <s v="0.Done &gt; QA | S 00097 - QA for Asset publisher - Simple version" u="1"/>
        <s v="4.To Do &gt; QA | S 01377 - QA for All Reports- Default Column Fields " u="1"/>
        <s v="4.To Do &gt; Sub-Task | M | 00483 - Add section for &quot;cutover plan&quot; to Installation doc" u="1"/>
        <s v="0.Done &gt; Feature Review | S | 02647 - Review of Multiple OSGi registration calls from BemisPortalServiceImpl" u="1"/>
        <s v="2.To Review &gt; Frontend Development | M 01689 - Development for Create a hook so that CSR users can see which users have completed setup" u="1"/>
        <s v="4.To Do &gt; QA | S 00200 - QA for Fix java script errors" u="1"/>
        <s v="0.Done &gt; Feature Review | S | 02986 - Review of CR45 - Shipment Deletes" u="1"/>
        <s v="4.To Do &gt; Feature Review | S 00103 - Review of Concrete Incubator webcontent" u="1"/>
        <s v="4.To Do &gt; BALLPARK - Development | S 00000 - View closed orders in Order Views" u="1"/>
        <s v="4.To Do &gt; XS | BALLPARK - Planning | 00000 - View closed orders in Order Views" u="1"/>
        <s v="0.Done &gt; Feature Review | S 00919 - Review of Date Format is incorrect on all Pages" u="1"/>
        <s v="0.Done &gt; Feature Review | S 01115 - Review of Spacing is incorrect across all pages" u="1"/>
        <s v="4.To Do &gt; Alpha Test | S 01466 - Alpha for Release PO and Customer PO are wrapping on the same line" u="1"/>
        <s v="0.Done &gt; Feature Review | S 02647 - Review of Multiple OSGi registration calls from BemisPortalServiceImpl" u="1"/>
        <s v="0.Done &gt; Alpha Test |  | 01328 - Alpha for The ... next to the BEmis Order number does not expand to show the full line" u="1"/>
        <s v="5.Open &gt; Sub-Task |  | 01607 - Maintenance in automated tests 004/003" u="1"/>
        <s v="0.Cancelled &gt; Feature Review |  | 01726 - Review of Requirement changes for Reports" u="1"/>
        <s v="5.Open &gt; BALLPARK - Developer Support | S | 00000 - Remove Top Bar for External User" u="1"/>
        <s v="5.Open &gt; BALLPARK - Development Support | S 00000 - Remove Top Bar for External User" u="1"/>
        <s v="4.To Do &gt; Alpha Test |  00932 - Alpha for Order updates from IBB" u="1"/>
        <s v="5.Open &gt; Alpha Bug | S 00890 - ConstraintViolationException when sync blank bemis customer Id." u="1"/>
        <s v="5.Open &gt; BALLPARK - Feature Review |  00000 - BALLPARK - Feature Review Feature |  00213 - Pending notifications counter" u="1"/>
        <s v="5.Open &gt; BALLPARK - Feature Review | S 00000 - BALLPARK - Feature Review Feature |  00308 - Customer - Org - Permissions" u="1"/>
        <s v="4.To Do &gt; S | BALLPARK - Alpha Test | 00000 - As a CSR, I can schedule an ASN to be sent to me or my customer, so that we can be notified of when product has shipped" u="1"/>
        <s v="0.Done &gt; Frontend Development | M | 00231 - Products Overview Page" u="1"/>
        <s v="5.Open &gt; BALLPARK - Alpha Test | S 00000 - 487 (BDT) - Issues with ship to filter" u="1"/>
        <s v="5.Open &gt; BALLPARK - QA Support | S 00000 - 487 (BDT) - Issues with ship to filter" u="1"/>
        <s v="0.Done &gt; Frontend Development | M | 01745 - Development for - Update Dashboard Content" u="1"/>
        <s v="5.Open &gt; BALLPARK - Alpha Test | S 00000 - BALLPARK - Alpha Test Feature |  00308 - Customer - Org - Permissions" u="1"/>
        <s v="0.Done &gt; Alpha Test | S | 02413 - Alpha for Commas missing on qty fields on Scheduled Release and Completed Shipment Page " u="1"/>
        <s v="0.Cancelled &gt; Sub-Task | M | 01169 - Update ShipTo filter " u="1"/>
        <s v="0.Cancelled &gt; QA |  | 01409 - QA for Scheduled Releases Customer PO" u="1"/>
        <s v="0.Done &gt; Alpha Test | S | 02926 - Alpha for Customize Email Templates for users " u="1"/>
        <s v="0.Done &gt; Alpha Test | S 00912 - Alpha for Location selection persists between logout and login" u="1"/>
        <s v="0.Done &gt; Frontend Development | M | 01540 - Development for On the Customer profile page format is incorrect - update header" u="1"/>
        <s v="5.Open &gt; BALLPARK - Feature Planning |  00000 - BALLPARK - Feature Planning Feature |  00146 - Add two factor authentication support to portal." u="1"/>
        <s v="0.Done &gt; QA | M | 01613 - QA for Customer Profile Format" u="1"/>
        <s v="0.Done &gt; Alpha Test | XS | 00282 - Alpha for Careers Page" u="1"/>
        <s v="0.Done &gt; Feature Review |  00359 - Review of Careers Page" u="1"/>
        <s v="0.Done &gt; Frontend Development | XS | 00281 - Careers Page" u="1"/>
        <s v="4.To Do &gt; S | BALLPARK - Subtask | 00000 - Build new QA environment." u="1"/>
        <s v="5.Open &gt; BALLPARK - Feature Review | S 00000 - View customer site list" u="1"/>
        <s v="4.To Do &gt; QA | S 00126 - QA for Story carrousel on homepage does not animate (zoom)" u="1"/>
        <s v="5.Open &gt; Frontend Development | 00426 M - Add UI support for linking Number Quantity to Inventory Page" u="1"/>
        <s v="5.Open &gt; Frontend Development | M 00426 - Add UI support for linking Number Quantity to Inventory Page" u="1"/>
        <s v="0.Done &gt; Alpha Test | S 02201 - Alpha for Standard Pallet Qty should be N/A when batch line Pallet amount is N/A" u="1"/>
        <s v="5.Open &gt; BALLPARK - Tech Planning |  00000 - BALLPARK - Tech Planning Feature |  00520 - Release updates from IBB" u="1"/>
        <s v="0.Done &gt; Sub-Task | S | 00076 - Provide BIN Customer Division Data" u="1"/>
        <s v="0.Cancelled &gt; Feature Review | S | 00150 - Review of Dashboard - New indicators" u="1"/>
        <s v="0.Done &gt; Feature Review | S 01630 - Review of BIT-107 Order Report URL too long " u="1"/>
        <s v="5.Open &gt; BALLPARK - Feature Review |  00000 - *DELETE* User Profile updates from IBB" u="1"/>
        <s v="0.Done &gt; Alpha Test | M 02279 - Alpha for Global search" u="1"/>
        <s v="0.Done &gt; Feature Review |  00325 - Review of Stock ticker portlet" u="1"/>
        <s v="0.Done &gt; QA | S 02750 - QA for JDBC Connection Exceptions in logs" u="1"/>
        <s v="06.Open &gt; UX | 00442 - Create the wireframes for the UI with Bemis" u="1"/>
        <s v="4.To Do &gt; BALLPARK - Alpha Test | S 00000 - Modern tile with &quot;MORE&quot; animation" u="1"/>
        <s v="4.To Do &gt; S | BALLPARK - Alpha Test 00000 - Modern tile with &quot;MORE&quot; animation" u="1"/>
        <s v="0.Done &gt; Feature Review | S 01599 - Review of Allow Buyers to update display settings " u="1"/>
        <s v="0.Done &gt; QA | S | 02648 - QA for Multiple OSGi registration calls from BemisPortalServiceImpl" u="1"/>
        <s v="0.Done &gt; Alpha Test | S 02538 - Alpha for 380 (BDT) - Documents functionality missing add Basic Document" u="1"/>
        <s v="0.Done &gt; Feature Review | S 02786 - Review of 425 (BDT) - Documents- buyer not able to delete a document" u="1"/>
        <s v="5.Open &gt; BALLPARK - Alpha Test |  00000 - BALLPARK - Alpha Test Feature |  00107 - Shipments Landing Page" u="1"/>
        <s v="5.Open &gt; BALLPARK - Development |  00000 - BALLPARK - Development Feature |  00355 - Sort on Landing page" u="1"/>
        <s v="5.Open &gt; BALLPARK - QA Support |  00000 - BALLPARK - QA Support Feature |  00107 - Shipments Landing Page" u="1"/>
        <s v="4.To Do &gt; Alpha Test | S 00170 - Alpha for Redirect Not Allowed" u="1"/>
        <s v="3.Doing &gt; Backend Development | M 00884 - Add Scheduled Releases page for an order" u="1"/>
        <s v="5.Open &gt; Frontend Development | 00462 M - Create page to show Inventory View for Item" u="1"/>
        <s v="5.Open &gt; Frontend Development | M 00462 - Create page to show Inventory View for Item" u="1"/>
        <s v="1.Reviewing &gt; Frontend Development | M 01528 - Development for CSR- editing buyer profile" u="1"/>
        <s v="0.Done &gt; Alpha Test | 00299 - Alpha for HomePage is not adjusting to fit correctly on 1366x768" u="1"/>
        <s v="0.Done &gt; Sub-Task | M | 00924 - Automate PR Build process" u="1"/>
        <s v="0.Done &gt; QA |  | 00346 - QA for Add behavior to Homepage links" u="1"/>
        <s v="0.Done &gt; Alpha Test |  00480 - Alpha for Adjust layout of stock ticker in different screen sizes" u="1"/>
        <s v="4.To Do &gt; QA | S 01813 - QA for Mobile Footer no longer displays" u="1"/>
        <s v="0.Done &gt; Feature Review | S | 02625 - Review of Report Preview UI issues " u="1"/>
        <s v="0.Done &gt; S | BALLPARK - Planning | 00000 - Add support for OpenID Connect Single Sign-on" u="1"/>
        <s v="0.Done &gt; QA | S 02648 - QA for Multiple OSGi registration calls from BemisPortalServiceImpl" u="1"/>
        <s v="4.To Do &gt; Feature Planning | XS 00456 - Review structure changes" u="1"/>
        <s v="0.Done &gt; Alpha Test | S 01456 - Alpha for Padding issues with left nav menu" u="1"/>
        <s v="0.Done &gt; Backend Development | S | 00526 - Add feature to enable/disable 2FA" u="1"/>
        <s v="0.Done &gt; Frontend Development | M | 02029 - Development for -  Iphone view of welcome page- order of pages" u="1"/>
        <s v="5.Open &gt; BALLPARK - Feature Planning | S 00000 - Welcome screen / landing page" u="1"/>
        <s v="4.To Do &gt; S | BALLPARK - Alpha Test | 00000 - BIT-108 Cannot find Shipments in Portal" u="1"/>
        <s v="0.Done &gt; QA | S | 03148 - QA for ShipTo Filter - Change default behavior and help text" u="1"/>
        <s v="0.Done &gt; Backend Development | M 02071 - Add class name information to logging messages" u="1"/>
        <s v="5.Open &gt; Feature Planning | 00482 M - Coordinate steps needed to reset environments for testing." u="1"/>
        <s v="5.Open &gt; Feature Planning | M 00482 - Coordinate steps needed to reset environments for testing." u="1"/>
        <s v="0.Done &gt; QA | S | 02420 - QA for Portal Error Handling" u="1"/>
        <s v="4.To Do &gt; Feature Review |  00621 - Review of View Customer Profiles" u="1"/>
        <s v="0.Done &gt; Alpha Test |  01360 - Alpha for All Reports- Default Column Fields " u="1"/>
        <s v="0.Done &gt; Backend Development | S | 02898 - Development to Update Carrier List   " u="1"/>
        <s v="0.Done &gt; Tech Planning | M 02465 - Tech Planning for Update error logs to capture ID and field" u="1"/>
        <s v="0.Done &gt; Alpha Test | S | 03159 - Alpha for 575 BDT - Tablet- menu icon not in correct place on page" u="1"/>
        <s v="0.Done &gt; Feature Review | S | 02566 - Review of Logging Updates" u="1"/>
        <s v="4.To Do &gt; BALLPARK - UX | 00000 - Create different pages to show layouts" u="1"/>
        <s v="0.Done &gt; QA | S | 02335 - QA for Update display of qty fields on Orders page" u="1"/>
        <s v="4.To Do &gt; BALLPARK - Feature Review | 00000 - Adjust styles of basic Liferay DXP components" u="1"/>
        <s v="0.Done &gt; Alpha Test |  | 01915 - Alpha for Update default Sort Order and Add Sort Functioanlity on Orders Landing Page " u="1"/>
        <s v="5.Open &gt; BALLPARK - Development |  00000 - BALLPARK - Development Task |  00049 - BEMISCP-11 Customer Terms (Payment, Freight, Incoterms)" u="1"/>
        <s v="4.To Do &gt; QA |  00779 - QA for Orders - Add &quot;cust&quot; before PO label" u="1"/>
        <s v="0.Done &gt; QA | S 02423 - QA for Search box in Ship To Filter is broken" u="1"/>
        <s v="2.To Review &gt; Backend Development | S | 03022 - Handle IBB Null Responses" u="1"/>
        <s v="4.To Do &gt; QA | S | 02284 - QA for Mobile compatibility &amp; responsive design" u="1"/>
        <s v="4.To Do &gt; XL | BALLPARK - Development | 00000 - One Click Deploy" u="1"/>
        <s v="0.Done &gt; Feature Review | S 00106 - Review of Full story version 2" u="1"/>
        <s v="0.Done &gt; Alpha Test | S 01164 - Alpha for Carrier Link is not working " u="1"/>
        <s v="0.Done &gt; Feature Review | S | 03108 - Review of Add node visibility property for all environments" u="1"/>
        <s v="0.Done &gt; Frontend Development | M | 01204 - Development for - Icons do not display properly in global search" u="1"/>
        <s v="5.Open &gt; BALLPARK - Feature Review |  00000 - BALLPARK - Feature Review Task |  00039 - BEMISCP-11 Entitlements - Logistics (reject shipment) - WF Form" u="1"/>
        <s v="4.To Do &gt; BALLPARK - Developer Support | 00000 - Connect Liferay Docker with BBDD" u="1"/>
        <s v="0.Done &gt; QA | S | 03122 - QA for Ghost entries seen after order, release, shipment deletes" u="1"/>
        <s v="5.Open &gt; BALLPARK - Alpha Test |  00000 - BALLPARK - Alpha Test Feature |  00055 - Access shipper's website clicking shipper's name" u="1"/>
        <s v="5.Open &gt; BALLPARK - QA Support |  00000 - BALLPARK - QA Support Feature |  00055 - Access shipper's website clicking shipper's name" u="1"/>
        <s v="0.Done &gt; QA | 00114 - QA for Questions Portlet" u="1"/>
        <s v="5.Open &gt; BALLPARK - Development | S 00000 - Create and assign customer Roles" u="1"/>
        <s v="4.To Do &gt; S | BALLPARK - Developer Support 00000 - Request SSL Certificate from Cemex for new website" u="1"/>
        <s v="0.Done &gt; Alpha Test |  | 01468 - Alpha for On Hand Inventory Details shows a Total Qty but there are no details " u="1"/>
        <s v="0.Done &gt; Sub-Task | 00024 - Link to Webcenter" u="1"/>
        <s v="0.Done &gt; Backend Development | M | 00690 - Create inventory WS modules" u="1"/>
        <s v="0.Done &gt; Backend Development | M | 00995 - Change no of max ShipTos in the ShipTo filter" u="1"/>
        <s v="0.Done &gt; Frontend Development | S | 02970 - Development for - Issues with ship to filter" u="1"/>
        <s v="0.Done &gt; Alpha Test | S 00978 - Alpha for Import of Organizations fails due to a NoSuchListTypeException" u="1"/>
        <s v="4.To Do &gt; M | BALLPARK - Subtask | 00000 - View Order Note." u="1"/>
        <s v="5.Open &gt; BALLPARK - UX | S 00000 - List shipments from specific Order" u="1"/>
        <s v="0.Done &gt; Feature Review | S 01653 - Review of BIT-46 Cards on Page incorrect" u="1"/>
        <s v="0.Done &gt; QA | S 02743 - QA for 382 (BDT) - Order Pg Requested Date Incorrect" u="1"/>
        <s v="0.Done &gt; QA | S | 02305 - QA for 291 (BDT) - Release Pg Release PO incorrect" u="1"/>
        <s v="0.Done &gt; Frontend Development | M | 01555 - Development for - User Agreement Link" u="1"/>
        <s v="0.Done &gt; Feature Review | 03063 - Review of Error on Report Definition Control Panel when editing " u="1"/>
        <s v="0.Done &gt; QA | M 00735 - QA for Shipment Search" u="1"/>
        <s v="3.Doing &gt; UX | M 00098 - View Orders by Item - UX" u="1"/>
        <s v="0.Done &gt; Backend Development | M | 02185 - Fix Global Search" u="1"/>
        <s v="0.Done &gt; Feature Review | S | 02848 - Review of Data Sync Module Execution (BDT 441)" u="1"/>
        <s v="4.To Do &gt; Feature Review | S 01507 - Review of Customer Site Template was not updated correctly" u="1"/>
        <s v="4.To Do &gt; QA | M 01124 - QA for Browser compatibility" u="1"/>
        <s v="0.Done &gt; Backend Development | XS 02967 - Add debug logging to capture SSRS response time" u="1"/>
        <s v="0.Done &gt; Alpha Bug | XS 01700 - MalformedURLException is thrown when BIN service property is blank" u="1"/>
        <s v="3.Doing &gt; BALLPARK - Feature Review | 00000 - Potential security vulnerability related to Apache Struts version 2.3.32 / 2.5.10.1 or later" u="1"/>
        <s v="0.Done &gt; Alpha Test | S | 03012 - Alpha for Pinnacle Foods Bemis Order# 40009316 Shipment Missing (BDT 486)" u="1"/>
        <s v="0.Done &gt; Alpha Test | S 02452 - Alpha for Failures in initial data sync does cause a full data sync to occur in the next data sync interval" u="1"/>
        <s v="0.Done &gt; UX | L 00148 - Filter Data by Customer Location - UX" u="1"/>
        <s v="5.Open &gt; BALLPARK - Feature Planning | S 00000 - View customer site list" u="1"/>
        <s v="0.Done &gt; Feature Review | S | 02441 - Review of 268 (BDT) - Missing Open Scheduled Release Info" u="1"/>
        <s v="0.Done &gt; Feature Review | S | 02479 - Review of 261 (BDT) - Missing Open Scheduled Release Info" u="1"/>
        <s v="0.Done &gt; Alpha Test | S 02547 - Alpha for 327 (BDT) - Completed Shipments Sub-Page/Shipment Missing" u="1"/>
        <s v="0.Done &gt; S | BALLPARK - Feature Review | 00000 - Should only send learning records when log in as a learner " u="1"/>
        <s v="0.Done &gt; S | BALLPARK - QA/UAT Support | 00000 - Should only send learning records when log in as a learner " u="1"/>
        <s v="0.Done &gt; QA | S | 02509 - QA for 371 (BDT) Commas missing on qty fields on Scheduled Release and Completed Shipment Page " u="1"/>
        <s v="5.Open &gt; BALLPARK - Developer Support |  00000 - BALLPARK - Developer Support Feature |  00233 - Calculation on landing page" u="1"/>
        <s v="5.Open &gt; BALLPARK - Feature Planning |  00000 - BALLPARK - Feature Planning Feature |  00367 - Welcome screen / landing page" u="1"/>
        <s v="4.Doing &gt; Sub-Task | M | 00089 - Primer Doc" u="1"/>
        <s v="0.Done &gt; Alpha Test |  | 00374 - Alpha for Sustainable Sourcing" u="1"/>
        <s v="0.Done &gt; QA | S | 00897 - QA for Create and assign customer Roles" u="1"/>
        <s v="0.Done &gt; QA | S 02787 - QA for 425 (BDT) - Documents- buyer not able to delete a document" u="1"/>
        <s v="0.Done &gt; Alpha Test | 01126 - Alpha for Items per Page does not allow you to return to default setting" u="1"/>
        <s v="3.Doing &gt; Backend Development | S 00031 - Backport OpenId Connect implementation to DXP" u="1"/>
        <s v="2.To Review &gt; Backend Development | M 00610 - Create CustomerLocation Entity to pull Order ShipTo Information" u="1"/>
        <s v="0.Done &gt; Sub-Task | M 02451 - Ensure full data sync failures will result in another full data sync in the next sync interval" u="1"/>
        <s v="2.To Review &gt; Frontend Development | M 01540 - Development for On the Customer profile page format is incorrect - update header" u="1"/>
        <s v="0.Done &gt; Alpha Test | 00484 - Alpha for Search function on menu bar" u="1"/>
        <s v="0.Done &gt; Tech Planning | S | 03137 - Tech Planning for Portal inventory quantity" u="1"/>
        <s v="5.Open &gt; BALLPARK - Subtask | S | 00000 - Mobile compatibility &amp; responsive design" u="1"/>
        <s v="0.Cancelled &gt; Backend Development | S 00588 - Update migration logic to reflect new fields" u="1"/>
        <s v="0.Done &gt; Frontend Development | M 00712 - Customer Profile - My Companies Page" u="1"/>
        <s v="0.Done &gt; Frontend Development | M | 00712 - Customer Profile - My Companies Page" u="1"/>
        <s v="3.Doing &gt; Tech Planning | S | 03137 - Tech Planning for Portal inventory quantity" u="1"/>
        <s v="0.Done &gt; QA |  | 00338 - QA for Adjust company profile page" u="1"/>
        <s v="0.Done &gt; QA | 00966 - QA for Date Format is incorrect on all Pages" u="1"/>
        <s v="0.Done &gt; QA | 01116 - QA for Spacing is incorrect across all pages" u="1"/>
        <s v="5.Open &gt; BALLPARK - Alpha Test |  00000 - Search for User Profile Details" u="1"/>
        <s v="5.Open &gt; BALLPARK - QA Support |  00000 - Search for User Profile Details" u="1"/>
        <s v="3.Doing &gt; Frontend Development | M | 00059 - Send collected user information to Google LMS" u="1"/>
        <s v="0.Done &gt; Alpha Test |  00459 - Alpha for Media &gt; Overview" u="1"/>
        <s v="0.Done &gt; Frontend Development | S 00108 - Full story version 4" u="1"/>
        <s v="5.Open &gt; BALLPARK - Subtask | L 00000 - Customer Org Hierarchy" u="1"/>
        <s v="0.Done &gt; QA | S 01116 - QA for Spacing is incorrect across all pages" u="1"/>
        <s v="0.Done &gt; Backend Development | S | 00605 - Add IBB Security Authentication to Order WS" u="1"/>
        <s v="5.Open &gt; BALLPARK - UX | S | 00000 - Carrier List CRUD" u="1"/>
        <s v="0.Done &gt; Backend Development | M 02470 - Development for wildcard search" u="1"/>
        <s v="4.To Do &gt; S | BALLPARK - Feature Review 00000 - Effects on the &quot;MORE&quot; button" u="1"/>
        <s v="4.To Do &gt; S | BALLPARK - QA/UAT Support 00000 - Effects on the &quot;MORE&quot; button" u="1"/>
        <s v="5.Open &gt; BALLPARK - Alpha Test |  00000 - BALLPARK - Alpha Test Task |  00481 - UAT/Prod Deployment" u="1"/>
        <s v="5.Open &gt; BALLPARK - QA Support |  00000 - BALLPARK - QA Support Task |  00481 - UAT/Prod Deployment" u="1"/>
        <s v="0.Done &gt; Alpha Test | S 01467 - Alpha for Report time range selection box sizing - Shipments and Releases Report Test" u="1"/>
        <s v="0.Done &gt; QA | S 01896 - QA for Shipments Cust PO" u="1"/>
        <s v="0.Done &gt; QA |  | 00324 - QA for Products + Service &gt; Trading" u="1"/>
        <s v="0.Done &gt; Alpha Test |  01470 - Alpha for Bemis Logo Compression/Crowding" u="1"/>
        <s v="0.Done &gt; Alpha Test | S 02583 - Alpha for Preview should display for all document types " u="1"/>
        <s v="0.Done &gt; Alpha Test | 01359 - Alpha for Report page- open and closed order report; parameters not expected" u="1"/>
        <s v="0.Done &gt; Alpha Bug | M 01122 - Change groupId associated with custom entities to reflect their customer location" u="1"/>
        <s v="0.Done &gt; Feature Review |  | 01817 - Review of Update Dashboard Content" u="1"/>
        <s v="4.To Do &gt; Feature Review | S | 01189 - Review of BEMISCP-11 Terms &amp; Condition docs (site)(by customer specific)" u="1"/>
        <s v="0.Done &gt; Sub-Task | S | 03105 - Change portal properties to point to Prod url" u="1"/>
        <s v="0.Done &gt; Tech Planning | M | 00549 - Prepare for QA setup on Bemis" u="1"/>
        <s v="0.Done &gt; Alpha Test | 00724 - Alpha for Race condition in DataSyncEngineImpl" u="1"/>
        <s v="5.Open &gt; BALLPARK - QA Support | S 00000 - Image Animations do not match mockups for Stories" u="1"/>
        <s v="5.Open &gt; BALLPARK - Tech Planning | S 00000 - Add expiration date" u="1"/>
        <s v="3.Doing &gt; Alpha Test | M 00746 - Alpha for View/Edit my User Profile" u="1"/>
        <s v="0.Done &gt; Feature Review | S | 00034 - Review of Workflows Customizations" u="1"/>
        <s v="0.Done &gt; Frontend Development | S | 00070 - Fix menu when on mobile mode" u="1"/>
        <s v="0.Cancelled &gt; Alpha Test | 00613 - Alpha for Login page - cookie statement" u="1"/>
        <s v="4.To Do &gt; BALLPARK - Developer Support | 00000 - Create different pages to show layouts" u="1"/>
        <s v="0.Cancelled &gt; Alpha Bug | M | 01106 - Alpha Bug - User Profile Spacing" u="1"/>
        <s v="5.Open &gt; BALLPARK - UX | S 00000 - Hyperlinks on shipments page should be blue" u="1"/>
        <s v="0.Done &gt; Frontend Development | XS 00553 - Media &gt; Change link color in all subpages to 628fb6" u="1"/>
        <s v="0.Done &gt; Alpha Test |  01130 - Alpha for On the Child Customer profile page format is incorrect" u="1"/>
        <s v="0.Done &gt; Feature Review |  | 01760 - Review of On the Customer profile page format is incorrect" u="1"/>
        <s v="0.Done &gt; Backend Development | M 01206 - Determine what's causing the issue with the organization type" u="1"/>
        <s v="4.To Do &gt; S | BALLPARK - Feature Review | 00000 - Should only send learning records when log in as a learner " u="1"/>
        <s v="4.To Do &gt; S | BALLPARK - QA/UAT Support | 00000 - Should only send learning records when log in as a learner " u="1"/>
        <s v="5.Open &gt; BALLPARK - Alpha Test | S 00000 - Create Google Dev Environment" u="1"/>
        <s v="5.Open &gt; BALLPARK - QA Support | S 00000 - Create Google Dev Environment" u="1"/>
        <s v="0.Done &gt; Alpha Bug | S 01603 - Customer Profile fetching logo from the parent customer" u="1"/>
        <s v="0.Done &gt; Alpha Test | S 02698 - Alpha for ID 4191- Documents should not be using File Entry LocalService" u="1"/>
        <s v="0.Done &gt; Tech Planning | M 00553 - User Profile tech planning" u="1"/>
        <s v="0.Cancelled &gt; Backend Development | M 00233 - Calculation on landing page" u="1"/>
        <s v="3.Doing &gt; Backend Development | S 00600 - Map Shipment WS data to Shipment DM" u="1"/>
        <s v="4.To Do &gt; BALLPARK - Alpha Test | M 00000 - Check graphics record (to monitor order progress)" u="1"/>
        <s v="4.To Do &gt; M | BALLPARK - Planning | 00000 - Check graphics record (to monitor order progress)" u="1"/>
        <s v="0.Done &gt; Feature Review | S | 02339 - Review of Pallet Field should display as Est. Pallet Count" u="1"/>
        <s v="0.Cancelled &gt; Alpha Bug | M 01730 - Order status dropdown is missing from the Open Closed Order Status Report " u="1"/>
        <s v="5.Open &gt; Frontend Development | M 00209 - Press Releases Page" u="1"/>
        <s v="3.Doing &gt; Frontend Development | S 00043 - Calculate &quot;Action Status&quot;" u="1"/>
        <s v="4.To Do &gt; S | BALLPARK - Feature Review | 00000 - Sustainability &gt; Overview" u="1"/>
        <s v="4.To Do &gt; S | BALLPARK - QA/UAT Support | 00000 - Sustainability &gt; Overview" u="1"/>
        <s v="0.Done &gt; Feature Review |  00086 - Review of Modern tile with &quot;MORE&quot; animation" u="1"/>
        <s v="2.To Review &gt; Sub-Task | S 00219 - Change service to have a composite primary key" u="1"/>
        <s v="5.Open &gt; Sub-Task | 00102 - Final Approval of the Products Landing Page Wireframe" u="1"/>
        <s v="0.Done &gt; Alpha Test |  01080 - Alpha for Orders Page - Quantity Fields Show 0 Value" u="1"/>
        <s v="4.To Do &gt; BALLPARK - UX | S 00000 - Check graphics record (to monitor order progress)" u="1"/>
        <s v="0.Done &gt; Frontend Development | XS 00552 - Products + Services &gt; Local Sales Contact - Tableau" u="1"/>
        <s v="0.Done &gt; Frontend Development | XS 00467 - Investors &gt; Calendar - Change date format when in spanish" u="1"/>
        <s v="4.To Do &gt; S | BALLPARK - Feature Review | 00000 - Descriptions are not showing 40 characters before ellipses " u="1"/>
        <s v="4.To Do &gt; S | BALLPARK - QA/UAT Support | 00000 - Descriptions are not showing 40 characters before ellipses " u="1"/>
        <s v="5.Open &gt; BALLPARK - Developer Support |  00000 - BALLPARK - Developer Support Feature |  00297 - Browser compatibility" u="1"/>
        <s v="5.Open &gt; BALLPARK - Developer Support |  00000 - BALLPARK - Developer Support Feature |  00374 - Shipment updates from IBB" u="1"/>
        <s v="3.Doing &gt; Frontend Development | M 00045 - Ajust the layout of contents" u="1"/>
        <s v="0.Done &gt; Alpha Test | 01360 - Alpha for All Reports- Default Column Fields " u="1"/>
        <s v="4.To Do &gt; BALLPARK - Alpha Test | 00000 - Creation of content structures and templates" u="1"/>
        <s v="4.To Do &gt; BALLPARK - QA Support | 00000 - Creation of content structures and templates" u="1"/>
        <s v="0.Done &gt; Feature Review | S 02147 - Review of Update 'View Details' dropdown to include UOM" u="1"/>
        <s v="3.Doing &gt; Backend Development | M 01206 - Determine what's causing the issue with the organization type" u="1"/>
        <s v="4.To Do &gt; QA | M 00734 - QA for Buyer - Show Expanded Shipment View" u="1"/>
        <s v="4.To Do &gt; S | BALLPARK - Feature Review | 00000 - View Orders by PO" u="1"/>
        <s v="4.To Do &gt; S | BALLPARK - QA/UAT Support | 00000 - View Orders by PO" u="1"/>
        <s v="0.Done &gt; Alpha Bug | M | 02188 - Shipment Qty should be called Shipped Qty" u="1"/>
        <s v="0.Done &gt; Backend Development | S 00600 - Map Shipment WS data to Shipment DM" u="1"/>
        <s v="4.To Do &gt; BALLPARK - Feature Review | 00000 - Creation of content structures and templates" u="1"/>
        <s v="0.Done &gt; Feature Review | S 02579 - Review of 380 (BDT) - Documents functionality missing add Basic Document" u="1"/>
        <s v="0.Done &gt; Frontend Development | XS 00521 - Locations page &gt; Remove white space on the bottom" u="1"/>
        <s v="0.Done &gt; Alpha Test | S 02751 - Alpha for BDT 430 Reports are not downloading and refreshing automatically" u="1"/>
        <s v="2.To Review &gt; Backend Development | S 00681 - Update stub models for Shipment based on response json from IBB WS" u="1"/>
        <s v="2.To Review &gt; Backend Development | S 00682 - Update stub models for Customer based on response json from IBB WS" u="1"/>
        <s v="0.Done &gt; Sub-Task | S | 00548 - Set up Liferay's dev smtp server" u="1"/>
        <s v="0.Done &gt; QA | S 01631 - QA for BIT-107 Order Report URL too long " u="1"/>
        <s v="0.Done &gt; QA | M | 01715 - QA for update for View Details Logic " u="1"/>
        <s v="5.Open &gt; BALLPARK - Developer Support  00538 - Buyer - Reports |  00000 - " u="1"/>
        <s v="5.Open &gt; BALLPARK - Feature Review Task |  00503 - WS Commons | M 00000 - " u="1"/>
        <s v="5.Open &gt; BALLPARK - UX Feature |  00272 - Browse User Profile | M 00000 - " u="1"/>
        <s v="5.Open &gt; BALLPARK - Developer Support | S 00000 - Create Google Local Environment" u="1"/>
        <s v="0.Done &gt; Feature Review | 02955 - Review of IBB configs need to be updated to use a different service account on QA" u="1"/>
        <s v="0.Done &gt; Alpha Bug | S | 00110 - Unresolved requirement: Import-Package: javax.servlet; version=&quot;[3.1.0,4.0.0)&quot;" u="1"/>
        <s v="5.Open &gt; BALLPARK - Tech Planning |  00000 - BALLPARK - Tech Planning Feature |  00233 - Calculation on landing page" u="1"/>
        <s v="2.To Review &gt; Backend Development | M 00837 - Fix 2FA redirect" u="1"/>
        <s v="0.Done &gt; Feature Review | S 01101 - Review of Refactor IBB Authentication" u="1"/>
        <s v="4.To Do &gt; S | BALLPARK - Alpha Test | 00000 - Should only send learning records when log in as a learner " u="1"/>
        <s v="4.To Do &gt; Backend Development | M 01092 - Create Global searh context views for User and Customer profiles" u="1"/>
        <s v="0.Done &gt; QA | S | 02323 - QA for 300 (BDT) - Releases page iphone footer issues" u="1"/>
        <s v="0.Done &gt; Alpha Test |  00914 - Alpha for Left Navigation Expand / Collapse on all pages" u="1"/>
        <s v="1.Reviewing &gt; Backend Development | M 00798 - Generate the HTML preview for one of the reports" u="1"/>
        <s v="0.Done &gt; Feature Review | S | 02641 - Review of 387 (BDT) - Missing any Shipments for Premium Waters" u="1"/>
        <s v="0.Done &gt; QA | M | 01716 - QA for Typos on Report Landing Page" u="1"/>
        <s v="0.Done &gt; Feature Review |  00103 - Review of Concrete Incubator webcontent" u="1"/>
        <s v="0.Done &gt; Feature Review | S | 00079 - Review of Chrome users cannot access taskboard using HTTPS" u="1"/>
        <s v="0.Done &gt; QA | S | 02065 - QA for Icons for Ship To filter and Sorting do not display on Mobile view of Orders page" u="1"/>
        <s v="0.Done &gt; Alpha Test | M 00739 - Alpha for Buyer View of Customer Profile" u="1"/>
        <s v="0.Done &gt; Feature Review | 00983 - Review of CSR View of Customer Profile" u="1"/>
        <s v="0.Cancelled &gt; Alpha Bug | XS 01100 - Alpha Bug - Minor UI issues observed" u="1"/>
        <s v="0.Done &gt; Tech Planning | S | 02981 - Tech Planning for Schedule Line Deletes" u="1"/>
        <s v="0.Done &gt; Backend Development | L 00683 - Add location to filter search results" u="1"/>
        <s v="0.Done &gt; Frontend Development | M 01462 - Development for - Bemis Logo Compression/Crowding" u="1"/>
        <s v="5.Open &gt; BALLPARK - Feature Planning |  00000 - BALLPARK - Feature Planning Feature |  00352 - Location selection persists between logout and login" u="1"/>
        <s v="4.To Do &gt; S | BALLPARK - Alpha Test 00000 - Asset publisher filter" u="1"/>
        <s v="0.Done &gt; Alpha Test | XS | 00264 - Alpha for Corporate Governance Page" u="1"/>
        <s v="0.Done &gt; Feature Review |  00273 - Review of Corporate Governance Page" u="1"/>
        <s v="0.Done &gt; Feature Review | 00214 - Review of Ethics and compliance page" u="1"/>
        <s v="0.Done &gt; Frontend Development | M | 00146 - Ethics and compliance page" u="1"/>
        <s v="0.Done &gt; Frontend Development | S | 00531 - Standardize the font sizes from h1, h2, h3, h4" u="1"/>
        <s v="0.Done &gt; Alpha Test | S | 03144 - Alpha for Portal display of On Hand inventory quantity is incorrect  " u="1"/>
        <s v="5.Open &gt; BALLPARK - UX |  00000 - BALLPARK - UX Task |  00046 - BEMISCP-11 QMS data - Complaints, interaction" u="1"/>
        <s v="4.To Do &gt; XS | BALLPARK - Developer Support 00000 - Concrete Incubator webcontent" u="1"/>
        <s v="5.Open &gt; Backend Development | S 00042 - Create a configurable OSGI property to obtein API endpoint" u="1"/>
        <s v="5.Open &gt; BALLPARK - Developer Support |  00000 - BALLPARK - Developer Support Feature |  00378 - Generate Inventory Reports" u="1"/>
        <s v="4.To Do &gt; BALLPARK - UX | XS 00000 - Create/edit Order Note" u="1"/>
        <s v="4.To Do &gt; QA | S 00097 - QA for Asset publisher - Simple version" u="1"/>
        <s v="4.To Do &gt; S | BALLPARK - Planning 00000 - Events + Calendar Portlet" u="1"/>
        <s v="0.Done &gt; Tech Planning | S 00028 - Capture user info - Tech Planning" u="1"/>
        <s v="0.Done &gt; Backend Development | M | 02600 - Change default switch to true" u="1"/>
        <s v="4.To Do &gt; QA | S 02284 - QA for Mobile compatibility &amp; responsive design" u="1"/>
        <s v="0.Cancelled &gt; Backend Development | S 00547 - Customer Profile Model Refactoring" u="1"/>
        <s v="4.To Do &gt; BALLPARK - Subtask | 00000 - Configure Elasticsearch with Azure local instance storage" u="1"/>
        <s v="0.Cancelled &gt; Alpha Bug | S | 02917 - Closed Order with Inventory is not displayed in the portal " u="1"/>
        <s v="5.Open &gt; BALLPARK - Developer Support |  00000 - BALLPARK - Developer Support Feature |  00219 - View customer site list" u="1"/>
        <s v="5.Open &gt; BALLPARK - UX |  00000 - Remove Top Bar for Regular User" u="1"/>
        <s v="3.Doing &gt; Backend Development | M 01582 - Add support for new Preview parameter" u="1"/>
        <s v="4.To Do &gt; BALLPARK - Feature Review | S 00000 - List shipments from specific Order" u="1"/>
        <s v="0.Done &gt; Frontend Development | M 01048 - Update product description display on all pages " u="1"/>
        <s v="5.Open &gt; BALLPARK - Feature Review |  00000 - BALLPARK - Feature Review Task |  00095 - SMS Spec Detail" u="1"/>
        <s v="4.To Do &gt; S | BALLPARK - UX 00000 - Events + Calendar Portlet" u="1"/>
        <s v="0.Done &gt; Feature Review | 01101 - Review of Refactor IBB Authentication" u="1"/>
        <s v="0.Done &gt; QA |  00492 - QA for Our History &gt; Adjust padding in map for IPhone" u="1"/>
        <s v="0.Done &gt; Feature Review | 02044 - Review of 214 (BDT)Theme test- excel logo wrong color and font spacing incorrect" u="1"/>
        <s v="0.Done &gt; Feature Review |  | 00449 - Review of Careers &gt; Life at Cemex" u="1"/>
        <s v="0.Done &gt; Feature Review | XS 02626 - Review of 242 (BDT) - Customer profile - no address pulling in" u="1"/>
        <s v="4.Doing &gt; BALLPARK - Alpha Test | 00000 - Mars Inventory Total Location Qty UOM Incorrect (BDT 588)" u="1"/>
        <s v="0.Done &gt; QA | S | 01748 - QA for Web Content LAR needs to be updated to reflect latest changes to TemplateContextContributor" u="1"/>
        <s v="0.Cancelled &gt; Backend Development | M 01647 - Update Order Data Model" u="1"/>
        <s v="0.Done &gt; Sub-Task |  | 00133 - Final Approval of the Shipment Expanded View for IBB data fields" u="1"/>
        <s v="5.Open &gt; BALLPARK - UX |  00000 - BALLPARK - UX Feature |  00353 - Sort Orders by Specific Fields" u="1"/>
        <s v="5.Open &gt; BALLPARK - UX |  00000 - BALLPARK - UX Bug |  00474 - SoyPortlet does not build on windows machine" u="1"/>
        <s v="0.Done &gt; Alpha Test | S 00131 - Alpha for Ajustments in full stories layout" u="1"/>
        <s v="0.Done &gt; Feature Review | S | 02328 - Review of 311 (BDT) - ERC 649A- Orders Page- report on main page has been incorrectly replaced" u="1"/>
        <s v="5.Open &gt; BALLPARK - Feature Review |  00000 - BALLPARK - Feature Review Task |  00266 - Create data sync process to bulk upload data from IBB" u="1"/>
        <s v="0.Done &gt; Sub-Task | M | 00061 - Scrum master - January - 2 to 13" u="1"/>
        <s v="0.Done &gt; Sub-Task | S 00154 - Determine the Document Library &quot;structure&quot;" u="1"/>
        <s v="0.Done &gt; Feature Review | S | 02982 - Review of Customize Email Templates for users " u="1"/>
        <s v="5.Open &gt; Backend Development | S 00605 - Add IBB Security Authentication to Order WS" u="1"/>
        <s v="4.To Do &gt; S | BALLPARK - Alpha Test | 00000 - Logistics - Products/Items - No Pricing" u="1"/>
        <s v="4.To Do &gt; XS | BALLPARK - Development | 00000 - Co-Packer - orders Ship to no pricing" u="1"/>
        <s v="0.Done &gt; Feature Review | S | 03167 - Review of 575 BDT - Tablet- menu icon not in correct place on page" u="1"/>
        <s v="0.Done &gt; QA |  00102 - QA for Show full story on Media Center" u="1"/>
        <s v="4.To Do &gt; BALLPARK - UX | S 00000 - Co-Packer - Role by Ship To" u="1"/>
        <s v="0.Done &gt; Alpha Test |  01901 - Alpha for User Edit Profile not working" u="1"/>
        <s v="5.Open &gt; BALLPARK - Feature Review |  00000 - BALLPARK - Feature Review Task |  00044 - BEMISCP-11 When to onboard new customer - What to do when onboarding new cust" u="1"/>
        <s v="0.Done &gt; QA |  00326 - QA for Stock ticker portlet" u="1"/>
        <s v="0.Done &gt; QA | S | 00115 - QA for Enhanced Group REST Service" u="1"/>
        <s v="0.Done &gt; Alpha Test |  01756 - Alpha for Update Dashboard Content" u="1"/>
        <s v="0.Done &gt; Alpha Bug | XS | 00694 - Fix landing page redirect for customers" u="1"/>
        <s v="4.To Do &gt; M | BALLPARK - Subtask | 00000 - Nombre del botón añadir esta incorrecto" u="1"/>
        <s v="0.Done &gt; Alpha Test |  | 00737 - Alpha for Proxy configuration breaks access to IBB " u="1"/>
        <s v="5.Open &gt; BALLPARK - Tech Planning |  00000 - BALLPARK - Tech Planning Task |  00235 - IBB Request Log" u="1"/>
        <s v="0.Done &gt; QA | M | 01160 - QA for Style and colors" u="1"/>
        <s v="0.Done &gt; QA |  | 01402 - QA for Missing fields on Delivery stubs" u="1"/>
        <s v="4.To Do &gt; S | BALLPARK - Subtask | 00000 - Order Detail in Orders by PO" u="1"/>
        <s v="5.Open &gt; Sub-Task |  00111 - Final Approval of the Shipment Expanded View Wireframe" u="1"/>
        <s v="5.Open &gt; Sub-Task | 00111  - Final Approval of the Shipment Expanded View Wireframe" u="1"/>
        <s v="0.Done &gt; Alpha Test |  | 01080 - Alpha for Orders Page - Quantity Fields Show 0 Value" u="1"/>
        <s v="4.To Do &gt; BALLPARK - Alpha Test | S 00000 - View Order Note." u="1"/>
        <s v="4.To Do &gt; M | BALLPARK - Planning | 00000 - View Order Note." u="1"/>
        <s v="0.Done &gt; QA | S 02496 - QA for Failures in initial data sync does cause a full data sync to occur in the next data sync interval" u="1"/>
        <s v="5.Open &gt; BALLPARK - Feature Review |  00000 - BALLPARK - Feature Review Feature |  00231 - Show Open Demand and On Hand Qty for Item." u="1"/>
        <s v="3.Doing &gt; Tech Planning | M 00055 - Carrier website link" u="1"/>
        <s v="5.Open &gt; BALLPARK - Alpha Test Feature |  00353 - Sort Orders by Specific Fields | M 00000 - " u="1"/>
        <s v="5.Open &gt; BALLPARK - Developer Support Feature |  00219 - View customer site list | M 00000 - " u="1"/>
        <s v="5.Open &gt; BALLPARK - Development Feature |  00213 - Pending notifications counter | M 00000 - " u="1"/>
        <s v="5.Open &gt; BALLPARK - Development Feature |  00381 - Login page - cookie statement | M 00000 - " u="1"/>
        <s v="5.Open &gt; BALLPARK - Feature Planning Feature |  00270 - Browse Customer Profiles | M 00000 - " u="1"/>
        <s v="5.Open &gt; BALLPARK - Feature Planning Feature |  00447 - Search Customer Profiles | M 00000 - " u="1"/>
        <s v="5.Open &gt; BALLPARK - Feature Planning Feature |  00520 - Release updates from IBB | M 00000 - " u="1"/>
        <s v="5.Open &gt; BALLPARK - QA Support Feature |  00353 - Sort Orders by Specific Fields | M 00000 - " u="1"/>
        <s v="0.Done &gt; QA |  | 01596 - QA for Disabled User shows up in Members section on company profile page" u="1"/>
        <s v="5.Open &gt; BALLPARK - Developer Support |  00000 - BALLPARK - Developer Support Task |  00038 - BEMISCP-11 Quality docs - Storage and access - KMS &amp; SAP (not until Phases 2&amp;3)" u="1"/>
        <s v="4.To Do &gt; BALLPARK - Alpha Test | M 00000 - Content Workflow" u="1"/>
        <s v="4.To Do &gt; S | BALLPARK - Alpha Test 00000 - Content Workflow" u="1"/>
        <s v="4.To Do &gt; QA | S 00105 - QA for Modern tile with &quot;MORE&quot; animation" u="1"/>
        <s v="5.Open &gt; BALLPARK - Tech Planning | S 00000 - Enter the portal without logging back" u="1"/>
        <s v="0.Done &gt; Alpha Test |  | 00311 - Alpha for Internet Explorer Story List Text Missing" u="1"/>
        <s v="0.Done &gt; Alpha Bug | XS 00694 - Fix landing page redirect for customers" u="1"/>
        <s v="0.Done &gt; Alpha Test | S 01796 - Alpha for Document Preview does not work " u="1"/>
        <s v="0.Done &gt; Alpha Test | S | 02476 - Alpha for Order and Release Duplicate Exceptions  " u="1"/>
        <s v="5.Open &gt; BALLPARK - Tech Planning |  00000 - BALLPARK - Tech Planning Task |  00085 - Prebill Inquiry" u="1"/>
        <s v="4.To Do &gt; S | BALLPARK - UX 00000 - Search function on menu bar" u="1"/>
        <s v="5.Open &gt; BALLPARK - Tech Planning | S | 00000 - Generate Shipping Reports" u="1"/>
        <s v="0.Done &gt; Backend Development | M | 01201 - Configure Global Search facets" u="1"/>
        <s v="0.Done &gt; Alpha Bug | XS 00786 - Search with location does not work for shipments and releases" u="1"/>
        <s v="0.Done &gt; Backend Development | M 00795 - Refactoring Search for Shipment ordered and releases" u="1"/>
        <s v="0.Done &gt; Feature Review | S 00974 - Review of Location selection persists between logout and login" u="1"/>
        <s v="0.Done &gt; Task |  | 00062 - BEMISCP-11 Define WSDL for bulk data load per customer | Due date: 8/29/16" u="1"/>
        <s v="0.Done &gt; QA | M 00997 - QA from link Bemis logo " u="1"/>
        <s v="0.Done &gt; QA | M 01607 - QA Task - Scheduled Releases Customer PO " u="1"/>
        <s v="0.Done &gt; Backend Development | M | 02192 - Trigger data sync manually" u="1"/>
        <s v="0.Cancelled &gt; Feature Review | S 02768 - Review of 386 (BDT) - Poly IBB On Hand Qty Incorrect" u="1"/>
        <s v="3.Doing &gt; Backend Development | M 01581 - Update existing Report Definitions parmeters/fields" u="1"/>
        <s v="0.Done &gt; Feature Review | S 01052 - Review of Import of Organizations fails due to a NoSuchListTypeException" u="1"/>
        <s v="5.Open &gt; BALLPARK - Feature Planning |  00000 - BALLPARK - Feature Planning Feature |  00296 - Mobile compatibility &amp; responsive design" u="1"/>
        <s v="3.Doing &gt; Tech Planning | S 01556 - Analysis" u="1"/>
        <s v="3.Doing &gt; Tech Planning | S 01569 - Analysis" u="1"/>
        <s v="5.Open &gt; Sub-Task |  00112 - Final Approval of the Shipment Expanded View Visual Mockup" u="1"/>
        <s v="5.Open &gt; Sub-Task | 00112  - Final Approval of the Shipment Expanded View Visual Mockup" u="1"/>
        <s v="0.Cancelled &gt; Sub-Task | S 00170 - Prototyping of the fields needed for user inquiry / search" u="1"/>
        <s v="0.Done &gt; Feature Review | S | 02428 - Review of 315 (BDT) - Hyperlinks not working on shipments page for Carrier" u="1"/>
        <s v="4.To Do &gt; S | BALLPARK - Alpha Test 00000 - Questions Portlet" u="1"/>
        <s v="0.Done &gt; Alpha Test | S 01472 - Alpha for Order Report URL too long " u="1"/>
        <s v="0.Done &gt; Sub-Task |  | 00142 - Set LDAP configurations for AD integration" u="1"/>
        <s v="0.Cancelled &gt; Backend Development | M 00849 - Update Order DM and mappings" u="1"/>
        <s v="0.Done &gt; QA | S 01963 - QA for BIT-154 User Agreement Link does not display for Buyers" u="1"/>
        <s v="3.Doing &gt; BALLPARK - Subtask | 00000 - 549 BDT - Connectivity Issues" u="1"/>
        <s v="0.Done &gt; Backend Development | 00078 M - Assign Migrated Users to Customer Orgs" u="1"/>
        <s v="0.Done &gt; Backend Development | M 00078 - Assign Migrated Users to Customer Orgs" u="1"/>
        <s v="0.Done &gt; Tech Planning | S | 00039 - Notify Google LMS of User activity - Tech Planning" u="1"/>
        <s v="0.Done &gt; Feature Review | 02882 - Review of WS Commons" u="1"/>
        <s v="4.To Do &gt; BALLPARK - Feature Review | 00000 - Liferay Governance" u="1"/>
        <s v="5.Open &gt; BALLPARK - Alpha Test | S 00000 - Populate User Profiles" u="1"/>
        <s v="5.Open &gt; BALLPARK - QA Support | M 00000 - Populate User Profiles" u="1"/>
        <s v="5.Open &gt; BALLPARK - QA Support | S 00000 - Populate User Profiles" u="1"/>
        <s v="5.Open &gt; BALLPARK - QA Support | S 00000 - View Customer Profiles" u="1"/>
        <s v="0.Done &gt; Alpha Test | S 00067 - Alpha for Modern tile with &quot;MORE&quot; animation" u="1"/>
        <s v="4.To Do &gt; Feature Review |  00738 - Review of Proxy configuration breaks access to IBB " u="1"/>
        <s v="0.Done &gt; Feature Review | S | 03017 - Review of Pinnacle Foods Bemis Order# 40009316 Shipment Missing (BDT 486)" u="1"/>
        <s v="5.Open &gt; BALLPARK - UX | L 00000 - Global search" u="1"/>
        <s v="4.To Do &gt; QA | S 00160 - QA for Menu not working when on mobile mode" u="1"/>
        <s v="0.Done &gt; QA |  | 01404 - QA for Fix date range for From and To fields" u="1"/>
        <s v="0.Done &gt; Backend Development | S 00668 - Add IBB Security Authentication to Customer WS" u="1"/>
        <s v="0.Done &gt; Backend Development | S | 00756 - Convert IBB integration portal properties into OSGi config" u="1"/>
        <s v="04.Doing &gt; Sub-Task | 00502 - Configure LCS" u="1"/>
        <s v="0.Done &gt; UX | M 00098 - Orders Landing Page - UX" u="1"/>
        <s v="0.Done &gt; Alpha Bug | S | 01046 - Fix CI build hanging issue" u="1"/>
        <s v="0.Done &gt; Alpha Test | S 00918 - Alpha for Increase size limit for profile picture" u="1"/>
        <s v="0.Cancelled &gt; Frontend Development | M | 01008 - Combine Shipments and Releases Section on Reports Landing Page" u="1"/>
        <s v="0.Done &gt; UX | M 00451 - View/Edit User Profile - UX" u="1"/>
        <s v="0.Done &gt; Alpha Test | 01153 - Alpha for LDAP bulk import cannot be disable if 2FA is enabled" u="1"/>
        <s v="5.Open &gt; BALLPARK - UX |  00000 - Order Detail in Orders by Item View" u="1"/>
        <s v="0.Done &gt; QA | S 02884 - QA for Add a test user to the deployment scripts" u="1"/>
        <s v="0.Done &gt; QA | S 02975 - QA for Remove test users from deployment scripts" u="1"/>
        <s v="5.Open &gt; Demand Ballpark | 00000 - BALLPARK OF DEMAND" u="1"/>
        <s v="0.Done &gt; QA |  00112 - QA for Events + Calendar Portlet" u="1"/>
        <s v="0.Done &gt; QA |  00382 - QA for Break page buttons evenly, centered" u="1"/>
        <s v="0.Done &gt; Alpha Test | S | 00060 - Alpha for Events + Calendar Portlet" u="1"/>
        <s v="0.Done &gt; Feature Review | 00111 - Review of Events + Calendar Portlet" u="1"/>
        <s v="0.Done &gt; Frontend Development | S | 00051 - Events + Calendar Portlet" u="1"/>
        <s v="0.Done &gt; Frontend Development | M 01745 - Development for - Update Dashboard Content" u="1"/>
        <s v="4.To Do &gt; BALLPARK - Developer Support | XS 00000 - Co-Packer - orders Ship to no pricing" u="1"/>
        <s v="4.To Do &gt; S | BALLPARK - Feature Review | 00000 - Logistics - Products/Items - No Pricing" u="1"/>
        <s v="4.To Do &gt; S | BALLPARK - QA/UAT Support | 00000 - Logistics - Products/Items - No Pricing" u="1"/>
        <s v="4.To Do &gt; BALLPARK - Tech Planning | S 00000 - Location selection persists between logout and login" u="1"/>
        <s v="0.Done &gt; QA | S | 02669 - QA for 394 (BDT) - Scheduled Releases Sub-Pg Bemis Line# Contains Leading Zeroes" u="1"/>
        <s v="0.Done &gt; QA | S | 02567 - QA for Logging Updates" u="1"/>
        <s v="0.Done &gt; Alpha Test | S 00437 - Alpha for Related articles" u="1"/>
        <s v="0.Done &gt; Frontend Development | M 00251 - Related articles" u="1"/>
        <s v="0.Done &gt; Frontend Development | M 02396 - Development for - Commas missing on qty fields on Scheduled Release Page" u="1"/>
        <s v="0.Done &gt; QA | S 01610 - QA for The calculation for the total location qty and batch lines displayed do not match  " u="1"/>
        <s v="5.Open &gt; BALLPARK - Tech Planning |  00000 - BALLPARK - Tech Planning Task |  00050 - BEMISCP-11 Compliance reports on-time complete from SSRS" u="1"/>
        <s v="0.Done &gt; QA | S 00107 - QA for Full story version 2" u="1"/>
        <s v="0.Done &gt; Frontend Development | M 00229 - Our history" u="1"/>
        <s v="4.To Do &gt; BALLPARK - Tech Planning | S 00000 - Release Report" u="1"/>
        <s v="4.To Do &gt; Feature Planning | S 00011 - Status - Feature Planning" u="1"/>
        <s v="5.Open &gt; BALLPARK - Development | M 00000 - Adjust forms layouts" u="1"/>
        <s v="0.Done &gt; Alpha Test | XS 01479 - Alpha for Remove default e-mail suffix from login page" u="1"/>
        <s v="0.Done &gt; QA | 00099 - QA for Asset publisher layout" u="1"/>
        <s v="0.Done &gt; Alpha Test | 00827 - Alpha for UI- Navigation bar" u="1"/>
        <s v="0.Done &gt; QA | S 02138 - QA for Updates to Bemis Portal Navigation" u="1"/>
        <s v="4.To Do &gt; BALLPARK - Tech Planning | XS 00000 - Asset publisher filter" u="1"/>
        <s v="4.To Do &gt; S | BALLPARK - Feature Review 00000 - Asset publisher filter" u="1"/>
        <s v="4.To Do &gt; S | BALLPARK - QA/UAT Support 00000 - Asset publisher filter" u="1"/>
        <s v="4.To Do &gt; XS | BALLPARK - Tech Planning 00000 - Asset publisher filter" u="1"/>
        <s v="0.Done &gt; UX | 00108 - Shipment Landing Page Wireframe Review - Business" u="1"/>
        <s v="5.Open &gt; BALLPARK - Development | S 00000 - Customer - Org - Permissions" u="1"/>
        <s v="5.Open &gt; BALLPARK - Tech Planning | S 00000 - Add status: draft, published, archived, invisible " u="1"/>
        <s v="0.Done &gt; Feature Review | S 02194 - Review of 299 (BDT) - Scheduled Releases subpage- iphone layout error" u="1"/>
        <s v="0.Done &gt; Feature Review | 01167 - Review of Items per Page does not allow you to return to default setting" u="1"/>
        <s v="0.Done &gt; Feature Review |  01101 - Review of Refactor IBB Authentication" u="1"/>
        <s v="0.Done &gt; Alpha Test | S 02911 - Alpha for Always display BOL and Invoice links" u="1"/>
        <s v="4.To Do &gt; S | BALLPARK - Developer Support | 00000 - View closed orders in Order Views" u="1"/>
        <s v="0.Done &gt; Feature Review | S 02588 - Review of 327 (BDT) - Completed Shipments Sub-Page/Shipment Missing" u="1"/>
        <s v="0.Done &gt; Sub-Task | M | 02540 - Tech Planning for 327 (BDT) - Doned Shipments Sub-Page/Shipment Missing" u="1"/>
        <s v="0.Done &gt; Feature Review | 01501 - Review of Cancel button on Locations filter does not work " u="1"/>
        <s v="0.Done &gt; Feature Review | S 02294 - Review of 310 (BDT) - Order Pg View Details Schedule Line Dates Sort Order Incorrect " u="1"/>
        <s v="4.To Do &gt; S | BALLPARK - Alpha Test 00000 - Homepage - Investor Portlet" u="1"/>
        <s v="5.Open &gt; Alpha Bug | S 00790 - Data sync seems to re-add data vs. update it" u="1"/>
        <s v="5.Open &gt; BALLPARK - Developer Support | XS 00000 - Create and assign customer Roles" u="1"/>
        <s v="5.Open &gt; BALLPARK - Feature Planning | S | 00000 - Create and assign customer Roles" u="1"/>
        <s v="5.Open &gt; BALLPARK - UX |  00000 - BALLPARK - UX Feature |  00377 - Generate Shipping Reports" u="1"/>
        <s v="0.Done &gt; QA | M | 00943 - QA for Release Report" u="1"/>
        <s v="4.To Do &gt; QA | M 00941 - QA for Shipping Report" u="1"/>
        <s v="0.Done &gt; Backend Development | M 02739 - Fax error handling for data sync" u="1"/>
        <s v="4.To Do &gt; Alpha Test |  00926 - Alpha for Filter Data by Customer Location" u="1"/>
        <s v="0.Done &gt; Frontend Development | M | 01595 - Development for - FRM 283- Typos on report landing page" u="1"/>
        <s v="5.Open &gt; QA | M 00733 - QA for Shipments Landing Page" u="1"/>
        <s v="0.Done &gt; QA | M 01613 - QA for Customer Profile Format" u="1"/>
        <s v="0.Done &gt; Sub-Task | M 01632 - SonarQube infrastructure setup" u="1"/>
        <s v="5.Open &gt; BALLPARK - Tech Planning |  00000 - Login page - cookie statement" u="1"/>
        <s v="5.Open &gt; Frontend Development | S 00626 - Development for Cookie Statement" u="1"/>
        <s v="4.To Do &gt; S | BALLPARK - Alpha Test | 00000 - Product values in different currencies" u="1"/>
        <s v="0.Done &gt; Feature Review | 00343 - Review of Our history page without timeline section" u="1"/>
        <s v="0.Done &gt; QA | S | 02152 - QA for 271 (BDT) - Orders page- hyperlinks and expand card issue" u="1"/>
        <s v="0.Done &gt; Backend Development | XS 00679 - Store a list of selected Customer Locations for each user" u="1"/>
        <s v="4.To Do &gt; Alpha Bug | XS 00638 - Password field in SSRS configuration must be displayed as password type" u="1"/>
        <s v="4.To Do &gt; S | BALLPARK - UX 00000 - Asset publisher - Simple version" u="1"/>
        <s v="06.Open &gt; Pull Request Review | 00463 - Review page to show Inventory View for Item" u="1"/>
        <s v="4.To Do &gt; Feature Review |  00919 - Review of Date Format is incorrect on all Pages" u="1"/>
        <s v="4.To Do &gt; QA | M 01123 - QA for Location selection persists between logout and login" u="1"/>
        <s v="0.Done &gt; Alpha Bug | M | 01142 - Editing certain fields on user profile fails" u="1"/>
        <s v="0.Done &gt; Tech Planning | M | 02553 - Tech Planning for 394 (BDT) - Scheduled Releases Sub-Pg Bemis Line# Contains Leading Zeroes" u="1"/>
        <s v="5.Open &gt; BALLPARK - Development | S 00000 - Welcome screen / landing page" u="1"/>
        <s v="5.Open &gt; BALLPARK - Feature Planning | XS | 00000 - Releases landing page" u="1"/>
        <s v="4.Doing &gt; BALLPARK - Feature Review | 00000 - Feature without assignee GSSDLC" u="1"/>
        <s v="4.To Do &gt; Sub-Task | M 00096 - Dashboard to monitor IBB web service response times" u="1"/>
        <s v="0.Done &gt; Frontend Development | M | 00048 - Configure Layout for the Asset Publisher" u="1"/>
        <s v="0.Cancelled &gt; Alpha Bug | M | 01882 - Default Alphabetical Order is no longer working" u="1"/>
        <s v="0.Done &gt; Feature Review | S | 00617 - Review of Home page &quot;More&quot; button does not work for Internet Explorer 10 or 11" u="1"/>
        <s v="5.Open &gt; Alpha Bug | S 00100 - Layout breaks on mobile mode" u="1"/>
        <s v="06.Open &gt; Frontend Development | 00403 - Create UI for Order by Item Detail View" u="1"/>
        <s v="0.Done &gt; Backend Development | S | 03155 - Change case sensitivity for Purchase order" u="1"/>
        <s v="4.Doing &gt; BALLPARK - Feature Review | 00000 - Mars Inventory Total Location Qty UOM Incorrect (BDT 588)" u="1"/>
        <s v="0.Done &gt; Backend Development | S | 03141 - Add a check for order, after it is fetched from the Sales order web service" u="1"/>
        <s v="4.To Do &gt; M | BALLPARK - Subtask | 00000 - Buyer Detail Product Spec" u="1"/>
        <s v="4.To Do &gt; Frontend Development | M 00041 - Carousel with three images and timer" u="1"/>
        <s v="4.To Do &gt; XS | BALLPARK - Planning 00000 - Carousel with three images and timer" u="1"/>
        <s v="4.To Do &gt; Alpha Test |  00912 - Alpha for Location selection persists between logout and login" u="1"/>
        <s v="4.To Do &gt; S | BALLPARK - Alpha Test | 00000 - BIT-145 State, zip and Country details missing from Ship From location on Releases Page" u="1"/>
        <s v="0.Done &gt; Frontend Development | M 01037 - Documents View and Navigation " u="1"/>
        <s v="5.Open &gt; BALLPARK - Feature Planning |  00000 - BALLPARK - Feature Planning Feature |  00378 - Generate Inventory Reports" u="1"/>
        <s v="0.Done &gt; Alpha Test | 01608 - Alpha for The calculation for the total location qty and batch lines displayed do not match  " u="1"/>
        <s v="5.Open &gt; BALLPARK - Alpha Test |  00000 - BALLPARK - Alpha Test Task |  00034 - BEMISCP-11 Dynamic build of field selection for building reports (SSRS)" u="1"/>
        <s v="5.Open &gt; BALLPARK - QA Support |  00000 - BALLPARK - QA Support Task |  00034 - BEMISCP-11 Dynamic build of field selection for building reports (SSRS)" u="1"/>
        <s v="0.Done &gt; Feature Review | S | 02818 - Review of View and Download Invoice and BoL " u="1"/>
        <s v="0.Done &gt; Backend Development | S | 00090 - Create mock pages" u="1"/>
        <s v="4.Doing &gt; BALLPARK - Alpha Test | 00000 - 549 BDT - Connectivity Issues" u="1"/>
        <s v="0.Done &gt; Tech Planning | M 01744 - Tech Planning for Update Dashboard Content" u="1"/>
        <s v="0.Done &gt; QA | XS | 02146 - QA for 282 (BDT) - Orders Page- Location filter location indicator " u="1"/>
        <s v="0.Done &gt; Feature Review | S 01165 - Review of Carrier Link is not working " u="1"/>
        <s v="0.Done &gt; Backend Development | S | 00049 - Create module to auto-load users" u="1"/>
        <s v="0.Done &gt; Alpha Bug | XS | 00762 - Date query not getting executed for default search action" u="1"/>
        <s v="0.Done &gt; Feature Review | 01378 - Review of Report page- open and closed order report; parameters not expected" u="1"/>
        <s v="0.Done &gt; Feature Review | S 02649 - Review of 325 (BDT) - report preview and generate report issue- mobile devices" u="1"/>
        <s v="5.Open &gt; BALLPARK - Feature Planning | S 00000 - Release Report" u="1"/>
        <s v="0.Done &gt; Feature Planning | 00053 M - Discuss BNA vs BHP data access" u="1"/>
        <s v="0.Done &gt; Feature Planning | M 00053 - Discuss BNA vs BHP data access" u="1"/>
        <s v="0.Done &gt; Frontend Development | S | 00646 - Create my company locations page" u="1"/>
        <s v="0.Done &gt; Sub-Task | S 00031 - Add transition &quot;Doing&quot; to &quot;Done&quot; for issue type &quot;Sub-Task&quot;" u="1"/>
        <s v="0.Done &gt; Alpha Bug | S | 00103 - Check if the site and version exists before adding a new version" u="1"/>
        <s v="5.Open &gt; BALLPARK - Feature Planning | M 00000 - Global search" u="1"/>
        <s v="4.To Do &gt; BALLPARK - UX | XS 00000 - Co-Packer - orders Ship to no pricing" u="1"/>
        <s v="1.Reviewing &gt; Tech Planning | 00479 - Customer Migration/Hierarchy - Tech Planning" u="1"/>
        <s v="5.Open &gt; BALLPARK - Alpha Test | S 00000 - Upgrade liferay bundle to DE fix-pack 13" u="1"/>
        <s v="0.Done &gt; Tech Planning | M 01671 - Tech planning for Web Content LAR needs to be updated to reflect latest changes to TemplateContextContributor" u="1"/>
        <s v="0.Done &gt; Alpha Test | S | 02388 - Alpha for Search box in Ship To Filter is broken" u="1"/>
        <s v="2.To Review &gt; Backend Development | S 01517 - Swap position of Available Additional Columns and Columns Added to Report" u="1"/>
        <s v="4.To Do &gt; Feature Planning | S 00013 - Expose enhanced Group API - Feature Planning" u="1"/>
        <s v="0.Done &gt; Backend Development | S 02942 - Delete Shipments based on IBBActiveCode flag" u="1"/>
        <s v="3.Doing &gt; Frontend Development | S 00656 - Update the User Profile Page to allow CSRs to edit the fields." u="1"/>
        <s v="5.Open &gt; BALLPARK - Feature Planning | S 00000 - Add support for OpenID Connect Single Sign-on" u="1"/>
        <s v="5.Open &gt; BALLPARK - Feature Review | S | 00000 - Add support for OpenID Connect Single Sign-on" u="1"/>
        <s v="0.Done &gt; Alpha Test |  | 00653 - Alpha for Gradle task distBundleZip does not build/deploy themes" u="1"/>
        <s v="5.Open &gt; BALLPARK - Development |  00000 - BALLPARK - Development Feature |  00332 - Logistics - Products/Items Shipped items no pricing" u="1"/>
        <s v="0.Done &gt; Alpha Test | 01288 - Alpha for Fix sort order column names" u="1"/>
        <s v="0.Done &gt; Alpha Test | S | 02756 - Alpha for 427 (BDT) - Shipments Pg Floating Text, Not on Card" u="1"/>
        <s v="0.Done &gt; Feature Review |  01531 - Review of Missing Address should be empty" u="1"/>
        <s v="4.To Do &gt; Feature Review |  | 03005 - Review of Enable log4j debug on Bemis Dev" u="1"/>
        <s v="0.Done &gt; QA | S 02528 - QA for 270 (BDT) - Release page missing info for Jel Sert" u="1"/>
        <s v="0.Done &gt; Feature Review | 00513 - Review of Change &quot;submit for publication&quot; text to &quot;submit&quot;" u="1"/>
        <s v="0.Done &gt; Alpha Test | S 01425 - Alpha for Data Issue on Bemis QA Environment" u="1"/>
        <s v="0.Cancelled &gt; Sub-Task | M | 00527 - Create Job to apply fix packs and updated LCS portlet" u="1"/>
        <s v="0.Done &gt; Frontend Development | M 00466 - Suppliers &gt; Overview - Layout of squares break on 15&quot; monitor" u="1"/>
        <s v="0.Done &gt; QA |  | 00354 - QA for Key Company Data" u="1"/>
        <s v="5.Open &gt; BALLPARK - Feature Planning | S 00000 - Mobile compatibility &amp; responsive design" u="1"/>
        <s v="5.Open &gt; BALLPARK - Tech Planning |  00000 - BALLPARK - Tech Planning Feature |  00346 - Create page to show on-hand quantity for product in order detail." u="1"/>
        <s v="4.To Do &gt; BALLPARK - Development | M 00000 - Create/edit Order Note" u="1"/>
        <s v="5.Open &gt; BALLPARK - Alpha Test | S 00000 - Welcome screen / landing page" u="1"/>
        <s v="5.Open &gt; BALLPARK - QA Support | S 00000 - Welcome screen / landing page" u="1"/>
        <s v="4.Doing &gt; BALLPARK - Subtask | 00000 - Add expiration date" u="1"/>
        <s v="0.Done &gt; QA | 01813 - QA for Mobile Footer no longer displays" u="1"/>
        <s v="0.Done &gt; Feature Review |  | 00816 - Review of Sales Order Status" u="1"/>
        <s v="0.Done &gt; Sub-Task | M 02718 - Add connection validation when idle" u="1"/>
        <s v="2.To Review &gt; Sub-Task | 00528 - Create POC to demonstrate UI flow" u="1"/>
        <s v="3.Doing &gt; Backend Development | S 02906 - Update Inventory to reflect consignments" u="1"/>
        <s v="0.Done &gt; QA |  | 00083 - QA for Design menus" u="1"/>
        <s v="0.Done &gt; Sub-Task | 00068 M - Provide Customer and User data to be migrated" u="1"/>
        <s v="0.Done &gt; Sub-Task | M 00068 - Provide Customer and User data to be migrated" u="1"/>
        <s v="4.To Do &gt; Alpha Test | S 01468 - Alpha for On Hand Inventory Details shows a Total Qty but there are no details " u="1"/>
        <s v="5.Open &gt; BALLPARK - Tech Planning | S 00000 - Research SCORM" u="1"/>
        <s v="0.Done &gt; Feature Review |  | 00873 - Review of UI Navigation bar" u="1"/>
        <s v="0.Done &gt; Tech Planning | M | 02492 - Tech planning to identify root cause" u="1"/>
        <s v="5.Open &gt; BALLPARK - Alpha Test | S 00000 - Update products based on feedback" u="1"/>
        <s v="5.Open &gt; BALLPARK - QA Support | S 00000 - Update products based on feedback" u="1"/>
        <s v="0.Done &gt; Backend Development | S | 01050 - Convert FileUploader into Control Panel portlet" u="1"/>
        <s v="0.Done &gt; Alpha Test | S | 03185 - Alpha for BDT 575 Tablet menu does not automatically collapse" u="1"/>
        <s v="0.Done &gt; Sub-Task | M 00751 - Fix JGroups default ping URL" u="1"/>
        <s v="0.Done &gt; QA | S 02506 - QA for 289(BDT) - Release Pg No Release" u="1"/>
        <s v="5.Open &gt; BALLPARK - Alpha Test |  00000 - BALLPARK - Alpha Test Feature |  00448 - Search User Profiles" u="1"/>
        <s v="5.Open &gt; BALLPARK - QA Support |  00000 - BALLPARK - QA Support Feature |  00448 - Search User Profiles" u="1"/>
        <s v="0.Done &gt; Alpha Test |  | 00872 - Alpha for Two Factor authentication configuration is in the wrong category" u="1"/>
        <s v="0.Done &gt; Frontend Development | XS 00473 - Investors &gt; Corporate Governance &gt; &quot;Cemex and the NYSE&quot; - Fix table layout" u="1"/>
        <s v="5.Open &gt; BALLPARK - Feature Review |  00000 - BALLPARK - Feature Review Feature |  00536 - Remove Top Bar for Regular User" u="1"/>
        <s v="0.Done &gt; Frontend Development | M 01624 - Development for - Menu position does not remain closed when navigating from one page to another" u="1"/>
        <s v="4.To Do &gt; S | BALLPARK - UX 00000 - Modern tile with &quot;MORE&quot; animation" u="1"/>
        <s v="0.Done &gt; Feature Review | S 02558 - Review of Add Google Analytics to the Customer Portal Sites" u="1"/>
        <s v="5.Open &gt; BALLPARK - Alpha Test | XS 00000 - Buyer - Security" u="1"/>
        <s v="0.Done &gt; Sub-Task | L 02448 - JVM setting changes (Perf Tuning)" u="1"/>
        <s v="4.Doing &gt; BALLPARK - Subtask | 00000 - BDT 603 Production - Cust ID 0076618- no invoice and BOL PDF generates for specific order" u="1"/>
        <s v="4.To Do &gt; M | BALLPARK - Subtask | 00000 - An error message is displayed when creating a new organization site from site template" u="1"/>
        <s v="0.Cancelled &gt; Alpha Bug | M 00580 - Deadlock exceptions when migrating data" u="1"/>
        <s v="0.Done &gt; Frontend Development | S | 00426 - Change layout of images displaying in page" u="1"/>
        <s v="0.Done &gt; Sub-Task | S 00134 - Final Approval of the Product Spec Detail Page Wireframe" u="1"/>
        <s v="0.Done &gt; Sub-Task | S | 00111 - Final Approval of the Shipment Expanded View Wireframe" u="1"/>
        <s v="0.Done &gt; Alpha Test | XS 02102 - Alpha for 256 (BDT) - Orders page- mobile- expanded view - view details" u="1"/>
        <s v="0.Done &gt; Sub-Task | M | 02451 - Ensure full data sync failures will result in another full data sync in the next sync interval" u="1"/>
        <s v="0.Done &gt; QA | 00217 - QA for Country micro site subpages" u="1"/>
        <s v="0.Done &gt; Feature Review | S 02618 - Review of Preview should display for all document types " u="1"/>
        <s v="0.Done &gt; Frontend Development | M | 02529 - Development for - Documents functionality missing add Basic Document" u="1"/>
        <s v="0.Done &gt; Sub-Task | M | 02523 - Tech Planning for 380 (BDT) - Documents functionality missing add Basic Document" u="1"/>
        <s v="4.To Do &gt; Alpha Test | S 00374 - Alpha for Sustainable Sourcing" u="1"/>
        <s v="0.Done &gt; Feature Review |  | 00763 - Review of User Profile Dropdown" u="1"/>
        <s v="0.Done &gt; Alpha Test |  | 00484 - Alpha for Search function on menu bar" u="1"/>
        <s v="03.To Review &gt; Sub-Task | 00432 - Transition internal CI to Windows VM" u="1"/>
        <s v="0.Cancelled &gt; Alpha Test |  | 01725 - Alpha for Requirement changes for Reports" u="1"/>
        <s v="0.Done &gt; Alpha Test | S | 00127 - Alpha for Have too many errors for the developer license limit " u="1"/>
        <s v="0.Done &gt; QA | S 02315 - QA for 272 (BDT) - User Profile- Buyer missing Job Title" u="1"/>
        <s v="4.To Do &gt; QA | S 01330 - QA for The ... next to the Bemis Order number does not expand to show the full line" u="1"/>
        <s v="5.Open &gt; BALLPARK - Alpha Test |  00000 - BALLPARK - Alpha Test Feature |  00379 - View Orders for a specific Cust Item" u="1"/>
        <s v="5.Open &gt; BALLPARK - QA Support |  00000 - BALLPARK - QA Support Feature |  00379 - View Orders for a specific Cust Item" u="1"/>
        <s v="0.Done &gt; Task | S 00069 - BEMISCP-11 CSR notifications" u="1"/>
        <s v="5.Open &gt; BALLPARK - Feature Planning | M 00000 - Shipment Search" u="1"/>
        <s v="0.Done &gt; QA | S | 02642 - QA for 387 (BDT) - Missing any Shipments for Premium Waters" u="1"/>
        <s v="5.Open &gt; BALLPARK - Feature Review |  00000 - BALLPARK - Feature Review Feature |  00360 - Add pallet detail view in batch view." u="1"/>
        <s v="5.Open &gt; Sub-Task | M | 01097 - TransferController.java" u="1"/>
        <s v="0.Done &gt; Tech Planning | L | 00433 - Design Order Inventory DM/Services" u="1"/>
        <s v="0.Done &gt; Alpha Test | S 02759 - Alpha for ORM exceptions for Inventory data sync " u="1"/>
        <s v="4.To Do &gt; S | BALLPARK - Subtask | 00000 - BEMISCP-11 QMS data - Complaints, interaction" u="1"/>
        <s v="5.Open &gt; BALLPARK - UX | S 00000 - Populate User Profiles" u="1"/>
        <s v="0.Done &gt; Alpha Test | 00296 - Alpha for About Us &gt; Position Papers" u="1"/>
        <s v="0.Done &gt; QA |  00364 - QA for Set maximum width for pages in 1300 px" u="1"/>
        <s v="0.Done &gt; Alpha Test |  01021 - Alpha for Do not show Scheduled Releases Qty =  0" u="1"/>
        <s v="0.Done &gt; Feature Review | S 01373 - Review of SSRS integration config had wrong password for QA" u="1"/>
        <s v="5.Open &gt; Tech Planning | S | 03033 - Tech Planning for Data3 Shipments Bemis Order and Invoice Numbers are Incorrect for Customer Item" u="1"/>
        <s v="3.Doing &gt; Feature Planning | S 02865 - Feature Planning" u="1"/>
        <s v="0.Done &gt; Feature Review | S 00034 - Review of Workflows Customizations" u="1"/>
        <s v="5.Open &gt; BALLPARK - Development | S 00000 - Hyperlinks on shipments page should be blue" u="1"/>
        <s v="0.Done &gt; Feature Review | S 00780 - Review of Orders - Move view details link below order Date" u="1"/>
        <s v="5.Open &gt; BALLPARK - Subtask | L 00000 - Global search" u="1"/>
        <s v="0.Done &gt; Feature Review |  | 00385 - Review of Sustainable Sourcing" u="1"/>
        <s v="5.Open &gt; BALLPARK - Tech Planning | S | 00000 - Order Status Report" u="1"/>
        <s v="0.Done &gt; Feature Review | 00485 - Review of Search function on menu bar" u="1"/>
        <s v="0.Done &gt; Frontend Development | S | 00413 - Search function on menu bar" u="1"/>
        <s v="5.Open &gt; BALLPARK - Feature Planning | S | 00000 - Add Google Analytics to the Customer Portal Sites" u="1"/>
        <s v="0.Done &gt; Feature Review | S 02727 - Review of 383 (BDT) If a single schedule line exists, and the Confirmed Qty = 0 LOG AND SKIP RECORD" u="1"/>
        <s v="0.Done &gt; QA | M | 01175 - QA for Footer" u="1"/>
        <s v="0.Done &gt; Backend Development | S 00599 - Map Order WS data to Order DM" u="1"/>
        <s v="0.Done &gt; Alpha Test | 00636 - Alpha for Orders - Add &quot;cust&quot; before PO label" u="1"/>
        <s v="0.Done &gt; Backend Development | M | 02278 - Update data model to capture unique releases" u="1"/>
        <s v="3.Doing &gt; BALLPARK - Alpha Test | 00000 - Potential security vulnerability related to Apache Struts version 2.3.32 / 2.5.10.1 or later" u="1"/>
        <s v="5.Open &gt; BALLPARK - UX | S 00000 - Carrier List CRUD" u="1"/>
        <s v="0.Done &gt; Tech Planning | M 01577 - Tech Planning for Update Report Parameters" u="1"/>
        <s v="0.Done &gt; Alpha Bug | M | 00473 - Uploading workflow definition fails for 2FA in dev environment" u="1"/>
        <s v="5.Open &gt; BALLPARK - Tech Planning |  00000 - BALLPARK - Tech Planning Task |  00176 - Set up QA environment" u="1"/>
        <s v="5.Open &gt; BALLPARK - Tech Planning |  00000 - BALLPARK - Tech Planning Feature |  00156 - Create and assign customer Roles" u="1"/>
        <s v="0.Done &gt; Alpha Test | XS 00190 - Alpha for Country micro site single page" u="1"/>
        <s v="0.Done &gt; Feature Review | 01606 - Review of The Company logo will not populate on Welcome page" u="1"/>
        <s v="4.To Do &gt; Backend Development | S 00650 - Implement mocking web service for Delivery (Shipment) API" u="1"/>
        <s v="0.Done &gt; Tech Planning | S 02340 - Evaluate missing shipments" u="1"/>
        <s v="4.To Do &gt; S | BALLPARK - Feature Review | 00000 - View closed orders in Order Views" u="1"/>
        <s v="4.To Do &gt; S | BALLPARK - QA/UAT Support | 00000 - View closed orders in Order Views" u="1"/>
        <s v="0.Done &gt; Alpha Test | S 01479 - Alpha for Remove default e-mail suffix from login page" u="1"/>
        <s v="0.Done &gt; Alpha Test |  01999 - Alpha for 217 (BDT) Theme- upload document screen- blue bar theme updates " u="1"/>
        <s v="5.Open &gt; BALLPARK - Alpha Test |  00000 - BALLPARK - Alpha Test Feature |  00381 - Login page - cookie statement" u="1"/>
        <s v="5.Open &gt; BALLPARK - QA Support |  00000 - BALLPARK - QA Support Feature |  00381 - Login page - cookie statement" u="1"/>
        <s v="4.To Do &gt; S | BALLPARK - Subtask | 00000 - BEMISCP-11 Dynamic build of field selection for building reports (SSRS)" u="1"/>
        <s v="5.Open &gt; BALLPARK - Feature Planning |  00000 - BALLPARK - Feature Planning Feature |  00372 - *DUPLICATE* As a buyer, I can see updates to my customer profile screens when the IBB sends an update, so that I can have the most current information" u="1"/>
        <s v="5.Open &gt; BALLPARK - Subtask | S 00000 - Create Earnings Webcast 1Q 17 page" u="1"/>
        <s v="3.Doing &gt; Backend Development | 00524 S - Order Status Report - Backend Dev" u="1"/>
        <s v="3.Doing &gt; Backend Development | S 00046 - Add expiration date - Backend Dev" u="1"/>
        <s v="3.Doing &gt; Backend Development | S 00524 - Order Status Report - Backend Dev" u="1"/>
        <s v="1.Reviewing &gt; Frontend Development | M 01595 - Development for - FRM 283- Typos on report landing page" u="1"/>
        <s v="0.Done &gt; Task | 00017 - BEMISCP-11 Demo WebCenter" u="1"/>
        <s v="4.To Do &gt; S | BALLPARK - Feature Review 00000 - Questions Portlet" u="1"/>
        <s v="4.To Do &gt; S | BALLPARK - QA/UAT Support 00000 - Questions Portlet" u="1"/>
        <s v="5.Open &gt; BALLPARK - Developer Support | XS | 00000 - Switch to SOAP calls" u="1"/>
        <s v="5.Open &gt; BALLPARK - Development Support | XS 00000 - Switch to SOAP calls" u="1"/>
        <s v="3.Doing &gt; QA | S | 03109 - QA for Add node visibility property for all environments" u="1"/>
        <s v="0.Done &gt; Feature Review | S 02474 - Review of 304(BDT) - 2FA has inconsistent behavior" u="1"/>
        <s v="0.Done &gt; QA | 00392 - QA for Our History" u="1"/>
        <s v="5.Open &gt; Feature Review | 00404 - Code review UI for Order Item Detail View" u="1"/>
        <s v="0.Done &gt; Feature Review | S | 00089 - Review of Notify Google LMS of User activity" u="1"/>
        <s v="0.Done &gt; Backend Development | S 00680 - Create an API to retrieve selected customer locations" u="1"/>
        <s v="0.Cancelled &gt; Alpha Bug | M | 00848 - Description fields for products/items are missing in Order DM" u="1"/>
        <s v="4.To Do &gt; BALLPARK - Development | S 00000 - Hide Pricing Fields for Logistics, Co-Packer, and Quality roles" u="1"/>
        <s v="5.Open &gt; BALLPARK - Alpha Test |  00000 - BALLPARK - Alpha Test Feature |  00375 - Buyer - Reports Landing Page" u="1"/>
        <s v="5.Open &gt; BALLPARK - Feature Review |  00000 - BALLPARK - Feature Review Feature |  00355 - Sort on Landing page" u="1"/>
        <s v="5.Open &gt; BALLPARK - QA Support |  00000 - BALLPARK - QA Support Feature |  00375 - Buyer - Reports Landing Page" u="1"/>
        <s v="5.Open &gt; BALLPARK - Tech Planning |  00000 - BALLPARK - Tech Planning Feature |  00249 - Search on Landing page" u="1"/>
        <s v="0.Done &gt; QA | S | 02329 - QA for 311 (BDT) - ERC 649A- Orders Page- report on main page has been incorrectly replaced" u="1"/>
        <s v="0.Done &gt; Alpha Test |  01706 - Alpha for Update the Footer Content " u="1"/>
        <s v="3.Doing &gt; BALLPARK - Feature Review | 00000 - 549 BDT - Connectivity Issues" u="1"/>
        <s v="3.Doing &gt; Tech Planning | S | 03124 - Tech Planning for Connectivity Issues" u="1"/>
        <s v="5.Open &gt; BALLPARK - Development | S 00000 - Remove Buyer access to edit display settings" u="1"/>
        <s v="5.Open &gt; BALLPARK - Tech Planning | M 00000 - Add support for OpenID Connect Single Sign-on" u="1"/>
        <s v="4.To Do &gt; QA | M 00943 - QA for Release Report" u="1"/>
        <s v="4.To Do &gt; BALLPARK - Feature Planning | M 00000 - Shipment Search" u="1"/>
        <s v="0.Done &gt; Alpha Test |  | 00761 - Alpha for Impersonated User hits error" u="1"/>
        <s v="0.Done &gt; Alpha Test |  01471 - Alpha for Column picks disappear in report form" u="1"/>
        <s v="0.Done &gt; Feature Review | 01408 - Review of Scheduled Releases Customer PO" u="1"/>
        <s v="0.Done &gt; Alpha Test |  | 01110 - Alpha for Checkboxes for Locations in filter do not show " u="1"/>
        <s v="4.To Do &gt; Backend Development | M 01529 - Analysis and fix" u="1"/>
        <s v="4.To Do &gt; Backend Development | S 01550 - Analysis and fix" u="1"/>
        <s v="06.Open &gt; Tech Planning | 00415 - Coordinate UI integration with backend" u="1"/>
        <s v="06.Open &gt; Tech Planning | 00461 - Coordinate UI integration with backend" u="1"/>
        <s v="06.Open &gt; Tech Planning | 00466 - Coordinate UI integration with backend" u="1"/>
        <s v="06.Open &gt; Tech Planning | 00469 - Coordinate UI integration with backend" u="1"/>
        <s v="06.Open &gt; Tech Planning | 00472 - Coordinate UI integration with backend" u="1"/>
        <s v="4.To Do &gt; M | BALLPARK - Feature Review | 00000 - Order Detail in Orders by PO" u="1"/>
        <s v="4.To Do &gt; S | BALLPARK - QA/UAT Support | 00000 - Order Detail in Orders by PO" u="1"/>
        <s v="4.To Do &gt; S | BALLPARK - Subtask | 00000 - Buyer expanded view of orders by PO" u="1"/>
        <s v="4.To Do &gt; QA | S 01136 - QA for Checkboxes for Locations in filter do not show " u="1"/>
        <s v="0.Done &gt; Feature Review | S | 00394 - Review of Install Audience Targeting on QA servers" u="1"/>
        <s v="0.Done &gt; Feature Review | 00850 - Review of Modify default date range for shipment, release, and order screens" u="1"/>
        <s v="0.Done &gt; Feature Review | S | 02495 - Review of Failures in initial data sync does cause a full data sync to occur in the next data sync interval" u="1"/>
        <s v="4.To Do &gt; M | BALLPARK - Subtask | 00000 - En las transferencias a terceros, al desmarcar la casilla de recurrencia y presionar el botón siguiente se programa la transferencia con recurrencia" u="1"/>
        <s v="0.Done &gt; Backend Development | XS 01051 - Update user agreement" u="1"/>
        <s v="0.Done &gt; Alpha Test | XS | 00291 - Alpha for Add behavior to Homepage links" u="1"/>
        <s v="0.Done &gt; Feature Review |  00345 - Review of Add behavior to Homepage links" u="1"/>
        <s v="0.Done &gt; Frontend Development | XS | 00249 - Add behavior to Homepage links" u="1"/>
        <s v="0.Done &gt; QA | XS 02664 - QA for 242 (BDT) - Customer profile - no address pulling in" u="1"/>
        <s v="4.To Do &gt; BALLPARK - Developer Support | XS 00000 - Create and assign customer Roles" u="1"/>
        <s v="0.Done &gt; Frontend Development | M | 01121 - Update 'View Details' dropdown to include header" u="1"/>
        <s v="5.Open &gt; BALLPARK - Tech Planning |  00000 - BALLPARK - Tech Planning Feature |  00247 - Download - report link" u="1"/>
        <s v="0.Done &gt; Sub-Task | M 01027 - Handover for Mock data generator" u="1"/>
        <s v="0.Done &gt; Tech Planning | M 02701 - Tech planning - duplicate key" u="1"/>
        <s v="0.Done &gt; Feature Review |  01281 - Review of Orders Page - Quantity Fields Show 0 Value" u="1"/>
        <s v="0.Done &gt; Backend Development | XS | 01051 - Update user agreement" u="1"/>
        <s v="0.Done &gt; Feature Review | S 00125 - Review of Full story version 4" u="1"/>
        <s v="0.Done &gt; Alpha Bug | M | 00750 - Hitting ENTER in the search bar doesn't trigger the search" u="1"/>
        <s v="5.Open &gt; BALLPARK - Development |  00000 - BALLPARK - Development Feature |  00297 - Browser compatibility" u="1"/>
        <s v="5.Open &gt; BALLPARK - Developer Support | S 00000 - Shipments paginated list grouped by item number" u="1"/>
        <s v="0.Done &gt; Alpha Test | 01999 - Alpha for 217 (BDT) Theme- upload document screen- blue bar theme updates " u="1"/>
        <s v="0.Done &gt; Alpha Test | S 00792 - Alpha for Modify default date range for shipment, release, and order screens" u="1"/>
        <s v="5.Open &gt; BALLPARK - UX | S 00000 - Carrier website link" u="1"/>
        <s v="4.To Do &gt; BALLPARK - Feature Planning | M 00000 - Product values in different currencies" u="1"/>
        <s v="4.To Do &gt; S | BALLPARK - Feature Review | 00000 - Product values in different currencies" u="1"/>
        <s v="0.Done &gt; Frontend Development | M | 01048 - Update product description display on all pages " u="1"/>
        <s v="0.Cancelled &gt; BALLPARK - Demand | M | 00000 - Roles Configuration" u="1"/>
        <s v="5.Open &gt; BALLPARK - UX |  00000 - BALLPARK - UX Feature |  00360 - Add pallet detail view in batch view." u="1"/>
        <s v="0.Done &gt; Feature Review | S | 03145 - Review of Portal display of On Hand inventory quantity is incorrect  " u="1"/>
        <s v="5.Open &gt; BALLPARK - UX |  00000 - BALLPARK - UX Feature |  00175 - Order Status Report" u="1"/>
        <s v="0.Done &gt; Frontend Development | S | 00534 - Menu &gt; When in spanish the menu break on 12&quot; monitor" u="1"/>
        <s v="5.Open &gt; BALLPARK - Development |  00000 - BALLPARK - Development Task |  00034 - BEMISCP-11 Dynamic build of field selection for building reports (SSRS)" u="1"/>
        <s v="5.Open &gt; BALLPARK - UX | 00000 - " u="1"/>
        <s v="5.Open &gt; BALLPARK - Tech Planning | L 00000 - Shipment Search" u="1"/>
        <s v="5.Open &gt; BALLPARK - Alpha Test | S 00000 - Login page - cookie statement" u="1"/>
        <s v="5.Open &gt; BALLPARK - Development |  00000 - Login page - cookie statement" u="1"/>
        <s v="5.Open &gt; BALLPARK - QA Support | S 00000 - Login page - cookie statement" u="1"/>
        <s v="0.Done &gt; Feature Review | 01826 - Review of Formatting Error when Resizing" u="1"/>
        <s v="0.Done &gt; Frontend Development | S 00531 - Standardize the font sizes from h1, h2, h3, h4" u="1"/>
        <s v="4.To Do &gt; M | BALLPARK - Subtask | 00000 - Nombre del Paso 1 de cuentas propias incorrecto." u="1"/>
        <s v="0.Done &gt; Alpha Bug | S | 00111 - No GroupStatus exists with the key {companyId=20116, key=null}" u="1"/>
        <s v="4.To Do &gt; S | BALLPARK - Subtask | 00000 - Parking Lot" u="1"/>
        <s v="4.To Do &gt; Frontend Development | S 00040 - Adjust the layout of webcontent" u="1"/>
        <s v="5.Open &gt; BALLPARK - Subtask | M 00000 - View and Download Invoice and BoL " u="1"/>
        <s v="0.Done &gt; Backend Development | S | 01224 - Modify default landing page when impersonating users" u="1"/>
        <s v="4.To Do &gt; S | BALLPARK - Alpha Test | 00000 - 571 BDT - Open Closed report failing to preview from the orders page" u="1"/>
        <s v="4.To Do &gt; M | BALLPARK - Subtask | 00000 - Titulo não reflete a tela exibida" u="1"/>
        <s v="0.Done &gt; Task |  | 00032 - BEMISCP-11 Disable access (showing links) to webcenter and solutioncenter" u="1"/>
        <s v="5.Open &gt; BALLPARK - Feature Planning |  00000 - BALLPARK - Feature Planning Feature |  00537 - Link from Bemis Logo" u="1"/>
        <s v="4.To Do &gt; BALLPARK - Alpha Test | XS 00000 - Corporate Governance Page" u="1"/>
        <s v="4.To Do &gt; BALLPARK - Development | S 00000 - Corporate Governance Page" u="1"/>
        <s v="0.Done &gt; QA | S | 02307 - QA for The quotes around &quot;N/A&quot; need to be removed" u="1"/>
        <s v="0.Done &gt; Frontend Development | M 01710 - Development for - Update display of qty fields on Orders page" u="1"/>
        <s v="5.Open &gt; BALLPARK - Alpha Test |  00000 - BALLPARK - Alpha Test Feature |  00233 - Calculation on landing page" u="1"/>
        <s v="5.Open &gt; BALLPARK - QA Support |  00000 - BALLPARK - QA Support Feature |  00233 - Calculation on landing page" u="1"/>
        <s v="0.Done &gt; Sub-Task | M | 01001 - Create Roles and their permissions" u="1"/>
        <s v="4.To Do &gt; BALLPARK - Development | 00000 - Configure Liferay with LCS Activation" u="1"/>
        <s v="0.Done &gt; Alpha Test |  | 00914 - Alpha for Left Navigation Expand / Collapse on all pages" u="1"/>
        <s v="4.To Do &gt; BALLPARK - Alpha Test | 00000 - Configure Elasticsearch with Azure local instance storage" u="1"/>
        <s v="4.To Do &gt; BALLPARK - QA Support | 00000 - Configure Elasticsearch with Azure local instance storage" u="1"/>
        <s v="0.Done &gt; Alpha Test |  00792 - Alpha for Modify default date range for shipment, release, and order screens" u="1"/>
        <s v="4.To Do &gt; Sub-Task | S 00044 - OpenID Integration - Feature Planning" u="1"/>
        <s v="0.Cancelled &gt; Feature Review | S | 02754 - Review of 434-GLC Release Missing" u="1"/>
        <s v="4.To Do &gt; Sub-Task | 00527 M - Create Job to apply fix packs and updated LCS portlet" u="1"/>
        <s v="4.To Do &gt; Sub-Task | M 00527 - Create Job to apply fix packs and updated LCS portlet" u="1"/>
        <s v="0.Done &gt; Alpha Test | 01980 - Alpha for 218 (BDT) Theme My Company Locations Font Color" u="1"/>
        <s v="0.Done &gt; Tech Planning | M | 01769 - Tech Planning for - Report menu categories should be alphabetical" u="1"/>
        <s v="4.To Do &gt; QA | S 01166 - QA for Carrier Link is not working " u="1"/>
        <s v="0.Done &gt; Tech Planning | S | 02861 - Tech Planning for User Profile dropdown" u="1"/>
        <s v="0.Done &gt; QA | S 02893 - QA for 417 (BDT) - Consignment Overstated Shipped Qty on Orders Pg" u="1"/>
        <s v="0.Done &gt; Sub-Task | M 00020 - Feature and Bug to require TSize fields" u="1"/>
        <s v="0.Cancelled &gt; Backend Development | M | 00807 - Map ShipTo Location Ids to ShipTo Names" u="1"/>
        <s v="04.Doing &gt; Sub-Task | 00386 - Connect dev to AD" u="1"/>
        <s v="4.To Do &gt; BALLPARK - Developer Support | S 00000 - Release Report" u="1"/>
        <s v="0.Done &gt; Feature Review |  00998 - Review of Left Navigation Expand / Collapse on all pages" u="1"/>
        <s v="0.Cancelled &gt; Feature Review | S | 00224 - Review of As a user, I can see the Cemex stock price for NYSE and BMV" u="1"/>
        <s v="0.Done &gt; QA | 00360 - QA for Careers Page" u="1"/>
        <s v="0.Done &gt; Alpha Test |  00415 - Alpha for Careers &gt; Life at Cemex" u="1"/>
        <s v="4.To Do &gt; Feature Planning | S 00021 - Google Dev Environment - Feature Planning" u="1"/>
        <s v="0.Done &gt; QA | S | 02142 - QA for 209 (BDT) Report Page test- deleting reports in download folder" u="1"/>
        <s v="0.Cancelled &gt; Sub-Task | S | 03051 - Tech Planning for 526 BDT - Sales order line not displaying on Orders page depending on who is logged on to the account" u="1"/>
        <s v="4.To Do &gt; XS | BALLPARK - Developer Support 00000 - Design menus" u="1"/>
        <s v="5.Open &gt; BALLPARK - Alpha Test |  00000 - View/Edit Customer Profile" u="1"/>
        <s v="5.Open &gt; BALLPARK - Alpha Test | S 00000 - View/Edit my User Profile" u="1"/>
        <s v="5.Open &gt; BALLPARK - Feature Planning | S 00000 - Browse User Profile" u="1"/>
        <s v="5.Open &gt; BALLPARK - Feature Review | S 00000 - View Customer Profile" u="1"/>
        <s v="5.Open &gt; BALLPARK - QA Support |  00000 - View/Edit Customer Profile" u="1"/>
        <s v="5.Open &gt; BALLPARK - QA Support | S 00000 - View/Edit my User Profile" u="1"/>
        <s v="5.Open &gt; BALLPARK - Subtask | M 00000 - CSR View of Customer Profile" u="1"/>
        <s v="5.Open &gt; BALLPARK - Tech Planning |  00000 -  View/Edit User Profile" u="1"/>
        <s v="5.Open &gt; BALLPARK - UX | XS | 00000 - Buyer View of Customer Profile" u="1"/>
        <s v="5.Open &gt; BALLPARK - Subtask | M 00000 - Install Audience Targeting on QA servers" u="1"/>
        <s v="0.Done &gt; Frontend Development | M | 00289 - White spaces in story pages above images" u="1"/>
        <s v="0.Done &gt; QA | S 01053 - QA for Import of Organizations fails due to a NoSuchListTypeException" u="1"/>
        <s v="0.Done &gt; Alpha Test |  | 01208 - Alpha for Reports Landing Page - Report Header is not aligned properly" u="1"/>
        <s v="5.Open &gt; BALLPARK - Feature Review | S 00000 - List Releases of specifc Order" u="1"/>
        <s v="5.Open &gt; BALLPARK - Tech Planning | XS 00000 - List Releases of specifc Order" u="1"/>
        <s v="5.Open &gt; Alpha Bug | M 00783 - ShipTo filter not allowing you to filter by name" u="1"/>
        <s v="0.Done &gt; Alpha Bug | M 01184 - Alpha Bug - Remove zero padding for BemisCustomerId" u="1"/>
        <s v="5.Open &gt; Backend Development | M 00908 - Implement ws-commons-auth for all ws modules" u="1"/>
        <s v="2.To Review &gt; Alpha Bug | M 01615 - Menu Navigation button is no longer visible on Mobile/Tablet views" u="1"/>
        <s v="0.Done &gt; Tech Planning | M | 02368 - Tech Planning for 332 (BDT) - Schedule Line View Details Link Missing for some records" u="1"/>
        <s v="5.Open &gt; BALLPARK - Developer Support |  00000 - BALLPARK - Developer Support Feature |  00359 - Batch details in on-hand inventory" u="1"/>
        <s v="0.Done &gt; QA |  00274 - QA for Corporate Governance Page" u="1"/>
        <s v="0.Done &gt; QA | 00215 - QA for Ethics and compliance page" u="1"/>
        <s v="0.Done &gt; QA |  | 00217 - QA for Country micro site subpages" u="1"/>
        <s v="5.Open &gt; BALLPARK - Alpha Test |  00000 - BALLPARK - Alpha Test Feature |  00380 - Logistics Order History - No Pricing" u="1"/>
        <s v="5.Open &gt; BALLPARK - QA Support |  00000 - BALLPARK - QA Support Feature |  00380 - Logistics Order History - No Pricing" u="1"/>
        <s v="0.Done &gt; Alpha Test | S 00261 - Alpha for Stock Information page" u="1"/>
        <s v="0.Done &gt; Backend Development | M 00571 - Add Order Qty breakdown view" u="1"/>
        <s v="1.Reviewing &gt; Backend Development | S 00797 - Implement Configure Report screen for Generating Report" u="1"/>
        <s v="0.Done &gt; Frontend Development | S | 03156 - Development for - Tablet- menu icon not in correct place on page" u="1"/>
        <s v="5.Open &gt; BALLPARK - Development |  00000 - BALLPARK - Development Feature |  00110 - Buyer - Show Expanded Shipment View" u="1"/>
        <s v="0.Done &gt; QA | S | 02983 - QA for Customize Email Templates for users " u="1"/>
        <s v="5.Open &gt; Sub-Task | 00103 - Extend Apache log4j" u="1"/>
        <s v="0.Done &gt; Alpha Test | M | 02577 - Alpha for Wildcard search for certain fields" u="1"/>
        <s v="4.To Do &gt; S | BALLPARK - Planning | 00000 - Add authorization for Enhanced Group API" u="1"/>
        <s v="4.To Do &gt; QA | S 01596 - QA for Disabled User shows up in Members section on company profile page" u="1"/>
        <s v="5.Open &gt; BALLPARK - Developer Support |  00000 - BALLPARK - Developer Support Feature |  00255 - Shipment History" u="1"/>
        <s v="0.Done &gt; Tech Planning | M | 01597 - Tech planing for fixing typos" u="1"/>
        <s v="5.Open &gt; BALLPARK - Alpha Test |  00000 - BALLPARK - Alpha Test Task |  00033 - BEMISCP-11 Handling/communication of obsolete items &amp; part number relationships" u="1"/>
        <s v="5.Open &gt; BALLPARK - QA Support |  00000 - BALLPARK - QA Support Task |  00033 - BEMISCP-11 Handling/communication of obsolete items &amp; part number relationships" u="1"/>
        <s v="0.Done &gt; Frontend Development | S | 00428 - Footnotes text" u="1"/>
        <s v="0.Done &gt; Alpha Test | S | 02480 - Alpha for 321 (BDT) - Update the Shipments to use a field on Delivery vs. from Orders" u="1"/>
        <s v="4.To Do &gt; QA | S 00964 - QA for Remove Top Bar for External User" u="1"/>
        <s v="0.Done &gt; Feature Review | S 00630 - Review of Order Detail in Orders by Item View" u="1"/>
        <s v="0.Done &gt; Backend Development | S 00606 - Add IBB Security Authentication to Shipment WS" u="1"/>
        <s v="0.Done &gt; Sub-Task | S 00133 - Final Approval of the Shipment Expanded View for IBB data fields" u="1"/>
        <s v="0.Done &gt; Alpha Test |  01793 - Alpha for After update to global web content, customer site template does not import" u="1"/>
        <s v="5.Open &gt; Ballpark - Demand | S | 00000 - Dummy Activity of Tools - Indicators" u="1"/>
        <s v="0.Done &gt; Alpha Test | 01357 - Alpha for Report Landing Page- Inventory Detail Report- remove unnecessary Parameters" u="1"/>
        <s v="4.To Do &gt; M | BALLPARK - Feature Review | 00000 - REST service for Enhanced Groups" u="1"/>
        <s v="4.To Do &gt; S | BALLPARK - QA/UAT Support | 00000 - REST service for Enhanced Groups" u="1"/>
        <s v="4.To Do &gt; S | BALLPARK - Feature Review | 00000 - BDT 507 - C&amp;S Closed Orders showing inventory displayed in portal " u="1"/>
        <s v="4.To Do &gt; S | BALLPARK - QA/UAT Support | 00000 - BDT 507 - C&amp;S Closed Orders showing inventory displayed in portal " u="1"/>
        <s v="0.Done &gt; QA |  | 00450 - QA for Careers &gt; Life at Cemex" u="1"/>
        <s v="0.Done &gt; Sub-Task | 00076 S - Provide BIN Customer Division Data" u="1"/>
        <s v="0.Done &gt; Sub-Task | S 00076 - Provide BIN Customer Division Data" u="1"/>
        <s v="0.Done &gt; Alpha Test |  | 01472 - Alpha for Order Report URL too long " u="1"/>
        <s v="0.Done &gt; Tech Planning | S | 02817 - Investigate Report URL too long " u="1"/>
        <s v="4.To Do &gt; M | BALLPARK - Subtask | 00000 - CSR - notes - viewable internally only " u="1"/>
        <s v="0.Done &gt; Feature Review | S | 02401 - Review of Multiple threads may cause NTLM errors in DataSync" u="1"/>
        <s v="0.Cancelled &gt; Frontend Development | M | 01666 - Update default selection when user logs in to the portal " u="1"/>
        <s v="0.Done &gt; Alpha Test |  01977 - Alpha for Icons for Ship To filter and Sorting do not display on Mobile view of Orders page" u="1"/>
        <s v="0.Done &gt; Feature Review | S 02986 - Review of CR45 - Shipment Deletes" u="1"/>
        <s v="0.Done &gt; QA | S 02299 - QA for 319 (BDT) Negative Scheduled Releases " u="1"/>
        <s v="0.Done &gt; Alpha Test |  | 01351 - Alpha for Shipment Card Item Detail Box Scrolling Bar" u="1"/>
        <s v="5.Open &gt; BALLPARK - Alpha Test | 00000 - " u="1"/>
        <s v="5.Open &gt; BALLPARK - QA Support | 00000 - " u="1"/>
        <s v="5.Open &gt; BALLPARK - Tech Planning | S 00000 - Create Google Local Environment" u="1"/>
        <s v="0.Done &gt; Feature Review |  00349 - Review of Internet Explorer Story List Text Missing" u="1"/>
        <s v="0.Done &gt; Feature Review |  | 00395 - Review of Redirect to a friendly &quot;page not found&quot;" u="1"/>
        <s v="0.Done &gt; QA | S | 02589 - QA for 327 (BDT) - Doned Shipments Sub-Page/Shipment Missing" u="1"/>
        <s v="4.To Do &gt; S | BALLPARK - Planning 00000 - Modern tile with &quot;MORE&quot; animation" u="1"/>
        <s v="0.Done &gt; Alpha Test | S 02355 - Alpha for Unable to generate reports against SSRS" u="1"/>
        <s v="3.Doing &gt; Backend Development | XS 00563 - Move Report Portlet to SSRS Integration Web" u="1"/>
        <s v="3.Doing &gt; Backend Development | S 00839 - Refactor SSRSReportEngineAdapter to help the integration work properly" u="1"/>
        <s v="0.Done &gt; QA | S | 02569 - QA for 365 (BDT) - On Hand Inventory- mobile- click link on orders page takes you to Doned shipments tab" u="1"/>
        <s v="0.Done &gt; Feature Review | S 00359 - Review of Careers Page" u="1"/>
        <s v="0.Done &gt; QA | S | 00607 - QA for Page Fix for Careers page" u="1"/>
        <s v="4.To Do &gt; S | BALLPARK - Feature Review | 00000 - Global search - not show pricing" u="1"/>
        <s v="4.To Do &gt; S | BALLPARK - QA/UAT Support | 00000 - Global search - not show pricing" u="1"/>
        <s v="0.Done &gt; Backend Development | M 02360 - Shipment Sub-page in descending order by date" u="1"/>
        <s v="0.Done &gt; Frontend Development | M | 02274 - Development for - View Details crowded on Desktop" u="1"/>
        <s v="5.Open &gt; BALLPARK - Tech Planning |  00000 - BALLPARK - Tech Planning Task |  00065 - BEMISCP-11 Custom reports investigation" u="1"/>
        <s v="0.Done &gt; Alpha Test |  | 00451 - Alpha for Page Legal " u="1"/>
        <s v="0.Done &gt; Feature Review |  00082 - Review of Design menus" u="1"/>
        <s v="0.Done &gt; Alpha Test | 00495 - Alpha for Create a sign in page" u="1"/>
        <s v="0.Done &gt; QA | S 02933 - QA for Always display BOL and Invoice links" u="1"/>
        <s v="0.Done &gt; Feature Review |  | 00622 - Review of Customer Site Template should have 'template' in name" u="1"/>
        <s v="0.Done &gt; Alpha Test | XS 02105 - Alpha for 243 (BDT) - Orders Page Material Avail Date/Req Date Incorrect " u="1"/>
        <s v="0.Done &gt; QA | S 02295 - QA for 310 (BDT) - Order Pg View Details Schedule Line Dates Sort Order Incorrect " u="1"/>
        <s v="3.Doing &gt; Tech Planning | 00485 S - Design Search Orders" u="1"/>
        <s v="3.Doing &gt; Tech Planning | S 00485 - Design Search Orders" u="1"/>
        <s v="0.Done &gt; Alpha Test | XS 00130 - Alpha for Language selection functionality" u="1"/>
        <s v="1.Reviewing &gt; Sub-Task | M 01001 - Create Roles and their permissions" u="1"/>
        <s v="0.Done &gt; Frontend Development | M | 01037 - Documents View and Navigation " u="1"/>
        <s v="5.Open &gt; BALLPARK - Tech Planning | S 00000 - Hyperlinks on shipments page should be blue" u="1"/>
        <s v="0.Done &gt; QA | S 02082 - QA for 235 (BDT) - confirmed quantity in view details shows error " u="1"/>
        <s v="0.Done &gt; Alpha Test | S | 02660 - Alpha for 238 (BDT) - Item Level Report Preview is blank   " u="1"/>
        <s v="0.Done &gt; Tech Planning | M | 00881 - Technical Design for creating and assigning the buyer role" u="1"/>
        <s v="0.Done &gt; Feature Review | XS | 00543 - Review of Stock Ticker portlet has content that is not localized" u="1"/>
        <s v="0.Done &gt; QA | S | 02223 - QA for 201 (BDT) Report Parameters- Optional Columns Open and Closed Order Status Report" u="1"/>
        <s v="0.Done &gt; Frontend Development | S | 00474 - Products + Services &gt; Trading &gt; &quot;Construction Systems&quot; - Subtitle font smaller than paragraph, display text on the side of image" u="1"/>
        <s v="0.Done &gt; UX | M 00542 - Wireframes for Companies Access View" u="1"/>
        <s v="4.To Do &gt; S | BALLPARK - Planning 00000 - Homepage - Investor Portlet" u="1"/>
        <s v="0.Done &gt; Sub-Task | 00106 - Final Approval of the Item Detail Page Visual Mockup" u="1"/>
        <s v="0.Done &gt; Feature Review | S 00383 - Review of Reports Page" u="1"/>
        <s v="0.Done &gt; Tech Planning | M 02492 - Tech planning to identify root cause" u="1"/>
        <s v="0.Done &gt; Alpha Test | S | 02748 - Alpha for JDBC Connection Exceptions in logs" u="1"/>
        <s v="0.Done &gt; Frontend Development | S 00378 - Our History &gt; Configure map from tableau" u="1"/>
        <s v="0.Done &gt; Tech Planning | S 00522 - Buyer - Reports Landing Page - Technical Planning" u="1"/>
        <s v="0.Done &gt; Alpha Test | S | 02968 - Alpha for BIN Doc Service Test Invoice URL Parameters" u="1"/>
        <s v="0.Done &gt; Feature Review | S 02222 - Review of 201 (BDT) Report Parameters- Optional Columns Open and Closed Order Status Report" u="1"/>
        <s v="0.Done &gt; Tech Planning | M 01673 - Tech Planning - Data Sync Changes - Inventory " u="1"/>
        <s v="5.Open &gt; Alpha Test | M 00940 - Alpha for Shipping Report" u="1"/>
        <s v="5.Open &gt; BALLPARK - Tech Planning | S | 00000 - Release Report" u="1"/>
        <s v="0.Done &gt; QA | S | 02925 - QA for 469 BDT - Logos on IE are blurry" u="1"/>
        <s v="5.Open &gt; BALLPARK - Feature Review | S 00000 - Release updates from IBB" u="1"/>
        <s v="0.Done &gt; Backend Development | M | 01581 - Update existing Report Definitions parmeters/fields" u="1"/>
        <s v="4.To Do &gt; M | BALLPARK - Subtask | 00000 - The screen &quot;Detalle de la recurrencia - Indefinida-&quot; has an extra field  &quot;Última transacción&quot;  that should not appear." u="1"/>
        <s v="0.Done &gt; Alpha Test | S | 00707 - Alpha for Releases landing page" u="1"/>
        <s v="0.Done &gt; QA | S 00382 - QA for Break page buttons evenly, centered" u="1"/>
        <s v="3.Doing &gt; Backend Development | S 00680 - Create an API to retrieve selected customer locations" u="1"/>
        <s v="0.Done &gt; Alpha Test | S | 03103 - Alpha for BDT 507 - C&amp;S Closed Orders showing inventory displayed in portal " u="1"/>
        <s v="0.Done &gt; Alpha Test |  | 01720 - Alpha for Web Content LAR needs to be updated to reflect latest changes to TemplateContextContributor" u="1"/>
        <s v="5.Open &gt; BALLPARK - Developer Support |  00000 - BALLPARK - Developer Support Task |  00013 - BEMISCP-11 Terms &amp; Condition docs (site)(by customer specific)" u="1"/>
        <s v="4.To Do &gt; S | BALLPARK - Subtask | 00000 - Products / Items - Status Filters" u="1"/>
        <s v="0.Done &gt; Alpha Test | S 01080 - Alpha for Orders Page - Quantity Fields Show 0 Value" u="1"/>
        <s v="0.Done &gt; Feature Review |  | 00738 - Review of Proxy configuration breaks access to IBB " u="1"/>
        <s v="5.Open &gt; BALLPARK - Developer Support |  00000 - BALLPARK - Developer Support Feature |  00286 - Global search" u="1"/>
        <s v="0.Done &gt; Alpha Test | 00438 - Alpha for Site map" u="1"/>
        <s v="0.Done &gt; Alpha Test | S 00046 - Alpha for Some bugs about teams" u="1"/>
        <s v="0.Done &gt; Frontend Development | M 00045 - Some bugs about teams" u="1"/>
        <s v="5.Open &gt; BALLPARK - Development Task |  00503 - WS Commons | M 00000 - " u="1"/>
        <s v="5.Open &gt; BALLPARK - Feature Review  00538 - Buyer - Reports |  00000 - " u="1"/>
        <s v="4.To Do &gt; BALLPARK - Developer Support | S 00000 - Remove Top Bar for External User" u="1"/>
        <s v="0.Done &gt; Feature Review |  | 01281 - Review of Orders Page - Quantity Fields Show 0 Value" u="1"/>
        <s v="0.Done &gt; Frontend Development | S | 03061 - Development for - Add Google Analytics to the Customer Portal Sites" u="1"/>
        <s v="4.To Do &gt; M | BALLPARK - Subtask | 00000 - Validation is ocurring too early in &quot;Hacer&quot; field (personal transfer)." u="1"/>
        <s v="5.Open &gt; BALLPARK - UX |  00000 - BALLPARK - UX Task |  00044 - BEMISCP-11 When to onboard new customer - What to do when onboarding new cust" u="1"/>
        <s v="5.Open &gt; Sub-Task | M 00058 - Meetings with client" u="1"/>
        <s v="0.Done &gt; QA | S 00105 - QA for Modern tile with &quot;MORE&quot; animation" u="1"/>
        <s v="4.To Do &gt; S | BALLPARK - Subtask | 00000 - Sort Orders by Specific Fields" u="1"/>
        <s v="4.To Do &gt; Feature Review | S 00222 - Review of Research: Error when creating a WebContent with nested WebContent" u="1"/>
        <s v="3.Doing &gt; Feature Review | S 00487 - Review Customer Site Template" u="1"/>
        <s v="4.To Do &gt; BALLPARK - Feature Planning | XS 00000 - User friendly error messaging for CSR and Buyers" u="1"/>
        <s v="0.Done &gt; Sub-Task | S | 00857 - Add methods to get a Customer Location's display name and whether or not it's a parent" u="1"/>
        <s v="5.Open &gt; BALLPARK - Feature Planning |  00000 - BALLPARK - Feature Planning Task |  00046 - BEMISCP-11 QMS data - Complaints, interaction" u="1"/>
        <s v="0.Done &gt; Tech Planning | M 01791 - Tech Planning for - Document Preview does not work" u="1"/>
        <s v="0.Done &gt; QA | S 02247 - QA for 299 (BDT) - Scheduled Releases subpage- iphone layout error" u="1"/>
        <s v="0.Cancelled &gt; Backend Development | S 00517 - Update Org creation to use Customer-Location Type" u="1"/>
        <s v="0.Done &gt; Frontend Development | M 01941 - Development for - Icons for Ship To filter and Sorting do not display on Mobile view of Orders page" u="1"/>
        <s v="0.Done &gt; QA | 00242 - QA for Sustainability Overview" u="1"/>
        <s v="0.Done &gt; Feature Review |  | 01650 - Review of BIT-85 Column picks disappear in report form" u="1"/>
        <s v="0.Done &gt; Backend Development | XS | 00679 - Store a list of selected Customer Locations for each user" u="1"/>
        <s v="0.Done &gt; Backend Development | M | 01698 - Order Customer location list alphabetically by parent name " u="1"/>
        <s v="0.Done &gt; Frontend Development | M | 01343 - Development for - Shipment Card Item Detail Box Scrolling Bar" u="1"/>
        <s v="5.Open &gt; BALLPARK - Feature Review | S 00000 - Order Status Report" u="1"/>
        <s v="4.To Do &gt; Frontend Development | M 00049 - Set up the filter for the asset publisher" u="1"/>
        <s v="0.Done &gt; Backend Development | S | 01034 - Add control panel portlet to test SSRS connection" u="1"/>
        <s v="0.Done &gt; Feature Review | S | 02588 - Review of 327 (BDT) - Completed Shipments Sub-Page/Shipment Missing" u="1"/>
        <s v="0.Done &gt; Sub-Task | M 02540 - Tech Planning for 327 (BDT) - Completed Shipments Sub-Page/Shipment Missing" u="1"/>
        <s v="0.Done &gt; Alpha Bug | S | 02832 - BOL links do not work in Bemis environment but work outside." u="1"/>
        <s v="5.Open &gt; BALLPARK - UX |  00000 - BALLPARK - UX Feature |  00225 - Search Orders by Indexed fields" u="1"/>
        <s v="0.Done &gt; Frontend Development | XS | 00507 - About us &gt; Our History: Text from square are not centralized" u="1"/>
        <s v="0.Done &gt; Feature Review | S | 00140 - Review of Should only send learning records when log in as a learner " u="1"/>
        <s v="4.To Do &gt; Frontend Development | S 01574 - Only show link when file is available" u="1"/>
        <s v="0.Done &gt; Feature Review |  | 00349 - Review of Internet Explorer Story List Text Missing" u="1"/>
        <s v="0.Done &gt; QA | S 02589 - QA for 327 (BDT) - Completed Shipments Sub-Page/Shipment Missing" u="1"/>
        <s v="0.Done &gt; Feature Review |  00623 - Review of Clean up JSP for two-factor-auth-device-manager-web" u="1"/>
        <s v="0.Done &gt; Feature Review | S | 02568 - Review of 365 (BDT) - On Hand Inventory- mobile- click link on orders page takes you to completed shipments tab" u="1"/>
        <s v="0.Done &gt; Frontend Development | M 02484 - Development for - On Hand Inventory- mobile- click link on orders page takes you to completed shipments tab" u="1"/>
        <s v="0.Cancelled &gt; Sub-Task | M 00051 - Provide files to be migrated" u="1"/>
        <s v="4.To Do &gt; BALLPARK - Alpha Test | M 00000 - Co-Packer - Role by Ship To" u="1"/>
        <s v="4.To Do &gt; M | BALLPARK - Planning | 00000 - Co-Packer - Role by Ship To" u="1"/>
        <s v="0.Done &gt; Alpha Test | M | 02947 - Alpha for Performance Testing and Tunning" u="1"/>
        <s v="4.To Do &gt; BALLPARK - Tech Planning | S 00000 - List shipments from specific Order" u="1"/>
        <s v="5.Open &gt; Backend Development | S 00793 - Create new common module for ws authentication" u="1"/>
        <s v="0.Done &gt; Alpha Test |  01419 - Alpha for Update default Sort Order on Shipments Landing Page " u="1"/>
        <s v="0.Done &gt; Alpha Test | S 02397 - Alpha for IBB synchronization times should be in UTC timezone format" u="1"/>
        <s v="5.Open &gt; BALLPARK - UX | S 00000 - Release Search" u="1"/>
        <s v="5.Open &gt; BALLPARK - Development | S 00000 - Release Search" u="1"/>
        <s v="0.Done &gt; Sub-Task | M | 02330 - Edit Link is not working in QA environment " u="1"/>
        <s v="4.To Do &gt; BALLPARK - Development | M 00000 - Add ExpandAll option to Orders Summaries." u="1"/>
        <s v="0.Done &gt; Feature Review | S | 02502 - Review of Order and Release Duplicate Exceptions  " u="1"/>
        <s v="0.Done &gt; QA | S 01280 - QA for  Icons do not display properly on the Global Search Results Page" u="1"/>
        <s v="4.To Do &gt; S | BALLPARK - Subtask | 00000 - View closed orders in Order Views" u="1"/>
        <s v="4.To Do &gt; BALLPARK - Alpha Test | S 00000 - Render iframe to show old content" u="1"/>
        <s v="5.Open &gt; BALLPARK - Alpha Test |  00000 - BALLPARK - Alpha Test Feature |  00445 -  View/Edit User Profile" u="1"/>
        <s v="5.Open &gt; BALLPARK - QA Support |  00000 - BALLPARK - QA Support Feature |  00445 -  View/Edit User Profile" u="1"/>
        <s v="4.To Do &gt; Feature Review |  00581 - Review of Change Reports page &quot;SEC Filings&quot; section to open in a new tab" u="1"/>
        <s v="0.Done &gt; Feature Review |  01903 - Review of User Edit Profile not working" u="1"/>
        <s v="0.Done &gt; Tech Planning | M 02381 - Tech Planning for Documents - CSR access" u="1"/>
        <s v="5.Open &gt; Sub-Task |  00102 - Final Approval of the Products Landing Page Wireframe" u="1"/>
        <s v="5.Open &gt; Sub-Task | 00102  - Final Approval of the Products Landing Page Wireframe" u="1"/>
        <s v="0.Done &gt; Alpha Test |  01284 - Alpha for Product Description displaying incorrectly" u="1"/>
        <s v="0.Done &gt; Alpha Test |  | 00871 - Alpha for Order Description not wrapping correctly" u="1"/>
        <s v="4.To Do &gt; M | BALLPARK - Subtask | 00000 - Dashboard - Personal transfers option is in uppercase" u="1"/>
        <s v="0.Done &gt; Alpha Test |  01456 - Alpha for Padding issues with left nav menu" u="1"/>
        <s v="4.To Do &gt; S | BALLPARK - Subtask | 00000 - BEMISCP-11 Production Order data" u="1"/>
        <s v="0.Done &gt; Feature Review | S 00774 - Review of Buyer View of Customer Profile" u="1"/>
        <s v="0.Done &gt; Backend Development | S 00036 - Create mock service Enhanced Group API" u="1"/>
        <s v="4.To Do &gt; S | BALLPARK - Feature Review | 00000 - Update date limit on Shipment Page search " u="1"/>
        <s v="4.To Do &gt; S | BALLPARK - QA/UAT Support | 00000 - Update date limit on Shipment Page search " u="1"/>
        <s v="0.Done &gt; Sub-Task | 00219 - Change service to have a composite primary key" u="1"/>
        <s v="0.Done &gt; Alpha Test | M 00711 - Alpha for Buyer - Show Expanded Shipment View" u="1"/>
        <s v="0.Done &gt; Alpha Test | XS 02584 - Alpha for 242 (BDT) - Customer profile - no address pulling in" u="1"/>
        <s v="0.Done &gt; Feature Review |  01408 - Review of Scheduled Releases Customer PO" u="1"/>
        <s v="4.To Do &gt; BALLPARK - Feature Review | M 00000 - Order Detail in Orders by PO" u="1"/>
        <s v="4.To Do &gt; BALLPARK - QA/UAT Support | S 00000 - Order Detail in Orders by PO" u="1"/>
        <s v="4.To Do &gt; BALLPARK - Tech Planning | XS 00000 - Order Detail in Orders by PO" u="1"/>
        <s v="5.Open &gt; BALLPARK - Alpha Test | S | 00000 - Upgrade liferay bundle to DE fix-pack 13" u="1"/>
        <s v="0.Done &gt; Alpha Test |  | 01758 - Alpha for Edit Links on the User profile view are not visible with menu expanded" u="1"/>
        <s v="0.Done &gt; Feature Review | 01487 - Review of Remove default e-mail suffix from login page" u="1"/>
        <s v="4.To Do &gt; S | BALLPARK - Alpha Test | 00000 - 570 BDT - Reports download view is not automatically refreshing" u="1"/>
        <s v="0.Done &gt; Backend Development | M 02459 - Apply shipto logic changes" u="1"/>
        <s v="4.To Do &gt; BALLPARK - Tech Planning | XS 00000 - Asset publisher layout" u="1"/>
        <s v="4.To Do &gt; S | BALLPARK - Feature Review 00000 - Asset publisher layout" u="1"/>
        <s v="4.To Do &gt; S | BALLPARK - QA/UAT Support 00000 - Asset publisher layout" u="1"/>
        <s v="4.To Do &gt; XS | BALLPARK - Tech Planning 00000 - Asset publisher layout" u="1"/>
        <s v="0.Done &gt; Frontend Development | S | 02902 - Development for - Logos on IE are blurry" u="1"/>
        <s v="0.Done &gt; QA | S | 02655 - QA for 324 (BDT) - Inventory report- mobile devices hyperlinks in reports" u="1"/>
        <s v="0.Done &gt; Alpha Test |  | 01781 - Alpha for Fixes needed for View Details dropdown desktop and mobile views" u="1"/>
        <s v="5.Open &gt; BALLPARK - Development |  00000 - BALLPARK - Development Task |  00478 - Clean up JSP for two-factor-auth-device-manager-web" u="1"/>
        <s v="0.Done &gt; Feature Review | S | 00899 - Review of Customer - Org - Permissions" u="1"/>
        <s v="0.Done &gt; Backend Development | M | 02346 - Additional enhancements based on findings" u="1"/>
        <s v="0.Done &gt; Frontend Development | M 02238 - Development for - The quotes around &quot;N/A&quot; need to be removed" u="1"/>
        <s v="0.Done &gt; Frontend Development | M | 01672 - Development for - Web Content LAR needs to be updated to reflect latest changes to TemplateContextContributor" u="1"/>
        <s v="0.Done &gt; Feature Review |  01817 - Review of Update Dashboard Content" u="1"/>
        <s v="0.Done &gt; QA |  00110 - QA for Webcontent - Investors to Key Statistics" u="1"/>
        <s v="0.Done &gt; QA | S | 02824 - QA for 409 (BDT) - Inventory Batch with Multiple Mfg Dates" u="1"/>
        <s v="4.To Do &gt; M | BALLPARK - Subtask | 00000 - Search &amp; browse - customer &amp; user profiles - Sales restricted view" u="1"/>
        <s v="0.Done &gt; Sub-Task | M | 00303 - Add decimals to the hundredth place" u="1"/>
        <s v="0.Done &gt; Frontend Development | M | 01035 - Update styling on Login Page" u="1"/>
        <s v="3.Doing &gt; Backend Development | S 00609 - Add Customer API Call to Order Sync" u="1"/>
        <s v="5.Open &gt; BALLPARK - Developer Support Feature |  00448 - Search User Profiles | M 00000 - " u="1"/>
        <s v="5.Open &gt; BALLPARK - Feature Planning Feature |  00297 - Browser compatibility | M 00000 - " u="1"/>
        <s v="5.Open &gt; BALLPARK - Feature Review Feature |  00219 - View customer site list | M 00000 - " u="1"/>
        <s v="5.Open &gt; BALLPARK - Tech Planning Feature |  00270 - Browse Customer Profiles | M 00000 - " u="1"/>
        <s v="5.Open &gt; BALLPARK - Tech Planning Feature |  00447 - Search Customer Profiles | M 00000 - " u="1"/>
        <s v="5.Open &gt; BALLPARK - Tech Planning Feature |  00520 - Release updates from IBB | M 00000 - " u="1"/>
        <s v="5.Open &gt; BALLPARK - Alpha Test |  00000 - BALLPARK - Alpha Test Feature |  00297 - Browser compatibility" u="1"/>
        <s v="5.Open &gt; BALLPARK - QA Support |  00000 - BALLPARK - QA Support Feature |  00297 - Browser compatibility" u="1"/>
        <s v="0.Done &gt; Feature Review | S 00937 - Review of Browse Customer Profiles" u="1"/>
        <s v="1.Reviewing &gt; Backend Development | S | 00097 - Implement Date Filtering for Group Versions " u="1"/>
        <s v="0.Done &gt; Alpha Bug | M 01145 - Document folder display issues" u="1"/>
        <s v="0.Done &gt; Alpha Test | S 01255 - Alpha for CSR should have access to limited control panel " u="1"/>
        <s v="0.Done &gt; Tech Planning | M 02549 - Tech Planning for 328 (BDT) - Shipment Landing page incorrect ship to address" u="1"/>
        <s v="0.Done &gt; QA |  00726 - QA for Race condition in DataSyncEngineImpl" u="1"/>
        <s v="5.Open &gt; Sub-Task |  | 00104 - application.startup.events OSGI service" u="1"/>
        <s v="4.To Do &gt; BALLPARK - Alpha Test | XS 00000 - Co-Packer - orders Ship to no pricing" u="1"/>
        <s v="4.To Do &gt; S | BALLPARK - Alpha Test | 00000 - Logistics Order History - No Pricing" u="1"/>
        <s v="0.Done &gt; Frontend Development | S | 00505 - Stories categories: Not changing language" u="1"/>
        <s v="0.Done &gt; Alpha Test |  | 01229 - Alpha for Select All and Clear All links in Location filter do not work" u="1"/>
        <s v="0.Done &gt; Frontend Development | M | 02132 - Development for - Scheduled Releases subpage- iphone layout error" u="1"/>
        <s v="4.To Do &gt; QA | S 00083 - QA for Design menus" u="1"/>
        <s v="0.Done &gt; Alpha Test | 00390 - Alpha for Our History" u="1"/>
        <s v="5.Open &gt; BALLPARK - Alpha Test  00496 - Buyer - Document Management |  00000 - " u="1"/>
        <s v="5.Open &gt; BALLPARK - Development Feature |  00512 - Release Details | M 00000 - " u="1"/>
        <s v="5.Open &gt; BALLPARK - QA Support  00496 - Buyer - Document Management |  00000 - " u="1"/>
        <s v="5.Open &gt; BALLPARK - UX Feature |  00270 - Browse Customer Profiles | M 00000 - " u="1"/>
        <s v="5.Open &gt; BALLPARK - UX Feature |  00447 - Search Customer Profiles | M 00000 - " u="1"/>
        <s v="5.Open &gt; BALLPARK - UX Feature |  00520 - Release updates from IBB | M 00000 - " u="1"/>
        <s v="4.To Do &gt; S | BALLPARK - Alpha Test | 00000 - View Customer logo on the dashboard" u="1"/>
        <s v="0.Cancelled &gt; Feature Review | 01916 - Review of Update Sales Order to take in different order statuses" u="1"/>
        <s v="5.Open &gt; BALLPARK - Developer Support |  00000 - BALLPARK - Developer Support Task |  00176 - Set up QA environment" u="1"/>
        <s v="0.Done &gt; Frontend Development | M 01235 - Display indicator for impersonation on screen when CSR is impersonating a user" u="1"/>
        <s v="4.To Do &gt; S | BALLPARK - Alpha Test | 00000 - 542 (BDT) - The page was not displayed because the Request URI is too long." u="1"/>
        <s v="0.Done &gt; QA | S | 03044 - QA for Deployment Documentation " u="1"/>
        <s v="0.Done &gt; Feature Review |  00113 - Review of Questions Portlet" u="1"/>
        <s v="0.Done &gt; Alpha Test | S 00315 - Alpha for Carousel for full story pages" u="1"/>
        <s v="0.Done &gt; Backend Development | S 00564 - Update DL folder structure to match new requirements" u="1"/>
        <s v="5.Open &gt; BALLPARK - Feature Planning | M 00000 - Check graphics record (to monitor order progress)" u="1"/>
        <s v="0.Done &gt; Feature Review | 01899 - Review of Mobile and Tablet View of Orders  is not aligned correctly " u="1"/>
        <s v="0.Done &gt; Sub-Task | M | 02540 - Tech Planning for 327 (BDT) - Completed Shipments Sub-Page/Shipment Missing" u="1"/>
        <s v="0.Done &gt; Feature Review | 01609 - Review of The calculation for the total location qty and batch lines displayed do not match  " u="1"/>
        <s v="0.Done &gt; Alpha Test | S 02202 - Alpha for Report parameter issue from page view buttons- Open and Closed/ Releases and Shipment History " u="1"/>
        <s v="4.To Do &gt; S | BALLPARK - UX | 00000 - Dashboard - New indicators" u="1"/>
        <s v="0.Done &gt; Sub-Task | XS | 02062 - Sonar check will run only if flag is enabled" u="1"/>
        <s v="5.Open &gt; BALLPARK - Feature Planning |  00000 - BALLPARK - Feature Planning Feature |  00376 - Generate Order Reports" u="1"/>
        <s v="4.To Do &gt; S | BALLPARK - UX 00000 - Place webcontent in the grid acording to wireframe" u="1"/>
        <s v="4.To Do &gt; S | BALLPARK - Feature Review | 00000 - Re-Order" u="1"/>
        <s v="4.To Do &gt; S | BALLPARK - QA/UAT Support | 00000 - Re-Order" u="1"/>
        <s v="0.Done &gt; QA | 00411 - QA for Format text and add links to image description" u="1"/>
        <s v="0.Done &gt; Feature Review | S 01392 - Review of Add documents button is inside the footer" u="1"/>
        <s v="0.Done &gt; Alpha Test | S | 03123 - Alpha for On Hand Qty displayed for Doned shipment (BDT 518) CR53" u="1"/>
        <s v="5.Open &gt; Alpha Test | M 00945 - Alpha for BoL and Invoice links" u="1"/>
        <s v="5.Open &gt; BALLPARK - Development | M 00000 - Search for User Profile Details" u="1"/>
        <s v="0.Done &gt; QA | S 02825 - QA for Duplicate key row in object 'dbo.Bemis_Order'" u="1"/>
        <s v="4.To Do &gt; BALLPARK - Development | 00000 - Create docker image for Elasticsearch" u="1"/>
        <s v="0.Done &gt; QA | S | 02528 - QA for 270 (BDT) - Release page missing info for Jel Sert" u="1"/>
        <s v="0.Done &gt; Frontend Development | M 02060 - Development for - Order Pg Sort Functionality " u="1"/>
        <s v="3.Doing &gt; Backend Development | M 01340 - Improve data sync logging to capture invalid data" u="1"/>
        <s v="0.Done &gt; Alpha Test | 01207 - Alpha for My Locations navigation on Mobile view is not working" u="1"/>
        <s v="0.Done &gt; Frontend Development | S | 01677 - Update Order landing page styling after adding new sort functionality" u="1"/>
        <s v="0.Done &gt; Alpha Test | 01328 - Alpha for The ... next to the BEmis Order number does not expand to show the full line" u="1"/>
        <s v="3.Doing &gt; Frontend Development | S 00108 - Full story version 4" u="1"/>
        <s v="0.Done &gt; Frontend Development | M 01327 - Development for - Padding issues with left nav menu" u="1"/>
        <s v="0.Done &gt; Alpha Test | S 01513 - Alpha for Customer Address does not display on Customer Profile" u="1"/>
        <s v="0.Done &gt; Feature Review |  | 01653 - Review of BIT-46 Cards on Page incorrect" u="1"/>
        <s v="0.Done &gt; QA | S 01504 - QA for Bemis Logo displayed on Bemis' QA is incorrect" u="1"/>
        <s v="0.Done &gt; QA | S | 00973 - QA for When an order is deleted, the associated AssetEntries are not removed" u="1"/>
        <s v="0.Done &gt; QA | 00112 - QA for Events + Calendar Portlet" u="1"/>
        <s v="0.Done &gt; QA | 00344 - QA for Our history page without timeline section" u="1"/>
        <s v="0.Done &gt; Backend Development | S | 00434 - Add framework for Inventory Module" u="1"/>
        <s v="0.Done &gt; Feature Review | S 02894 - Review of User Profile dropdown is wrapping " u="1"/>
        <s v="4.To Do &gt; Alpha Bug | XS 01700 - MalformedURLException is thrown when BIN service property is blank" u="1"/>
        <s v="4.To Do &gt; S | BALLPARK - Subtask | 00000 - Change web content editor to a more robust WYSIWYG style editor" u="1"/>
        <s v="0.Done &gt; Frontend Development | M | 01753 - Development for - Edit Links on the User profile view are not visible with menu expanded" u="1"/>
        <s v="0.Done &gt; Sub-Task | S | 01865 - Sonar configuration" u="1"/>
        <s v="0.Done &gt; Tech Planning | M | 01577 - Tech Planning for Update Report Parameters" u="1"/>
        <s v="4.To Do &gt; S | BALLPARK - Feature Review | 00000 - Page visual layout broken after interactions" u="1"/>
        <s v="4.To Do &gt; S | BALLPARK - QA/UAT Support | 00000 - Page visual layout broken after interactions" u="1"/>
        <s v="0.Done &gt; Alpha Test | S 02478 - Alpha for 303 (BDT) - Releases page in page wildcard search on description" u="1"/>
        <s v="5.Open &gt; BALLPARK - Developer Support |  00000 - BALLPARK - Developer Support Task |  00481 - UAT/Prod Deployment" u="1"/>
        <s v="5.Open &gt; BALLPARK - Developer Support |  00000 - BALLPARK - Developer Support Task |  00044 - BEMISCP-11 When to onboard new customer - What to do when onboarding new cust" u="1"/>
        <s v="5.Open &gt; BALLPARK - Alpha Test |  00000 - BALLPARK - Alpha Test Feature |  00369 - Inventory updates from IBB" u="1"/>
        <s v="5.Open &gt; BALLPARK - Development |  00000 - BALLPARK - Development Feature |  00520 - Release updates from IBB" u="1"/>
        <s v="5.Open &gt; BALLPARK - QA Support |  00000 - BALLPARK - QA Support Feature |  00369 - Inventory updates from IBB" u="1"/>
        <s v="5.Open &gt; BALLPARK - Feature Planning |  00000 - BALLPARK - Feature Planning Feature |  00363 - Map AD Groups to Roles" u="1"/>
        <s v="4.To Do &gt; S | BALLPARK - Alpha Test 00000 - Search function on menu bar" u="1"/>
        <s v="06.Open &gt; Feature Planning | 00475 - Determine AD groups and roles for migration." u="1"/>
        <s v="06.Open &gt; Tech Planning | 00477 - Define SoldTo/ShipTo mapping and related changes" u="1"/>
        <s v="06.Open &gt; Pull Request Review | 00439 - Review WS stub module for Customer Profile updates" u="1"/>
        <s v="0.Done &gt; Frontend Development | M 01002 - Development for Add content for Portal dashboard landing page" u="1"/>
        <s v="0.Done &gt; QA | S 02503 - QA for Order and Release Duplicate Exceptions  " u="1"/>
        <s v="0.Done &gt; Feature Review | XS | 01913 - Review of Customer Profile updates from IBB" u="1"/>
        <s v="0.Done &gt; Frontend Development | S 00426 - Change layout of images displaying in page" u="1"/>
        <s v="3.Doing &gt; Backend Development | S 00797 - Implement Configure Report screen for Generating Report" u="1"/>
        <s v="0.Done &gt; Feature Review | S 01073 - Review of Do not show Scheduled Releases with a Confirmed Qty =  0" u="1"/>
        <s v="4.To Do &gt; QA | S 01138 - QA for User profile editing is accessible to users other than the profile owner." u="1"/>
        <s v="4.To Do &gt; Alpha Bug | M 01759 - Updating the max ship to terms displayed does not change the number of items in the Ship to filter" u="1"/>
        <s v="5.Open &gt; Frontend Development | XS 00253 - Carousel for full story page" u="1"/>
        <s v="0.Done &gt; Feature Review | S | 00153 - Review of Bugs can be moved to Done anytime" u="1"/>
        <s v="0.Done &gt; Backend Development | M | 01691 - Replicate Order Sync refactoring for Shipment" u="1"/>
        <s v="0.Done &gt; Feature Review | S 02803 - Review of BIT 176 -  BOL# Incorrect for SAP Shipment" u="1"/>
        <s v="0.Done &gt; Feature Review |  | 01487 - Review of Remove default e-mail suffix from login page" u="1"/>
        <s v="0.Done &gt; Frontend Development | M 01453 - Development for - Allow Buyers to update display settings" u="1"/>
        <s v="5.Open &gt; BALLPARK - Feature Planning Feature |  00296 - Mobile compatibility &amp; responsive design | M 00000 - " u="1"/>
        <s v="0.Done &gt; Feature Review | S | 03201 - Review of BDT 591- AS CSR or Admin, unable to edit user profile from profile page. " u="1"/>
        <s v="4.To Do &gt; M | BALLPARK - Subtask | 00000 - Red line indicating error does not appear when leaving empty the &quot;Cuenta destino&quot; field (personal transfer)." u="1"/>
        <s v="4.To Do &gt; S | BALLPARK - UX 00000 - Effects on the &quot;MORE&quot; button" u="1"/>
        <s v="0.Done &gt; Feature Review | 00133 - Review of Language selection functionality" u="1"/>
        <s v="0.Done &gt; Frontend Development | M | 00123 - Language selection functionality" u="1"/>
        <s v="0.Done &gt; Task | 00018 - BEMISCP-11 Quality - Credit Status (TBD system, not in IBB - Ruth Checking)" u="1"/>
        <s v="4.To Do &gt; S | BALLPARK - Feature Review | 00000 - Logistics - Products/Items Shipped items no pricing" u="1"/>
        <s v="4.To Do &gt; S | BALLPARK - QA/UAT Support | 00000 - Logistics - Products/Items Shipped items no pricing" u="1"/>
        <s v="0.Done &gt; Alpha Test | S 01756 - Alpha for Update Dashboard Content" u="1"/>
        <s v="0.Done &gt; Sub-Task | M | 00504 - Remove serviceBuilder in customer service module." u="1"/>
        <s v="0.Done &gt; Feature Review |  | 01609 - Review of The calculation for the total location qty and batch lines displayed do not match  " u="1"/>
        <s v="0.Done &gt; Feature Review |  | 02882 - Review of WS Commons" u="1"/>
        <s v="0.Done &gt; Frontend Development | M 01085 - Style Document Upload portlet" u="1"/>
        <s v="3.Doing &gt; Tech Planning | M 01566 - Tech Planning for new Sort Functionality for Orders" u="1"/>
        <s v="5.Open &gt; BALLPARK - Feature Planning Feature |  00381 - Login page - cookie statement | M 00000 - " u="1"/>
        <s v="5.Open &gt; BALLPARK - Tech Planning Feature |  00156 - Create and assign customer Roles | M 00000 - " u="1"/>
        <s v="0.Done &gt; QA |  00446 - QA for In overview pages the banner and image below must fill in all screen size" u="1"/>
        <s v="0.Done &gt; Backend Development | M | 00078 - Assign Migrated Users to Customer Orgs" u="1"/>
        <s v="4.To Do &gt; Feature Review |  00755 - Review of Fix Gradle theme build " u="1"/>
        <s v="0.Done &gt; Feature Review | S | 03072 - Review of Shipments - handle BAG UoM values" u="1"/>
        <s v="0.Done &gt; Sub-Task | M | 01027 - Handover for Mock data generator" u="1"/>
        <s v="5.Open &gt; BALLPARK - Development | S 00000 - Populate User Profiles" u="1"/>
        <s v="5.Open &gt; BALLPARK - Subtask | M | 00000 - Browse Customer Profiles" u="1"/>
        <s v="5.Open &gt; BALLPARK - Tech Planning | S 00000 - Search User Profiles" u="1"/>
        <s v="0.Done &gt; Alpha Test |  | 01049 - Alpha for Missing fields on Delivery stubs" u="1"/>
        <s v="2.To Review &gt; Sub-Task | M 00529 - Create Job to apply fix packs and updated LCS portlet" u="1"/>
        <s v="0.Done &gt; Feature Review | 01397 - Review of LDAP bulk import cannot be disable if 2FA is enabled" u="1"/>
        <s v="4.To Do &gt; S | BALLPARK - Subtask | 00000 - BEMISCP-11 Aged Inventory (calculated, need BNA/BHP alignment)" u="1"/>
        <s v="0.Done &gt; Alpha Test | S | 02613 - Alpha for 385 (BDT) Manufacture Data is missing from the On Hand Inventory sub-page" u="1"/>
        <s v="0.Done &gt; Alpha Test | S 00313 - Alpha for Key Company Data" u="1"/>
        <s v="0.Done &gt; Frontend Development | M 00255 - Key Company Data" u="1"/>
        <s v="0.Done &gt; Sub-Task | M | 00684 - Add Expando field to represent Employer" u="1"/>
        <s v="0.Done &gt; Feature Review |  01826 - Review of Formatting Error when Resizing" u="1"/>
        <s v="0.Done &gt; Feature Review | 01947 - Review of Updates for all Report " u="1"/>
        <s v="0.Done &gt; Frontend Development | M | 01155 - Fix padding issues with left nav menu" u="1"/>
        <s v="0.Done &gt; Feature Review | S 01302 - Review of 'Show More' link missing from Report description" u="1"/>
        <s v="0.Done &gt; Tech Planning | M 02530 - Tech Planning for 375 (BDT) - Inventory Report - URL too long error " u="1"/>
        <s v="0.Done &gt; Alpha Test | S | 02519 - Alpha for 383 (BDT) If a single schedule line exists, and the Confirmed Qty = 0 LOG AND SKIP RECORD" u="1"/>
        <s v="5.Open &gt; Alpha Test | M 00942 - Alpha for Release Report" u="1"/>
        <s v="5.Open &gt; BALLPARK - Subtask | M | 00000 - Release Report" u="1"/>
        <s v="4.To Do &gt; BALLPARK - Alpha Test | XS 00000 - Add behavior to Homepage links" u="1"/>
        <s v="0.Done &gt; Alpha Test | XS | 00980 - Alpha for List shipments from specific Order" u="1"/>
        <s v="5.Open &gt; BALLPARK - Alpha Test | S 00000 - Remove test users from deployment scripts" u="1"/>
        <s v="5.Open &gt; BALLPARK - QA Support | S 00000 - Remove test users from deployment scripts" u="1"/>
        <s v="0.Cancelled &gt; Alpha Test |  01074 - Alpha for Theme display in Bemis QA is not correct" u="1"/>
        <s v="0.Done &gt; Backend Development | M | 02518 - Backend development for updated Request Date" u="1"/>
        <s v="0.Done &gt; Tech Planning | M 02472 - Tech Planning for 270(BDT) - Release Page missing info for Jel Sert" u="1"/>
        <s v="5.Open &gt; BALLPARK - Feature Review |  00000 - BALLPARK - Feature Review Task |  00026 - BEMISCP-11 Partial pallets in IBB - Not available in IBB for this phase" u="1"/>
        <s v="0.Done &gt; Backend Development | S | 03161 - Drop all stored inventories after new inventory is processed" u="1"/>
        <s v="0.Done &gt; Feature Review | S 01541 - Review of Welcome Name Banner" u="1"/>
        <s v="0.Done &gt; Alpha Bug | M | 00994 - Line Number isn't displaying in the Completed Shipments Header " u="1"/>
        <s v="0.Done &gt; Alpha Test | S 01130 - Alpha for On the Child Customer profile page format is incorrect" u="1"/>
        <s v="0.Done &gt; Alpha Test | S | 02266 - Alpha for 320 (BDT) - Shipment Pg Bemis Order#/Line# Incorrect" u="1"/>
        <s v="0.Done &gt; Feature Review | S | 02946 - Review of Consignment Inventory Whse Location/No Incorrect" u="1"/>
        <s v="0.Done &gt; Frontend Development | M | 02186 - Development for - Theme test- Font spacing incorrect" u="1"/>
        <s v="5.Open &gt; BALLPARK - Feature Planning |  00000 - BALLPARK - Feature Planning Feature |  00377 - Generate Shipping Reports" u="1"/>
        <s v="5.Open &gt; BALLPARK - Feature Planning |  00000 - BALLPARK - Feature Planning Task |  00071 - BEMISCP-11 Validate with Process Owners - Internal entitlements" u="1"/>
        <s v="0.Done &gt; Alpha Test |  00598 - Alpha for User Profile Dropdown" u="1"/>
        <s v="4.To Do &gt; BALLPARK - Subtask | 00000 - Configure Liferay clustering " u="1"/>
        <s v="5.Open &gt; Feature Planning | 00431 M - Feature planning for Search Orders" u="1"/>
        <s v="5.Open &gt; Feature Planning | M 00431 - Feature planning for Search Orders" u="1"/>
        <s v="06.Open &gt; Backend Development | 00430 - Create logic to support Shipment service" u="1"/>
        <s v="0.Done &gt; Feature Review | S 02322 - Review of 300 (BDT) - Releases page iphone footer issues" u="1"/>
        <s v="3.Doing &gt; BALLPARK - Alpha Test | 00000 - BDT 603 Production - Cust ID 0076618- no invoice and BOL PDF generates for specific order" u="1"/>
        <s v="5.Open &gt; BALLPARK - Development |  00000 - BALLPARK - Development Task |  00013 - BEMISCP-11 Terms &amp; Condition docs (site)(by customer specific)" u="1"/>
        <s v="5.Open &gt; BALLPARK - Developer Support |  00000 - BALLPARK - Developer Support Task |  00026 - BEMISCP-11 Partial pallets in IBB - Not available in IBB for this phase" u="1"/>
        <s v="0.Done &gt; QA | S | 02820 - QA for BOL and INVOICE Hyperlink fails to load PDF" u="1"/>
        <s v="0.Done &gt; QA | S | 02149 - QA for 200 (BDT)New Parameter Customer Item- wording on Field label" u="1"/>
        <s v="0.Done &gt; Backend Development | S 00863 - Update shipment data sync" u="1"/>
        <s v="0.Done &gt; UX | S | 01675 - Update mockups with new sort functionality" u="1"/>
        <s v="0.Done &gt; QA | M | 00939 - QA for Open and Closed Order Status Report " u="1"/>
        <s v="0.Done &gt; Feature Review | S | 02109 - Review of 241 (BDT) - Searchbar missing X " u="1"/>
        <s v="0.Done &gt; Frontend Development | M | 02060 - Development for - Order Pg Sort Functionality " u="1"/>
        <s v="0.Done &gt; Alpha Test | S | 01926 - Alpha for Refactor Shipment Sync/WS Classes for data refresh calls." u="1"/>
        <s v="5.Open &gt; BALLPARK - Tech Planning |  00000 - BALLPARK - Tech Planning Feature |  00214 - View Notifications" u="1"/>
        <s v="5.Open &gt; BALLPARK - Alpha Test |  00000 - BALLPARK - Alpha Test Task |  00057 - BEMISCP-11 Order Invoice release report" u="1"/>
        <s v="5.Open &gt; BALLPARK - QA Support |  00000 - BALLPARK - QA Support Task |  00057 - BEMISCP-11 Order Invoice release report" u="1"/>
        <s v="5.Open &gt; BALLPARK - Feature Planning |  00000 - BALLPARK - Feature Planning Feature |  00371 - Customer Profile updates from IBB" u="1"/>
        <s v="0.Done &gt; Frontend Development | M | 02747 - Development for - Reports are not downloading and refreshing automatically" u="1"/>
        <s v="5.Open &gt; BALLPARK - Feature Review | S 00000 - On-Hand Inventory View for a specific item" u="1"/>
        <s v="0.Done &gt; Alpha Bug | M 00992 - Line Number isn't displaying in the Scheduled Releases Header " u="1"/>
        <s v="0.Done &gt; Alpha Test | S 01757 - Alpha for Duplicate fields displayed on the Completed Shipments tab" u="1"/>
        <s v="5.Open &gt; BALLPARK - Developer Support |  00000 - BALLPARK - Developer Support Feature |  00271 - Search for User Profile Details" u="1"/>
        <s v="2.To Review &gt; Sub-Task | 00268 M - Define Order WADL" u="1"/>
        <s v="2.To Review &gt; Sub-Task | M 00268 - Define Order WADL" u="1"/>
        <s v="3.Doing &gt; Alpha Bug | S | 00117 - Cannot filter with some fields" u="1"/>
        <s v="0.Done &gt; Backend Development | 00348 - Customize Org Type display" u="1"/>
        <s v="0.Done &gt; Sub-Task | S 00861 - Upgrade liferay bundle to DE fix-pack 8" u="1"/>
        <s v="0.Done &gt; Alpha Test |  00629 - Alpha for Order Detail in Orders by Item View" u="1"/>
        <s v="0.Done &gt; QA |  | 00490 - QA for Homepage &gt; Change &quot;Media and Events&quot; section" u="1"/>
        <s v="4.To Do &gt; S | BALLPARK - Subtask | 00000 - BEMISCP-11 BHP - Bulk upload of users" u="1"/>
        <s v="4.To Do &gt; S | BALLPARK - Alpha Test | 00000 - Inventory display not correct for order 073G001269 " u="1"/>
        <s v="4.To Do &gt; S | BALLPARK - Subtask | 00000 - Customer Portal and Make-to-Stock (MTS) | Due Date: 8/12/16" u="1"/>
        <s v="0.Done &gt; QA | S 02317 - QA for 309 (BDT) - Orders page- iphone view details UOM Confirmed qtty crowding" u="1"/>
        <s v="0.Done &gt; Tech Planning | M 00498 - Define document migration process" u="1"/>
        <s v="2.To Review &gt; Backend Development | M 01645 - Refactor Order Sync/WS Classes for data refresh calls." u="1"/>
        <s v="0.Done &gt; Alpha Test |  | 01659 - Alpha for BIT-159 Create Access Path for CSRs to Customer and User Profiles" u="1"/>
        <s v="2.To Review &gt; Frontend Development | M 01624 - Development for - Menu position does not remain closed when navigating from one page to another" u="1"/>
        <s v="0.Done &gt; QA | S | 00668 - QA for Feature without assignee CEMEXWEB" u="1"/>
        <s v="0.Done &gt; Feature Planning | S | 01676 - Document/Update requirements for new sort functionality" u="1"/>
        <s v="4.To Do &gt; BALLPARK - Feature Review | 00000 - Configure Elasticsearch with Azure local instance storage" u="1"/>
        <s v="3.Doing &gt; BALLPARK - Feature Review | 00000 - BDT 603 Production - Cust ID 0076618- no invoice and BOL PDF generates for specific order" u="1"/>
        <s v="0.Done &gt; Backend Development | M | 01708 - Carrier List Changes" u="1"/>
        <s v="0.Done &gt; Alpha Test | 00737 - Alpha for Proxy configuration breaks access to IBB " u="1"/>
        <s v="0.Done &gt; Feature Review | 00623 - Review of Enable staging from QA to PROD (guest site)" u="1"/>
        <s v="0.Done &gt; Feature Review | S 02131 - Review of 273 (BDT) - User Profile- Buyer- blank space in address information" u="1"/>
        <s v="0.Done &gt; QA |  00448 - QA for Careers &gt; Locations and Functions" u="1"/>
        <s v="5.Open &gt; BALLPARK - Alpha Test | S 00000 - Capture learning events" u="1"/>
        <s v="5.Open &gt; BALLPARK - QA Support | S 00000 - Capture learning events" u="1"/>
        <s v="0.Done &gt; Frontend Development | S | 00554 - Change related articles layout" u="1"/>
        <s v="0.Done &gt; Feature Review |  | 01797 - Review of Duplicate fields displayed on the Completed Shipments tab" u="1"/>
        <s v="0.Done &gt; Alpha Test | S | 03158 - Alpha for 576  BDT - Log in page in Chrome blurry" u="1"/>
        <s v="0.Done &gt; Feature Review | S | 02607 - Review of 298 (BDT) - Releases - subpage- tablet view error" u="1"/>
        <s v="0.Done &gt; QA | S | 02496 - QA for Failures in initial data sync does cause a full data sync to occur in the next data sync interval" u="1"/>
        <s v="5.Open &gt; BALLPARK - Development |  00000 - BALLPARK - Development Feature |  00055 - Access shipper's website clicking shipper's name" u="1"/>
        <s v="0.Done &gt; UX | M 00452 - View/Edit Customer Profile - UX" u="1"/>
        <s v="3.Doing &gt; Frontend Development | M 00075 - Full story version 2" u="1"/>
        <s v="0.Done &gt; QA | S 02796 - QA for 405 (BDT) - Inventory Update Issues" u="1"/>
        <s v="0.Done &gt; Alpha Test |  00947 - Alpha for Update Releases data fields to allow for decimals " u="1"/>
        <s v="0.Done &gt; Alpha Test |  | 00948 - Alpha for Update orders data fields to allow for decimals " u="1"/>
        <s v="0.Done &gt; Alpha Test | 00949 - Alpha for Update Shipments data fields to allow for decimals " u="1"/>
        <s v="0.Done &gt; Frontend Development | M | 01076 - Update fields on Shipments to display decimals " u="1"/>
        <s v="0.Done &gt; QA | S 01134 - QA for Update Scheduled Releases data fields to allow for decimals " u="1"/>
        <s v="3.Doing &gt; Backend Development | 00526 - Add feature to enable/disable 2FA" u="1"/>
        <s v="0.Done &gt; Alpha Test | S 02248 - Alpha for 214 (BDT) - Theme test- Font spacing incorrect" u="1"/>
        <s v="0.Done &gt; QA | 01621 - QA for Sub-header font color on Reports Landing page are incorrect" u="1"/>
        <s v="0.Done &gt; QA | S 02412 - QA for 290 (BDT) - Release Pg Ship To Name and Address incorrect" u="1"/>
        <s v="4.To Do &gt; S | BALLPARK - Subtask | 00000 - Investigate the staging and content publishing process issues" u="1"/>
        <s v="0.Done &gt; QA | S 02319 - QA for 251 (BDT) - Manufacture date" u="1"/>
        <s v="0.Done &gt; QA | S | 01937 - QA for Update default settings for locations filter" u="1"/>
        <s v="0.Done &gt; QA | S 01636 - QA for The Company logo will not populate on Welcome page" u="1"/>
        <s v="5.Open &gt; BALLPARK - Developer Support |  00000 - BALLPARK - Developer Support Task |  00035 - BEMISCP-11 Notifications - Timelines, triggers, messages, templates, internal vs email" u="1"/>
        <s v="4.To Do &gt; BALLPARK - UX | XS 00000 - View Order Note." u="1"/>
        <s v="4.To Do &gt; QA | S 00217 - QA for Country micro site subpages" u="1"/>
        <s v="0.Done &gt; Feature Review |  | 01919 - Review of Update Sales Order Data Sync logic" u="1"/>
        <s v="5.Open &gt; Backend Development | M 01435 - Backend Dev - Update Order Data Sync/Model" u="1"/>
        <s v="4.To Do &gt; Alpha Bug | S 00758 - Incorrect shipToId values being added to database after sync" u="1"/>
        <s v="0.Done &gt; Backend Development | M | 01496 - Update Customer Site Template to use correct Theme ID" u="1"/>
        <s v="5.Open &gt; BALLPARK - Feature Planning | M | 00000 - Shipment Search" u="1"/>
        <s v="0.Cancelled &gt; Alpha Bug | M 01604 - Clicking on a customer profile should show customer profile info" u="1"/>
        <s v="5.Open &gt; BALLPARK - Feature Planning |  00000 - BALLPARK - Feature Planning Task |  00478 - Clean up JSP for two-factor-auth-device-manager-web" u="1"/>
        <s v="4.To Do &gt; Feature Planning | 00000 - BALLPARK OF Feature Planning" u="1"/>
        <s v="4.To Do &gt; Feature Planning | S 00009 - Version - Feature Planning" u="1"/>
        <s v="5.Open &gt; Tech Planning | 00415 XS - Coordinate UI integration with backend" u="1"/>
        <s v="5.Open &gt; Tech Planning | XS 00415 - Coordinate UI integration with backend" u="1"/>
        <s v="0.Done &gt; Tech Planning | M | 00036 - Analysis of viability of wireframe code" u="1"/>
        <s v="0.Done &gt; Feature Review |  | 03063 - Review of Error on Report Definition Control Panel when editing " u="1"/>
        <s v="0.Done &gt; Feature Review |  02044 - Review of 214 (BDT)Theme test- excel logo wrong color and font spacing incorrect" u="1"/>
        <s v="0.Done &gt; Frontend Development | S | 00499 - Products + Services &gt; Overview - Adjust layout" u="1"/>
        <s v="0.Done &gt; Alpha Test | S 02763 - Alpha for 389 (BDT) - CSR AD group users are not set up properly" u="1"/>
        <s v="0.Done &gt; QA | M | 01717 - QA for Customer Logo is not displayed on parent or child location dashboards" u="1"/>
        <s v="4.To Do &gt; QA | S | 03113 - QA for CR56 - Change display of Release and Shipment Reports in the Portal  Inbox " u="1"/>
        <s v="0.Done &gt; Feature Review | S 02234 - Review of Standard Pallet Qty should be N/A when batch line Pallet amount is N/A" u="1"/>
        <s v="0.Done &gt; Task | 00028 - BEMISCP-11 Material Pricing - pricing condition sales" u="1"/>
        <s v="0.Done &gt; QA | S | 00109 - QA for Add support for OpenID Connect Single Sign-on" u="1"/>
        <s v="4.To Do &gt; Alpha Test | S | 00100 - Alpha for Add sorting capability to Site REST API" u="1"/>
        <s v="0.Done &gt; Backend Development | S | 02879 - Update test scripts to remove test user creation" u="1"/>
        <s v="0.Done &gt; Feature Review | S 02729 - Review of 332 (BDT) - Schedule Line View Details Link Missing for some records" u="1"/>
        <s v="0.Done &gt; Alpha Test | S 01357 - Alpha for Report Landing Page- Inventory Detail Report- remove unnecessary Parameters" u="1"/>
        <s v="0.Done &gt; Feature Review |  02882 - Review of WS Commons" u="1"/>
        <s v="5.Open &gt; BALLPARK - Feature Planning | XS | 00000 - Switch to SOAP calls" u="1"/>
        <s v="0.Done &gt; Alpha Test | 01471 - Alpha for Column picks disappear in report form" u="1"/>
        <s v="0.Done &gt; Backend Development | S 01024 - Update delivery stubs and shipment data sync" u="1"/>
        <s v="0.Done &gt; QA | 01400 - QA for Report Time not correct" u="1"/>
        <s v="5.Open &gt; Feature Review | 00000 - BALLPARK OF Feature Review" u="1"/>
        <s v="4.To Do &gt; QA | S 01486 - QA for Bemis Logo Compression/Crowding" u="1"/>
        <s v="0.Done &gt; Feature Review | 01042 - Review of Setup Bemis Development Infrastructure" u="1"/>
        <s v="3.Doing &gt; Sub-Task | 00529 - Create Job to apply fix packs and updated LCS portlet" u="1"/>
        <s v="0.Done &gt; Backend Development | M | 02083 - Fix Order calculated fields" u="1"/>
        <s v="0.Done &gt; QA | S 02655 - QA for 324 (BDT) - Inventory report- mobile devices hyperlinks in reports" u="1"/>
        <s v="0.Done &gt; Backend Development | M 02639 - Development for - Documents should not be using File Entry LocalService" u="1"/>
        <s v="5.Open &gt; BALLPARK - Feature Planning |  00000 - BALLPARK - Feature Planning Task |  00042 - BEMISCP-11 Watchlist - Orders / Items (Like starring an email)" u="1"/>
        <s v="0.Done &gt; Feature Review |  | 00875 - Review of Two Factor authentication configuration is in the wrong category" u="1"/>
        <s v="0.Done &gt; Frontend Development | M | 02190 - Development for - Orders page- iphone view details UOM Confirmed qtty crowding" u="1"/>
        <s v="0.Done &gt; Alpha Test | XS 02198 - Alpha for 247 (BDT) - Inventory Delete Functionality - Old Inventory data showing on Screen" u="1"/>
        <s v="0.Done &gt; QA | S | 02284 - QA for Mobile compatibility &amp; responsive design" u="1"/>
        <s v="0.Done &gt; Feature Review |  | 00624 - Review of Add FB Pixel snippet to theme" u="1"/>
        <s v="0.Done &gt; Tech Planning | M | 01688 - Planning for Create a hook so that CSR users can see which users have Doned setup" u="1"/>
        <s v="4.To Do &gt; S | BALLPARK - Planning 00000 - Footer" u="1"/>
        <s v="0.Done &gt; Backend Development | S | 00752 - Create mockdata module" u="1"/>
        <s v="4.To Do &gt; Alpha Test | S 01472 - Alpha for Order Report URL too long " u="1"/>
        <s v="0.Done &gt; Alpha Test |  01518 - Alpha for Importing Orgs from UAT generates exception" u="1"/>
        <s v="0.Done &gt; QA | S | 01806 - QA for BIT-136 Importing Orgs from UAT generates exception" u="1"/>
        <s v="0.Cancelled &gt; Backend Development | S 02851 - Update SSRS request to allow null for the 'To' date on the Open Closed Order Status " u="1"/>
        <s v="3.Doing &gt; Alpha Test |  00597 - Alpha for Password Policy" u="1"/>
        <s v="4.To Do &gt; QA | S | 03073 - QA for Shipments - handle BAG UoM values" u="1"/>
        <s v="5.Open &gt; Alpha Bug | M 01714 - QA for BIT-159 CSR editing buyer profile " u="1"/>
        <s v="0.Done &gt; Frontend Development | M | 00288 - Fix home page scroll on 1366x768" u="1"/>
        <s v="0.Done &gt; QA | S | 02068 - QA for 216 (BDT) Theme Generate Report link wrong color " u="1"/>
        <s v="0.Done &gt; Feature Review | S | 02422 - Review of Search box in Ship To Filter is broken" u="1"/>
        <s v="0.Done &gt; Alpha Test | S 00653 - Alpha for Gradle task distBundleZip does not build/deploy themes" u="1"/>
        <s v="0.Done &gt; Alpha Test | 01339 - Alpha for Do not display Schedule Lines when confirmedQty = 0 on Orders Landing  Page" u="1"/>
        <s v="5.Open &gt; BALLPARK - Development |  00000 - BALLPARK - Development Feature |  00536 - Remove Top Bar for Regular User" u="1"/>
        <s v="4.To Do &gt; BALLPARK - Development | S 00000 - Investor center effects" u="1"/>
        <s v="0.Done &gt; Alpha Test | S 01081 - Alpha for Add open condition to Search Orders" u="1"/>
        <s v="5.Open &gt; BALLPARK - Tech Planning |  00000 - BALLPARK - Tech Planning Task |  00038 - BEMISCP-11 Quality docs - Storage and access - KMS &amp; SAP (not until Phases 2&amp;3)" u="1"/>
        <s v="0.Done &gt; Alpha Test | S | 02258 - Alpha for The quotes around &quot;N/A&quot; need to be removed" u="1"/>
        <s v="0.Done &gt; Frontend Development | XS | 00555 - Media &gt; Stories - Update related articles layout" u="1"/>
        <s v="0.Done &gt; Feature Review | 00571 - Review of Investigate rejected SVG icons in Chrome when using CDN" u="1"/>
        <s v="5.Open &gt; Frontend Development | M 01666 - Update default selection when user logs in to the portal " u="1"/>
        <s v="0.Done &gt; Alpha Test | XS 02164 - Alpha for 244 (BDT) - Order Pg Scheduled Releases/Available Qty Incorrect " u="1"/>
        <s v="0.Done &gt; Backend Development | 00003 - Work with searching and hierarchical filter" u="1"/>
        <s v="0.Done &gt; QA | S 01398 - QA for LDAP bulk import cannot be disable if 2FA is enabled" u="1"/>
        <s v="0.Done &gt; Alpha Test |  01457 - Alpha for Bemis Logo displayed on Bemis' QA is incorrect" u="1"/>
        <s v="0.Done &gt; Alpha Test | S 02741 - Alpha for 382 (BDT) - Order Pg Requested Date Incorrect" u="1"/>
        <s v="0.Done &gt; Alpha Test | S | 02257 - Alpha for 291 (BDT) - Release Pg Release PO incorrect" u="1"/>
        <s v="0.Done &gt; Feature Review | S | 02325 - Review of 246 (BDT) - Order Pg Req Date Incorrect" u="1"/>
        <s v="03.To Review &gt; Alpha Bug | 00500 - Multiple logins in the same network with same credentials did not trigger 2-factor auth" u="1"/>
        <s v="0.Done &gt; Sub-Task | XS 00004 - Activate QA" u="1"/>
        <s v="5.Open &gt; BALLPARK - Development | XS 00000 - Update Customer logo" u="1"/>
        <s v="0.Done &gt; Sub-Task | 00150 - Approve customer hierarchy filter wireframe" u="1"/>
        <s v="0.Done &gt; Alpha Test |  | 01463 - Alpha for Time, status and report freezes" u="1"/>
        <s v="0.Done &gt; Frontend Development | S 00417 - Must not change the menu on reload" u="1"/>
        <s v="4.To Do &gt; BALLPARK - Feature Review | 00000 - Create docker image for Elasticsearch" u="1"/>
        <s v="0.Done &gt; QA | S 00967 - QA for Logon with incorrect password doesn't fail immediately with 2FA enabled" u="1"/>
        <s v="4.To Do &gt; S | BALLPARK - Development 00000 - Design menus" u="1"/>
        <s v="0.Done &gt; Feature Review | S 00387 - Orders Landing Page - Review" u="1"/>
        <s v="0.Done &gt; Backend Development | S 00681 - Update stub models for Shipment based on response json from IBB WS" u="1"/>
        <s v="0.Done &gt; Backend Development | S 00682 - Update stub models for Customer based on response json from IBB WS" u="1"/>
        <s v="0.Done &gt; Feature Review | XS 02122 - Review of 256 (BDT) - Orders page- mobile- expanded view - view details" u="1"/>
        <s v="5.Open &gt; Alpha Test | M 00938 - Alpha for Order Reports" u="1"/>
        <s v="4.To Do &gt; Alpha Test | S 00130 - Alpha for Language selection functionality" u="1"/>
        <s v="4.To Do &gt; BALLPARK - Planning | XS 00000 - Language selection functionality" u="1"/>
        <s v="0.Done &gt; Feature Review |  00780 - Review of Orders - Move view details link below order Date" u="1"/>
        <s v="3.Doing &gt; Feature Planning | XS 00137 - Analyze the best options to select the part of the image to display" u="1"/>
        <s v="4.To Do &gt; QA | M 00747 - QA for View/Edit my User Profile" u="1"/>
        <s v="0.Cancelled &gt; Feature Review | S | 03023 - Review of Update deployment scripts to preserve old releases" u="1"/>
        <s v="5.Open &gt; BALLPARK - Developer Support |  00000 - BALLPARK - Developer Support Feature |  00269 - Search for Customer Profile Details" u="1"/>
        <s v="0.Done &gt; Backend Development | S | 03218 - Update URL for Customer Profiles" u="1"/>
        <s v="0.Done &gt; Tech Planning | M | 00458 - Design interface with IBB Inventory API" u="1"/>
        <s v="5.Open &gt; BALLPARK - Feature Review | S 00000 - Home page &quot;More&quot; button does not work for Internet Explorer 10 or 11" u="1"/>
        <s v="0.Done &gt; Alpha Test | S 01463 - Alpha for Time, status and report freezes" u="1"/>
        <s v="0.Done &gt; Alpha Test |  | 00934 - Alpha for Import Users and Groups from AD" u="1"/>
        <s v="5.Open &gt; BALLPARK - Feature Review | S 00000 - Create Google Local Environment" u="1"/>
        <s v="0.Done &gt; QA |  | 00104 - QA for Concrete Incubator webcontent" u="1"/>
        <s v="5.Open &gt; BALLPARK - Alpha Test | 00000 M - BALLPARK - Alpha Test" u="1"/>
        <s v="5.Open &gt; BALLPARK - Alpha Test | 00000 S - BALLPARK - Alpha Test" u="1"/>
        <s v="5.Open &gt; BALLPARK - Alpha Test | M 00000 - BALLPARK - Alpha Test" u="1"/>
        <s v="5.Open &gt; BALLPARK - Alpha Test | S 00000 - BALLPARK - Alpha Test" u="1"/>
        <s v="0.Done &gt; Feature Review | S | 03027 - Review of Set search highlighting property to false" u="1"/>
        <s v="0.Done &gt; QA | S 02429 - QA for 315 (BDT) - Hyperlinks not working on shipments page for Carrier" u="1"/>
        <s v="4.To Do &gt; S | BALLPARK - Subtask | 00000 - Allow HTTP between qa-staging and qa-live to test remote staging" u="1"/>
        <s v="0.Done &gt; Alpha Bug | S | 00113 - GroupVersionLocalServiceImpl.searchGroupVersions: Setting start and end to 0" u="1"/>
        <s v="5.Open &gt; BALLPARK - Development |  00000 - BALLPARK - Development Feature |  00359 - Batch details in on-hand inventory" u="1"/>
        <s v="0.Done &gt; Sub-Task | XS 00459 - Review environment settings" u="1"/>
        <s v="4.To Do &gt; Alpha Test | M 00710 - Alpha for Shipments Landing Page" u="1"/>
        <s v="4.To Do &gt; M | BALLPARK - Subtask | 00000 - Search on Landing page" u="1"/>
        <s v="0.Done &gt; Alpha Bug | M | 00885 - Alpha Bug - Update Date format to include four digit year" u="1"/>
        <s v="0.Done &gt; Feature Review | S | 03075 - Review of 494 BDT - Handle IBB NULL responses in initial data sync" u="1"/>
        <s v="4.To Do &gt; Alpha Test | S 01720 - Alpha for Web Content LAR needs to be updated to reflect latest changes to TemplateContextContributor" u="1"/>
        <s v="3.Doing &gt; Backend Development | 00284 - Create order WS modules" u="1"/>
        <s v="4.To Do &gt; Tech Planning | S | 00008 - Expiration Date - Feature Planning" u="1"/>
        <s v="0.Done &gt; Feature Review | S | 02582 - Review of Change Requested Date Logic" u="1"/>
        <s v="0.Done &gt; Alpha Test |  | 00724 - Alpha for Race condition in DataSyncEngineImpl" u="1"/>
        <s v="0.Done &gt; QA | S 02795 - QA for BDT 430 Reports are not downloading and refreshing automatically" u="1"/>
        <s v="0.Done &gt; Frontend Development | S 00646 - Create my company locations page" u="1"/>
        <s v="0.Done &gt; Alpha Test | 01237 - Alpha for  Icons do not display properly on the Global Search Results Page" u="1"/>
        <s v="5.Open &gt; BALLPARK - Alpha Test | S 00000 - Page Fix for Careers page" u="1"/>
        <s v="5.Open &gt; BALLPARK - QA Support | S 00000 - Page Fix for Careers page" u="1"/>
        <s v="0.Done &gt; Alpha Test | S | 02901 - Alpha for User navigates to blank portal page  " u="1"/>
        <s v="0.Done &gt; Feature Review | S 02848 - Review of Data Sync Module Execution (BDT 441)" u="1"/>
        <s v="0.Done &gt; Tech Planning | M | 01565 - Tech Planning for Remove Date limit on Orders Landing Page display" u="1"/>
        <s v="3.Doing &gt; Frontend Development | M 00229 - Our history" u="1"/>
        <s v="0.Done &gt; QA | XS 02525 - QA for Document Preview does not work " u="1"/>
        <s v="5.Open &gt; Frontend Development | S | 00061 - Get open ID Connect Token from server" u="1"/>
        <s v="0.Done &gt; Frontend Development | M | 01062 - Customer Profile View - mobile responsive design" u="1"/>
        <s v="0.Done &gt; Alpha Test |  | 01625 - Alpha for Customer logo is not displayed on parent or child location dashboards" u="1"/>
        <s v="5.Open &gt; BALLPARK - Tech Planning |  00000 - BALLPARK - Tech Planning Feature |  00055 - Access shipper's website clicking shipper's name" u="1"/>
        <s v="0.Done &gt; Feature Review |  | 01602 - Review of Link Bemis/TheHub Logo back CSR Bemis Site" u="1"/>
        <s v="0.Done &gt; Alpha Test |  00978 - Alpha for Import of Organizations fails due to a NoSuchListTypeException" u="1"/>
        <s v="0.Done &gt; Backend Development | S 02746 - Change finder for orders to avoid ConstraintViolationException" u="1"/>
        <s v="5.Open &gt; BALLPARK - Feature Planning | S 00000 - On the Child Customer profile page format is incorrect" u="1"/>
        <s v="0.Done &gt; Feature Review | 00385 - Review of Sustainable Sourcing" u="1"/>
        <s v="0.Done &gt; Frontend Development | M | 00373 - Sustainable Sourcing" u="1"/>
        <s v="0.Done &gt; Alpha Test |  00299 - Alpha for HomePage is not adjusting to fit correctly on 1366x768" u="1"/>
        <s v="4.To Do &gt; S | BALLPARK - Feature Review 00000 - Request SSL Certificate from Cemex for new website" u="1"/>
        <s v="4.To Do &gt; S | BALLPARK - QA/UAT Support 00000 - Request SSL Certificate from Cemex for new website" u="1"/>
        <s v="4.To Do &gt; S | BALLPARK - Feature Review | 00000 - Capture user info" u="1"/>
        <s v="4.To Do &gt; S | BALLPARK - QA/UAT Support | 00000 - Capture user info" u="1"/>
        <s v="01.Done &gt; UX | 00148 - Create wireframe for customer hierarchy filter" u="1"/>
        <s v="4.To Do &gt; BALLPARK - Developer Support | 00000 - Configure Liferay with LCS Activation" u="1"/>
        <s v="0.Done &gt; Frontend Development | S 00535 - Home Page &gt; Article pointing to CEMEX Day 2017" u="1"/>
        <s v="0.Done &gt; Feature Review | 01371 - Review of Fix sort order column names" u="1"/>
        <s v="0.Done &gt; QA | 03066 - QA for Error on Report Definition Control Panel when editing " u="1"/>
        <s v="3.Doing &gt; Frontend Development | S | 00108 - Sub-task of the feature without assignee" u="1"/>
        <s v="4.To Do &gt; S | BALLPARK - Subtask | 00000 - BEMISCP-11 Document Metadata Extraction Strategy" u="1"/>
        <s v="0.Done &gt; Feature Review |  | 00524 - Review of Identify .lpkg files in default bundle which we don't need to speepup the initial Tomcat start" u="1"/>
        <s v="0.Done &gt; Frontend Development | XS | 00422 - Can't edit the name in Spanish in the Management Team page" u="1"/>
        <s v="4.To Do &gt; S | BALLPARK - Feature Review | 00000 - Update decimals display on Bemis Portal Landing pages" u="1"/>
        <s v="4.To Do &gt; S | BALLPARK - QA/UAT Support | 00000 - Update decimals display on Bemis Portal Landing pages" u="1"/>
        <s v="0.Done &gt; Feature Review |  01167 - Review of Items per Page does not allow you to return to default setting" u="1"/>
        <s v="0.Done &gt; Frontend Development | S 00375 - Adjust Reports Page" u="1"/>
        <s v="5.Open &gt; BALLPARK - Development |  00000 - UAT/Prod Deployment" u="1"/>
        <s v="0.Done &gt; QA | S | 02780 - QA for Buyers need to have ability to delete for specific folders " u="1"/>
        <s v="4.To Do &gt; QA | S | 03119 - QA for Apply Database configuration changes to improve resiliency" u="1"/>
        <s v="0.Done &gt; Feature Review |  | 01620 - Review of Sub-header font color on Reports Landing page are incorrect" u="1"/>
        <s v="4.To Do &gt; Tech Planning | M 00886 - Need to evaluate root cause " u="1"/>
        <s v="0.Done &gt; QA | S | 02292 - QA for 270 (BDT) Global Search displays error" u="1"/>
        <s v="0.Done &gt; Backend Development | M 01510 - Add missing Ship Date optional field" u="1"/>
        <s v="0.Done &gt; Frontend Development | M | 01461 - Development for - Time, status and report freezes" u="1"/>
        <s v="0.Done &gt; QA | 00354 - QA for Key Company Data" u="1"/>
        <s v="06.Open &gt; Sub-Task | 00288 - Define WADL for IBB shipment web services" u="1"/>
        <s v="0.Done &gt; Backend Development | M | 01510 - Add missing Ship Date optional field" u="1"/>
        <s v="0.Cancelled &gt; Backend Development | S | 02913 - Update sender name in verification email xml" u="1"/>
        <s v="0.Done &gt; Feature Review | S | 02661 - Review of 238 (BDT) - Item Level Report Preview is blank   " u="1"/>
        <s v="0.Done &gt; Frontend Development | M 02606 - Development for - Item Level Report Preview is blank   " u="1"/>
        <s v="3.Doing &gt; Sub-Task | S 00038 - Status - Feature Planning" u="1"/>
        <s v="0.Done &gt; Feature Review | S 00276 - Review of Debt Information" u="1"/>
        <s v="4.To Do &gt; Feature Planning | S 01676 - Document/Update requirements for new sort functionality" u="1"/>
        <s v="4.To Do &gt; Sub-Task | M | 00070 - Provide Branding Images &amp; Text" u="1"/>
        <s v="4.To Do &gt; Alpha Test | M 00743 - Alpha Test for CSR View of Customer Profile" u="1"/>
        <s v="0.Done &gt; Alpha Test | XS | 00131 - Alpha for Ajustments in full stories layout" u="1"/>
        <s v="0.Done &gt; Feature Review |  00132 - Review of Ajustments in full stories layout" u="1"/>
        <s v="0.Done &gt; Frontend Development | S | 00117 - Adjustments in full stories layout" u="1"/>
        <s v="0.Done &gt; Sub-Task | 00459 - Review environment settings" u="1"/>
        <s v="4.To Do &gt; QA | S 00965 - QA for Increase size limit for profile picture" u="1"/>
        <s v="0.Done &gt; Sub-Task | XS 01592 - Increase Search Indexer Registry buffer size" u="1"/>
        <s v="0.Done &gt; Backend Development | M | 01846 - Add staff users imported from LDAP to the Bemis org" u="1"/>
        <s v="0.Done &gt; Tech Planning | M | 02472 - Tech Planning for 270(BDT) - Release Page missing info for Jel Sert" u="1"/>
        <s v="3.Doing &gt; BALLPARK - Alpha Test | 00000 - Create Theme" u="1"/>
        <s v="5.Open &gt; BALLPARK - UX |  00000 - BALLPARK - UX Task |  00085 - Prebill Inquiry" u="1"/>
        <s v="0.Done &gt; Feature Review |  02031 - Review of 217 (BDT) Theme- upload document screen- blue bar theme updates " u="1"/>
        <s v="0.Done &gt; Alpha Test | S | 02603 - Alpha for 294 (BDT) - Invoice report iphone and ipad hyperlinks in preview and report" u="1"/>
        <s v="0.Done &gt; Feature Review | S 02661 - Review of 238 (BDT) - Item Level Report Preview is blank   " u="1"/>
        <s v="0.Done &gt; Feature Review | S | 03186 - Review of BDT 575 Tablet menu does not automatically collapse" u="1"/>
        <s v="5.Open &gt; BALLPARK - Development |  00000 - BALLPARK - Development Feature |  00255 - Shipment History" u="1"/>
        <s v="0.Done &gt; Backend Development | S | 00681 - Update stub models for Shipment based on response json from IBB WS" u="1"/>
        <s v="0.Done &gt; Backend Development | S | 00682 - Update stub models for Customer based on response json from IBB WS" u="1"/>
        <s v="0.Done &gt; Backend Development | M | 02436 - Always pass optional columns as a parameter for select report buttons" u="1"/>
        <s v="0.Done &gt; Backend Development | S 00869 - Integrate SSRS with Order Listing page" u="1"/>
        <s v="0.Cancelled &gt; Backend Development | M 00807 - Map ShipTo Location Ids to ShipTo Names" u="1"/>
        <s v="0.Done &gt; QA | S | 01544 - QA for Report time range selection box sizing - Shipments and Releases Report Test" u="1"/>
        <s v="0.Done &gt; Frontend Development | S 00474 - Products + Services &gt; Trading &gt; &quot;Construction Systems&quot; - Subtitle font smaller than paragraph, display text on the side of image" u="1"/>
        <s v="0.Done &gt; QA | 00356 - QA for Building Solutions" u="1"/>
        <s v="4.To Do &gt; Feature Planning | S 00024 - Notify Google LMS of Group events - Feature Planning" u="1"/>
        <s v="5.Open &gt; BALLPARK - Alpha Test | M 00000 - Check graphics record (to monitor order progress)" u="1"/>
        <s v="0.Done &gt; Backend Development | M 01645 - Refactor Order Sync/WS Classes for data refresh calls." u="1"/>
        <s v="4.To Do &gt; XS | BALLPARK - Feature Review | 00000 - Batch details in on-hand inventory" u="1"/>
        <s v="4.To Do &gt; XS | BALLPARK - QA/UAT Support | 00000 - Batch details in on-hand inventory" u="1"/>
        <s v="0.Done &gt; QA | S 00035 - QA for Workflows Customizations" u="1"/>
        <s v="0.Done &gt; Alpha Test |  01482 - Alpha for Welcome Name Banner" u="1"/>
        <s v="4.To Do &gt; Feature Review |  00937 - Review of Browse Customer Profiles" u="1"/>
        <s v="4.To Do &gt; BALLPARK - Alpha Test | 00000 - Create repository for software images" u="1"/>
        <s v="4.To Do &gt; BALLPARK - QA Support | 00000 - Create repository for software images" u="1"/>
        <s v="0.Done &gt; BALLPARK - Demand | M | 00000 - Need Credentials for the Following Users" u="1"/>
        <s v="5.Open &gt; BALLPARK - UX |  00000 - BALLPARK - UX Feature |  00296 - Mobile compatibility &amp; responsive design" u="1"/>
        <s v="4.To Do &gt; BALLPARK - Tech Planning | S 00000 - Hide Pricing Fields for Logistics, Co-Packer, and Quality roles" u="1"/>
        <s v="4.To Do &gt; S | BALLPARK - Development | 00000 - Hide Pricing Fields for Logistics, Co-Packer, and Quality roles" u="1"/>
        <s v="0.Done &gt; Frontend Development | S 00522 - Theme &gt; Content should have min padding of 30px each side (not on mobiles)" u="1"/>
        <s v="0.Done &gt; Alpha Test |  00004 - Alpha for Multi-criteria search" u="1"/>
        <s v="0.Done &gt; Alpha Test | S 02627 - Alpha for Enable 2FA &quot;Hard Switch&quot; in properties" u="1"/>
        <s v="5.Open &gt; Sub-Task | M 01786 - Update wireframes to add ellipses for specific fields " u="1"/>
        <s v="0.Done &gt; QA | S | 03146 - QA for Portal display of On Hand inventory quantity is incorrect  " u="1"/>
        <s v="4.To Do &gt; S | BALLPARK - Alpha Test | 00000 - Glyph errors in logs when resetting file previews" u="1"/>
        <s v="0.Done &gt; Frontend Development | M | 01549 - Development for - Customer logo is not displayed on parent or child location dashboards" u="1"/>
        <s v="2.To Review &gt; Sub-Task | 00455 XS - Configure IIS in front of Jenkins" u="1"/>
        <s v="2.To Review &gt; Sub-Task | XS 00455 - Configure IIS in front of Jenkins" u="1"/>
        <s v="0.Done &gt; QA | S 02254 - QA for 269 (BDT) - Release page expanded card missing state zip country" u="1"/>
        <s v="4.To Do &gt; Alpha Bug | M 00787 - Terminate and trigger a DataSync task which is in-progress for a long time." u="1"/>
        <s v="5.Open &gt; BALLPARK - Development |  00000 - BALLPARK - Development Task |  00036 - BEMISCP-11 Aged Inventory (calculated, need BNA/BHP alignment)" u="1"/>
        <s v="4.To Do &gt; S | BALLPARK - Alpha Test | 00000 - Sustainability &gt; Overview" u="1"/>
        <s v="3.Doing &gt; Sub-Task | XS 01512 - Evaluate NoSuchGroup Exception for Order Data Sync" u="1"/>
        <s v="0.Cancelled &gt; Sub-Task | 00170 - Prototyping of the fields needed for user inquiry / search" u="1"/>
        <s v="0.Done &gt; QA | S | 00116 - QA for Notify Google LMS of User activity" u="1"/>
        <s v="0.Done &gt; Alpha Test |  01798 - Alpha for Create Handling Unit Report " u="1"/>
        <s v="4.To Do &gt; S | BALLPARK - Feature Review | 00000 - Report Definition Parsing" u="1"/>
        <s v="4.To Do &gt; S | BALLPARK - QA/UAT Support | 00000 - Report Definition Parsing" u="1"/>
        <s v="0.Done &gt; Backend Development | XS | 00853 - Remove dependency from release module" u="1"/>
        <s v="0.Done &gt; Feature Review | 01281 - Review of Orders Page - Quantity Fields Show 0 Value" u="1"/>
        <s v="0.Done &gt; QA |  | 00386 - QA for Sustainable Sourcing" u="1"/>
        <s v="0.Done &gt; Sub-Task | XS 00455 - Configure IIS in front of Jenkins" u="1"/>
        <s v="0.Cancelled &gt; Sub-Task | S 00100 - Final Approval of the Orders Landing Page Visual Mockup" u="1"/>
        <s v="0.Done &gt; Alpha Test | S | 00597 - Alpha for Password Policy" u="1"/>
        <s v="0.Done &gt; Feature Review | 00607 - Review of Password Policy" u="1"/>
        <s v="0.Done &gt; Frontend Development | M 00389 - Orders Landing Page - UI" u="1"/>
        <s v="5.Open &gt; BALLPARK - Alpha Test | XS 00000 - List shipments from specific Order" u="1"/>
        <s v="0.Done &gt; Backend Development | S | 01029 - Update calculations for Total Scheduled Releases" u="1"/>
        <s v="4.To Do &gt; Feature Planning | M 00476 - Filter Data by Customer Location - ShipTo Requirements" u="1"/>
        <s v="5.Open &gt; BALLPARK - UX |  00000 - BALLPARK - UX Task |  00052 - BEMISCP-11 BHP - Bulk upload of users" u="1"/>
        <s v="0.Cancelled &gt; Frontend Development | XS 00506 - Investors &gt; Reports: Display Button &quot;Eventos Relevantes&quot; only in Spanish" u="1"/>
        <s v="0.Done &gt; Backend Development | S 00718 - Fix namespace in SB modules" u="1"/>
        <s v="0.Done &gt; QA | S 00366 - QA for Sourcing Approach" u="1"/>
        <s v="0.Done &gt; Alpha Test | S | 00036 - Alpha for Required Fields" u="1"/>
        <s v="0.Done &gt; Alpha Test | S 01049 - Alpha for Missing fields on Delivery stubs" u="1"/>
        <s v="0.Done &gt; Feature Review | S 01505 - Review of Padding issues with left nav menu" u="1"/>
        <s v="0.Done &gt; Frontend Development | M 01155 - Fix padding issues with left nav menu" u="1"/>
        <s v="0.Cancelled &gt; Sub-Task | M | 01821 - QA for Update Dashboard content" u="1"/>
        <s v="0.Done &gt; Feature Review |  | 00485 - Review of Search function on menu bar" u="1"/>
        <s v="3.Doing &gt; Frontend Development | S 00494 - View Shipments - Frontend Updates" u="1"/>
        <s v="0.Done &gt; Sub-Task | S 02721 - Portal Property changes (Perf Tuning)" u="1"/>
        <s v="4.To Do &gt; M | BALLPARK - Subtask | 00000 - Notes create/edit - CSR view" u="1"/>
        <s v="0.Done &gt; QA |  | 00203 - QA for Make bootstrap grid match theme media widths" u="1"/>
        <s v="0.Done &gt; Alpha Test | XS 00298 - Alpha for Choose the section of the image to show" u="1"/>
        <s v="4.To Do &gt; Feature Review | S | 00089 - Review of Notify Google LMS of User activity" u="1"/>
        <s v="0.Done &gt; Alpha Bug | M | 00990 - Download format choice is still seen on the report preview screen" u="1"/>
        <s v="0.Done &gt; Alpha Test | 01125 - Alpha for Footer" u="1"/>
        <s v="0.Done &gt; Feature Review | S | 00123 - Review of Capture user info" u="1"/>
        <s v="4.To Do &gt; Feature Review | S 01653 - Review of BIT-46 Cards on Page incorrect" u="1"/>
        <s v="4.To Do &gt; Feature Review |  00920 - Review of Increase size limit for profile picture" u="1"/>
        <s v="4.To Do &gt; S | BALLPARK - Alpha Test | 00000 - Buyer -  View Release PO on Expanded Shipment View" u="1"/>
        <s v="0.Done &gt; Backend Development | M 02228 - Optimize DS core logic" u="1"/>
        <s v="0.Done &gt; Feature Review | XS | 00502 - Review of Adjust forms layouts" u="1"/>
        <s v="3.Doing &gt; Alpha Test | S 00028 - Alpha for Webcontent - Investors to Key Statistics" u="1"/>
        <s v="3.Doing &gt; Sub-Task |  00111 - Final Approval of the Shipment Expanded View Wireframe" u="1"/>
        <s v="0.Done &gt; Feature Review | S 01487 - Review of Remove default e-mail suffix from login page" u="1"/>
        <s v="0.Done &gt; Feature Review | S | 02147 - Review of Update 'View Details' dropdown to include UOM" u="1"/>
        <s v="0.Done &gt; Feature Review | 00985 - Review of Update Customer logo" u="1"/>
        <s v="4.To Do &gt; S | BALLPARK - Feature Review | 00000 - Sort Orders by Specific Fields" u="1"/>
        <s v="4.To Do &gt; S | BALLPARK - QA/UAT Support | 00000 - Sort Orders by Specific Fields" u="1"/>
        <s v="0.Done &gt; Frontend Development | M | 02707 - Remove ability to delete from root folders" u="1"/>
        <s v="0.Done &gt; Frontend Development | M 02030 - Development for -  General mobile design- menu should automatically collapse" u="1"/>
        <s v="0.Done &gt; Alpha Test | S 01286 - Alpha for Optional fields not correctly formatted or are missing in open and closed order report" u="1"/>
        <s v="0.Done &gt; QA | M 01778 - QA for Document Folder &amp; Files" u="1"/>
        <s v="3.Doing &gt; Backend Development | S 01572 - Review exception handling" u="1"/>
        <s v="0.Done &gt; Feature Review | S 00850 - Review of Modify default date range for shipment, release, and order screens" u="1"/>
        <s v="0.Done &gt; Alpha Test | S | 03196 - Alpha for BDt 598- All environments - log in screen" u="1"/>
        <s v="0.Done &gt; Tech Planning | M | 02693 - Tech Planning for 409 (BDT) - Inventory Batch with Multiple Mfg Dates" u="1"/>
        <s v="0.Done &gt; Feature Review |  | 01380 - Review of All Reports from Reports Landing Page- Optional column formatting" u="1"/>
        <s v="4.To Do &gt; BALLPARK - Feature Review | XS 00000 - Customer Profile updates from IBB" u="1"/>
        <s v="0.Done &gt; Feature Review | S | 02334 - Review of Update display of qty fields on Orders page" u="1"/>
        <s v="0.Done &gt; QA | S | 02787 - QA for 425 (BDT) - Documents- buyer not able to delete a document" u="1"/>
        <s v="5.Open &gt; BALLPARK - Development | XS 00000 - Create a sign in page" u="1"/>
        <s v="0.Done &gt; Alpha Test |  00895 - Alpha for Create and assign customer Roles" u="1"/>
        <s v="1.Reviewing &gt; Backend Development | S | 00037 - Add status to Site service" u="1"/>
        <s v="0.Done &gt; Feature Review | S | 03211 - Review of Sales Order Schedule Line with ConfirmedQty 0 displayed (BDT 590)" u="1"/>
        <s v="5.Open &gt; BALLPARK - Feature Planning |  00000 - BALLPARK - Feature Planning Task |  00090 - Cookies in Liferay Portal" u="1"/>
        <s v="0.Done &gt; Backend Development | S | 03006 - Fix Download Request " u="1"/>
        <s v="4.To Do &gt; Frontend Development | M 00642 - Develop View User Profile Page " u="1"/>
        <s v="0.Done &gt; QA | S | 02562 - QA for Update error logs to capture ID and field " u="1"/>
        <s v="0.Done &gt; Frontend Development | M | 01478 - Development for Welcome Name Banner" u="1"/>
        <s v="4.To Do &gt; BALLPARK - Feature Review | 00000 - Design concepts, site creation, roles and users" u="1"/>
        <s v="0.Done &gt; Feature Review | 02031 - Review of 217 (BDT) Theme- upload document screen- blue bar theme updates " u="1"/>
        <s v="4.To Do &gt; S | BALLPARK - UX 00000 - Content Workflow" u="1"/>
        <s v="3.Doing &gt; Alpha Test | S | 00159 - Alpha test - Resolution" u="1"/>
        <s v="0.Done &gt; Alpha Test | S 01808 - Alpha for Report menu categories should be alphabetical" u="1"/>
        <s v="3.Doing &gt; BALLPARK - Feature Review | 00000 - Carrier List not updated in The Hub Production system (BDT 609)" u="1"/>
        <s v="5.Open &gt; BALLPARK - QA Support |  00000 - BALLPARK - QA Support Feature |  00226 - Filter Orders by user Locations" u="1"/>
        <s v="4.To Do &gt; M | BALLPARK - Subtask | 00000 - As a Sales Regional Manager, I can view a list of customers and select one or more, so that I can selectively view information pertaining to a specific customer or sub-organization within the customer" u="1"/>
        <s v="0.Done &gt; QA | 00348 - QA for Stories page without footer" u="1"/>
        <s v="0.Done &gt; QA | S 00346 - QA for Add behavior to Homepage links" u="1"/>
        <s v="0.Done &gt; Backend Development | S 01572 - Review exception handling" u="1"/>
        <s v="0.Done &gt; Backend Development | S 01573 - Review exception handling" u="1"/>
        <s v="0.Done &gt; Feature Review | 00361 - Review of About Us &gt; Position Papers" u="1"/>
        <s v="0.Done &gt; Frontend Development | S | 00626 - Development for Cookie Statement" u="1"/>
        <s v="4.To Do &gt; S | BALLPARK - Alpha Test 00000 - Language selection functionality" u="1"/>
        <s v="4.To Do &gt; M | BALLPARK - Subtask | 00000 - When the user type a word and then delete it in &quot;Descripción&quot; field, the default &quot;Descripción&quot; name's disappear in the step &quot;Verificar&quot;." u="1"/>
        <s v="5.Open &gt; BALLPARK - Developer Support |  00000 - User Profile Dropdown" u="1"/>
        <s v="4.To Do &gt; Sub-Task | XS 01696 - Add OSGi configs to keep JSP generated code" u="1"/>
        <s v="0.Done &gt; Backend Development | S | 00977 - Feedback for user" u="1"/>
        <s v="5.Open &gt; BALLPARK - Development |  00000 - BALLPARK - Development Feature |  00376 - Generate Order Reports" u="1"/>
        <s v="5.Open &gt; BALLPARK - Development |  00000 - BALLPARK - Development Feature |  00233 - Calculation on landing page" u="1"/>
        <s v="3.Doing &gt; Sub-Task | M 00463 - Scrum master - March" u="1"/>
        <s v="3.Doing &gt; Sub-Task | M | 00586 - Create Installation documentation" u="1"/>
        <s v="5.Open &gt; BALLPARK - Alpha Test |  00000 - Manage DL folder &amp; files" u="1"/>
        <s v="5.Open &gt; BALLPARK - QA Support |  00000 - Manage DL folder &amp; files" u="1"/>
        <s v="5.Open &gt; BALLPARK - Subtask | S | 00000 - Manage DL folder &amp; files" u="1"/>
        <s v="0.Done &gt; Alpha Test | S 01289 - Alpha for Missing Address should be empty" u="1"/>
        <s v="0.Done &gt; QA |  | 01542 - QA for Welcome Name Banner" u="1"/>
        <s v="5.Open &gt; BALLPARK - Feature Planning |  00000 - BALLPARK - Feature Planning Task |  00126 - Sales Order Status" u="1"/>
        <s v="5.Open &gt; BALLPARK - Subtask | XS 00000 - Update LDAP configs now that FP 13 has fixed automatic loading of configs" u="1"/>
        <s v="0.Done &gt; Alpha Test | S 00689 - Alpha for DataSync background tasks are not being cleaned up from DB when successfully completed" u="1"/>
        <s v="5.Open &gt; BALLPARK - Developer Support |  00000 - BALLPARK - Developer Support Task |  00056 - BEMISCP-11 Can the same release PO or BOL have multiple invoices?" u="1"/>
        <s v="5.Open &gt; BALLPARK - Development | M | 00000 - Capture learning events" u="1"/>
        <s v="5.Open &gt; BALLPARK - Tech Planning | S 00000 - Capture learning events" u="1"/>
        <s v="0.Done &gt; Feature Review |  | 01073 - Review of Do not show Scheduled Releases with a Confirmed Qty =  0" u="1"/>
        <s v="4.To Do &gt; BALLPARK - UX | M 00000 - Shipment Search" u="1"/>
        <s v="5.Open &gt; BALLPARK - Alpha Test | S 00000 - Setup Project Infrasctructure" u="1"/>
        <s v="5.Open &gt; BALLPARK - QA Support | S 00000 - Setup Project Infrasctructure" u="1"/>
        <s v="0.Done &gt; Backend Development | M 01703 - Update Inventory WS Client and Mapping" u="1"/>
        <s v="0.Done &gt; Feature Review | S | 02971 - Review of 482 BDT - Optimizing report performance to 4 sec" u="1"/>
        <s v="0.Done &gt; QA | S | 02921 - QA for Premium Waters Index Issue" u="1"/>
        <s v="4.Doing &gt; BALLPARK - Subtask | 00000 - Create Theme" u="1"/>
        <s v="3.Doing &gt; Tech Planning | S 00556 - Design Shipment WS Module" u="1"/>
        <s v="3.Doing &gt; BALLPARK - Feature Review | 00000 - Functional Spec Documentation " u="1"/>
        <s v="0.Done &gt; QA | S | 02140 - QA for 273 (BDT) - User Profile- Buyer- blank space in address information" u="1"/>
        <s v="0.Done &gt; Frontend Development | M 00911 - Frontend Dev for footer" u="1"/>
        <s v="4.To Do &gt; QA | S 02667 - QA for Improve data display on all pages " u="1"/>
        <s v="0.Done &gt; QA |  | 00352 - QA for White spaces above images in story pages template 2" u="1"/>
        <s v="0.Done &gt; Feature Review | S 00202 - Review of Make bootstrap grid match theme media widths" u="1"/>
        <s v="4.To Do &gt; Frontend Development | M 01350 - Development for - Customer Address does not display on Customer Profile" u="1"/>
        <s v="0.Done &gt; QA |  00344 - QA for Our history page without timeline section" u="1"/>
        <s v="4.To Do &gt; S | BALLPARK - Feature Review | 00000 - Dashboard - New indicators" u="1"/>
        <s v="4.To Do &gt; S | BALLPARK - QA/UAT Support | 00000 - Dashboard - New indicators" u="1"/>
        <s v="0.Done &gt; Alpha Test | M | 01885 - Alpha Test for Remove Buyer access to edit display settings" u="1"/>
        <s v="0.Done &gt; Alpha Test |  01467 - Alpha for Report time range selection box sizing - Shipments and Releases Report Test" u="1"/>
        <s v="4.To Do &gt; S | BALLPARK - Feature Review 00000 - Events + Calendar Portlet" u="1"/>
        <s v="4.To Do &gt; S | BALLPARK - QA/UAT Support 00000 - Events + Calendar Portlet" u="1"/>
        <s v="0.Done &gt; QA | S 02335 - QA for Update display of qty fields on Orders page" u="1"/>
        <s v="0.Done &gt; Alpha Bug | M 02003 - Excel Icon color needs to be updated everywhere it is deisplayed" u="1"/>
        <s v="0.Done &gt; Feature Review |  00850 - Review of Modify default date range for shipment, release, and order screens" u="1"/>
        <s v="5.Open &gt; BALLPARK - Feature Planning | S 00000 - Research SCORM" u="1"/>
        <s v="5.Open &gt; Sub-Task | XS | 00060 - Update OIDC modules to latest from master" u="1"/>
        <s v="4.To Do &gt; S | BALLPARK - Alpha Test | 00000 - Change order" u="1"/>
        <s v="0.Done &gt; Alpha Test | 00284 - Alpha for Stories page without footer" u="1"/>
        <s v="0.Done &gt; Tech Planning | 00437 S - Design Customer Profile WS Module" u="1"/>
        <s v="0.Done &gt; Tech Planning | S 00437 - Design Customer Profile WS Module" u="1"/>
        <s v="4.To Do &gt; S | BALLPARK - UX 00000 - Language selection functionality" u="1"/>
        <s v="4.To Do &gt; BALLPARK - UX | XS 00000 - View Orders by PO" u="1"/>
        <s v="0.Done &gt; Alpha Test |  00700 - Alpha for Customer site template" u="1"/>
        <s v="0.Done &gt; Alpha Test | XS 00501 - Alpha for Adjust forms layouts" u="1"/>
        <s v="0.Done &gt; Backend Development | S | 01140 - Remove Page Template" u="1"/>
        <s v="0.Done &gt; QA | S 00154 - QA for Adjust homepage layout in different screen resolutions" u="1"/>
        <s v="0.Done &gt; QA | S 00127 - QA for Full story version 4" u="1"/>
        <s v="0.Done &gt; QA |  | 00157 - QA for Asset publisher filter" u="1"/>
        <s v="0.Done &gt; Alpha Test | S 02910 - Alpha for 469 BDT - Logos on IE are blurry" u="1"/>
        <s v="0.Done &gt; Backend Development | M | 01703 - Update Inventory WS Client and Mapping" u="1"/>
        <s v="0.Done &gt; Frontend Development | S 00655 - Update View Customer Profile Page to Show CSR Fields" u="1"/>
        <s v="0.Done &gt; Alpha Test | 02043 - Alpha for 235 (BDT) - confirmed quantity in view details shows error " u="1"/>
        <s v="0.Done &gt; Feature Review | S | 02579 - Review of 380 (BDT) - Documents functionality missing add Basic Document" u="1"/>
        <s v="0.Done &gt; Frontend Development | M 02529 - Development for - Documents functionality missing add Basic Document" u="1"/>
        <s v="0.Done &gt; Sub-Task | M 02523 - Tech Planning for 380 (BDT) - Documents functionality missing add Basic Document" u="1"/>
        <s v="0.Done &gt; Sub-Task | XS 00019 - Size fields for project GSSDLC" u="1"/>
        <s v="0.Done &gt; Alpha Test | XS | 00163 - Alpha for Country micro site subpages" u="1"/>
        <s v="0.Done &gt; Feature Review |  00216 - Review of Country micro site subpages" u="1"/>
        <s v="0.Done &gt; Feature Planning | S 00497 - Discuss document migration with Bemis" u="1"/>
        <s v="0.Cancelled &gt; Alpha Bug | M 01375 - Date timestamp is still displaying as GMT" u="1"/>
        <s v="0.Done &gt; Backend Development | S 01839 - Review releases creation and updating logic" u="1"/>
        <s v="0.Done &gt; Backend Development |  | 00155 - SSRS Integration POC" u="1"/>
        <s v="0.Done &gt; Alpha Test | M 01799 - Alpha for Updates for All Reports" u="1"/>
        <s v="0.Done &gt; Alpha Test | 02053 - Alpha for 257 (BDT) - Orders page- mobile footer cutting off fields" u="1"/>
        <s v="4.To Do &gt; Alpha Test | S 01659 - Alpha for BIT-159 Create Access Path for CSRs to Customer and User Profiles" u="1"/>
        <s v="0.Done &gt; Feature Review | 00487 - Review of Footer" u="1"/>
        <s v="0.Done &gt; Feature Review | 01822 - Review of Footer" u="1"/>
        <s v="0.Done &gt; QA | M 00962 - QA for On-Hand Inventory View" u="1"/>
        <s v="0.Done &gt; Backend Development | XS | 02181 - Update ShipTo Filter list with every search" u="1"/>
        <s v="0.Done &gt; Sub-Task | M | 01824 - Add section on disabling data sync and truncating tables" u="1"/>
        <s v="0.Done &gt; Feature Review |  01768 - Review of Update the Footer Content " u="1"/>
        <s v="0.Cancelled &gt; Alpha Test | S 02421 - Alpha for Search box in Ship To Filter is broken" u="1"/>
        <s v="0.Done &gt; Frontend Development | XS 00420 - Adjust the padding in the dark gray area of buttons" u="1"/>
        <s v="0.Done &gt; Feature Review | S 01282 - Review of My Locations navigation on Mobile view is not working" u="1"/>
        <s v="0.Done &gt; Feature Review |  01962 - Review of BIT-154 User Agreement Link does not display for Buyers" u="1"/>
        <s v="0.Done &gt; Alpha Test | S 02778 - Alpha for Bemis User Agreement is not displaying on first time log in  " u="1"/>
        <s v="4.To Do &gt; S | BALLPARK - Feature Review | 00000 - 542 (BDT) - The page was not displayed because the Request URI is too long." u="1"/>
        <s v="4.To Do &gt; S | BALLPARK - QA/UAT Support | 00000 - 542 (BDT) - The page was not displayed because the Request URI is too long." u="1"/>
        <s v="0.Done &gt; Backend Development | M 00690 - Create inventory WS modules" u="1"/>
        <s v="0.Done &gt; Frontend Development | S 00038 - Create layout on new grid system" u="1"/>
        <s v="0.Done &gt; Feature Review | 00778 - Review of Orders - Add &quot;cust&quot; before PO label" u="1"/>
        <s v="0.Done &gt; Alpha Test | S | 02220 - Alpha for 201 (BDT) Report Parameters- Optional Columns Open and Closed Order Status Report" u="1"/>
        <s v="5.Open &gt; BALLPARK - Developer Support |  00000 - BALLPARK - Developer Support Task |  00027 - BEMISCP-11 Reports - Partial Pallets, Pending Releases (date/value)" u="1"/>
        <s v="0.Done &gt; Feature Review | S 01010 - Review of Order Status Report" u="1"/>
        <s v="0.Done &gt; Feature Review | S 00563 - Review of Adjustments throughout the portal" u="1"/>
        <s v="4.To Do &gt; QA | S 01384 - QA for Report Landing Page- Inventory Detail Report- remove unnecessary Parameters" u="1"/>
        <s v="0.Done &gt; Feature Review | 01938 - Review of Update default Sort Order and Add Sort Functioanlity on Orders Landing Page " u="1"/>
        <s v="5.Open &gt; BALLPARK - Tech Planning |  00000 - BALLPARK - Tech Planning Task |  00478 - Clean up JSP for two-factor-auth-device-manager-web" u="1"/>
        <s v="0.Done &gt; Feature Review | S | 02409 - Review of IBB synchronization times should be in UTC timezone format" u="1"/>
        <s v="0.Done &gt; Alpha Test | S 02263 - Alpha for 309 (BDT) - Orders page- iphone view details UOM Confirmed qtty crowding" u="1"/>
        <s v="5.Open &gt; BALLPARK - Developer Support |  00000 - BALLPARK - Developer Support Feature |  00363 - Map AD Groups to Roles" u="1"/>
        <s v="0.Done &gt; Alpha Test | S | 02520 - Alpha for 376 (BDT) - Open and Closed Order Status Report- update to parameters from order page card button" u="1"/>
        <s v="0.Done &gt; Alpha Test |  00612 - Alpha for Link from Bemis Logo" u="1"/>
        <s v="4.To Do &gt; S | BALLPARK - Feature Review 00000 - Content Workflow" u="1"/>
        <s v="4.To Do &gt; S | BALLPARK - QA/UAT Support 00000 - Content Workflow" u="1"/>
        <s v="5.Open &gt; BALLPARK - Tech Planning | S 00000 - List shipments from specific Order" u="1"/>
        <s v="5.Open &gt; BALLPARK - Developer Support |  00000 - BALLPARK - Developer Support Feature |  00264 - Shipped quantity" u="1"/>
        <s v="5.Open &gt; BALLPARK - Tech Planning |  00000 - BALLPARK - Tech Planning Task |  00023 - BEMISCP-11 Production Order data" u="1"/>
        <s v="0.Done &gt; QA |  00346 - QA for Add behavior to Homepage links" u="1"/>
        <s v="04.Doing &gt; Backend Development | 00284 - Create order WS modules" u="1"/>
        <s v="03.To Review &gt; Sub-Task | 00455 - Configure IIS in front of Jenkins" u="1"/>
        <s v="5.Open &gt; BALLPARK - Development |  00000 - BALLPARK - Development Feature |  00509 - Download Invoice and BoL " u="1"/>
        <s v="0.Done &gt; Sub-Task | M 02265 - Sort by requestedMadDate in ascending order" u="1"/>
        <s v="4.To Do &gt; Backend Development | 00499 - Create service wrapper to add mock data" u="1"/>
        <s v="4.To Do &gt; BALLPARK - Development | XS 00000 - Co-Packer - orders Ship to no pricing" u="1"/>
        <s v="0.Cancelled &gt; Feature Review | S | 02651 - Review of 336 (BDT) - CSR logged in first time; the site showing on her home page was jelsert." u="1"/>
        <s v="4.To Do &gt; BALLPARK - Feature Planning | XS 00000 - List shipments from specific Order" u="1"/>
        <s v="0.Done &gt; Feature Review |  | 01232 - Review of Reports Landing Page - Report Header is not aligned properly" u="1"/>
        <s v="0.Done &gt; Feature Review | S | 02497 - Review of 321 (BDT) - Update the Shipments to use a field on Delivery vs. from Orders" u="1"/>
        <s v="0.Done &gt; QA | 00326 - QA for Stock ticker portlet" u="1"/>
        <s v="0.Done &gt; Frontend Development | M | 02551 - Development for - Inventory Pg Standard Pallet Qty Rounding Issue" u="1"/>
        <s v="1.Reviewing &gt; Frontend Development | M 01689 - Development for Create a hook so that CSR users can see which users have completed setup" u="1"/>
        <s v="0.Done &gt; Feature Review |  | 00082 - Review of Design menus" u="1"/>
        <s v="0.Done &gt; QA |  00490 - QA for Homepage &gt; Change &quot;Media and Events&quot; section" u="1"/>
        <s v="0.Done &gt; Feature Review |  | 00919 - Review of Date Format is incorrect on all Pages" u="1"/>
        <s v="0.Done &gt; Feature Review |  | 01115 - Review of Spacing is incorrect across all pages" u="1"/>
        <s v="0.Done &gt; Alpha Bug | S | 01603 - Customer Profile fetching logo from the parent customer" u="1"/>
        <s v="5.Open &gt; Sub-Task | 00525 M - Display additional  metadata and columns on folder structure" u="1"/>
        <s v="5.Open &gt; Sub-Task | M 00525 - Display additional  metadata and columns on folder structure" u="1"/>
        <s v="0.Done &gt; Feature Review |  | 00998 - Review of Left Navigation Expand / Collapse on all pages" u="1"/>
        <s v="0.Done &gt; Frontend Development | M 01836 - Development for - Improve data display on all pages" u="1"/>
        <s v="0.Done &gt; Feature Review |  00493 - Review of Adjust layout of stock ticker in different screen sizes" u="1"/>
        <s v="0.Done &gt; Frontend Development | M 01458 - Development for - Report time range selection box sizing - Shipments and Releases Report Test" u="1"/>
        <s v="0.Done &gt; Feature Review | S 02645 - Review of 378 (BDT) - Report Functionality- limit to reports showing per page but not additional pages to view" u="1"/>
        <s v="0.Done &gt; QA |  | 00114 - QA for Questions Portlet" u="1"/>
        <s v="0.Done &gt; QA | S | 00126 - QA for Capture learning events" u="1"/>
        <s v="0.Done &gt; Backend Development | S 01140 - Remove Page Template" u="1"/>
        <s v="5.Open &gt; Ballpark - Dummy Feature | S 00000 - Tools - Worklogger" u="1"/>
        <s v="0.Done &gt; Feature Review | S | 02137 - Review of Updates to Bemis Portal Navigation" u="1"/>
        <s v="0.Done &gt; Alpha Test | 00201 - Alpha for Make bootstrap grid match theme media widths" u="1"/>
        <s v="4.To Do &gt; QA | S 01333 - QA for Location and ShipTo filter dropdowns are missing a border in FF and IE" u="1"/>
        <s v="0.Done &gt; QA | S 02223 - QA for 201 (BDT) Report Parameters- Optional Columns Open and Closed Order Status Report" u="1"/>
        <s v="0.Done &gt; Feature Review |  | 01895 - Review of Shipments Cust PO" u="1"/>
        <s v="3.To Review &gt; Backend Development | S | 03190 - Remove metaspace maximum jvm arg" u="1"/>
        <s v="0.Done &gt; QA | S 01402 - QA for Missing fields on Delivery stubs" u="1"/>
        <s v="0.Done &gt; Frontend Development | S 00425 - Format the header of tables" u="1"/>
        <s v="0.Done &gt; Alpha Test | S 02675 - Alpha for 264 (BDT) - Viewing documents on mobile device" u="1"/>
        <s v="0.Done &gt; Sub-Task | XS | 00526 - Fix hero small square on overview pages for IE and Safari" u="1"/>
        <s v="0.Done &gt; Feature Review |  02014 - Review of Icons for Ship To filter and Sorting do not display on Mobile view of Orders page" u="1"/>
        <s v="0.Done &gt; Alpha Test | S | 02839 - Alpha for 410 (BDT) - Change the Discovery settings in elasticsearch.yml file to use host names" u="1"/>
        <s v="3.Doing &gt; Frontend Development | 00389 M - View Orders by Item - UI" u="1"/>
        <s v="3.Doing &gt; Frontend Development | M 00389 - View Orders by Item - UI" u="1"/>
        <s v="4.To Do &gt; BALLPARK - Development | S 00000 - Order Detail in Orders by PO" u="1"/>
        <s v="0.Done &gt; Feature Review | 02012 - Review of 218 (BDT) Theme My Company Locations Font Color" u="1"/>
        <s v="0.Done &gt; Alpha Test | S | 00105 - Alpha for Add version" u="1"/>
        <s v="0.Done &gt; Alpha Test | S | 00046 - Alpha for Some bugs about teams" u="1"/>
        <s v="0.Done &gt; Frontend Development | M | 00045 - Some bugs about teams" u="1"/>
        <s v="0.Done &gt; Alpha Test |  00327 - Alpha for Set maximum width for pages in 1300 px" u="1"/>
        <s v="0.Done &gt; Tech Planning | M 01665 - Tech Planning for Default Location Settings and Persistance" u="1"/>
        <s v="0.Done &gt; QA | S 01898 - QA for User Agreement link does not show content for Buyer or CSR roles" u="1"/>
        <s v="5.Open &gt; BALLPARK - Development | XS 00000 - Global Solutions" u="1"/>
        <s v="5.Open &gt; Sub-Task |  00169 - Prototyping of the fields needed for customer inquiry / search" u="1"/>
        <s v="5.Open &gt; Sub-Task | 00169  - Prototyping of the fields needed for customer inquiry / search" u="1"/>
        <s v="0.Done &gt; Tech Planning | S 02834 - Tech planning - PGI'ed Shipments" u="1"/>
        <s v="0.Done &gt; Tech Planning | M | 02168 - Tech Planning for Negative Scheduled Releases" u="1"/>
        <s v="4.To Do &gt; M | BALLPARK - Alpha Test | 00000 - Add authorization for Enhanced Group API" u="1"/>
        <s v="4.To Do &gt; BALLPARK - Developer Support | 00000 - Configure Elasticsearch with Azure local instance storage" u="1"/>
        <s v="0.Done &gt; Alpha Test |  01091 - Alpha for User profile editing is accessible to users other than the profile owner." u="1"/>
        <s v="0.Done &gt; Backend Development | M | 00081 - Map AD Groups to Roles" u="1"/>
        <s v="0.Done &gt; Alpha Test | 01918 - Alpha for Update Sales Order Data Sync logic" u="1"/>
        <s v="0.Done &gt; Backend Development | M | 01794 - Update Customer Data Sync logic" u="1"/>
        <s v="0.Done &gt; QA |  00497 - QA for Create a sign in page" u="1"/>
        <s v="0.Done &gt; Alpha Test | S | 00605 - Alpha for Page Fix for Careers page" u="1"/>
        <s v="0.Done &gt; Backend Development | M | 00908 - Implement ws-commons-auth for all ws modules" u="1"/>
        <s v="0.Done &gt; Backend Development | M | 02438 - Display all dates from IBB in default system timezone, not the user's time zone" u="1"/>
        <s v="0.Done &gt; Backend Development | S 00155 - SSRS Integration POC" u="1"/>
        <s v="0.Done &gt; Frontend Development | S | 00843 - Development for Date format incorrect in UI" u="1"/>
        <s v="0.Done &gt; Feature Review | 00877 - Review of Arrow Font Size on Releases Page is too small" u="1"/>
        <s v="0.Done &gt; Feature Review | S 02193 - Review of Search icon in ship to dropdown is off center" u="1"/>
        <s v="0.Cancelled &gt; Frontend Development | M | 00759 - Add content for Security Tab on User Profile" u="1"/>
        <s v="0.Done &gt; QA | S 02253 - QA for 308 (BDT) - Orders page- iphone words in view detail spilling below allotted space" u="1"/>
        <s v="5.Open &gt; BALLPARK - Development |  00000 - BALLPARK - Development Feature |  00346 - Create page to show on-hand quantity for product in order detail." u="1"/>
        <s v="0.Done &gt; Feature Review | S | 00768 - Review of Release Search" u="1"/>
        <s v="0.Done &gt; Frontend Development | S | 00457 - Media &gt; Overview Page" u="1"/>
        <s v="0.Done &gt; Backend Development | M | 01682 - Run buildLang task for all applicable modules" u="1"/>
        <s v="0.Cancelled &gt; Alpha Test | 01074 - Alpha for Theme display in Bemis QA is not correct" u="1"/>
        <s v="0.Done &gt; Alpha Test |  | 00612 - Alpha for Link from Bemis Logo" u="1"/>
        <s v="4.To Do &gt; Alpha Test | S 01463 - Alpha for Time, status and report freezes" u="1"/>
        <s v="4.To Do &gt; QA | S 01388 - QA for Report Landing Page- Inventory Detail Report" u="1"/>
        <s v="0.Done &gt; Feature Review |  00778 - Review of Orders - Add &quot;cust&quot; before PO label" u="1"/>
        <s v="0.Done &gt; Feature Review | 01282 - Review of My Locations navigation on Mobile view is not working" u="1"/>
        <s v="5.Open &gt; BALLPARK - Feature Review |  00000 - Link from Bemis Logo" u="1"/>
        <s v="0.Done &gt; Alpha Bug | M 02605 - Remove ellipsis from Orders sub-page views" u="1"/>
        <s v="0.Done &gt; Alpha Test | M 02947 - Alpha for Performance Testing and Tunning" u="1"/>
        <s v="4.To Do &gt; BALLPARK - Tech Planning | S 00000 - Sort Orders by Specific Fields" u="1"/>
        <s v="4.To Do &gt; S | BALLPARK - Development | 00000 - Sort Orders by Specific Fields" u="1"/>
        <s v="0.Done &gt; Feature Review | S | 00663 - Review of Block Googlebot from doing a search " u="1"/>
        <s v="4.To Do &gt; M | BALLPARK - Subtask | 00000 - Buyer -  View Release PO on Expanded Shipment View" u="1"/>
        <s v="4.To Do &gt; Alpha Bug | M 01381 - Order of optional parameters for open and closed order report are incorrect" u="1"/>
        <s v="0.Done &gt; Feature Review | S | 03111 - Review of CR56 - Change display of Release and Shipment Reports in the Portal  Inbox " u="1"/>
        <s v="0.Done &gt; Sub-Task | XS | 00005 - Activate Production" u="1"/>
        <s v="5.Open &gt; BALLPARK - Feature Review | S 00000 - Setup Project Infrasctructure" u="1"/>
        <s v="4.To Do &gt; XS | BALLPARK - Developer Support 00000 - Webcontent - Investors to Key Statistics" u="1"/>
        <s v="5.Open &gt; BALLPARK - Development |  00000 - BALLPARK - Development Task |  00126 - Sales Order Status" u="1"/>
        <s v="0.Done &gt; Feature Review | S 01545 - Review of Release PO and Customer PO are wrapping on the same line" u="1"/>
        <s v="4.To Do &gt; S | BALLPARK - Subtask | 00000 - Logistics - Products/Items - Pending Shipments - no pricing" u="1"/>
        <s v="3.Doing &gt; Backend Development | S | 03225 - Update Carrier List" u="1"/>
        <s v="5.Open &gt; BALLPARK - Development |  00000 - View/Edit Customer Profile" u="1"/>
        <s v="5.Open &gt; BALLPARK - Feature Planning |  00000 - View Customer Profile" u="1"/>
        <s v="5.Open &gt; BALLPARK - Feature Review |  00000 -  View/Edit User Profile" u="1"/>
        <s v="4.To Do &gt; QA | S | 02915 - QA for Upgrade liferay bundle to DE fix-pack 13" u="1"/>
        <s v="4.To Do &gt; BALLPARK - Feature Review | 00000 - Connect Liferay Docker with BBDD" u="1"/>
        <s v="4.To Do &gt; S | BALLPARK - Subtask | 00000 - BEMISCP-11 Consignment - Make and Hold Aging" u="1"/>
        <s v="2.To Review &gt; Backend Development | XS 00563 - Move Report Portlet to SSRS Integration Web" u="1"/>
        <s v="5.Open &gt; BALLPARK - Alpha Test |  00000 - BALLPARK - Alpha Test Task |  00050 - BEMISCP-11 Compliance reports on-time complete from SSRS" u="1"/>
        <s v="5.Open &gt; BALLPARK - QA Support |  00000 - BALLPARK - QA Support Task |  00050 - BEMISCP-11 Compliance reports on-time complete from SSRS" u="1"/>
        <s v="4.To Do &gt; S | BALLPARK - Planning 00000 - Setup LCS activation" u="1"/>
        <s v="0.Done &gt; Backend Development | S | 00839 - Refactor SSRSReportEngineAdapter to help the integration work properly" u="1"/>
        <s v="0.Cancelled &gt; QA | S | 03026 - QA for Check latest versions of image magick and ghost script are in the repository" u="1"/>
        <s v="0.Done &gt; QA | S 00631 - QA for Order Detail in Orders by Item View" u="1"/>
        <s v="4.To Do &gt; Alpha Test | S 00934 - Alpha for Import Users and Groups from AD" u="1"/>
        <s v="5.Open &gt; BALLPARK - Developer Support Feature |  00361 - Footer | M 00000 - " u="1"/>
        <s v="5.Open &gt; BALLPARK - Feature Planning Task |  00503 - WS Commons | M 00000 - " u="1"/>
        <s v="5.Open &gt; BALLPARK - UX Feature |  00297 - Browser compatibility | M 00000 - " u="1"/>
        <s v="0.Done &gt; Sub-Task | XS | 00894 - Add OSGi config file to configure SSRS integration" u="1"/>
        <s v="0.Done &gt; Alpha Test |  | 01554 - Alpha for The Company logo will not populate on Welcome page" u="1"/>
        <s v="0.Done &gt; Feature Review |  00698 - Review of DataSync background tasks are not being cleaned up from DB when successfully completed" u="1"/>
        <s v="4.To Do &gt; QA | S 00104 - QA for Concrete Incubator webcontent" u="1"/>
        <s v="0.Done &gt; QA | S 02824 - QA for 409 (BDT) - Inventory Batch with Multiple Mfg Dates" u="1"/>
        <s v="5.Open &gt; Alpha Bug | M 01604 - Clicking on a customer profile should show customer profile info" u="1"/>
        <s v="0.Done &gt; Feature Review | S | 02112 - Review of 266 (BDT) - Iphone view of welcome page- order of pages " u="1"/>
        <s v="0.Done &gt; QA | S 02065 - QA for Icons for Ship To filter and Sorting do not display on Mobile view of Orders page" u="1"/>
        <s v="0.Done &gt; Sub-Task | XS 01018 - Upgrade Gradle Wrapper" u="1"/>
        <s v="0.Done &gt; QA | S | 02532 - QA for User friendly error messaging for CSR and Buyers" u="1"/>
        <s v="0.Done &gt; QA | XS | 00608 - QA for Stock Ticker portlet has content that is not localized" u="1"/>
        <s v="0.Done &gt; Frontend Development | M 00121 - Add zoom animation to featured stories template" u="1"/>
        <s v="0.Done &gt; Alpha Test | 01757 - Alpha for Duplicate fields displayed on the Completed Shipments tab" u="1"/>
        <s v="0.Done &gt; Feature Review | 01797 - Review of Duplicate fields displayed on the Doned Shipments tab" u="1"/>
        <s v="0.Done &gt; Backend Development | M | 01082 - Add PermissionChecker to logic" u="1"/>
        <s v="0.Done &gt; QA | S | 00081 - QA for Add status: draft, published, archived, invisible " u="1"/>
        <s v="0.Done &gt; Alpha Bug | M | 01612 - User Agreement Link - add user agreement page to bemis site template" u="1"/>
        <s v="0.Done &gt; Sub-Task | 00153 - Provide recommendation for multi-factor authentication for Bemis approval" u="1"/>
        <s v="0.Done &gt; QA | S 02567 - QA for Logging Updates" u="1"/>
        <s v="0.Done &gt; Frontend Development | M | 00037 - Rewrite grid system" u="1"/>
        <s v="0.Cancelled &gt; Sub-Task | 00169 - Prototyping of the fields needed for customer inquiry / search" u="1"/>
        <s v="0.Done &gt; Feature Review | 00581 - Review of Change Reports page &quot;SEC Filings&quot; section to open in a new tab" u="1"/>
        <s v="0.Done &gt; Alpha Test | XS 00282 - Alpha for Careers Page" u="1"/>
        <s v="0.Done &gt; Frontend Development | XS 00281 - Careers Page" u="1"/>
        <s v="0.Done &gt; QA | 00492 - QA for Our History &gt; Adjust padding in map for IPhone" u="1"/>
        <s v="4.To Do &gt; BALLPARK - Tech Planning | S 00000 - Co-Packer - orders Ship to no pricing" u="1"/>
        <s v="4.To Do &gt; XS | BALLPARK - Alpha Test | 00000 - Co-Packer - orders Ship to no pricing" u="1"/>
        <s v="4.To Do &gt; S | BALLPARK - Feature Review | 00000 - Logistics Order History - No Pricing" u="1"/>
        <s v="4.To Do &gt; S | BALLPARK - QA/UAT Support | 00000 - Logistics Order History - No Pricing" u="1"/>
        <s v="5.Open &gt; BALLPARK - UX |  00000 - Link &quot;Number Quantity on Hand&quot; from the Order Detail to the &quot;Item detail On-Hand Inventory&quot;" u="1"/>
        <s v="5.Open &gt; BALLPARK - UX |  00000 - View Customer Profile" u="1"/>
        <s v="4.To Do &gt; QA | S | 00126 - QA for Capture learning events" u="1"/>
        <s v="0.Done &gt; Sub-Task | M 02385 - Fix issues due to null posting date" u="1"/>
        <s v="2.To Review &gt; Backend Development | XS 00853 - Remove dependency from release module" u="1"/>
        <s v="5.Open &gt; BALLPARK - UX |  00000 - BALLPARK - UX Task |  00495 - Update products based on feedback" u="1"/>
        <s v="4.To Do &gt; Alpha Test | S 01625 - Alpha for Customer logo is not displayed on parent or child location dashboards" u="1"/>
        <s v="0.Done &gt; Alpha Test | XS | 02086 - Alpha for 267 (BDT) - General mobile design- menu should automatically collapse " u="1"/>
        <s v="5.Open &gt; BALLPARK - Developer Support |  00000 - BALLPARK - Developer Support Feature |  00332 - Logistics - Products/Items Shipped items no pricing" u="1"/>
        <s v="5.Open &gt; BALLPARK - Tech Planning |  00000 - BALLPARK - Tech Planning Feature |  00331 - Logistics - Products/Items - Pending Shipments - no pricing" u="1"/>
        <s v="4.To Do &gt; Feature Review | S 01602 - Review of Link Bemis/TheHub Logo back CSR Bemis Site" u="1"/>
        <s v="5.Open &gt; BALLPARK - Alpha Test |  00000 - BALLPARK - Alpha Test Task |  00095 - SMS Spec Detail" u="1"/>
        <s v="5.Open &gt; BALLPARK - QA Support |  00000 - BALLPARK - QA Support Task |  00095 - SMS Spec Detail" u="1"/>
        <s v="5.Open &gt; BALLPARK - Feature Planning |  00000 - BALLPARK - Feature Planning Feature |  00211 - Style and colors" u="1"/>
        <s v="4.To Do &gt; QA | S 00970 - QA for UI Navigation bar" u="1"/>
        <s v="5.Open &gt; BALLPARK - Alpha Test | S 00000 - Release Search" u="1"/>
        <s v="0.Done &gt; QA | 00097 - QA for Asset publisher - Simple version" u="1"/>
        <s v="0.Done &gt; Sub-Task | S 00548 - Set up Liferay's dev smtp server" u="1"/>
        <s v="2.To Review &gt; Sub-Task | 00528 M - Create POC to demonstrate UI flow" u="1"/>
        <s v="2.To Review &gt; Sub-Task | M 00528 - Create POC to demonstrate UI flow" u="1"/>
        <s v="0.Done &gt; Alpha Test | XS 00310 - Alpha for Include videos on the full story page" u="1"/>
        <s v="0.Done &gt; Frontend Development | XS 00252 - Include videos on the full story page" u="1"/>
        <s v="4.To Do &gt; BALLPARK - QA/UAT Support | S 00000 - Customer Profile updates from IBB" u="1"/>
        <s v="1.Reviewing &gt; Backend Development | M 00610 - Create CustomerLocation Entity to pull Order ShipTo Information" u="1"/>
        <s v="4.To Do &gt; XS | BALLPARK - UX | 00000 - View closed orders in Order Views" u="1"/>
        <s v="0.Done &gt; Alpha Test | S | 02387 - Alpha for 268 (BDT) - Missing Open Scheduled Release Info" u="1"/>
        <s v="0.Done &gt; Alpha Test | S | 02458 - Alpha for 261 (BDT) - Missing Open Scheduled Release Info" u="1"/>
        <s v="0.Done &gt; Backend Development | S 00797 - Implement Configure Report screen for Generating Report" u="1"/>
        <s v="0.Done &gt; QA | S | 02245 - QA for 306 (BDT) - Orders Page-Report button" u="1"/>
        <s v="4.To Do &gt; S | BALLPARK - Subtask | 00000 - BEMISCP-11 Customer Inventory Terms" u="1"/>
        <s v="0.Done &gt; QA | S 01131 - QA for Update Releases data fields to allow for decimals " u="1"/>
        <s v="4.To Do &gt; S | BALLPARK - Feature Review | 00000 - View Customer logo on the dashboard" u="1"/>
        <s v="4.To Do &gt; S | BALLPARK - QA/UAT Support | 00000 - View Customer logo on the dashboard" u="1"/>
        <s v="4.To Do &gt; S | BALLPARK - Subtask | 00000 - BEMISCP-11 3 yrs Rolling History vs 18 months" u="1"/>
        <s v="0.Done &gt; Frontend Development | XS | 00546 - Investors &gt; Overview &gt; Calendar + Events - Buttons doesn't allow HTML content" u="1"/>
        <s v="0.Done &gt; Frontend Development | M | 02191 - Development for - Orders page- iphone words in view detail spilling below allotted space" u="1"/>
        <s v="5.Open &gt; BALLPARK - UX |  00000 - Link from Bemis Logo" u="1"/>
        <s v="0.Done &gt; Alpha Test | S 00268 - Alpha for Building Solutions" u="1"/>
        <s v="0.Done &gt; Feature Review | 00434 - Review of Global Solutions" u="1"/>
        <s v="0.Done &gt; Frontend Development | M 00257 - Building Solutions" u="1"/>
        <s v="0.Done &gt; Sub-Task | M 01854 - Export LAR from QA of customer organizations" u="1"/>
        <s v="4.To Do &gt; QA | S | 02494 - QA for Change date field used for selecting invoices" u="1"/>
        <s v="0.Done &gt; Feature Review |  | 00587 - Review of Create microsite page for Switzerland" u="1"/>
        <s v="0.Done &gt; Tech Planning | S 02861 - Tech Planning for User Profile dropdown" u="1"/>
        <s v="5.Open &gt; BALLPARK - Alpha Test |  00000 - BALLPARK - Alpha Test Task |  00047 - BEMISCP-11 Customer Inventory Terms" u="1"/>
        <s v="5.Open &gt; BALLPARK - QA Support |  00000 - BALLPARK - QA Support Task |  00047 - BEMISCP-11 Customer Inventory Terms" u="1"/>
        <s v="0.Done &gt; QA | S 01748 - QA for Web Content LAR needs to be updated to reflect latest changes to TemplateContextContributor" u="1"/>
        <s v="0.Cancelled &gt; Feature Review | S 02754 - Review of 434-GLC Release Missing" u="1"/>
        <s v="4.Doing &gt; Sub-Task | XS | 00060 - Update OIDC modules to latest from master" u="1"/>
        <s v="0.Done &gt; Feature Review | XS 02160 - Review of 243 (BDT) - Orders Page Material Avail Date/Req Date Incorrect " u="1"/>
        <s v="0.Done &gt; QA | S 00362 - QA for About Us &gt; Position Papers" u="1"/>
        <s v="0.Done &gt; Feature Review |  | 00441 - Review of Related articles" u="1"/>
        <s v="0.Done &gt; Backend Development | M 02083 - Fix Order calculated fields" u="1"/>
        <s v="0.Done &gt; Backend Development | S 02821 - Shorten portlet Id of Bemis Portlets" u="1"/>
        <s v="0.Done &gt; Feature Review |  00449 - Review of Careers &gt; Life at Cemex" u="1"/>
        <s v="0.Done &gt; Feature Review | S | 02403 - Review of 318 (BDT) - Shipment Sub Page ship date view in ascending order" u="1"/>
        <s v="0.Done &gt; QA | S | 02204 - QA for Report parameter issue from page view buttons- Open and Closed/ Releases and Shipment History " u="1"/>
        <s v="4.To Do &gt; QA | M 00740 - QA for User Profile Dropdown" u="1"/>
        <s v="5.Open &gt; Pull Request Review | 00468 - Review logic to link two pages" u="1"/>
        <s v="5.Open &gt; Pull Request Review | 00471 - Review logic to link two pages" u="1"/>
        <s v="5.Open &gt; Alpha Bug | M 00580 - Deadlock exceptions when migrating data" u="1"/>
        <s v="4.To Do &gt; BALLPARK - Alpha Test | XS 00000 - Ajustments in full stories layout" u="1"/>
        <s v="4.To Do &gt; BALLPARK - Development | S 00000 - Ajustments in full stories layout" u="1"/>
        <s v="0.Done &gt; Tech Planning | M 00454 - Map IBB Order fields to Portal Order UI Fields" u="1"/>
        <s v="5.Open &gt; BALLPARK - UX |  00000 - BALLPARK - UX Feature |  00256 - View Customer Profile" u="1"/>
        <s v="5.Open &gt; BALLPARK - Feature Review | S 00000 - Arrow Font Size on Releases Page is too small" u="1"/>
        <s v="0.Cancelled &gt; Frontend Development | M | 01524 - Development for Missing Address should be empty" u="1"/>
        <s v="0.Done &gt; QA | 01538 - QA for Time, status and report freezes" u="1"/>
        <s v="0.Done &gt; Sub-Task | M 02370 - Upgrade Apache HTTP Client librari" u="1"/>
        <s v="5.Open &gt; BALLPARK - Feature Review | S 00000 - Search for Customer Profile Details" u="1"/>
        <s v="5.Open &gt; BALLPARK - UX |  00000 - BALLPARK - UX Feature |  00512 - Release Details" u="1"/>
        <s v="0.Done &gt; Alpha Test |  | 01365 - Alpha for SSRS integration config had wrong password for QA" u="1"/>
        <s v="5.Open &gt; BALLPARK - Development |  00000 - BALLPARK - Development Task |  00037 - BEMISCP-11 Entitlements - Proc Mgr - Negotiations - CRM" u="1"/>
        <s v="5.Open &gt; BALLPARK - Alpha Test Feature |  00156 - Create and assign customer Roles | M 00000 - " u="1"/>
        <s v="5.Open &gt; BALLPARK - QA Support Feature |  00156 - Create and assign customer Roles | M 00000 - " u="1"/>
        <s v="5.Open &gt; BALLPARK - Tech Planning Feature |  00213 - Pending notifications counter | M 00000 - " u="1"/>
        <s v="5.Open &gt; BALLPARK - Tech Planning Feature |  00381 - Login page - cookie statement | M 00000 - " u="1"/>
        <s v="5.Open &gt; BALLPARK - UX Feature |  00296 - Mobile compatibility &amp; responsive design | M 00000 - " u="1"/>
        <s v="0.Done &gt; Alpha Bug | XS | 01004 - Change data type of 'pending/scheduledReleases' from int to decimal" u="1"/>
        <s v="5.Open &gt; BALLPARK - Feature Review |  00000 - BALLPARK - Feature Review Task |  00450 - Setup Liferay Development Infrastructure" u="1"/>
        <s v="0.Done &gt; QA | S 02999 - QA for CR45 - Shipment Deletes" u="1"/>
        <s v="3.Doing &gt; Frontend Development | M 00187 - Sustainability Overview" u="1"/>
        <s v="0.Done &gt; Alpha Bug | M 01612 - User Agreement Link - add user agreement page to bemis site template" u="1"/>
        <s v="0.Done &gt; Feature Review | S 02344 - Review of 196 (BDT) Documents- cannot change location filter and add files to folder " u="1"/>
        <s v="5.Open &gt; BALLPARK - Developer Support |  00000 - BALLPARK - Developer Support Feature |  00349 - Global search - not show pricing" u="1"/>
        <s v="0.Done &gt; Feature Review | S 01944 - Review of Manage DL folder &amp; files" u="1"/>
        <s v="0.Done &gt; Backend Development | S | 03007 - Update IM and GS paths in properties" u="1"/>
        <s v="0.Done &gt; Frontend Development | M 00048 - Configure Layout for the Asset Publisher" u="1"/>
        <s v="0.Done &gt; Alpha Test | S | 02293 - Alpha for 310 (BDT) - Order Pg View Details Schedule Line Dates Sort Order Incorrect " u="1"/>
        <s v="5.Open &gt; BALLPARK - Feature Review |  00000 - BALLPARK - Feature Review Task |  00259 - Customer Site Template should have 'template' in name" u="1"/>
        <s v="0.Done &gt; QA |  | 00206 - QA for Management Team" u="1"/>
        <s v="0.Done &gt; Alpha Test |  01638 - Alpha for User Agreement Link " u="1"/>
        <s v="5.Open &gt; BALLPARK - Feature Review |  00000 - User Profile Dropdown" u="1"/>
        <s v="5.Open &gt; BALLPARK - UX |  00000 - Setup Bemis Development Infrastructure" u="1"/>
        <s v="0.Done &gt; Feature Review |  | 01367 - Review of Shipment Card Item Detail Box Scrolling Bar" u="1"/>
        <s v="0.Done &gt; Feature Review | 00286 - Review of Redirect Not Allowed" u="1"/>
        <s v="4.To Do &gt; Backend Development | 00081 M - Map AD Groups to Roles" u="1"/>
        <s v="4.To Do &gt; Backend Development | M 00081 - Map AD Groups to Roles" u="1"/>
        <s v="3.Doing &gt; Backend Development | 00460 M - Implement Order DataSync" u="1"/>
        <s v="3.Doing &gt; Backend Development | M 00460 - Implement Order DataSync" u="1"/>
        <s v="5.Open &gt; BALLPARK - Development |  00000 - BALLPARK - Development Task |  00025 - BEMISCP-11 Consignment - Make and Hold Aging" u="1"/>
        <s v="0.Done &gt; Feature Review | S 00271 - Review of Stock Information page" u="1"/>
        <s v="0.Done &gt; QA | S | 02589 - QA for 327 (BDT) - Completed Shipments Sub-Page/Shipment Missing" u="1"/>
        <s v="0.Done &gt; QA | S | 00141 - QA for Should only send learning records when log in as a learner " u="1"/>
        <s v="0.Cancelled &gt; QA | S 02652 - QA for 336 (BDT) - CSR logged in first time; the site showing on her home page was jelsert." u="1"/>
        <s v="0.Done &gt; Sub-Task | S | 00044 - OpenID Integration - Feature Planning" u="1"/>
        <s v="0.Done &gt; Tech Planning | M | 00530 - Customer Profile - Tech Planning" u="1"/>
        <s v="4.To Do &gt; S | BALLPARK - Alpha Test | 00000 - Update Customer Profiles default order" u="1"/>
        <s v="0.Done &gt; Alpha Test | S | 02585 - Alpha for 388 (BDT) - Inventory Pg Standard Pallet Qty Rounding Issue" u="1"/>
        <s v="4.To Do &gt; S | BALLPARK - Alpha Test | 00000 - Logistics - Products/Items - Pending Shipments - no pricing" u="1"/>
        <s v="5.Open &gt; BALLPARK - Feature Planning |  00000 - View/Edit Customer Profile" u="1"/>
        <s v="5.Open &gt; BALLPARK - Feature Planning | S 00000 - View/Edit my User Profile" u="1"/>
        <s v="5.Open &gt; Sub-Task | M 00759 - Add content for Security Tab on User Profile" u="1"/>
        <s v="0.Done &gt; Alpha Test | S | 03104 - Alpha for ORM exceptions for salesOrder data sync " u="1"/>
        <s v="5.Open &gt; BALLPARK - Alpha Test |  00000 - BALLPARK - Alpha Test Feature |  00377 - Generate Shipping Reports" u="1"/>
        <s v="5.Open &gt; BALLPARK - QA Support |  00000 - BALLPARK - QA Support Feature |  00377 - Generate Shipping Reports" u="1"/>
        <s v="5.Open &gt; Sub-Task |  00103 - Extend Apache log4j" u="1"/>
        <s v="5.Open &gt; BALLPARK - Feature Review | S 00000 - Footer" u="1"/>
        <s v="0.Cancelled &gt; QA |  | 01948 - QA for Updates for all Report " u="1"/>
        <s v="3.Doing &gt; Alpha Test | S | 00094 - Alpha for Enhanced Group REST Service" u="1"/>
        <s v="4.To Do &gt; QA | S 01374 - QA for SSRS integration config had wrong password for QA" u="1"/>
        <s v="0.Done &gt; Feature Review |  | 00202 - Review of Make bootstrap grid match theme media widths" u="1"/>
        <s v="0.Done &gt; QA | S | 00769 - QA for Carrier List CRUD" u="1"/>
        <s v="5.Open &gt; Tech Planning | M 00910 - Tech Planning for footer " u="1"/>
        <s v="0.Done &gt; QA |  | 00834 - QA for Proxy configuration breaks access to IBB " u="1"/>
        <s v="5.Open &gt; BALLPARK - Feature Review | S 00000 - Always display BOL and Invoice links" u="1"/>
        <s v="0.Cancelled &gt; Sub-Task |  00100 - Final Approval of the Orders Landing Page Visual Mockup" u="1"/>
        <s v="5.Open &gt; BALLPARK - Development |  00000 - BALLPARK - Development Feature |  00378 - Generate Inventory Reports" u="1"/>
        <s v="0.Done &gt; Sub-Task | M 00086 - Provide style guide" u="1"/>
        <s v="0.Done &gt; QA | XS 00900 - QA for Customer - Org - Permissions" u="1"/>
        <s v="0.Done &gt; Alpha Test | S | 02338 - Alpha for Pallet Field should display as Est. Pallet Count" u="1"/>
        <s v="0.Done &gt; Alpha Test | 00950 - Alpha for Update Scheduled Releases data fields to allow for decimals " u="1"/>
        <s v="0.Done &gt; Feature Review |  | 01072 - Review of Update On Hand Inv data fields to allow for decimals " u="1"/>
        <s v="0.Done &gt; Alpha Test | S 02715 - Alpha for Buyers need to have ability to delete for specific folders " u="1"/>
        <s v="0.Done &gt; Alpha Test |  | 00827 - Alpha for UI- Navigation bar" u="1"/>
        <s v="0.Done &gt; Feature Review | 00873 - Review of UI Navigation bar" u="1"/>
        <s v="0.Cancelled &gt; Backend Development | M 01066 - Update BoL field logic " u="1"/>
        <s v="4.To Do &gt; BALLPARK - Developer Support | S 00000 - Link from Portal Logo" u="1"/>
        <s v="0.Done &gt; Alpha Test |  01285 - Alpha for 'Show More' link missing from Report description" u="1"/>
        <s v="0.Done &gt; Alpha Test | XS 00409 - Alpha for Format text and add links to image description" u="1"/>
        <s v="0.Cancelled &gt; Backend Development | M 00851 - Fix bug -  Portal login is not working when close browser" u="1"/>
        <s v="0.Done &gt; Alpha Test | S | 00149 - Alpha for The legacy id should match the siteId created from mocked data" u="1"/>
        <s v="0.Done &gt; Feature Review | S 00347 - Review of Stories page without footer" u="1"/>
        <s v="5.Open &gt; Sub-Task | S | 00651 - Create/Modify web content for banner image" u="1"/>
        <s v="0.Done &gt; Feature Review | S | 03165 - Review of _x0009_Customer PO Search Case Sensitive" u="1"/>
        <s v="0.Done &gt; Backend Development | M | 00506 - Add Parent flag to Customer Migration - Dev" u="1"/>
        <s v="0.Done &gt; Tech Planning | S 01530 - Evaluate records not showing up in completed shipments" u="1"/>
        <s v="0.Done &gt; Frontend Development | M | 02240 - Development for - Zip code is missing from Inventory Layout" u="1"/>
        <s v="0.Done &gt; Feature Review | S 02356 - Review of Unable to generate reports against SSRS" u="1"/>
        <s v="2.To Review &gt; Frontend Development | M 00862 - Update the UI to use description fields" u="1"/>
        <s v="5.Open &gt; Pull Request Review | 00390 - Review code for Order WS Module" u="1"/>
        <s v="5.Open &gt; BALLPARK - Developer Support | 00000 S - BALLPARK - Developer Support" u="1"/>
        <s v="5.Open &gt; BALLPARK - Developer Support | S 00000 - BALLPARK - Developer Support" u="1"/>
        <s v="0.Done &gt; Alpha Test | S | 02383 - Alpha for SSRS connection settings are not set during deployment " u="1"/>
        <s v="2.To Review &gt; Backend Development |  00284 - Create order WS modules" u="1"/>
        <s v="2.To Review &gt; Backend Development | 00284  - Create order WS modules" u="1"/>
        <s v="4.To Do &gt; QA | S 00203 - QA for Make bootstrap grid match theme media widths" u="1"/>
        <s v="0.Done &gt; Frontend Development | S 00544 - Expandable buttons anchors changed in production" u="1"/>
        <s v="0.Done &gt; Alpha Bug | XS 00697 - Customer site template script is creating a 2nd &quot;Global&quot; site" u="1"/>
        <s v="0.Done &gt; QA | S | 02070 - QA for 217 (BDT) Theme- upload document screen- blue bar theme updates " u="1"/>
        <s v="0.Done &gt; QA | S | 01539 - QA for On Hand Inventory Details shows a Total Qty but there are no details " u="1"/>
        <s v="4.To Do &gt; BALLPARK - Feature Planning | S 00000 - Hide Pricing Fields for Logistics, Co-Packer, and Quality roles" u="1"/>
        <s v="4.To Do &gt; M | BALLPARK - QA/UAT Support | 00000 - Hide Pricing Fields for Logistics, Co-Packer, and Quality roles" u="1"/>
        <s v="4.To Do &gt; S | BALLPARK - Feature Review | 00000 - Hide Pricing Fields for Logistics, Co-Packer, and Quality roles" u="1"/>
        <s v="0.Done &gt; Frontend Development | S 00505 - Stories categories: Not changing language" u="1"/>
        <s v="0.Done &gt; Alpha Test |  | 00299 - Alpha for HomePage is not adjusting to fit correctly on 1366x768" u="1"/>
        <s v="2.To Review &gt; Frontend Development | S | 03082 - Development for - The page was not displayed because the Request URI is too long" u="1"/>
        <s v="0.Done &gt; Feature Review | S 02126 - Review of 213 (BDT) Theme- Assets that are light blue and should be dark blue -various portal pages" u="1"/>
        <s v="5.Open &gt; BALLPARK - Development |  00000 - BALLPARK - Development Task |  00020 - BEMISCP-11 Portal Admin / Power Users" u="1"/>
        <s v="0.Done &gt; Feature Review |  01934 - Review of Import Users and Groups from AD" u="1"/>
        <s v="5.Open &gt; BALLPARK - Development | M 00000 - Search for Customer Profile Details" u="1"/>
        <s v="5.Open &gt; BALLPARK - Feature Planning |  00000 - Search for User Profile Details" u="1"/>
        <s v="4.To Do &gt; BALLPARK - Development | XS 00000 - Remove default e-mail suffix from login page" u="1"/>
        <s v="0.Done &gt; Alpha Test |  00414 - Alpha for In overview pages the banner and image below must fill in all screen size" u="1"/>
        <s v="0.Done &gt; Tech Planning | M | 02446 - Tech planning - update ShipTo field" u="1"/>
        <s v="4.To Do &gt; BALLPARK - UX | XS 00000 - Update Customer logo" u="1"/>
        <s v="5.Open &gt; BALLPARK - Feature Review | S | 00000 - Capture user info" u="1"/>
        <s v="4.To Do &gt; Feature Review |  00850 - Review of Modify default date range for shipment, release, and order screens" u="1"/>
        <s v="0.Done &gt; Feature Review |  | 01159 - Review of Style and colors" u="1"/>
        <s v="0.Done &gt; QA | S | 02937 - QA for BDT 474 Reporting errors for Customer id 0138680" u="1"/>
        <s v="0.Done &gt; Feature Review | S | 02980 - Review of BIN Doc Service Test Invoice URL Parameters" u="1"/>
        <s v="5.Open &gt; BALLPARK - UX |  00000 - BALLPARK - UX Task |  00047 - BEMISCP-11 Customer Inventory Terms" u="1"/>
        <s v="0.Done &gt; QA | XS | 00560 - QA for Custom 404 page" u="1"/>
        <s v="5.Open &gt; BALLPARK - UX | XS 00000 - View/Edit my User Profile" u="1"/>
        <s v="5.Open &gt; BALLPARK - UX | S 00000 - Check graphics record (to monitor order progress)" u="1"/>
        <s v="0.Done &gt; Feature Review |  | 00124 - Review of Story carrousel on homepage does not animate (zoom)" u="1"/>
        <s v="0.Done &gt; QA |  | 00699 - QA for DataSync background tasks are not being cleaned up from DB when successfully completed" u="1"/>
        <s v="0.Done &gt; Feature Review |  | 00125 - Review of Full story version 4" u="1"/>
        <s v="0.Done &gt; Alpha Test | S 02576 - Alpha for Change Requested Date Logic" u="1"/>
        <s v="0.Done &gt; Frontend Development | M | 00403 - Order by Item Detail View - Frontend" u="1"/>
        <s v="0.Done &gt; QA | 00352 - QA for White spaces above images in story pages template 2" u="1"/>
        <s v="0.Done &gt; QA | 01610 - QA for The calculation for the total location qty and batch lines displayed do not match  " u="1"/>
        <s v="5.Open &gt; BALLPARK - Subtask | S 00000 - Footer" u="1"/>
        <s v="0.Done &gt; Feature Review |  00347 - Review of Stories page without footer" u="1"/>
        <s v="0.Done &gt; QA |  | 00350 - QA for Internet Explorer Story List Text Missing" u="1"/>
        <s v="4.To Do &gt; Feature Review |  00604 - Review of Create Earnings Webcast 1Q 17 page" u="1"/>
        <s v="5.Open &gt; Backend Development | M 01536 - Update which address is checked for validity" u="1"/>
        <s v="0.Done &gt; Sub-Task | XS 00526 - Fix hero small square on overview pages for IE and Safari" u="1"/>
        <s v=" &gt; " u="1"/>
        <s v="4.To Do &gt; S | BALLPARK - UX 00000 - Design menus" u="1"/>
        <s v="0.Done &gt; QA | S | 00035 - QA for Workflows Customizations" u="1"/>
        <s v="0.Done &gt; Tech Planning | S | 03038 - Investigate cause of issue" u="1"/>
        <s v="4.To Do &gt; Alpha Test | S | 03133 - Alpha for Inventory Sync Timestamp issue" u="1"/>
        <s v="5.Open &gt; BALLPARK - Development |  00000 - BALLPARK - Development Task |  00033 - BEMISCP-11 Handling/communication of obsolete items &amp; part number relationships" u="1"/>
        <s v="5.Open &gt; BALLPARK - Feature Planning |  00000 -  View/Edit User Profile" u="1"/>
        <s v="5.Open &gt; BALLPARK - Feature Review |  00000 - View/Edit my User Profile" u="1"/>
        <s v="5.Open &gt; BALLPARK - Tech Planning |  00000 - View/Edit Customer Profile" u="1"/>
        <s v="0.Done &gt; Feature Review | S 02948 - Review of Performance Testing and Tunning" u="1"/>
        <s v="5.Open &gt; BALLPARK - UX |  00000 - BALLPARK - UX Feature |  00215 - Login &amp; Logout" u="1"/>
        <s v="4.To Do &gt; M | BALLPARK - Subtask | 00000 - Add ExpandAll option to Orders Summaries." u="1"/>
        <s v="0.Done &gt; Feature Review | S | 00305 - Review of Install fixes for PDF preview on QA env" u="1"/>
        <s v="0.Done &gt; Feature Review | S | 03114 - Review of BDT 507 - C&amp;S Closed Orders showing inventory displayed in portal " u="1"/>
        <s v="5.Open &gt; BALLPARK - UX |  00000 - BALLPARK - UX Task |  00034 - BEMISCP-11 Dynamic build of field selection for building reports (SSRS)" u="1"/>
        <s v="0.Done &gt; QA |  00105 - QA for Modern tile with &quot;MORE&quot; animation" u="1"/>
        <s v="0.Done &gt; Sub-Task | M | 02206 - Calculate qty based on order UOM" u="1"/>
        <s v="0.Done &gt; Backend Development | S 01685 - Update Search Criteria for Release" u="1"/>
        <s v="0.Done &gt; Alpha Test |  00470 - Alpha for Our History &gt; Adjust padding in map for IPhone" u="1"/>
        <s v="5.Open &gt; BALLPARK - Tech Planning |  00000 - BALLPARK - Tech Planning Task |  00048 - BEMISCP-11 Previous customer Item Number" u="1"/>
        <s v="5.Open &gt; Sub-Task | 01130 - Import from ThankQ file" u="1"/>
        <s v="0.Done &gt; QA | S | 02503 - QA for Order and Release Duplicate Exceptions  " u="1"/>
        <s v="0.Done &gt; Feature Review |  | 00096 - Review of Asset publisher - Simple version" u="1"/>
        <s v="0.Done &gt; Frontend Development | S | 00539 - Adjust management team images and descriptions" u="1"/>
        <s v="5.Open &gt; BALLPARK - UX |  00000 - BALLPARK - UX Feature |  00515 - Report Definition Parsing" u="1"/>
        <s v="2.To Review &gt; Backend Development | S | 03223 - Regenerate WS artifacts and update UoM field mapping" u="1"/>
        <s v="0.Done &gt; Alpha Test | S 01758 - Alpha for Edit Links on the User profile view are not visible with menu expanded" u="1"/>
        <s v="0.Done &gt; QA | S 00625 - QA for Orders Landing Page" u="1"/>
        <s v="4.To Do &gt; QA | S 01542 - QA for Welcome Name Banner" u="1"/>
        <s v="0.Cancelled &gt; Backend Development | M | 01647 - Update Order Data Model" u="1"/>
        <s v="5.Open &gt; Backend Development | S 02913 - Update sender name in verification email xml" u="1"/>
        <s v="0.Done &gt; Feature Review | 00153 - Review of Adjust homepage layout in different screen resolutions" u="1"/>
        <s v="0.Done &gt; Frontend Development | M | 00129 - Adjust homepage layout in different screen resolutions" u="1"/>
        <s v="0.Done &gt; Alpha Test | S | 02478 - Alpha for 303 (BDT) - Releases page in page wildcard search on description" u="1"/>
        <s v="0.Done &gt; Frontend Development | M 01233 - Development for - 'Show More' link missing from Report description" u="1"/>
        <s v="0.Cancelled &gt; Feature Review | M 02034 - Review for217 (BDT) Theme- upload document screen- blue bar theme updates" u="1"/>
        <s v="0.Done &gt; QA | S 02872 - QA for 410 (BDT) - Change the Discovery settings in elasticsearch.yml file to use host names" u="1"/>
        <s v="0.Done &gt; Sub-Task | S | 01869 - Configure  Remote Elastic Search" u="1"/>
        <s v="0.Done &gt; Alpha Test | S | 02793 - Alpha for 409 (BDT) - Inventory Batch with Multiple Mfg Dates" u="1"/>
        <s v="4.To Do &gt; Backend Development | M 01702 - Update Shipment WS Client and mapping" u="1"/>
        <s v="4.To Do &gt; BALLPARK - Alpha Test | XS 00000 - Add behavior to concrete incubator link" u="1"/>
        <s v="0.Done &gt; Feature Review | S 01281 - Review of Orders Page - Quantity Fields Show 0 Value" u="1"/>
        <s v="4.To Do &gt; S | BALLPARK - QA/UAT Support | 00000 - Add sorting capability to Site REST API" u="1"/>
        <s v="5.Open &gt; BALLPARK - Feature Review | M 00000 - Check graphics record (to monitor order progress)" u="1"/>
        <s v="5.Open &gt; Feature Planning | M | 00482 - Coordinate steps needed to reset environments for testing." u="1"/>
        <s v="0.Done &gt; Frontend Development | S | 00067 - Error treatment" u="1"/>
        <s v="5.Open &gt; BALLPARK - Alpha Test | S | 00000 - Capture learning events" u="1"/>
        <s v="5.Open &gt; BALLPARK - QA Support | S | 00000 - Capture learning events" u="1"/>
        <s v="0.Done &gt; Sub-Task | M 00504 - Remove serviceBuilder in customer service module." u="1"/>
        <s v="0.Done &gt; QA | S 01370 - QA for Report Page- Open/Closed order status report- missing parameter" u="1"/>
        <s v="0.Done &gt; Tech Planning | M | 01665 - Tech Planning for Default Location Settings and Persistance" u="1"/>
        <s v="0.Done &gt; Feature Review |  01609 - Review of The calculation for the total location qty and batch lines displayed do not match  " u="1"/>
        <s v="4.To Do &gt; QA | S | 00115 - QA for Enhanced Group REST Service" u="1"/>
        <s v="0.Done &gt; Feature Review |  01653 - Review of BIT-46 Cards on Page incorrect" u="1"/>
        <s v="0.Done &gt; Feature Review | S 02409 - Review of IBB synchronization times should be in UTC timezone format" u="1"/>
        <s v="0.Done &gt; Feature Review | S 00776 - Review of Orders -  Bemis Order # (line No) should be moved below Bemis ProductID" u="1"/>
        <s v="3.Doing &gt; Sub-Task | S 00221 - Pull in data from Eurolandir XML" u="1"/>
        <s v="4.To Do &gt; QA | M 01000 - QA for List of Releases for Specific Item " u="1"/>
        <s v="3.Doing &gt; Tech Planning | S 02834 - Tech planning - PGI'ed Shipments" u="1"/>
        <s v="4.To Do &gt; Backend Development | M 00798 - Generate the HTML preview for one of the reports" u="1"/>
        <s v="0.Done &gt; Backend Development | M 02438 - Display all dates from IBB in default system timezone, not the user's time zone" u="1"/>
        <s v="5.Open &gt; BALLPARK - Development |  00000 - BALLPARK - Development Feature |  00269 - Search for Customer Profile Details" u="1"/>
        <s v="5.Open &gt; BALLPARK - Subtask | L 00000 - Filter Data by Customer Location" u="1"/>
        <s v="0.Done &gt; Feature Review |  01485 - Review of Bemis Logo Compression/Crowding" u="1"/>
        <s v="0.Done &gt; Backend Development | S 02170 - Calculate Scheduled Releases Qty based on Open releases" u="1"/>
        <s v="0.Done &gt; Feature Review | 00928 - Review of Refactoring Search for Shipment ordered and releases" u="1"/>
        <s v="5.Open &gt; BALLPARK - Alpha Test |  00000 - BALLPARK - Alpha Test Feature |  00512 - Release Details" u="1"/>
        <s v="5.Open &gt; BALLPARK - QA Support |  00000 - BALLPARK - QA Support Feature |  00512 - Release Details" u="1"/>
        <s v="5.Open &gt; BALLPARK - UX |  00000 - BALLPARK - UX Feature |  00271 - Search for User Profile Details" u="1"/>
        <s v="4.To Do &gt; Sub-Task | M 00483 - Add section for &quot;cutover plan&quot; to Installation doc" u="1"/>
        <s v="4.To Do &gt; Backend Development | S 00668 - Add IBB Security Authentication to Customer WS" u="1"/>
        <s v="4.To Do &gt; M | BALLPARK - Subtask | 00000 - Códigos de Tarjeta Token no se están validando de manera correcta al realizar una transacción a terceros." u="1"/>
        <s v="5.Open &gt; Sub-Task | S 01063 - Refactor" u="1"/>
        <s v="0.Done &gt; Alpha Test | XS 00558 - Alpha for Custom 404 page" u="1"/>
        <s v="0.Done &gt; Feature Review | 00496 - Review of Create a sign in page" u="1"/>
        <s v="0.Done &gt; Feature Review | 00725 - Review of Race condition in DataSyncEngineImpl" u="1"/>
        <s v="0.Done &gt; Frontend Development | M 01843 - Development for - Document Preview does not work rewrite" u="1"/>
        <s v="1.Reviewing &gt; Sub-Task | M 00924 - Automate PR Build process" u="1"/>
        <s v="5.Open &gt; BALLPARK - Feature Planning | S 00000 - Pending notifications counter" u="1"/>
        <s v="0.Done &gt; Feature Review | S | 00974 - Review of Location selection persists between logout and login" u="1"/>
        <s v="0.Done &gt; Feature Review | 00818 - Review of Where to get Actual/Standard pallet quantity for rolls/boxes/cartons" u="1"/>
        <s v="0.Done &gt; Frontend Development | XS | 00532 - Products + Services &gt; Trading - Remove de buttons &quot;Contact Us&quot; and &quot;Petcoke and coal trading&quot;. Place the content underneath" u="1"/>
        <s v="5.Open &gt; BALLPARK - Feature Planning | 00000  - " u="1"/>
        <s v="4.To Do &gt; QA | S 00157 - QA for Asset publisher filter" u="1"/>
        <s v="5.Open &gt; Sub-Task |  00105 - managing OSGI dependencies " u="1"/>
        <s v="5.Open &gt; BALLPARK - Development | S 00000 - Inventory updates from IBB" u="1"/>
        <s v="5.Open &gt; BALLPARK - Feature Planning |  00000 - Order updates from IBB" u="1"/>
        <s v="5.Open &gt; BALLPARK - Feature Review | XS 00000 - Order updates from IBB" u="1"/>
        <s v="5.Open &gt; BALLPARK - Tech Planning |  00000 - Shipment updates from IBB" u="1"/>
        <s v="5.Open &gt; BALLPARK - Tech Planning | S 00000 - Release updates from IBB" u="1"/>
        <s v="0.Done &gt; QA | 01810 - QA for Remove default e-mail suffix from login page" u="1"/>
        <s v="2.To Review &gt; Sub-Task | S | 00643 - Test email &quot;group&quot; with multiple emails" u="1"/>
        <s v="0.Done &gt; Feature Review |  00351 - Review of White spaces above images in story pages template 2" u="1"/>
        <s v="0.Done &gt; Frontend Development | XS | 00258 - White spaces above images in story pages template 2" u="1"/>
        <s v="5.Open &gt; BALLPARK - Feature Planning |  00000 - BALLPARK - Feature Planning Task |  00038 - BEMISCP-11 Quality docs - Storage and access - KMS &amp; SAP (not until Phases 2&amp;3)" u="1"/>
        <s v="4.To Do &gt; BALLPARK - Development | XS 00000 - Investors - Contact Us" u="1"/>
        <s v="4.To Do &gt; BALLPARK - Alpha Test | XS 00000 - Country micro site subpages" u="1"/>
        <s v="4.To Do &gt; BALLPARK - Development | S 00000 - Country micro site subpages" u="1"/>
        <s v="0.Done &gt; Frontend Development | S 02963 - Development for - Forgot Password error message" u="1"/>
        <s v="0.Done &gt; Alpha Bug | M | 01649 - BIT-159 CSR- editing buyer profile incorrect redirect for ending impersonation" u="1"/>
        <s v="0.Done &gt; Tech Planning | M | 00055 - Carrier website link" u="1"/>
        <s v="5.Open &gt; BALLPARK - Developer Support | S 00000 - View Notifications" u="1"/>
        <s v="0.Done &gt; QA | S | 01353 - QA for Orders Page - Quantity Fields Show 0 Value" u="1"/>
        <s v="0.Done &gt; Frontend Development | XS | 00530 - CEMEX Day 2017 &gt; The banner must be bigger" u="1"/>
        <s v="0.Done &gt; Frontend Development | S 00043 - Set up change country component" u="1"/>
        <s v="0.Done &gt; Sub-Task | M 01804 - Add section detailing rolling back a bundle" u="1"/>
        <s v="0.Done &gt; QA | S | 02243 - QA for Ship To Filter Issue with Name Format and number of items" u="1"/>
        <s v="5.Open &gt; BALLPARK - Developer Support |  00000 - BALLPARK - Developer Support Task |  00095 - SMS Spec Detail" u="1"/>
        <s v="0.Done &gt; Feature Review |  | 01837 - Review of Fixes needed for View Details dropdown desktop and mobile views" u="1"/>
        <s v="5.Open &gt; BALLPARK - Feature Review |  00000 - BALLPARK - Feature Review Feature |  00256 - View Customer Profile" u="1"/>
        <s v="5.Open &gt; BALLPARK - Tech Planning |  00000 - BALLPARK - Tech Planning Feature |  00445 -  View/Edit User Profile" u="1"/>
        <s v="0.Done &gt; Alpha Test |  00339 - Alpha for Sourcing Approach" u="1"/>
        <s v="5.Open &gt; BALLPARK - Feature Review | S 00000 - Add expiration date" u="1"/>
        <s v="0.Done &gt; Feature Review | 01650 - Review of BIT-85 Column picks disappear in report form" u="1"/>
        <s v="5.Open &gt; BALLPARK - Feature Planning | S 00000 - Login &amp; Logout" u="1"/>
        <s v="5.Open &gt; BALLPARK - Development |  00000 - BALLPARK - Development Feature |  00361 - Footer" u="1"/>
        <s v="4.To Do &gt; BALLPARK - Developer Support | 00000 - Adjust styles of basic Liferay DXP components" u="1"/>
        <s v="4.To Do &gt; QA | S 01838 - QA for Fixes needed for View Details dropdown desktop and mobile views" u="1"/>
        <s v="0.Done &gt; QA | S 00973 - QA for When an order is deleted, the associated AssetEntries are not removed" u="1"/>
        <s v="4.To Do &gt; QA | S 01748 - QA for Web Content LAR needs to be updated to reflect latest changes to TemplateContextContributor" u="1"/>
        <s v="0.Done &gt; Frontend Development | M 00189 - Fix Javascript errors" u="1"/>
        <s v="5.Open &gt; BALLPARK - UX |  00000 - Login page - cookie statement" u="1"/>
        <s v="5.Open &gt; BALLPARK - Feature Planning |  00000 - User Profile Dropdown" u="1"/>
        <s v="0.Done &gt; Alpha Test | S 00027 - Alpha for Asset publisher - Simple version" u="1"/>
        <s v="4.To Do &gt; M | BALLPARK - Subtask | 00000 - Global search - not show pricing" u="1"/>
        <s v="0.Done &gt; Alpha Test |  | 00636 - Alpha for Orders - Add &quot;cust&quot; before PO label" u="1"/>
        <s v="0.Done &gt; Alpha Test | S | 02911 - Alpha for Always display BOL and Invoice links" u="1"/>
        <s v="0.Done &gt; Frontend Development | M 00231 - Products Overview Page" u="1"/>
        <s v="5.Open &gt; BALLPARK - Feature Planning |  00000 - Releases by Item" u="1"/>
        <s v="0.Done &gt; Feature Review | S | 00766 - Review of Releases landing page" u="1"/>
        <s v="4.To Do &gt; Backend Development | M 01427 - Update 'View Details' display logic" u="1"/>
        <s v="0.Done &gt; Feature Review | S 02561 - Review of Update error logs to capture ID and field " u="1"/>
        <s v="5.Open &gt; BALLPARK - Feature Review |  00000 - BALLPARK - Feature Review Feature |  00537 - Link from Bemis Logo" u="1"/>
        <s v="4.To Do &gt; M | BALLPARK - Subtask | 00000 - Wrong amount reported in &quot;Total a debitar hoy&quot; on Step #2 (3rd party transfer)." u="1"/>
        <s v="5.Open &gt; BALLPARK - Feature Planning |  00000 - BALLPARK - Feature Planning Task |  00020 - BEMISCP-11 Portal Admin / Power Users" u="1"/>
        <s v="5.Open &gt; BALLPARK - Development | S 00000 - Pending notifications counter" u="1"/>
        <s v="0.Done &gt; Alpha Test |  01274 - Alpha for Redesign for product description display" u="1"/>
        <s v="5.Open &gt; BALLPARK - Alpha Test | S | 00000 - 494 BDT - Handle IBB NULL responses in initial data sync" u="1"/>
        <s v="5.Open &gt; BALLPARK - QA Support | S | 00000 - 494 BDT - Handle IBB NULL responses in initial data sync" u="1"/>
        <s v="0.Done &gt; QA |  00435 - QA for Global Solutions" u="1"/>
        <s v="0.Done &gt; Feature Review |  | 00345 - Review of Add behavior to Homepage links" u="1"/>
        <s v="0.Done &gt; QA | S 00126 - QA for Story carrousel on homepage does not animate (zoom)" u="1"/>
        <s v="0.Done &gt; Alpha Test | 00720 - Alpha for Custom-users-admin-web causes startup exceptions in portal" u="1"/>
        <s v="5.Open &gt; BALLPARK - Tech Planning |  00000 - BALLPARK - Tech Planning Task |  00127 - Tech Spec Truncation" u="1"/>
        <s v="0.Done &gt; Feature Review |  | 01768 - Review of Update the Footer Content " u="1"/>
        <s v="0.Done &gt; QA |  | 00384 - QA for Reports Page" u="1"/>
        <s v="0.Done &gt; QA | S 00114 - QA for Questions Portlet" u="1"/>
        <s v="0.Done &gt; QA |  00099 - QA for Asset publisher layout" u="1"/>
        <s v="3.Doing &gt; Backend Development | 00486 - Develop Search for Orders Logic" u="1"/>
        <s v="0.Done &gt; Sub-Task | M | 01854 - Export LAR from QA of customer organizations" u="1"/>
        <s v="4.To Do &gt; S | BALLPARK - Subtask | 00000 - Anchor tags not working for some pages" u="1"/>
        <s v="0.Done &gt; Alpha Test | 01130 - Alpha for On the Child Customer profile page format is incorrect" u="1"/>
        <s v="0.Done &gt; Alpha Test | S 02266 - Alpha for 320 (BDT) - Shipment Pg Bemis Order#/Line# Incorrect" u="1"/>
        <s v="0.Done &gt; Feature Review | S 01760 - Review of On the Customer profile page format is incorrect" u="1"/>
        <s v="0.Done &gt; Feature Review | S 02946 - Review of Consignment Inventory Whse Location/No Incorrect" u="1"/>
        <s v="0.Done &gt; Feature Review | S | 02249 - Review of 214 (BDT) - Theme test- Font spacing incorrect" u="1"/>
        <s v="0.Done &gt; Frontend Development | M 02186 - Development for - Theme test- Font spacing incorrect" u="1"/>
        <s v="0.Done &gt; Feature Review | 02076 - Review of 259 (BDT) - Orders Page- mobile view some customer PO numbers are hyperlinked" u="1"/>
        <s v="4.To Do &gt; S | BALLPARK - Alpha Test | 00000 - Create Hub Admin documentation" u="1"/>
        <s v="0.Done &gt; QA | S | 03202 - QA for BDT 591- AS CSR or Admin, unable to edit user profile from profile page. " u="1"/>
        <s v="0.Done &gt; QA | S 00769 - QA for Carrier List CRUD" u="1"/>
        <s v="0.Done &gt; QA | S 01186 - QA for Inventory updates from IBB" u="1"/>
        <s v="0.Done &gt; Alpha Test | S 00700 - Alpha for Customer site template" u="1"/>
        <s v="5.Open &gt; BALLPARK - Alpha Test |  00000 - Customer Org Hierarchy" u="1"/>
        <s v="5.Open &gt; BALLPARK - QA Support |  00000 - Customer Org Hierarchy" u="1"/>
        <s v="5.Open &gt; BALLPARK - Subtask | L | 00000 - Customer Org Hierarchy" u="1"/>
        <s v="0.Done &gt; Feature Review | S 00047 - Review of Some bugs about teams" u="1"/>
        <s v="0.Done &gt; Tech Planning | M | 01782 - Tech planning for - Update Customer Profiles default order" u="1"/>
        <s v="0.Done &gt; Task | 00063 - BEMISCP-11 Select a monitoring tool for IBB web services | Due date: 8/9/16" u="1"/>
        <s v="0.Done &gt; Alpha Test | S | 02174 - Alpha for 299 (BDT) - Scheduled Releases subpage- iphone layout error" u="1"/>
        <s v="4.To Do &gt; S | BALLPARK - Alpha Test | 00000 - Add link to View Orders in Product View for Specific Item" u="1"/>
        <s v="0.Done &gt; QA | 01831 - QA for Update Dashboard Content" u="1"/>
        <s v="4.To Do &gt; M | BALLPARK - Subtask | 00000 - Notes view" u="1"/>
        <s v="5.Open &gt; BALLPARK - Tech Planning |  00000 - Remove Top Bar for Regular User" u="1"/>
        <s v="0.Done &gt; Alpha Test | S | 03210 - Alpha for Sales Order Schedule Line with ConfirmedQty 0 displayed (BDT 590)" u="1"/>
        <s v="0.Done &gt; Backend Development | S | 01521 - Change default selected From and To dates in the Report Generation Request window" u="1"/>
        <s v="0.Done &gt; Feature Review | 01084 - Review of Optimize JVM settings" u="1"/>
        <s v="0.Done &gt; Alpha Test |  01743 - Alpha for Release Header fields do not display correctly" u="1"/>
        <s v="0.Done &gt; Feature Review |  | 00876 - Review of Order Description not wrapping correctly" u="1"/>
        <s v="0.Done &gt; QA | M 01714 - QA for BIT-159 CSR editing buyer profile " u="1"/>
        <s v="0.Done &gt; Frontend Development | S 00413 - Search function on menu bar" u="1"/>
        <s v="0.Done &gt; Feature Review | S 02268 - Review of Pull Shipment Order Information from Delivery Service" u="1"/>
        <s v="0.Done &gt; Feature Review |  | 01230 - Review of Select All and Clear All links in Location filter do not work" u="1"/>
        <s v="0.Done &gt; Task |  | 00015 - BEMISCP-11 Use Case: Workflow - Reject Shipment" u="1"/>
        <s v="0.Done &gt; Feature Review |  01630 - Review of BIT-107 Order Report URL too long " u="1"/>
        <s v="5.Open &gt; Feature Review | 00417 M - Code Review UI for filtering Orders by Location" u="1"/>
        <s v="5.Open &gt; Feature Review | M 00417 - Code Review UI for filtering Orders by Location" u="1"/>
        <s v="5.Open &gt; Tech Planning | 00412 S - Design approach for Filtering Orders by Location" u="1"/>
        <s v="5.Open &gt; Tech Planning | S 00412 - Design approach for Filtering Orders by Location" u="1"/>
        <s v="0.Done &gt; Feature Review | S | 02298 - Review of 319 (BDT) Negative Scheduled Releases " u="1"/>
        <s v="4.To Do &gt; Feature Review | S 00260 - Review of Allow patches to be source-controlled and installed into bundle by workspace" u="1"/>
        <s v="4.To Do &gt; BALLPARK - Development | 00000 - Configure Liferay clustering " u="1"/>
        <s v="4.To Do &gt; S | BALLPARK - Developer Support 00000 - Asset publisher filter" u="1"/>
        <s v="0.Done &gt; Alpha Test | XS 00259 - Alpha for Our history page without timeline section" u="1"/>
        <s v="5.Open &gt; BALLPARK - UX |  00000 - BALLPARK - UX Feature |  00370 - Order updates from IBB" u="1"/>
        <s v="4.To Do &gt; Alpha Bug | S 00640 - Missing content-type and request body for order-ws api call" u="1"/>
        <s v="0.Done &gt; Alpha Test | S | 03004 - Alpha for Finalize deployment scripts" u="1"/>
        <s v="0.Done &gt; Alpha Test |  | 01285 - Alpha for 'Show More' link missing from Report description" u="1"/>
        <s v="0.Done &gt; Alpha Test | XS | 00409 - Alpha for Format text and add links to image description" u="1"/>
        <s v="0.Done &gt; Feature Review |  00410 - Review of Format text and add links to image description" u="1"/>
        <s v="4.To Do &gt; Alpha Test | S 00163 - Alpha for Country micro site subpages" u="1"/>
        <s v="4.To Do &gt; S | BALLPARK - Alpha Test | 00000 - Batch details in on-hand inventory" u="1"/>
        <s v="5.Open &gt; BALLPARK - Feature Review |  00000 - BALLPARK - Feature Review Task |  00038 - BEMISCP-11 Quality docs - Storage and access - KMS &amp; SAP (not until Phases 2&amp;3)" u="1"/>
        <s v="3.Doing &gt; Frontend Development | S 00181 - Management Team" u="1"/>
        <s v="4.To Do &gt; Frontend Development | S 00043 - Set up change country component" u="1"/>
        <s v="5.Open &gt; BALLPARK - Tech Planning |  00000 - BALLPARK - Tech Planning Feature |  00222 - Order Detail in Orders by Item View" u="1"/>
        <s v="0.Done &gt; QA |  00206 - QA for Management Team" u="1"/>
        <s v="0.Done &gt; Alpha Bug | XS | 00671 - Missing portlet for AssetRender" u="1"/>
        <s v="0.Done &gt; Frontend Development | M | 00642 - Develop View User Profile Page " u="1"/>
        <s v="0.Done &gt; QA | M 00742 - QA for Browse Customer Profile" u="1"/>
        <s v="5.Open &gt; Backend Development | 00524 - Order Status Report - Backend Dev" u="1"/>
        <s v="4.To Do &gt; BALLPARK - Developer Support | 00000 - Install theme and layouts" u="1"/>
        <s v="5.Open &gt; BALLPARK - Alpha Test |  00000 - BALLPARK - Alpha Test Feature |  00446 - View/Edit Customer Profile" u="1"/>
        <s v="5.Open &gt; BALLPARK - QA Support |  00000 - BALLPARK - QA Support Feature |  00446 - View/Edit Customer Profile" u="1"/>
        <s v="5.Open &gt; Sub-Task | M 00059 - Scrum master" u="1"/>
        <s v="0.Done &gt; QA |  01831 - QA for Update Dashboard Content" u="1"/>
        <s v="5.Open &gt; Ballpark - Demand | S | 00000 - Dummy Activity of Tools - Github" u="1"/>
        <s v="5.Open &gt; BALLPARK - Developer Support |  00000 - BALLPARK - Developer Support Feature |  00381 - Login page - cookie statement" u="1"/>
        <s v="4.To Do &gt; S | BALLPARK - QA/UAT Support | 00000 - Add version" u="1"/>
        <s v="0.Done &gt; Backend Development | 00284 - Create order WS modules" u="1"/>
        <s v="4.To Do &gt; Frontend Development | M 00231 - Products Overview Page" u="1"/>
        <s v="0.Done &gt; Alpha Test | 03055 - Alpha for Error on Report Definition Control Panel when editing " u="1"/>
        <s v="0.Done &gt; Tech Planning | M | 01752 - Tech planning for Edit Links on the User profile view are not visible with menu expanded" u="1"/>
        <s v="0.Done &gt; QA | 00972 - QA for Modify default date range for shipment" u="1"/>
        <s v="5.Open &gt; BALLPARK - QA Support |  00000 - Login page - cookie statement" u="1"/>
        <s v="5.Open &gt; BALLPARK - UX |  00000 - BALLPARK - UX Feature |  00511 - Releases by Item" u="1"/>
        <s v="0.Done &gt; Alpha Test |  | 01923 - Alpha for Update search criteria on Orders Landing Page" u="1"/>
        <s v="0.Done &gt; Alpha Test | 01633 - Alpha for BIT-95 All reports from the Reports Landing Page" u="1"/>
        <s v="0.Done &gt; Alpha Test | XS 01146 - Alpha for Add content for Portal dashboard landing page" u="1"/>
        <s v="0.Done &gt; Backend Development | M | 01664 - Update Report Link on the Orders Landing Page" u="1"/>
        <s v="0.Done &gt; Feature Review | 01628 - Review of BIT-129 Invoice Report Field" u="1"/>
        <s v="4.To Do &gt; M | BALLPARK - Subtask | 00000 - Pie Charts are only displaying one column of data" u="1"/>
        <s v="0.Cancelled &gt; Backend Development | M 00616 - Generate Release report from Release Landing page" u="1"/>
        <s v="0.Done &gt; Task | 00062 - BEMISCP-11 Define WSDL for bulk data load per customer | Due date: 8/29/16" u="1"/>
        <s v="5.Open &gt; BALLPARK - UX | S 00000 - CI server setup" u="1"/>
        <s v="0.Done &gt; Feature Review | 00439 - Review of Site map" u="1"/>
        <s v="0.Done &gt; Frontend Development | S | 00399 - Site map" u="1"/>
        <s v="0.Done &gt; Feature Review |  | 00355 - Review of Building Solutions" u="1"/>
        <s v="0.Done &gt; Sub-Task | M | 02718 - Add connection validation when idle" u="1"/>
        <s v="0.Done &gt; QA | S 01393 - QA for Add documents button is inside the footer" u="1"/>
        <s v="0.Done &gt; Feature Review | S | 03040 - Review of Failover Testing: 500 - Internal Server Error" u="1"/>
        <s v="0.Done &gt; Frontend Development | M 01945 - Development for - 218 (BDT) Theme My Company Locations Font Color" u="1"/>
        <s v="0.Done &gt; Sub-Task | M 00528 - Create POC to demonstrate UI flow" u="1"/>
        <s v="0.Done &gt; QA | S 01135 - QA for Do not show Scheduled Releases with a Confirmed Qty =  0" u="1"/>
        <s v="0.Done &gt; Backend Development | M | 01674 - Replicate Order Sync refactoring for Inventory" u="1"/>
        <s v="0.Cancelled &gt; Sub-Task | M 00525 - Display additional  metadata and columns on folder structure" u="1"/>
        <s v="3.Doing &gt; Sub-Task | M | 00157 - Research SCORM - 2" u="1"/>
        <s v="0.Done &gt; Frontend Development | S | 00375 - Adjust Reports Page" u="1"/>
        <s v="06.Open &gt; UX | 00451 - Create wireframes for editing user profile" u="1"/>
        <s v="0.Done &gt; Backend Development | S 00673 - Implement Shipment as Asset" u="1"/>
        <s v="4.To Do &gt; Feature Review |  00601 - Review of Anchor tags not working for some pages" u="1"/>
        <s v="0.Done &gt; Alpha Bug | M 00669 - Password Criteria is not visible in the UI for the user" u="1"/>
        <s v="0.Done &gt; Backend Development | S 00601 - Map Customer WS data to Customer Profile/Organizations" u="1"/>
        <s v="0.Done &gt; Alpha Test |  | 01972 - Alpha for 214 (BDT)Theme test- excel logo wrong color and font spacing incorrect" u="1"/>
        <s v="0.Cancelled &gt; Frontend Development | S | 02850 - Add nullable option to the To Date on the Open and Closed Order Status Report " u="1"/>
        <s v="0.Done &gt; QA | S 02400 - QA for View Details crowded on Desktop" u="1"/>
        <s v="4.To Do &gt; Alpha Test | S 00060 - Alpha for Events + Calendar Portlet" u="1"/>
        <s v="5.Open &gt; BALLPARK - Developer Support | S 00000 - Customer - Org - Permissions" u="1"/>
        <s v="5.Open &gt; BALLPARK - Feature Planning | XS 00000 - Customer - Org - Permissions" u="1"/>
        <s v="4.To Do &gt; BALLPARK - Subtask | 00000 - Create docker image for Liferay installation" u="1"/>
        <s v="0.Done &gt; Frontend Development | M | 00462 - Create page to show Inventory View for Item" u="1"/>
        <s v="0.Done &gt; Alpha Test | S 02101 - Alpha for 209 (BDT) Report Page test- deleting reports in download folder" u="1"/>
        <s v="4.To Do &gt; QA |  00631 - QA for Order Detail in Orders by Item View" u="1"/>
        <s v="5.Open &gt; BALLPARK - Subtask | XS 00000 - Enable log4j debug on Bemis Dev" u="1"/>
        <s v="0.Done &gt; Frontend Development | M | 01085 - Style Document Upload portlet" u="1"/>
        <s v="0.Done &gt; QA | S | 02313 - QA for Not all shipments are being synced from IBB" u="1"/>
        <s v="0.Done &gt; Alpha Test | 01114 - Alpha for Spacing is incorrect across all pages" u="1"/>
        <s v="0.Done &gt; QA | M 01104 - QA for Left Navigation Expand / Collapse on all pages" u="1"/>
        <s v="4.To Do &gt; Backend Development | S 00012 - Integrate REST API with Liferay service layer" u="1"/>
        <s v="4.To Do &gt; Alpha Test | S 01554 - Alpha for The Company logo will not populate on Welcome page" u="1"/>
        <s v="5.Open &gt; BALLPARK - UX | XS | 00000 - User agreement - BNA" u="1"/>
        <s v="0.Done &gt; QA | S | 00564 - QA for Adjustments throughout the portal" u="1"/>
        <s v="2.To Review &gt; Alpha Bug | M 00885 - Alpha Bug - Update Date format to include four digit year" u="1"/>
        <s v="2.To Review &gt; Backend Development | S 00706 - Create script to load Great Lakes Cheese LAR file" u="1"/>
        <s v="0.Done &gt; Feature Review | S | 02508 - Review of 371 (BDT) Commas missing on qty fields on Scheduled Release and Doned Shipment Page " u="1"/>
        <s v="0.Done &gt; Alpha Test | S | 02643 - Alpha for 378 (BDT) - Report Functionality- limit to reports showing per page but not additional pages to view" u="1"/>
        <s v="0.Done &gt; Feature Review |  | 00271 - Review of Stock Information page" u="1"/>
        <s v="0.Done &gt; Alpha Test | S 00693 - Alpha for Redirect customers to dashboard" u="1"/>
        <s v="0.Done &gt; QA | S 01651 - QA for BIT-85 Column picks disappear in report form" u="1"/>
        <s v="0.Done &gt; QA | S 02672 - QA for ORM exceptions for Customer Location data sync " u="1"/>
        <s v="4.To Do &gt; S | BALLPARK - Development 00000 - Request SSL Certificate from Cemex for new website" u="1"/>
        <s v="0.Done &gt; Alpha Test | XS | 02584 - Alpha for 242 (BDT) - Customer profile - no address pulling in" u="1"/>
        <s v="06.Open &gt; Alpha Test | 00388 - Verify Order By Item View" u="1"/>
        <s v="0.Done &gt; Alpha Test | M 00741 - Alpha to Browse Customer Profile" u="1"/>
        <s v="0.Done &gt; Alpha Test | M 00748 - Alpha for View/Edit User Profile" u="1"/>
        <s v="0.Done &gt; Feature Review | S 02781 - Review of 375 (BDT) - Inventory Report - URL too long error " u="1"/>
        <s v="0.Done &gt; Backend Development | S | 00601 - Map Customer WS data to Customer Profile/Organizations" u="1"/>
        <s v="0.Done &gt; Backend Development | S | 00130 - Should only send learning records when log in as a learner " u="1"/>
        <s v="0.Done &gt; Alpha Test | S | 03123 - Alpha for On Hand Qty displayed for completed shipment (BDT 518) CR53" u="1"/>
        <s v="0.Done &gt; Feature Review | S | 03127 - Review of On Hand Qty displayed for Doned shipment (BDT 518) CR53" u="1"/>
        <s v="5.Open &gt; BALLPARK - Feature Review |  00000 - BALLPARK - Feature Review Feature |  00330 - Logistics - Products/Items - No Pricing" u="1"/>
        <s v="5.Open &gt; QA | M 01098 - QA for Customer Org Hierarchy" u="1"/>
        <s v="0.Done &gt; QA | S | 01904 - QA for User Edit Profile not working" u="1"/>
        <s v="0.Done &gt; QA | S 00965 - QA for Increase size limit for profile picture" u="1"/>
        <s v="06.Open &gt; Sub-Task | 00103 - Final Approval of the Products Landing Page Visual Mockup" u="1"/>
        <s v="06.Open &gt; Sub-Task | 00109 - Final Approval of the Shipment Landing Page Visual Mockup" u="1"/>
        <s v="4.To Do &gt; Frontend Development | S 00655 - Update View Customer Profile Page to Show CSR Fields" u="1"/>
        <s v="0.Done &gt; Feature Review | S 02571 - Review of 366 (BDT) - Releases page- mobile missing ship to info" u="1"/>
        <s v="0.Done &gt; QA | S | 01832 - QA for Buyer - Security" u="1"/>
        <s v="4.Doing &gt; BALLPARK - Alpha Test | 00000 - Add expiration date" u="1"/>
        <s v="4.To Do &gt; BALLPARK - Alpha Test | S 00000 - Add ExpandAll option to Orders Summaries." u="1"/>
        <s v="0.Done &gt; Feature Review | S | 02671 - Review of ORM exceptions for Customer Location data sync " u="1"/>
        <s v="4.To Do &gt; QA | S | 01382 - QA for All Reports from Reports Landing Page- Optional column formatting" u="1"/>
        <s v="5.Open &gt; BALLPARK - Alpha Test |  00000 - BALLPARK - Alpha Test Feature |  00374 - Shipment updates from IBB" u="1"/>
        <s v="5.Open &gt; BALLPARK - QA Support |  00000 - BALLPARK - QA Support Feature |  00374 - Shipment updates from IBB" u="1"/>
        <s v="5.Open &gt; BALLPARK - Feature Review | S 00000 - Capture user info" u="1"/>
        <s v="0.Done &gt; Frontend Development | M | 02594 - Development for - Report Preview UI issues" u="1"/>
        <s v="0.Done &gt; Feature Review | S 02581 - Review of 303 (BDT) - Releases page in page wildcard search on description" u="1"/>
        <s v="0.Done &gt; Frontend Development | M | 01233 - Development for - 'Show More' link missing from Report description" u="1"/>
        <s v="5.Open &gt; BALLPARK - Tech Planning |  00000 - BALLPARK - Tech Planning Feature |  00378 - Generate Inventory Reports" u="1"/>
        <s v="05.To Do &gt; Pull Request Review | 00387 - Review Code for Order by Item Backend" u="1"/>
        <s v="0.Done &gt; Alpha Bug | M | 00989 - Wrong excel format is dispalyed and saved on reports download" u="1"/>
        <s v="0.Done &gt; Alpha Test | S | 00078 - Alpha for Chrome users cannot access taskboard using HTTPS" u="1"/>
        <s v="5.Open &gt; BALLPARK - Developer Support |  00000 - BALLPARK - Developer Support Feature |  00361 - Footer" u="1"/>
        <s v="5.Open &gt; BALLPARK - Developer Support |  00000 - BALLPARK - Developer Support Task |  00064 - BEMISCP-11 CSR hierarchy" u="1"/>
        <s v="0.Done &gt; Frontend Development | M | 00045 - Ajust the layout of contents" u="1"/>
        <s v="5.Open &gt; BALLPARK - Developer Support | M 00000 - " u="1"/>
        <s v="5.Open &gt; BALLPARK - UX | M 00000 - Search on Landing page" u="1"/>
        <s v="0.Done &gt; Feature Review |  00983 - Review of CSR View of Customer Profile" u="1"/>
        <s v="0.Done &gt; Feature Review | S | 00775 - Review of View/Edit my User Profile" u="1"/>
        <s v="4.To Do &gt; Feature Review | S | 00131 - Review of Add sorting capability to Site REST API" u="1"/>
        <s v="5.Open &gt; BALLPARK - Alpha Test | S | 00000 - Add support for OpenID Connect Single Sign-on" u="1"/>
        <s v="5.Open &gt; BALLPARK - QA Support | S | 00000 - Add support for OpenID Connect Single Sign-on" u="1"/>
        <s v="5.Open &gt; BALLPARK - UX |  00000 - BALLPARK - UX Task |  00050 - BEMISCP-11 Compliance reports on-time complete from SSRS" u="1"/>
        <s v="06.Open &gt; Alpha Test | 00406 - Verify Order Detail By Item View" u="1"/>
        <s v="0.Done &gt; QA | S 00369 - QA for Choose the section of the image to show" u="1"/>
        <s v="0.Cancelled &gt; Frontend Development | XS 00250 - Unified boiler plate text" u="1"/>
        <s v="0.Done &gt; Frontend Development | M | 00418 - Image to identify external links" u="1"/>
        <s v="2.To Review &gt; Frontend Development | M 00492 - Orders Landing Page - Frontend" u="1"/>
        <s v="0.Done &gt; QA | M 00731 - QA for Release Search" u="1"/>
        <s v="5.Open &gt; Sub-Task | M | 01091 - AccountServiceImpl.java" u="1"/>
        <s v="0.Done &gt; Frontend Development | S | 00044 - Create a configurable footer" u="1"/>
        <s v="0.Done &gt; QA | S 00371 - QA for Services Page" u="1"/>
        <s v="0.Done &gt; QA |  00114 - QA for Questions Portlet" u="1"/>
        <s v="5.Open &gt; BALLPARK - Alpha Test | S 00000 - Schedule Line Deletes" u="1"/>
        <s v="5.Open &gt; BALLPARK - QA Support | S 00000 - Schedule Line Deletes" u="1"/>
        <s v="0.Done &gt; Sub-Task | XS | 01586 - Resize thread pool for data sync" u="1"/>
        <s v="0.Done &gt; QA | S 02804 - QA for BIT 176 -  BOL# Incorrect for SAP Shipment" u="1"/>
        <s v="0.Done &gt; Task | S 00015 - BEMISCP-11 Use Case: Workflow - Reject Shipment" u="1"/>
        <s v="4.To Do &gt; Alpha Test | S 00067 - Alpha for Modern tile with &quot;MORE&quot; animation" u="1"/>
        <s v="4.To Do &gt; XS | BALLPARK - Planning 00000 - Modern tile with &quot;MORE&quot; animation" u="1"/>
        <s v="0.Done &gt; Alpha Test | S | 02110 - Alpha for BIT 176 -  BOL# Incorrect for SAP Shipment" u="1"/>
        <s v="0.Done &gt; Backend Development | M 01691 - Replicate Order Sync refactoring for Shipment" u="1"/>
        <s v="0.Done &gt; Feature Review | S 02952 - Review of 470 (BDT) Updates to Consignment logic - Completed Shipments Sub-page shipped qty mismatched" u="1"/>
        <s v="0.Done &gt; Feature Review |  01628 - Review of BIT-129 Invoice Report Field" u="1"/>
        <s v="0.Done &gt; Backend Development | M 00543 - Implement Search for custom order fields" u="1"/>
        <s v="5.Open &gt; BALLPARK - Alpha Test |  00000 - BALLPARK - Alpha Test Feature |  00275 - Products / Items - Status Filters" u="1"/>
        <s v="5.Open &gt; BALLPARK - QA Support |  00000 - BALLPARK - QA Support Feature |  00275 - Products / Items - Status Filters" u="1"/>
        <s v="5.Open &gt; BALLPARK - Feature Planning |  00000 - BALLPARK - Feature Planning Feature |  00110 - Buyer - Show Expanded Shipment View" u="1"/>
        <s v="0.Done &gt; Alpha Test | S | 00025 - Alpha for Design menus" u="1"/>
        <s v="0.Done &gt; Feature Review | 00082 - Review of Design menus" u="1"/>
        <s v="0.Done &gt; Sub-Task | S | 00245 - Work on frontend / ADT / UI" u="1"/>
        <s v="0.Done &gt; QA |  00154 - QA for Adjust homepage layout in different screen resolutions" u="1"/>
        <s v="0.Done &gt; Frontend Development | XS | 00641 - Update User Profile Dropdown font and wording based on latest mockup" u="1"/>
        <s v="0.Done &gt; Feature Review |  | 00106 - Review of Full story version 2" u="1"/>
        <s v="0.Done &gt; Backend Development | S | 00077 - Create module to create mock sites" u="1"/>
        <s v="0.Done &gt; Alpha Test | S | 01306 - Alpha for Updates to Bemis Portal Navigation" u="1"/>
        <s v="0.Done &gt; Frontend Development | M 01038 - Tablet Documents View and Navigation" u="1"/>
        <s v="0.Done &gt; Alpha Bug | S | 00931 - Report service throw error when preview report with subreport inside" u="1"/>
        <s v="5.Open &gt; BALLPARK - Developer Support |  00000 - BALLPARK - Developer Support Feature |  00515 - Report Definition Parsing" u="1"/>
        <s v="0.Done &gt; Frontend Development | M | 01932 - Development for - 214 (BDT)Theme test- excel logo wrong color and font spacing incorrect" u="1"/>
        <s v="5.Open &gt; BALLPARK - Subtask | M 00000 - QA Deployment Documentation" u="1"/>
        <s v="0.Done &gt; Alpha Test | 01049 - Alpha for Missing fields on Delivery stubs" u="1"/>
        <s v="5.Open &gt; BALLPARK - UX | XS 00000 - BALLPARK - UX Feature |  00308 - Customer - Org - Permissions" u="1"/>
        <s v="0.Done &gt; Backend Development | S 01547 - Evaluate &amp; fix wrong calculation (for AGE) in some Inventory records" u="1"/>
        <s v="2.To Review &gt; Backend Development | S 01547 - Evaluate &amp; fix wrong calculation (for AGE) in some Inventory records" u="1"/>
        <s v="0.Done &gt; QA |  01532 - QA for Missing Address should be empty" u="1"/>
        <s v="0.Done &gt; QA | S 00091 - QA for Place remaining Webcontents on Homepage" u="1"/>
        <s v="0.Done &gt; Backend Development | XS | 00831 - Fix Two Factor configuration category" u="1"/>
        <s v="05.To Do &gt; Tech Planning | 00485 - Design Search Orders" u="1"/>
        <s v="0.Done &gt; QA | S | 00154 - QA for Bugs can be moved to Done anytime" u="1"/>
        <s v="5.Open &gt; BALLPARK - Development | XS | 00000 - Fix Gradle theme build " u="1"/>
        <s v="0.Cancelled &gt; Alpha Test | S 01074 - Alpha for Theme display in Bemis QA is not correct" u="1"/>
        <s v="0.Done &gt; Alpha Test | S 00041 - Alpha for Update subtask when parent update some fields" u="1"/>
        <s v="5.Open &gt; BALLPARK - Alpha Test |  00000 - BALLPARK - Alpha Test Feature |  00536 - Remove Top Bar for Regular User" u="1"/>
        <s v="5.Open &gt; BALLPARK - QA Support |  00000 - BALLPARK - QA Support Feature |  00536 - Remove Top Bar for Regular User" u="1"/>
        <s v="0.Done &gt; QA | M 01175 - QA for Footer" u="1"/>
        <s v="5.Open &gt; BALLPARK - Alpha Test | M 00000 - Source System Deletes" u="1"/>
        <s v="5.Open &gt; BALLPARK - QA Support | S 00000 - Source System Deletes" u="1"/>
        <s v="0.Done &gt; QA | S | 02665 - QA for 378 (BDT) - No pagination on the Reports Download page " u="1"/>
        <s v="0.Done &gt; Backend Development | S | 02663 - Validate Order Components before creating OrderKey" u="1"/>
        <s v="0.Done &gt; Backend Development | S | 00052 - Add logic to redirect unauthenticated users to login" u="1"/>
        <s v="3.Doing &gt; Ballpark - Demand | S | 00000 - Dummy Activity of Liferay Workspace Maintenance and Improvements" u="1"/>
        <s v="4.To Do &gt; QA | S 00206 - QA for Management Team" u="1"/>
        <s v="4.To Do &gt; S | BALLPARK - Feature Review | 00000 - Capture learning events" u="1"/>
        <s v="4.To Do &gt; S | BALLPARK - QA/UAT Support | 00000 - Capture learning events" u="1"/>
        <s v="5.Open &gt; Frontend Development | S 01578 - Create user-friendly error page" u="1"/>
        <s v="5.Open &gt; BALLPARK - UX |  00000 - BALLPARK - UX Task |  00126 - Sales Order Status" u="1"/>
        <s v="0.Done &gt; QA |  01515 - QA for Customer Address does not display on Customer Profile" u="1"/>
        <s v="5.Open &gt; BALLPARK - Alpha Test | S 00000 - Update Scheduled Releases data fields to allow for decimals " u="1"/>
        <s v="5.Open &gt; BALLPARK - Developer Support | S 00000 - Update On Hand Inv data fields to allow for decimals " u="1"/>
        <s v="5.Open &gt; BALLPARK - QA Support | S 00000 - Update Scheduled Releases data fields to allow for decimals " u="1"/>
        <s v="5.Open &gt; BALLPARK - Tech Planning | S 00000 - Release Report" u="1"/>
        <s v="0.Cancelled &gt; Backend Development | M | 01112 - Add location facet" u="1"/>
        <s v="4.To Do &gt; Alpha Test | S 01638 - Alpha for User Agreement Link " u="1"/>
        <s v="3.Doing &gt; Backend Development | S | 03046 - Fix caching of orders" u="1"/>
        <s v="0.Cancelled &gt; Alpha Bug | S | 01179 - Pagination bar during global search is dislocated" u="1"/>
        <s v="0.Done &gt; Alpha Test |  | 01808 - Alpha for Report menu categories should be alphabetical" u="1"/>
        <s v="4.To Do &gt; Tech Planning | S | 00093 - Expiration Date - Tech Planning" u="1"/>
        <s v="4.To Do &gt; S | BALLPARK - Alpha Test | 00000 - Report Definition Parsing" u="1"/>
        <s v="5.Open &gt; BALLPARK - Alpha Test |  00000 - BALLPARK - Alpha Test Feature |  00511 - Releases by Item" u="1"/>
        <s v="5.Open &gt; BALLPARK - QA Support |  00000 - BALLPARK - QA Support Feature |  00511 - Releases by Item" u="1"/>
        <s v="5.Open &gt; BALLPARK - Feature Review |  00000 - BALLPARK - Feature Review Feature |  00265 - As a buyer, I can see Pending Shipment Quantity for a specific item, so that I know how much product to expect" u="1"/>
        <s v="0.Cancelled &gt; Frontend Development | XS 00527 - All links must be red" u="1"/>
        <s v="4.To Do &gt; BALLPARK - Tech Planning | M 00000 - Performance Testing and Tunning" u="1"/>
        <s v="01.Done &gt; Sub-Task | 00150 - Approve customer hierarchy filter wireframe" u="1"/>
        <s v="4.To Do &gt; S | BALLPARK - Feature Review 00000 - Asset publisher - Simple version" u="1"/>
        <s v="4.To Do &gt; S | BALLPARK - QA/UAT Support 00000 - Asset publisher - Simple version" u="1"/>
        <s v="0.Done &gt; Backend Development | S 00438 - Create stubs module for Customer Profile updates" u="1"/>
        <s v="0.Done &gt; Alpha Test | S 02534 - Alpha for Add Google Analytics to the Customer Portal Sites" u="1"/>
        <s v="5.Open &gt; BALLPARK - Feature Planning |  00000 - BALLPARK - Feature Planning Feature |  00215 - Login &amp; Logout" u="1"/>
        <s v="0.Done &gt; QA | XS | 02200 - QA for 247 (BDT) - Inventory Delete Functionality - Old Inventory data showing on Screen" u="1"/>
        <s v="0.Done &gt; QA | S 02755 - QA for 434-GLC Release Missing" u="1"/>
        <s v="5.Open &gt; BALLPARK - Alpha Test Feature |  00361 - Footer | M 00000 - " u="1"/>
        <s v="5.Open &gt; BALLPARK - QA Support Feature |  00361 - Footer | M 00000 - " u="1"/>
        <s v="5.Open &gt; BALLPARK - UX Feature |  00215 - Login &amp; Logout | M 00000 - " u="1"/>
        <s v="5.Open &gt; BALLPARK - UX Feature |  00513 - Release Search | M 00000 - " u="1"/>
        <s v="5.Open &gt; BALLPARK - UX Feature |  00514 - Release Report | M 00000 - " u="1"/>
        <s v="5.Open &gt; BALLPARK - Subtask | M 00000 - Import Users and Groups from AD" u="1"/>
        <s v="3.Doing &gt; Tech Planning | 00441 M - Review interfacing with Bemis Order WS" u="1"/>
        <s v="3.Doing &gt; Tech Planning | M 00441 - Review interfacing with Bemis Order WS" u="1"/>
        <s v="0.Done &gt; Frontend Development | M | 00490 - Multilocation filter - Frontend" u="1"/>
        <s v="5.Open &gt; BALLPARK - Feature Review | S 00000 - Welcome screen / landing page" u="1"/>
        <s v="5.Open &gt; QA | M 01722 - QA for Update Report Link on the Orders Landing Page" u="1"/>
        <s v="0.Done &gt; Alpha Test | S 02849 - Alpha for Add a test user to the deployment scripts" u="1"/>
        <s v="0.Done &gt; Sub-Task | M 00236 - View the IBB fields associated with a company profile" u="1"/>
        <s v="0.Done &gt; Sub-Task | M | 01481 - Create initial infrastructure for perf test scripts" u="1"/>
        <s v="5.Open &gt; BALLPARK - Development |  00000 - BALLPARK - Development Task |  00085 - Prebill Inquiry" u="1"/>
        <s v="4.To Do &gt; QA | S 00900 - QA for Customer - Org - Permissions" u="1"/>
        <s v="4.To Do &gt; BALLPARK - Alpha Test | 00000 - Create docker image for Liferay installation" u="1"/>
        <s v="4.To Do &gt; BALLPARK - QA Support | 00000 - Create docker image for Liferay installation" u="1"/>
        <s v="0.Done &gt; Feature Review | S | 02789 - Review of Duplicate key row in object 'dbo.Bemis_Order'" u="1"/>
        <s v="5.Open &gt; BALLPARK - Developer Support | XS 00000 - Carrier List CRUD" u="1"/>
        <s v="5.Open &gt; Frontend Development | XS 00197 - Adjust company profile page" u="1"/>
        <s v="0.Done &gt; QA | S 01806 - QA for BIT-136 Importing Orgs from UAT generates exception" u="1"/>
        <s v="5.Open &gt; BALLPARK - Tech Planning |  00000 - BALLPARK - Tech Planning Task |  00035 - BEMISCP-11 Notifications - Timelines, triggers, messages, templates, internal vs email" u="1"/>
        <s v="5.Open &gt; BALLPARK - QA Support | S 00000 - Orders Landing Page" u="1"/>
        <s v="5.Open &gt; BALLPARK - Subtask | L 00000 - Shipments Landing Page" u="1"/>
        <s v="5.Open &gt; BALLPARK - UX |  00000 - Buyer - Reports Landing Page" u="1"/>
        <s v="0.Done &gt; Alpha Test |  00301 - Alpha for Products + Service &gt; Trading" u="1"/>
        <s v="0.Done &gt; Alpha Test | S 00635 - Alpha for Orders - Move view details link below order Date" u="1"/>
        <s v="4.To Do &gt; BALLPARK - Subtask | 00000 - Design concepts, site creation, roles and users" u="1"/>
        <s v="0.Done &gt; Frontend Development | S | 01150 - Create page to list of links to Customer Profiles" u="1"/>
        <s v="2.To Review &gt; Backend Development | S | 03047 - Create System Setting Configuration to simplify AD Group name changes" u="1"/>
        <s v="5.Open &gt; BALLPARK - Tech Planning | 00000  - " u="1"/>
        <s v="4.Doing &gt; BALLPARK - Feature Review | 00000 - SDLC Documentation" u="1"/>
        <s v="0.Done &gt; Frontend Development | XS | 00294 - Position Papers page" u="1"/>
        <s v="0.Done &gt; Alpha Test | 01554 - Alpha for The Company logo will not populate on Welcome page" u="1"/>
        <s v="0.Done &gt; Task | S 00054 - BEMISCP-11 Workflow - COC, COAs upload to portal - Quality related" u="1"/>
        <s v="0.Done &gt; Feature Review | S | 02781 - Review of 375 (BDT) - Inventory Report - URL too long error " u="1"/>
        <s v="5.Open &gt; BALLPARK - UX |  00000 - BALLPARK - UX Task |  00048 - BEMISCP-11 Previous customer Item Number" u="1"/>
        <s v="0.Done &gt; QA | S 00781 - QA for Orders - Move view details link below order Date" u="1"/>
        <s v="0.Cancelled &gt; Sub-Task |  00131 - Final Approval of the Item Detail Page for IBB data fields" u="1"/>
        <s v="0.Done &gt; Alpha Test |  | 01956 - Alpha for Keep CSR on Control Panel View when navigating to customer sites  " u="1"/>
        <s v="0.Cancelled &gt; Frontend Development | M | 01835 - Development for - Mobile and Tablet View of Orders is not aligned correctly" u="1"/>
        <s v="0.Done &gt; Backend Development | XS 00803 - Update mock-server with latest data from IBB" u="1"/>
        <s v="0.Done &gt; Feature Review | S 02527 - Review of 270 (BDT) - Release page missing info for Jel Sert" u="1"/>
        <s v="0.Done &gt; Feature Review | S | 03169 - Review of Inventory Sync Delete needs to happen as part of same transaction as add" u="1"/>
        <s v="2.To Review &gt; Sub-Task | S 00857 - Add methods to get a Customer Location's display name and whether or not it's a parent" u="1"/>
        <s v="5.Open &gt; Sub-Task | M | 01096 - ThirdPartyTransferController.java" u="1"/>
        <s v="0.Done &gt; Tech Planning | L 00433 - Design Order Inventory DM/Services" u="1"/>
        <s v="0.Done &gt; Backend Development | M | 00883 - Add Completed Shipments page for an order" u="1"/>
        <s v="0.Done &gt; QA | S | 01135 - QA for Do not show Scheduled Releases with a Confirmed Qty =  0" u="1"/>
        <s v="0.Done &gt; QA | S | 02545 - QA for 381 (BDT) - Portal console as admin or CSR- missing the Customer Profile view on the Bemis Site" u="1"/>
        <s v="0.Cancelled &gt; Backend Development | S | 00041 - Create an scheduler to send information to LMS" u="1"/>
        <s v="0.Done &gt; Frontend Development | M 01424 - Development for -Cancel button on Locations filter does not cancel" u="1"/>
        <s v="0.Done &gt; Feature Review | 00391 - Review of Our History" u="1"/>
        <s v="0.Done &gt; Frontend Development | M | 00229 - Our history" u="1"/>
        <s v="2.To Review &gt; Sub-Task | 00290 M - Define User Profile WADL" u="1"/>
        <s v="2.To Review &gt; Sub-Task | M 00290 - Define User Profile WADL" u="1"/>
        <s v="5.Open &gt; BALLPARK - Feature Planning | S | 00000 - Source System Deletes - CR50 and CR51" u="1"/>
        <s v="0.Done &gt; Alpha Test |  | 01286 - Alpha for Optional fields not correctly formatted or are missing in open and closed order report" u="1"/>
        <s v="4.To Do &gt; S | BALLPARK - Alpha Test | 00000 - As a Sales Exec, I can view a list of customers and select one or more, so that I can selectively view information pertaining to a specific customer or sub-organization within the customer " u="1"/>
        <s v="0.Done &gt; QA | S | 01506 - QA for Padding issues with left nav menu" u="1"/>
        <s v="0.Done &gt; QA | S 01300 - QA for Optional fields not correctly formatted or are missing in open and closed order report" u="1"/>
        <s v="5.Open &gt; BALLPARK - UX |  00000 - Releases by Item" u="1"/>
        <s v="0.Done &gt; QA | M 00740 - QA for User Profile Dropdown" u="1"/>
        <s v="0.Done &gt; QA | S 01372 - QA for Fix sort order column names" u="1"/>
        <s v="0.Done &gt; Feature Review |  | 00093 - Review of Country Selection content" u="1"/>
        <s v="0.Done &gt; QA | S | 02815 - QA for 416 (BDT) - Order Pg Shipment Qty Missing" u="1"/>
        <s v="3.Doing &gt; Backend Development | S 00564 - Update DL folder structure to match new requirements" u="1"/>
        <s v="5.Open &gt; BALLPARK - Alpha Test | S | 00000 - BDT 493 - Consignment Delivery Invoice Missing " u="1"/>
        <s v="5.Open &gt; BALLPARK - QA Support | S | 00000 - BDT 493 - Consignment Delivery Invoice Missing " u="1"/>
        <s v="4.To Do &gt; S | BALLPARK - Feature Review | 00000 - Add support for OpenID Connect Single Sign-on" u="1"/>
        <s v="4.To Do &gt; S | BALLPARK - QA/UAT Support | 00000 - Add support for OpenID Connect Single Sign-on" u="1"/>
        <s v="0.Done &gt; Feature Review |  | 01282 - Review of My Locations navigation on Mobile view is not working" u="1"/>
        <s v="0.Done &gt; Alpha Test | S | 02039 - Alpha for 252 (BDT) - Order Pg View Details 0 Confirmed Qty Displayed" u="1"/>
        <s v="0.Done &gt; Feature Review | S 00874 - Review of Orders Page - Marshal Orders with NULL Statuses Displayed" u="1"/>
        <s v="4.To Do &gt; QA | S 02979 - QA for BDT 483- Forgot Password error message" u="1"/>
        <s v="4.To Do &gt; S | BALLPARK - Developer Support 00000 - Setup LCS activation" u="1"/>
        <s v="0.Done &gt; Feature Planning | M 00382 - Feature Planning - Reports Landing Page" u="1"/>
        <s v="0.Done &gt; QA | 01635 - QA for BIT-95 All reports from the Reports Landing Page" u="1"/>
        <s v="0.Done &gt; QA | XS 01171 - QA for Add content for Portal dashboard landing page" u="1"/>
        <s v="0.Done &gt; Alpha Test |  | 00459 - Alpha for Media &gt; Overview" u="1"/>
        <s v="0.Done &gt; Alpha Test | S 00262 - Alpha for Products Overview" u="1"/>
        <s v="0.Done &gt; Sub-Task | M 00732 - Update liferay bundle to DE fix-pack 7" u="1"/>
        <s v="5.Open &gt; BALLPARK - Developer Support | S 00000 - Welcome screen / landing page" u="1"/>
        <s v="5.Open &gt; Feature Planning | 00476 - Discuss source of SoldTo/ShipTo Relationship mapping" u="1"/>
        <s v="3.Doing &gt; Backend Development | S 01530 - Evaluate records not showing up in completed shipments" u="1"/>
        <s v="0.Done &gt; Frontend Development | XS 00545 - Investors &gt; Overview &gt; Calendar + Events - Fix links to pages" u="1"/>
        <s v="0.Done &gt; QA | S 01735 - QA for BIT-46 Cards on Page incorrect" u="1"/>
        <s v="0.Done &gt; QA | S | 01137 - QA for Add open condition to Search Orders" u="1"/>
        <s v="0.Done &gt; Sub-Task | S | 03049 - Final Load Test post fix pack up-grade" u="1"/>
        <s v="0.Done &gt; QA |  | 01811 - QA for Duplicate fields displayed on the Completed Shipments tab" u="1"/>
        <s v="0.Done &gt; Alpha Test | S | 02090 - Alpha for 271 (BDT) - Orders page- hyperlinks and expand card issue" u="1"/>
        <s v="0.Done &gt; Alpha Test | S 02480 - Alpha for 321 (BDT) - Update the Shipments to use a field on Delivery vs. from Orders" u="1"/>
        <s v="4.To Do &gt; XS | BALLPARK - UX | 00000 - View Orders by PO" u="1"/>
        <s v="5.Open &gt; Sub-Task | S 01031 - Fix the paragraph's margins for better view" u="1"/>
        <s v="0.Done &gt; Backend Development | M | 01584 - Add support for new Customer Item optional parameter" u="1"/>
        <s v="0.Done &gt; QA |  | 01370 - QA for Report Page- Open/Closed order status report- missing parameter" u="1"/>
        <s v="5.Open &gt; Alpha Test | 00428 XS - Verify UI support for linking Number Quantity to Inventory Page" u="1"/>
        <s v="5.Open &gt; Alpha Test | XS 00428 - Verify UI support for linking Number Quantity to Inventory Page" u="1"/>
        <s v="3.To Review &gt; Frontend Development | S | 03182 - Development for - Menu open after navigation on Tablet" u="1"/>
        <s v="0.Done &gt; Backend Development | S 01516 - Change wording for fields in the Report Generation Request window" u="1"/>
        <s v="0.Done &gt; Backend Development | M | 02439 - Development for - Add Google Analytics to the Customer Portal Sites" u="1"/>
        <s v="5.Open &gt; BALLPARK - UX | S 00000 - Browser compatibility" u="1"/>
        <s v="5.Open &gt; Sub-Task | M 01099 - UserLiferayServiceImpl.java" u="1"/>
        <s v="5.Open &gt; BALLPARK - UX | S 00000 - Manage DL folder &amp; files" u="1"/>
        <s v="4.To Do &gt; Sub-Task | M 00288 - Define WADL for IBB shipment web services" u="1"/>
        <s v="06.Open &gt; Pull Request Review | 00417 - Code Review UI for filtering Orders by Location" u="1"/>
        <s v="3.Doing &gt; Backend Development | M 01664 - Update Report Link on the Orders Landing Page" u="1"/>
        <s v="5.Open &gt; BALLPARK - Developer Support Feature |  00214 - View Notifications | M 00000 - " u="1"/>
        <s v="5.Open &gt; BALLPARK - Development Feature |  00270 - Browse Customer Profiles | M 00000 - " u="1"/>
        <s v="5.Open &gt; BALLPARK - Development Feature |  00447 - Search Customer Profiles | M 00000 - " u="1"/>
        <s v="5.Open &gt; BALLPARK - Development Feature |  00520 - Release updates from IBB | M 00000 - " u="1"/>
        <s v="5.Open &gt; BALLPARK - Feature Planning Feature |  00272 - Browse User Profile | M 00000 - " u="1"/>
        <s v="5.Open &gt; BALLPARK - Feature Review Feature |  00297 - Browser compatibility | M 00000 - " u="1"/>
        <s v="5.Open &gt; BALLPARK - Tech Planning Feature |  00207 - Populate User Profiles | M 00000 - " u="1"/>
        <s v="5.Open &gt; BALLPARK - Tech Planning Feature |  00363 - Map AD Groups to Roles | M 00000 - " u="1"/>
        <s v="5.Open &gt; BALLPARK - UX |  00000 - BALLPARK - UX Feature |  00375 - Buyer - Reports Landing Page" u="1"/>
        <s v="5.Open &gt; BALLPARK - Tech Planning | S 00000 - On the Child Customer profile page format is incorrect" u="1"/>
        <s v="5.Open &gt; BALLPARK - Feature Review |  00000 - BALLPARK - Feature Review Task |  00235 - IBB Request Log" u="1"/>
        <s v="0.Done &gt; Feature Review | S | 02158 - Review of 283 (BDT) - Scheduled Releases Sub-Page Line# Contains Leading Zeroes " u="1"/>
        <s v="0.Done &gt; Feature Review | 00387 - Review of Become a supplier" u="1"/>
        <s v="0.Done &gt; Frontend Development | M | 00332 - Become a supplier" u="1"/>
        <s v="4.To Do &gt; BALLPARK - Developer Support | S 00000 - Customer - Org - Permissions" u="1"/>
        <s v="4.To Do &gt; BALLPARK - Feature Planning | XS 00000 - Customer - Org - Permissions" u="1"/>
        <s v="4.To Do &gt; S | BALLPARK - Feature Review | 00000 - Pending notifications counter" u="1"/>
        <s v="4.To Do &gt; S | BALLPARK - QA/UAT Support | 00000 - Pending notifications counter" u="1"/>
        <s v="4.To Do &gt; QA |  00625 - QA for Orders Landing Page" u="1"/>
        <s v="4.Doing &gt; Tech Planning | S | 00118 - Tech Planning for Implement Celsus sync" u="1"/>
        <s v="2.To Review &gt; Sub-Task | XS 00841 - Upgrade Gradle Plugin to fix theme build issue" u="1"/>
        <s v="0.Done &gt; Alpha Test |  01781 - Alpha for Fixes needed for View Details dropdown desktop and mobile views" u="1"/>
        <s v="5.Open &gt; BALLPARK - Feature Review |  00000 - BALLPARK - Feature Review Feature |  00512 - Release Details" u="1"/>
        <s v="4.To Do &gt; XS | BALLPARK - UX | 00000 - Create/edit Order Note" u="1"/>
        <s v="0.Done &gt; QA | S | 02494 - QA for Change date field used for selecting invoices" u="1"/>
        <s v="0.Done &gt; Sub-Task | M | 00529 - Create Job to apply fix packs and updated LCS portlet" u="1"/>
        <s v="5.Open &gt; BALLPARK - Development | S 00000 - Update orders data fields to allow for decimals " u="1"/>
        <s v="0.Done &gt; Feature Review |  | 01911 - Review of Refactor Inventory Sync/WS Classes for data refresh calls." u="1"/>
        <s v="0.Done &gt; Feature Review | S | 02416 - Review of Refactor Shipment Sync/WS Classes for data refresh calls." u="1"/>
        <s v="5.Open &gt; BALLPARK - Alpha Test |  00000 - BALLPARK - Alpha Test Task |  00045 - BEMISCP-11 Docs - BOL (SSRS - Can provide a copy of the BOL)" u="1"/>
        <s v="5.Open &gt; BALLPARK - QA Support |  00000 - BALLPARK - QA Support Task |  00045 - BEMISCP-11 Docs - BOL (SSRS - Can provide a copy of the BOL)" u="1"/>
        <s v="4.To Do &gt; UAT Support | 00000 - BALLPARK OF UAT Support" u="1"/>
        <s v="2.To Review &gt; Sub-Task | S 00550 - Set up Bemis' smtp server" u="1"/>
        <s v="2.To Review &gt; Backend Development | S | 03135 - Update ShipTo Filter" u="1"/>
        <s v="0.Done &gt; QA | S | 02333 - QA for Updates to handle Standard Pallet Qty data" u="1"/>
        <s v="4.To Do &gt; S | BALLPARK - Feature Review | 00000 - Poly Orders missing in portal" u="1"/>
        <s v="4.To Do &gt; S | BALLPARK - QA/UAT Support | 00000 - Poly Orders missing in portal" u="1"/>
        <s v="0.Done &gt; QA | S | 02772 - QA for 237 (BDT) - Inventory Report - Excel will not generate in portal" u="1"/>
        <s v="0.Done &gt; Feature Review |  | 01734 - Review of BIT-159 Create Access Path for CSRs to Customer and User Profiles" u="1"/>
        <s v="0.Done &gt; Frontend Development | S | 00300 - Trading Page" u="1"/>
        <s v="3.Doing &gt; BALLPARK - Alpha Test | 00000 - Functional Spec Documentation " u="1"/>
        <s v="5.Open &gt; BALLPARK - Alpha Test | S 00000 - Add version" u="1"/>
        <s v="5.Open &gt; BALLPARK - QA Support | S 00000 - Add version" u="1"/>
        <s v="4.Doing &gt; BALLPARK - Developer Support | 00000 - Add SCORM support" u="1"/>
        <s v="0.Cancelled &gt; Sub-Task | M | 00288 - Define WADL for IBB shipment web services" u="1"/>
        <s v="5.Open &gt; BALLPARK - Subtask | S 00000 - Change country menu cut off vertically" u="1"/>
        <s v="4.To Do &gt; QA | S 02866 - QA for ID 4191/4190 Update the CSR permissions to be organization based" u="1"/>
        <s v="0.Done &gt; Task |  | 00018 - BEMISCP-11 Quality - Credit Status (TBD system, not in IBB - Ruth Checking)" u="1"/>
        <s v="0.Done &gt; Alpha Test | XS 00918 - Alpha for Increase size limit for profile picture" u="1"/>
        <s v="0.Done &gt; QA | S 00838 - QA for Two Factor Authentication - Verification Code Error" u="1"/>
        <s v="0.Done &gt; Frontend Development | M 01075 - Update fields on On Hand Inventory View to show decimals" u="1"/>
        <s v="0.Done &gt; Feature Review | S 01797 - Review of Duplicate fields displayed on the Completed Shipments tab" u="1"/>
        <s v="5.Open &gt; BALLPARK - Alpha Test |  00000 - WS Commons" u="1"/>
        <s v="0.Done &gt; QA | 00104 - QA for Concrete Incubator webcontent" u="1"/>
        <s v="0.Done &gt; Feature Review | 00349 - Review of Internet Explorer Story List Text Missing" u="1"/>
        <s v="0.Done &gt; Feature Review | S | 02762 - Review of 416 (BDT) - Order Pg Shipment Missing" u="1"/>
        <s v="0.Done &gt; Frontend Development | S | 00285 - Internet Explorer Story List Text Missing" u="1"/>
        <s v="5.Open &gt; Ballpark - Dummy Feature | S 00000 - Liferay Workspace Maintenance and Improvements" u="1"/>
        <s v="5.Open &gt; BALLPARK - Feature Planning |  00000 - BALLPARK - Feature Planning Feature |  00341 - User agreement - BNA" u="1"/>
        <s v="0.Done &gt; Feature Review | S | 03116 - Review of 542 (BDT) - The page was not displayed because the Request URI is too long." u="1"/>
        <s v="0.Done &gt; Feature Review |  | 01101 - Review of Refactor IBB Authentication" u="1"/>
        <s v="5.Open &gt; Sub-Task | M | 01908 - QA for Remove Buyer Access to edit display settings" u="1"/>
        <s v="2.To Review &gt; Backend Development | M | 02984 - Source System Deletes/Add entries based on IBB ActiveCode" u="1"/>
        <s v="0.Done &gt; Feature Review | S | 00260 - Review of Allow patches to be source-controlled and installed into bundle by workspace" u="1"/>
        <s v="0.Done &gt; Frontend Development | XS 00464 - Investors &gt; Overview - Link &quot;Board of Directors&quot; redirect to page, but display the content out of screen" u="1"/>
        <s v="0.Done &gt; Frontend Development | S 00628 - Develop User Profile dropdown" u="1"/>
        <s v="3.Doing &gt; Frontend Development | M 00064 - Show full story on media center" u="1"/>
        <s v="5.Open &gt; BALLPARK - Feature Review | S 00000 - Finalize deployment scripts" u="1"/>
        <s v="5.Open &gt; BALLPARK - Feature Review |  00000 - BALLPARK - Feature Review Task |  00090 - Cookies in Liferay Portal" u="1"/>
        <s v="4.To Do &gt; Sub-Task | M 00051 - Provide files to be migrated" u="1"/>
        <s v="5.Open &gt; BALLPARK - Tech Planning |  00000 - BALLPARK - Tech Planning Task |  00064 - BEMISCP-11 CSR hierarchy" u="1"/>
        <s v="0.Done &gt; Feature Review | XS | 02162 - Review of 252 (BDT) - Order Pg View Details 0 Confirmed Qty Should Not Be Displayed" u="1"/>
        <s v="0.Done &gt; QA | S 01542 - QA for Welcome Name Banner" u="1"/>
        <s v="5.Open &gt; Feature Planning | 00431 - Feature planning for Search Orders" u="1"/>
        <s v="0.Done &gt; Frontend Development | S 00039 - Recreate the more effect" u="1"/>
        <s v="5.Open &gt; BALLPARK - Feature Review | S 00000 - Create and assign customer Roles" u="1"/>
        <s v="0.Done &gt; Alpha Test | S 02476 - Alpha for Order and Release Duplicate Exceptions  " u="1"/>
        <s v="4.To Do &gt; QA | S 01300 - QA for Optional fields not correctly formatted or are missing in open and closed order report" u="1"/>
        <s v="4.To Do &gt; UX | 00451 - View/Edit User Profile - UX" u="1"/>
        <s v="5.Open &gt; BALLPARK - Alpha Test |  00000 - BALLPARK - Alpha Test Feature |  00286 - Global search" u="1"/>
        <s v="5.Open &gt; BALLPARK - QA Support |  00000 - BALLPARK - QA Support Feature |  00286 - Global search" u="1"/>
        <s v="5.Open &gt; BALLPARK - Development | S 00000 - Update On Hand Inv data fields to allow for decimals " u="1"/>
        <s v="5.Open &gt; BALLPARK - Feature Planning | S 00000 - Update orders data fields to allow for decimals " u="1"/>
        <s v="5.Open &gt; BALLPARK - Feature Review | S 00000 - Update Releases data fields to allow for decimals " u="1"/>
        <s v="5.Open &gt; BALLPARK - Tech Planning | S 00000 - Update Shipments data fields to allow for decimals " u="1"/>
        <s v="0.Done &gt; Task | S 00032 - BEMISCP-11 Disable access (showing links) to webcenter and solutioncenter" u="1"/>
        <s v="5.Open &gt; BALLPARK - Development | S 00000 - Release Report" u="1"/>
        <s v="03.To Review &gt; Sub-Task | 00293 - Define Customer Hierarchy WADL" u="1"/>
        <s v="0.Done &gt; Feature Review | 00809 - Review of Impersonated User hits error" u="1"/>
        <s v="0.Done &gt; Alpha Test | S 02469 - Alpha for 331 (BDT) Time Zone Clarification" u="1"/>
        <s v="0.Done &gt; Frontend Development | M | 01055 - Updates to Bemis Portal Header " u="1"/>
        <s v="4.To Do &gt; S | BALLPARK - Development | 00000 - Order Detail in Orders by PO" u="1"/>
        <s v="0.Done &gt; Feature Review |  | 00447 - Review of Careers &gt; Locations and Functions" u="1"/>
        <s v="0.Cancelled &gt; Alpha Test | 01483 - Alpha for Allow Buyers to update display settings " u="1"/>
        <s v="0.Done &gt; QA | S | 01131 - QA for Update Releases data fields to allow for decimals " u="1"/>
        <s v="5.Open &gt; BALLPARK - UX |  00000 - BALLPARK - UX Feature |  00341 - User agreement - BNA" u="1"/>
        <s v="4.To Do &gt; QA | S 00967 - QA for Logon with incorrect password doesn't fail immediately with 2FA enabled" u="1"/>
        <s v="5.Open &gt; Tech Planning | 00000 - BALLPARK OF Tech Planning" u="1"/>
        <s v="0.Done &gt; Tech Planning | S | 00011 - Status - Tech Planning" u="1"/>
        <s v="4.To Do &gt; S | BALLPARK - Planning 00000 - Asset publisher - Simple version" u="1"/>
        <s v="0.Done &gt; Feature Review |  01097 - Review of Add open condition to Search Orders" u="1"/>
        <s v="5.Open &gt; BALLPARK - Tech Planning |  00000 - Buyer - Show Expanded Shipment View" u="1"/>
        <s v="0.Done &gt; Sub-Task | S 00129 - Final Approval of the Orders Landing Page for IBB data fields" u="1"/>
        <s v="5.Open &gt; BALLPARK - Feature Review Feature |  00296 - Mobile compatibility &amp; responsive design | M 00000 - " u="1"/>
        <s v="0.Cancelled &gt; Backend Development | S 00648 - Update migration logic to reflect latest customer data mapping" u="1"/>
        <s v="3.Doing &gt; Frontend Development | XS 00641 - Update User Profile Dropdown font and wording based on latest mockup" u="1"/>
        <s v="5.Open &gt; BALLPARK - Development |  00000 - BALLPARK - Development Feature |  00367 - Welcome screen / landing page" u="1"/>
        <s v="5.Open &gt; BALLPARK - Feature Planning |  00000 - BALLPARK - Feature Planning Feature |  00221 - Orders Landing Page" u="1"/>
        <s v="5.Open &gt; BALLPARK - Developer Support |  00000 - BALLPARK - Developer Support Task |  00075 - Customer Portal and Make-to-Stock (MTS) | Due Date: 8/12/16" u="1"/>
        <s v="0.Done &gt; Feature Review |  | 02011 - Review of Total On Hand Qty should include UOM  " u="1"/>
        <s v="3.Doing &gt; Backend Development | M | 00075 - Implement Group Version" u="1"/>
        <s v="0.Done &gt; QA | S 01225 - QA for User Customer Name (Employer) is incorrect" u="1"/>
        <s v="0.Cancelled &gt; Sub-Task |  00169 - Prototyping of the fields needed for customer inquiry / search" u="1"/>
        <s v="0.Done &gt; Alpha Test | 01518 - Alpha for Importing Orgs from UAT generates exception" u="1"/>
        <s v="0.Done &gt; Feature Review |  | 01962 - Review of BIT-154 User Agreement Link does not display for Buyers" u="1"/>
        <s v="5.Open &gt; BALLPARK - Developer Support | S 00000 - Update Completed Shipments data fields to allow for decimals " u="1"/>
        <s v="0.Done &gt; Feature Review | XS | 02424 - Review of 244 (BDT) - Order Pg Scheduled Releases/Available Qty Incorrect " u="1"/>
        <s v="5.Open &gt; BALLPARK - Feature Planning |  00000 - BALLPARK - Feature Planning Feature |  00247 - Download - report link" u="1"/>
        <s v="5.Open &gt; BALLPARK - UX |  00000 - BALLPARK - UX Task |  00038 - BEMISCP-11 Quality docs - Storage and access - KMS &amp; SAP (not until Phases 2&amp;3)" u="1"/>
        <s v="5.Open &gt; BALLPARK - Feature Planning |  00000 - BALLPARK - Feature Planning Task |  00037 - BEMISCP-11 Entitlements - Proc Mgr - Negotiations - CRM" u="1"/>
        <s v="0.Done &gt; Tech Planning | M | 01983 - Tech Planning for Logging Updates" u="1"/>
        <s v="5.Open &gt; BALLPARK - Feature Planning |  00000 - Filter Orders by user Locations" u="1"/>
        <s v="0.Done &gt; Alpha Bug | M | 02720 - Scheduled Release Date missing from tablet view" u="1"/>
        <s v="5.Open &gt; BALLPARK - Subtask | S 00000 - Left Navigation Expand / Collapse on all pages" u="1"/>
        <s v="0.Done &gt; Backend Development | S | 00952 - Get warehouse number from order to download BOL" u="1"/>
        <s v="4.To Do &gt; S | BALLPARK - Feature Review | 00000 - Sales Rep - only sees orgs based on access" u="1"/>
        <s v="4.To Do &gt; S | BALLPARK - QA/UAT Support | 00000 - Sales Rep - only sees orgs based on access" u="1"/>
        <s v="0.Cancelled &gt; Alpha Test | S | 02745 - Alpha for 424 (BDT) - Password Policy verbiage changes" u="1"/>
        <s v="5.Open &gt; BALLPARK - UX | S 00000 - Buyer - Reports Landing Page" u="1"/>
        <s v="2.To Review &gt; Alpha Bug | XS 00671 - Missing portlet for AssetRender" u="1"/>
        <s v="0.Done &gt; QA | S 02444 - QA for 284 (BDT) - Scheduled Releases Sub-Pg cards missing " u="1"/>
        <s v="0.Done &gt; Alpha Test | S | 00028 - Alpha for Webcontent - Investors to Key Statistics" u="1"/>
        <s v="0.Done &gt; Feature Review | 00109 - Review of Webcontent - Investors to Key Statistics" u="1"/>
        <s v="0.Done &gt; Frontend Development | S | 00050 - Webcontent - Investors to Key Statistics" u="1"/>
        <s v="0.Done &gt; Alpha Test | S 01356 - Alpha for Report Landing Page- Open Order Status Report- remove parameters from selection screen" u="1"/>
        <s v="0.Done &gt; Feature Review | XS 02199 - Review of 247 (BDT) - Inventory Delete Functionality - Old Inventory data showing on Screen" u="1"/>
        <s v="0.Done &gt; Feature Review |  | 01399 - Review of Report Time not correct" u="1"/>
        <s v="5.Open &gt; Sub-Task | 00288 M - Define WADL for IBB shipment web services" u="1"/>
        <s v="5.Open &gt; Sub-Task | M 00288 - Define WADL for IBB shipment web services" u="1"/>
        <s v="0.Done &gt; Backend Development | M 00551 - Create Shipment WS modules" u="1"/>
        <s v="0.Done &gt; Feature Review | S | 02316 - Review of 309 (BDT) - Orders page- iphone view details UOM Confirmed qtty crowding" u="1"/>
        <s v="0.Done &gt; Frontend Development | M 02190 - Development for - Orders page- iphone view details UOM Confirmed qtty crowding" u="1"/>
        <s v="4.To Do &gt; QA |  00769 - QA for Carrier List CRUD" u="1"/>
        <s v="5.Open &gt; BALLPARK - UX | S 00000 - Release Report" u="1"/>
        <s v="4.To Do &gt; Alpha Bug | XS 01100 - Alpha Bug - Minor UI issues observed" u="1"/>
        <s v="0.Done &gt; QA |  | 01629 - QA for BIT-129 Invoice Report Field" u="1"/>
        <s v="0.Done &gt; Backend Development | M | 02215 - Update data sync initial call" u="1"/>
        <s v="0.Done &gt; Backend Development |  | 00012 - Create scripts to perform Taskboard configurations" u="1"/>
        <s v="0.Done &gt; Backend Development | 00078 - Assign Migrated Users to Customer Orgs" u="1"/>
        <s v="0.Cancelled &gt; Alpha Bug | M | 01375 - Date timestamp is still displaying as GMT" u="1"/>
        <s v="0.Cancelled &gt; Sub-Task | S | 00058 - Set up Oracle database in Google local environment" u="1"/>
        <s v="5.Open &gt; BALLPARK - Alpha Test | S 00000 - Update Releases data fields to allow for decimals " u="1"/>
        <s v="5.Open &gt; BALLPARK - QA Support | S 00000 - Update Releases data fields to allow for decimals " u="1"/>
        <s v="0.Done &gt; Feature Review | 00629 - Review of Configure workspace build to use NPM cache outside of the workspace" u="1"/>
        <s v="0.Done &gt; Alpha Test | 01287 - Alpha for Fix date range for From and To fields" u="1"/>
        <s v="0.Cancelled &gt; Alpha Test | S | 02548 - Alpha for 323 (BDT) - Shipment Landing Pg/Shipments Missing" u="1"/>
        <s v="0.Done &gt; Alpha Test |  | 01927 - Alpha for BIT-49 Ship To Filter Name &amp; Address Info Missing in Portal" u="1"/>
        <s v="0.Done &gt; Feature Review | 00721 - Review of Custom-users-admin-web causes startup exceptions in portal" u="1"/>
        <s v="5.Open &gt; BALLPARK - Feature Planning |  00000 - BALLPARK - Feature Planning Task |  00025 - BEMISCP-11 Consignment - Make and Hold Aging" u="1"/>
        <s v="5.Open &gt; Sub-Task | S 00105 - managing OSGI dependencies " u="1"/>
        <s v="3.Doing &gt; Tech Planning | M 01673 - Tech Planning - Data Sync Changes - Inventory " u="1"/>
        <s v="0.Done &gt; Frontend Development | S | 00478 - Form - Place forms in all pages" u="1"/>
        <s v="4.To Do &gt; Alpha Test | S 00259 - Alpha for Our history page without timeline section" u="1"/>
        <s v="4.To Do &gt; BALLPARK - Alpha Test | XS 00000 - Our story page without timeline section" u="1"/>
        <s v="4.To Do &gt; BALLPARK - Development | S 00000 - Our story page without timeline section" u="1"/>
        <s v="0.Done &gt; Feature Review |  | 01111 - Review of Checkboxes for Locations in filter do not show " u="1"/>
        <s v="5.Open &gt; BALLPARK - Alpha Test |  00000 - BALLPARK - Alpha Test Feature |  00513 - Release Search" u="1"/>
        <s v="5.Open &gt; BALLPARK - QA Support |  00000 - BALLPARK - QA Support Feature |  00513 - Release Search" u="1"/>
        <s v="4.To Do &gt; S | BALLPARK - Subtask | 00000 - BEMISCP-11 Customer Terms (Payment, Freight, Incoterms)" u="1"/>
        <s v="5.Open &gt; Feature Review | S 00487 - Review Org Site PR" u="1"/>
        <s v="3.Doing &gt; Sub-Task | M 00592 - Implement Shipment DataSync" u="1"/>
        <s v="0.Done &gt; Feature Review | 00239 - Review of Press Releases Page" u="1"/>
        <s v="0.Done &gt; Frontend Development | M | 00209 - Press Releases Page" u="1"/>
        <s v="2.To Review &gt; Backend Development | M 01427 - Update 'View Details' display logic" u="1"/>
        <s v="5.Open &gt; BALLPARK - Developer Support | S 00000 - Remove Top Bar for External User" u="1"/>
        <s v="4.To Do &gt; BALLPARK - Alpha Test | XS 00000 - Format text and add links to image description" u="1"/>
        <s v="4.To Do &gt; BALLPARK - Development | S 00000 - Format text and add links to image description" u="1"/>
        <s v="0.Done &gt; QA | S | 02728 - QA for 383 (BDT) If a single schedule line exists, and the Confirmed Qty = 0 LOG AND SKIP RECORD" u="1"/>
        <s v="0.Done &gt; Alpha Test |  00495 - Alpha for Create a sign in page" u="1"/>
        <s v="5.Open &gt; BALLPARK - Feature Review | S 00000 - Release expanded view" u="1"/>
        <s v="5.Open &gt; BALLPARK - Feature Review | S 00000 - Expose enhanced Group API" u="1"/>
        <s v="5.Open &gt; BALLPARK - Developer Support |  00000 - BALLPARK - Developer Support Feature |  00355 - Sort on Landing page" u="1"/>
        <s v="5.Open &gt; BALLPARK - Feature Planning |  00000 - BALLPARK - Feature Planning Feature |  00107 - Shipments Landing Page" u="1"/>
        <s v="5.Open &gt; BALLPARK - Feature Planning |  00000 - BALLPARK - Feature Planning Feature |  00249 - Search on Landing page" u="1"/>
        <s v="5.Open &gt; BALLPARK - Feature Planning |  00000 - BALLPARK - Feature Planning Feature |  00276 - Search on Landing page" u="1"/>
        <s v="0.Done &gt; QA |  01813 - QA for Mobile Footer no longer displays" u="1"/>
        <s v="0.Done &gt; Alpha Test | 01619 - Alpha for Sub-header font color on Reports Landing page are incorrect" u="1"/>
        <s v="0.Done &gt; Alpha Test | S 02386 - Alpha for 290 (BDT) - Release Pg Ship To Name and Address incorrect" u="1"/>
        <s v="0.Done &gt; Tech Planning | S | 03124 - Tech Planning for Connectivity Issues" u="1"/>
        <s v="0.Done &gt; Feature Review |  00891 - Review of Logon with incorrect password doesn't fail immediately with 2FA enabled" u="1"/>
        <s v="4.To Do &gt; QA | M 00749 - QA for View/Edit User Profile" u="1"/>
        <s v="0.Done &gt; Feature Review | 00738 - Review of Proxy configuration breaks access to IBB " u="1"/>
        <s v="0.Done &gt; Alpha Test | S 00950 - Alpha for Update Scheduled Releases data fields to allow for decimals " u="1"/>
        <s v="0.Done &gt; Frontend Development | M 01540 - Development for On the Customer profile page format is incorrect - update header" u="1"/>
        <s v="0.Done &gt; Feature Review |  00763 - Review of User Profile Dropdown" u="1"/>
        <s v="0.Done &gt; Feature Review |  00156 - Review of Asset publisher filter" u="1"/>
        <s v="0.Done &gt; QA | 00364 - QA for Set maximum width for pages in 1300 px" u="1"/>
        <s v="0.Done &gt; Backend Development | M | 01853 - Update User creation scripts" u="1"/>
        <s v="0.Done &gt; Alpha Test | S | 02327 - Alpha for 311 (BDT) - ERC 649A- Orders Page- report on main page has been incorrectly replaced" u="1"/>
        <s v="4.To Do &gt; QA | S | 01933 - QA for Link Bemis/TheHub Logo back CSR Bemis Site" u="1"/>
        <s v="0.Done &gt; Backend Development | S | 02822 - Create separate policy for internal users" u="1"/>
        <s v="0.Done &gt; Feature Review | 01949 - Review of Redesign for product description display" u="1"/>
        <s v="0.Done &gt; Feature Review | S | 03166 - Review of 576  BDT - Log in page in Chrome blurry" u="1"/>
        <s v="0.Done &gt; QA | XS 02151 - QA for 256 (BDT) - Orders page- mobile- expanded view - view details" u="1"/>
        <s v="5.Open &gt; Backend Development | M 01584 - Add support for new Customer Item optional parameter" u="1"/>
        <s v="5.Open &gt; BALLPARK - Feature Planning | S 00000 - Arrow Font Size on Releases Page is too small" u="1"/>
        <s v="0.Done &gt; Alpha Test |  | 01407 - Alpha for Scheduled Releases Customer PO" u="1"/>
        <s v="0.Done &gt; Backend Development | S | 00606 - Add IBB Security Authentication to Shipment WS" u="1"/>
        <s v="0.Done &gt; Alpha Bug | M | 00994 - Line Number isn't displaying in the Doned Shipments Header " u="1"/>
        <s v="0.Done &gt; Alpha Test | S | 02945 - Alpha for Consignment Inventory Whse Location/No Incorrect" u="1"/>
        <s v="0.Done &gt; Feature Review | 01760 - Review of On the Customer profile page format is incorrect" u="1"/>
        <s v="0.Done &gt; Feature Review | S 01503 - Review of Bemis Logo displayed on Bemis' QA is incorrect" u="1"/>
        <s v="0.Done &gt; Feature Review | S 02249 - Review of 214 (BDT) - Theme test- Font spacing incorrect" u="1"/>
        <s v="0.Done &gt; Frontend Development | M | 01128 - On the Customer profile page format is incorrect" u="1"/>
        <s v="5.Open &gt; Sub-Task | 00133 - Final Approval of the Shipment Expanded View for IBB data fields" u="1"/>
        <s v="0.Done &gt; QA | 00270 - QA for Products Overview" u="1"/>
        <s v="0.Done &gt; Frontend Development | M 01039 - Mobile Documents View and Navigation " u="1"/>
        <s v="0.Done &gt; Alpha Test | 00978 - Alpha for Import of Organizations fails due to a NoSuchListTypeException" u="1"/>
        <s v="5.Open &gt; BALLPARK - Developer Support |  00000 - BALLPARK - Developer Support Feature |  00276 - Search on Landing page" u="1"/>
        <s v="5.Open &gt; BALLPARK - Feature Review |  00000 - BALLPARK - Feature Review Feature |  00375 - Buyer - Reports Landing Page" u="1"/>
        <s v="3.Doing &gt; Tech Planning | S 02981 - Tech Planning for Schedule Line Deletes" u="1"/>
        <s v="0.Done &gt; Alpha Test | S 00147 - Alpha for Adjust homepage layout in different screen resolutions" u="1"/>
        <s v="0.Done &gt; Frontend Development | M 00129 - Adjust homepage layout in different screen resolutions" u="1"/>
        <s v="5.Open &gt; BALLPARK - UX |  00000 - BALLPARK - UX Feature |  00226 - Filter Orders by user Locations" u="1"/>
        <s v="0.Done &gt; Alpha Test | S | 00604 - Alpha for Carrier List CRUD" u="1"/>
        <s v="0.Done &gt; Feature Review | 00701 - Review of Carrier List CRUD" u="1"/>
        <s v="3.Doing &gt; BALLPARK - Feature Review | 00000 - Add SCORM support" u="1"/>
        <s v="4.To Do &gt; BALLPARK - UX | S 00000 - Product values in different currencies" u="1"/>
        <s v="0.Done &gt; Frontend Development | XS 00419 - Change the color of visited links" u="1"/>
        <s v="4.To Do &gt; BALLPARK - Developer Support | S 00000 - Generate Shipping Reports" u="1"/>
        <s v="0.Done &gt; Feature Review | S 01634 - Review of BIT-95 All reports from the Reports Landing Page" u="1"/>
        <s v="0.Done &gt; QA | S | 01838 - QA for Fixes needed for View Details dropdown desktop and mobile views" u="1"/>
        <s v="0.Done &gt; Tech Planning | M 01769 - Tech Planning for - Report menu categories should be alphabetical" u="1"/>
        <s v="0.Done &gt; Feature Review | S | 02654 - Review of 324 (BDT) - Inventory report- mobile devices hyperlinks in reports" u="1"/>
        <s v="5.Open &gt; BALLPARK - Alpha Test |  00000 - BALLPARK - Alpha Test Task |  00071 - BEMISCP-11 Validate with Process Owners - Internal entitlements" u="1"/>
        <s v="5.Open &gt; BALLPARK - QA Support |  00000 - BALLPARK - QA Support Task |  00071 - BEMISCP-11 Validate with Process Owners - Internal entitlements" u="1"/>
        <s v="0.Done &gt; Feature Review | 00604 - Review of Create Earnings Webcast 1Q 17 page" u="1"/>
        <s v="4.To Do &gt; S | BALLPARK - Alpha Test | 00000 - Emails from production server are not being received" u="1"/>
        <s v="5.Open &gt; BALLPARK - Developer Support | S 00000 - Map AD Groups to Roles" u="1"/>
        <s v="0.Cancelled &gt; Alpha Bug | S | 00758 - Incorrect shipToId values being added to database after sync" u="1"/>
        <s v="0.Done &gt; Sub-Task | 00142 - Set LDAP configurations for AD integration" u="1"/>
        <s v="4.To Do &gt; Alpha Test | S 00812 - Alpha for Customer Profile updates from IBB" u="1"/>
        <s v="0.Done &gt; Alpha Bug | M | 02175 - Development for - Searchbar missing X update UX " u="1"/>
        <s v="0.Done &gt; Tech Planning | M | 01673 - Tech Planning - Data Sync Changes - Inventory " u="1"/>
        <s v="0.Done &gt; Feature Review | 01276 - Review of Clicking on Shipped Qty or Scheduled Releases throws an error" u="1"/>
        <s v="0.Done &gt; Alpha Test | S | 02099 - Alpha for 273 (BDT) - User Profile- Buyer- blank space in address information" u="1"/>
        <s v="0.Done &gt; QA | S | 00006 - QA for Multi-criteria search" u="1"/>
        <s v="0.Done &gt; Alpha Test | S | 02715 - Alpha for Buyers need to have ability to delete for specific folders " u="1"/>
        <s v="0.Done &gt; Alpha Test | S | 02517 - Alpha for 365 (BDT) - On Hand Inventory- mobile- click link on orders page takes you to Doned shipments tab" u="1"/>
        <s v="4.To Do &gt; QA | S | 00116 - QA for Notify Google LMS of User activity" u="1"/>
        <s v="5.Open &gt; BALLPARK - QA Support |  00000 - BALLPARK - QA Support Task |  00503 - WS Commons" u="1"/>
        <s v="5.Open &gt; BALLPARK - Tech Planning | S 00000 - Shipments paginated list grouped by item number" u="1"/>
        <s v="0.Done &gt; QA | S | 02423 - QA for Search box in Ship To Filter is broken" u="1"/>
        <s v="5.Open &gt; BALLPARK - Subtask | M 00000 - On-Hand Inventory View for a specific item" u="1"/>
        <s v="0.Done &gt; Alpha Test |  00454 - Alpha for Homepage &gt; Change &quot;Media and Events&quot; section" u="1"/>
        <s v="0.Done &gt; Tech Planning | M | 01785 - Tech Planning for Improve data display on all pages " u="1"/>
        <s v="4.To Do &gt; S | BALLPARK - Subtask | 00000 - Should only send learning records when log in as a learner " u="1"/>
        <s v="03.To Review &gt; Sub-Task | 00290 - Define User Profile WADL" u="1"/>
        <s v="0.Done &gt; Feature Planning | XS 00456 - Review structure changes" u="1"/>
        <s v="5.Open &gt; BALLPARK - Feature Review |  00000 - BALLPARK - Feature Review Feature |  00511 - Releases by Item" u="1"/>
        <s v="5.Open &gt; BALLPARK - Development |  00000 - BALLPARK - Development Task |  00035 - BEMISCP-11 Notifications - Timelines, triggers, messages, templates, internal vs email" u="1"/>
        <s v="04.Doing &gt; Sub-Task | 00155 - As a developer, I can connect to SSRS passing input parameters to request a report and then display it in the portal, so that a report can be viewed in the portal (POC)" u="1"/>
        <s v="5.Open &gt; BALLPARK - UX |  00000 - Import Users and Groups from AD" u="1"/>
        <s v="4.To Do &gt; S | BALLPARK - Alpha Test | 00000 - Sort Orders by Specific Fields" u="1"/>
        <s v="5.Open &gt; BALLPARK - Alpha Test |  00000 - *DELETE* User Profile updates from IBB" u="1"/>
        <s v="5.Open &gt; BALLPARK - QA Support |  00000 - *DELETE* User Profile updates from IBB" u="1"/>
        <s v="0.Done &gt; Feature Review | XS 02424 - Review of 244 (BDT) - Order Pg Scheduled Releases/Available Qty Incorrect " u="1"/>
        <s v="5.Open &gt; Feature Review | 00468 - Review logic to link two pages" u="1"/>
        <s v="5.Open &gt; Feature Review | 00471 - Review logic to link two pages" u="1"/>
        <s v="0.Done &gt; Sub-Task | M | 00193 - Scrum master - February - 1 to 28" u="1"/>
        <s v="0.Done &gt; Feature Review |  | 00600 - Review of Change country menu cut off vertically" u="1"/>
        <s v="0.Done &gt; Feature Review | S 00877 - Review of Arrow Font Size on Releases Page is too small" u="1"/>
        <s v="0.Done &gt; Feature Review | S 02799 - Review of 409 (BDT) - Inventory Batch with Multiple Mfg Dates" u="1"/>
        <s v="5.Open &gt; Sub-Task | S | 00130 - Final Approval of the Products Landing Page for the IBB data fields" u="1"/>
        <s v="04.Doing &gt; Backend Development | 00486 - Develop Search for Orders Logic" u="1"/>
        <s v="0.Done &gt; Frontend Development | M | 01966 - Development for - Update 'View Details' dropdown to include UOM" u="1"/>
        <s v="5.Open &gt; BALLPARK - Development |  00000 - BALLPARK - Development Feature |  00156 - Create and assign customer Roles" u="1"/>
        <s v="0.Done &gt; Frontend Development | M 02013 - Development for - Orders page- tablet view change page orientation from portrait to landscape" u="1"/>
        <s v="5.Open &gt; BALLPARK - Tech Planning | M 00000 - Create Google CI" u="1"/>
        <s v="06.Open &gt; Feature Planning | 00497 - Discuss document migration with Bemis" u="1"/>
        <s v="0.Done &gt; Alpha Test |  01320 - Alpha for Landing page redirection does not work when impersonating" u="1"/>
        <s v="5.Open &gt; Backend Development | M 00610 - Create CustomerShipTo Entity to pull Order ShipTo Information" u="1"/>
        <s v="0.Cancelled &gt; Tech Planning | S | 03014 - RCA for missing invoice" u="1"/>
        <s v="0.Done &gt; Backend Development | M 02706 - Fix ORM Exceptions during Inventory data sync" u="1"/>
        <s v="4.To Do &gt; M | BALLPARK - Subtask | 00000 - Create and use some &quot;Liferay down / starting up / maintenance page&quot; for nginx" u="1"/>
        <s v="0.Done &gt; QA |  01225 - QA for User Customer Name (Employer) is incorrect" u="1"/>
        <s v="0.Done &gt; QA | S | 02326 - QA for 246 (BDT) - Order Pg Req Date Incorrect" u="1"/>
        <s v="4.To Do &gt; Alpha Test | M 00739 - Alpha for Buyer View of Customer Profile" u="1"/>
        <s v="3.Doing &gt; Frontend Development | M 00462 - Create page to show Inventory View for Item" u="1"/>
        <s v="0.Done &gt; Alpha Test | S 02585 - Alpha for 388 (BDT) - Inventory Pg Standard Pallet Qty Rounding Issue" u="1"/>
        <s v="5.Open &gt; BALLPARK - Feature Planning |  00000 - BALLPARK - Feature Planning Feature |  00156 - Create and assign customer Roles" u="1"/>
        <s v="4.To Do &gt; BALLPARK - Alpha Test | S 00000 - View Orders by PO" u="1"/>
        <s v="0.Done &gt; Alpha Test | 01756 - Alpha for Update Dashboard Content" u="1"/>
        <s v="0.Done &gt; Alpha Test | M | 01799 - Alpha for Updates for All Reports" u="1"/>
        <s v="5.Open &gt; Ballpark - Demand | S | 00000 - Dummy Activity of Tools - Sonar" u="1"/>
        <s v="0.Done &gt; Feature Review |  00395 - Review of Redirect to a friendly &quot;page not found&quot;" u="1"/>
        <s v="0.Done &gt; Feature Review | 02165 - Review of Update Mock Services for changes to Data Sync" u="1"/>
        <s v="0.Done &gt; QA | S | 03076 - QA for 494 BDT - Handle IBB NULL responses in initial data sync" u="1"/>
        <s v="0.Done &gt; Alpha Test | 00868 - Alpha for Orders Page - Marshal Orders with NULL Statuses Displayed" u="1"/>
        <s v="0.Done &gt; Frontend Development | S | 00068 - Try running Google API against sample public service (ex: Calendar)" u="1"/>
        <s v="5.Open &gt; BALLPARK - Alpha Test |  00000 - BALLPARK - Alpha Test Feature |  00110 - Buyer - Show Expanded Shipment View" u="1"/>
        <s v="5.Open &gt; BALLPARK - QA Support |  00000 - BALLPARK - QA Support Feature |  00110 - Buyer - Show Expanded Shipment View" u="1"/>
        <s v="5.Open &gt; BALLPARK - Tech Planning |  00000 - BALLPARK - Tech Planning Task |  00259 - Customer Site Template should have 'template' in name" u="1"/>
        <s v="0.Done &gt; QA | XS 00560 - QA for Custom 404 page" u="1"/>
        <s v="0.Done &gt; Sub-Task | 00091 - Define Customer Inquiry WADL" u="1"/>
        <s v="0.Done &gt; Sub-Task | M | 01632 - SonarQube infrastructure setup" u="1"/>
        <s v="4.Doing &gt; BALLPARK - Alpha Test | 00000 - Feature without assignee GSSDLC" u="1"/>
        <s v="5.Open &gt; BALLPARK - Feature Review | S 00000 - Pinnacle Foods Bemis Order# 40009316 Shipment Missing (BDT 486)" u="1"/>
        <s v="0.Done &gt; Alpha Bug | M 01789 - There are ghost results displayed on the release page" u="1"/>
        <s v="5.Open &gt; BALLPARK - Tech Planning |  00000 - BALLPARK - Tech Planning Task |  00074 - Determine Document Library folder structure and category structure" u="1"/>
        <s v="5.Open &gt; Sub-Task | 00105 - managing OSGI dependencies " u="1"/>
        <s v="0.Done &gt; Alpha Test | S 00223 - Alpha for Sustainability Overview" u="1"/>
        <s v="0.Done &gt; Feature Review |  | 00357 - Review of Suppliers Overview" u="1"/>
        <s v="0.Done &gt; Frontend Development | M 00187 - Sustainability Overview" u="1"/>
        <s v="4.To Do &gt; BALLPARK - Feature Planning | S 00000 - Browse Customer Profiles" u="1"/>
        <s v="0.Done &gt; QA |  00213 - QA for Company profile page" u="1"/>
        <s v="5.Open &gt; Backend Development | M 01648 - Logging enhancements" u="1"/>
        <s v="4.Doing &gt; Sub-Task | S | 03235 - Sub-task of the task without assignee" u="1"/>
        <s v="0.Done &gt; Feature Review | S 02339 - Review of Pallet Field should display as Est. Pallet Count" u="1"/>
        <s v="0.Done &gt; Feature Review | 01543 - Review of Report time range selection box sizing - Shipments and Releases Report Test" u="1"/>
        <s v="5.Open &gt; Sub-Task | S 01068 - Have the family name editable" u="1"/>
        <s v="4.To Do &gt; S | BALLPARK - Alpha Test | 00000 - 576  BDT - Log in page in Chrome blurry" u="1"/>
        <s v="4.To Do &gt; S | BALLPARK - Feature Review | 00000 - Implement Celsus sync job to index Liferay Sites" u="1"/>
        <s v="4.To Do &gt; S | BALLPARK - QA/UAT Support | 00000 - Implement Celsus sync job to index Liferay Sites" u="1"/>
        <s v="0.Done &gt; QA | S 01330 - QA for The ... next to the Bemis Order number does not expand to show the full line" u="1"/>
        <s v="3.Doing &gt; Tech Planning | S 01551 - Evaluate - Multiple Fields showing incorrectly on the Orders Landing Page. " u="1"/>
        <s v="4.To Do &gt; Alpha Test |  00927 - Alpha for Shipment updates from IBB" u="1"/>
        <s v="0.Done &gt; Backend Development | S | 00037 - Add status to Site service" u="1"/>
        <s v="0.Done &gt; QA | S | 02064 - QA for 218 (BDT) Theme My Company Locations Font Color" u="1"/>
        <s v="5.Open &gt; BALLPARK - Developer Support | S | 00000 - Customer - Org - Permissions" u="1"/>
        <s v="5.Open &gt; BALLPARK - Development Support | S 00000 - Customer - Org - Permissions" u="1"/>
        <s v="5.Open &gt; BALLPARK - Feature Planning | XS | 00000 - Customer - Org - Permissions" u="1"/>
        <s v="0.Cancelled &gt; Alpha Test | S 02767 - Alpha for 386 (BDT) - Poly IBB On Hand Qty Incorrect" u="1"/>
        <s v="5.Open &gt; BALLPARK - Subtask | M 00000 - Allow patches to be source-controlled and installed into bundle by workspace" u="1"/>
        <s v="0.Done &gt; Frontend Development | M | 01964 - Add commas for qty displayed" u="1"/>
        <s v="03.To Review &gt; Backend Development | 00368 - Review order-product-item services to satisfy new wireframe" u="1"/>
        <s v="0.Done &gt; Tech Planning | S 01556 - Analysis" u="1"/>
        <s v="0.Done &gt; Tech Planning | S 01569 - Analysis" u="1"/>
        <s v="0.Done &gt; Sub-Task |  00142 - Set LDAP configurations for AD integration" u="1"/>
        <s v="0.Done &gt; Alpha Test | 01971 - Alpha for 216 (BDT) Theme Generate Report link wrong color " u="1"/>
        <s v="0.Done &gt; Alpha Bug | M 01301 - Entering Date into field causes the preview screen to go blank" u="1"/>
        <s v="0.Done &gt; Feature Review |  | 00570 - Review of Build PROD definition and execute it in us-east-1" u="1"/>
        <s v="0.Done &gt; Alpha Test | 01358 - Alpha for All Reports from Reports Landing Page- Optional column formatting" u="1"/>
        <s v="0.Done &gt; Feature Review |  01905 - Review of After update to global web content, customer site template does not import" u="1"/>
        <s v="3.Doing &gt; BALLPARK - Subtask | 00000 - Feature without assignee GSSDLC" u="1"/>
        <s v="0.Done &gt; Sub-Task |  00109 - Final Approval of the Shipment Landing Page Visual Mockup" u="1"/>
        <s v="0.Done &gt; Sub-Task | 00112 - Final Approval of the Shipment Expanded View Visual Mockup" u="1"/>
        <s v="5.Open &gt; BALLPARK - Alpha Test | S 00000 - Release Details" u="1"/>
        <s v="0.Done &gt; Frontend Development | M 00289 - White spaces in story pages above images" u="1"/>
        <s v="5.Open &gt; BALLPARK - Subtask | S | 00000 - Fix issue with titles not being shown for image selector" u="1"/>
        <s v="0.Cancelled &gt; Alpha Bug | M | 01079 - Product Description and Cust Item # are not displaying in Shipments Header" u="1"/>
        <s v="0.Done &gt; QA | S 00959 - QA for Release updates from IBB" u="1"/>
        <s v="0.Done &gt; Sub-Task | M 00704 - Upgrade Liferay Workspace to 1.2.0" u="1"/>
        <s v="5.Open &gt; BALLPARK - Alpha Test Task |  00503 - WS Commons | M 00000 - " u="1"/>
        <s v="5.Open &gt; BALLPARK - QA Support Task |  00503 - WS Commons | M 00000 - " u="1"/>
        <s v="5.Open &gt; BALLPARK - Tech Planning  00538 - Buyer - Reports |  00000 - " u="1"/>
        <s v="5.Open &gt; BALLPARK - UX Feature |  00512 - Release Details | M 00000 - " u="1"/>
        <s v="0.Done &gt; QA | S 03001 - QA for 482 BDT - Optimizing report performance to 4 sec" u="1"/>
        <s v="4.To Do &gt; BALLPARK - Tech Planning | S 00000 - View closed orders in Order Views" u="1"/>
        <s v="0.Done &gt; Alpha Bug | M | 01087 - Alpha Bug - Editing Employer Field Results in Exception" u="1"/>
        <s v="1.Reviewing &gt; Frontend Development | M 01525 - Development for Formatting Error when Resizing" u="1"/>
        <s v="0.Done &gt; Feature Review | S 01430 - Review of Update default Sort Order on Shipments Landing Page " u="1"/>
        <s v="0.Done &gt; QA | M | 01827 - QA for User Agreement" u="1"/>
        <s v="0.Done &gt; QA | S | 02402 - QA for Multiple threads may cause NTLM errors in DataSync" u="1"/>
        <s v="4.To Do &gt; Backend Development | S 00014 - Integrate Taskboard configuration scripts" u="1"/>
        <s v="0.Done &gt; QA | S | 03028 - QA for Set search highlighting property to false" u="1"/>
        <s v="0.Done &gt; Alpha Test | 01484 - Alpha for Link Bemis/TheHub Logo back CSR Bemis Site" u="1"/>
        <s v="5.Open &gt; BALLPARK - Feature Review |  00000 - Create data sync process to bulk upload data from IBB" u="1"/>
        <s v="5.Open &gt; BALLPARK - Alpha Test | M 00000 - BALLPARK - Alpha Test Feature |  00225 - Search Orders by Indexed fields" u="1"/>
        <s v="5.Open &gt; BALLPARK - QA Support | L 00000 - BALLPARK - QA Support Feature |  00225 - Search Orders by Indexed fields" u="1"/>
        <s v="0.Cancelled &gt; Frontend Development | M | 01221 - Development for - Search in Locations filter fails when no location match is found" u="1"/>
        <s v="0.Done &gt; Alpha Test | XS 00376 - Alpha for Reports Page" u="1"/>
        <s v="0.Done &gt; Alpha Test | S 00598 - Alpha for User Profile Dropdown" u="1"/>
        <s v="0.Done &gt; Alpha Test | XS 00393 - Alpha for Global Solutions" u="1"/>
        <s v="3.Doing &gt; Alpha Test | S 01482 - Alpha for Welcome Name Banner" u="1"/>
        <s v="5.Open &gt; BALLPARK - Developer Support | S 00000 - View customer site list" u="1"/>
        <s v="0.Done &gt; Feature Review | 00345 - Review of Add behavior to Homepage links" u="1"/>
        <s v="5.Open &gt; BALLPARK - Alpha Test | XS 00000 - List Releases of specifc Order" u="1"/>
        <s v="0.Done &gt; Feature Review | S | 02306 - Review of The quotes around &quot;N/A&quot; need to be removed" u="1"/>
        <s v="5.Open &gt; Sub-Task | 00104 - application.startup.events OSGI service" u="1"/>
        <s v="0.Done &gt; Backend Development | M 02061 - Development for - Order Pg Sort Functionality" u="1"/>
        <s v="0.Done &gt; Feature Review | XS 02125 - Review of 275 (BDT) - Order Pg Sort Functionality" u="1"/>
        <s v="5.Open &gt; BALLPARK - Feature Review |  00000 - BALLPARK - Feature Review Feature |  00377 - Generate Shipping Reports" u="1"/>
        <s v="0.Done &gt; Alpha Test | S 00278 - Alpha for Services Page" u="1"/>
        <s v="0.Done &gt; Frontend Development | S 00256 - Services Page" u="1"/>
        <s v="0.Done &gt; QA | S | 02915 - QA for Upgrade liferay bundle to DE fix-pack 13" u="1"/>
        <s v="4.To Do &gt; S | BALLPARK - Alpha Test | 00000 - BDT 507 - C&amp;S Closed Orders showing inventory displayed in portal " u="1"/>
        <s v="0.Done &gt; QA | S 02420 - QA for Portal Error Handling" u="1"/>
        <s v="0.Done &gt; Feature Review | 00622 - Review of Patching does not work on Windows" u="1"/>
        <s v="0.Done &gt; Backend Development | 00368 - View Orders by Item - Data Model Redesign" u="1"/>
        <s v="4.To Do &gt; BALLPARK - Alpha Test | S 00000 - Product values in different currencies" u="1"/>
        <s v="4.To Do &gt; M | BALLPARK - Planning | 00000 - Product values in different currencies" u="1"/>
        <s v="0.Done &gt; Backend Development |  00012 - Create scripts to perform Taskboard configurations" u="1"/>
        <s v="0.Done &gt; Frontend Development | M | 00500 - Change IFrame height according to screen width" u="1"/>
        <s v="0.Done &gt; Feature Review | S 02742 - Review of 382 (BDT) - Order Pg Requested Date Incorrect" u="1"/>
        <s v="0.Done &gt; Feature Review | S | 02304 - Review of 291 (BDT) - Release Pg Release PO incorrect" u="1"/>
        <s v="0.Done &gt; QA |  | 01621 - QA for Sub-header font color on Reports Landing page are incorrect" u="1"/>
        <s v="0.Cancelled &gt; Frontend Development | S 02850 - Add nullable option to the To Date on the Open and Closed Order Status Report " u="1"/>
        <s v="5.Open &gt; BALLPARK - Alpha Test | S 00000 - Search for User Profile Details" u="1"/>
        <s v="5.Open &gt; BALLPARK - Development |  00000 - Search for User Profile Details" u="1"/>
        <s v="5.Open &gt; BALLPARK - QA Support | M 00000 - Search for User Profile Details" u="1"/>
        <s v="0.Cancelled &gt; Backend Development | S 02913 - Update sender name in verification email xml" u="1"/>
        <s v="0.Done &gt; Frontend Development | S 02776 - Form for report configuration is submitting twice development" u="1"/>
        <s v="0.Done &gt; Alpha Test | S 00264 - Alpha for Corporate Governance Page" u="1"/>
        <s v="0.Done &gt; Feature Planning | M | 00053 - Discuss BNA vs BHP data access" u="1"/>
        <s v="0.Done &gt; Frontend Development | XS 01585 - Add links to landing pages from Dashboard" u="1"/>
        <s v="0.Done &gt; QA | M | 01102 - QA for All external users are re-directed to the dashboard" u="1"/>
        <s v="5.Open &gt; Ballpark - Dummy Feature | S | 00000 - Tools - Indicators" u="1"/>
        <s v="0.Done &gt; Alpha Test | S 01407 - Alpha for Scheduled Releases Customer PO" u="1"/>
        <s v="0.Done &gt; QA | 01815 - QA for Report menu categories should be alphabetical" u="1"/>
        <s v="4.To Do &gt; Backend Development | S 01236 - Remove background-task mode from data sync" u="1"/>
        <s v="4.To Do &gt; Alpha Test |  00635 - Alpha for Orders - Move view details link below order Date" u="1"/>
        <s v="4.To Do &gt; Backend Development | M 00614 - Update parameters for Open and Closed Order Status Report on the Orders Landing Page" u="1"/>
        <s v="2.To Review &gt; Backend Development | M 00690 - Create inventory WS modules" u="1"/>
        <s v="4.To Do &gt; BALLPARK - Development | M 00000 - Performance Testing and Tunning" u="1"/>
        <s v="0.Done &gt; Alpha Test | S 00079 - Alpha for Place remaining Webcontents on Homepage" u="1"/>
        <s v="0.Done &gt; Frontend Development | M 01528 - Development for CSR- editing buyer profile" u="1"/>
        <s v="0.Done &gt; QA | S 01515 - QA for Customer Address does not display on Customer Profile" u="1"/>
        <s v="0.Done &gt; Tech Planning | M | 02690 - Tech Planning for 405(BDT) - Inventory Update Issues" u="1"/>
        <s v="0.Done &gt; Alpha Test | S 00314 - Alpha for Adjust company profile page" u="1"/>
        <s v="0.Done &gt; QA |  | 01809 - QA for Release Header fields do not display correctly" u="1"/>
        <s v="0.Done &gt; Feature Review | 00395 - Review of Redirect to a friendly &quot;page not found&quot;" u="1"/>
        <s v="2.To Review &gt; Backend Development | S 00601 - Map Customer WS data to Customer Profile/Organizations" u="1"/>
        <s v="0.Done &gt; Feature Review | S 01828 - Review of Customer Data Sync is checking wrong address for validity" u="1"/>
        <s v="0.Done &gt; Feature Review | 01279 - Review of  Icons do not display properly on the Global Search Results Page" u="1"/>
        <s v="0.Done &gt; Feature Review |  | 00581 - Review of Change Reports page &quot;SEC Filings&quot; section to open in a new tab" u="1"/>
        <s v="5.Open &gt; BALLPARK - Feature Review |  00000 - BALLPARK - Feature Review Feature |  00351 - Location selection persists from page to page (within session)" u="1"/>
        <s v="2.To Review &gt; Sub-Task | 00268 - Define Order WADL" u="1"/>
        <s v="0.Cancelled &gt; Sub-Task | M 02714 - Services dockers" u="1"/>
        <s v="0.Done &gt; QA | M | 00740 - QA for User Profile Dropdown" u="1"/>
        <s v="5.Open &gt; Tech Planning | 00530 M - Customer Profile - Tech Planning" u="1"/>
        <s v="5.Open &gt; Tech Planning | M 00530 - Customer Profile - Tech Planning" u="1"/>
        <s v="4.To Do &gt; QA |  00781 - QA for Orders - Move view details link below order Date" u="1"/>
        <s v="0.Done &gt; Task | 00029 - BEMISCP-11 Doc repository - Confirmed, Liferay Doc Library will be used" u="1"/>
        <s v="5.Open &gt; BALLPARK - Feature Review | S 00000 - Image Animations do not match mockups for Stories" u="1"/>
        <s v="5.Open &gt; Sub-Task | 01067 - Figure out the solution to restrict some features for Receiving Personnel" u="1"/>
        <s v="5.Open &gt; BALLPARK - Feature Review |  00000 - BALLPARK - Feature Review Feature |  00367 - Welcome screen / landing page" u="1"/>
        <s v="5.Open &gt; BALLPARK - Development | S | 00000 - Custom 404 page" u="1"/>
        <s v="5.Open &gt; Alpha Test | 00406 XS - Verify Order Detail By Item View" u="1"/>
        <s v="5.Open &gt; Alpha Test | XS 00406 - Verify Order Detail By Item View" u="1"/>
        <s v="1.Reviewing &gt; Tech Planning | 00479 M - Customer Migration/Hierarchy - Tech Planning" u="1"/>
        <s v="1.Reviewing &gt; Tech Planning | M 00479 - Customer Migration/Hierarchy - Tech Planning" u="1"/>
        <s v="0.Cancelled &gt; Sub-Task | M | 01786 - Update wireframes to add ellipses for specific fields " u="1"/>
        <s v="5.Open &gt; BALLPARK - Development | XS | 00000 - Update Customer logo" u="1"/>
        <s v="0.Done &gt; Frontend Development | XS 00641 - Update User Profile Dropdown font and wording based on latest mockup" u="1"/>
        <s v="4.To Do &gt; Alpha Test | M 00728 - Alpha for Search on Shipment" u="1"/>
        <s v="0.Done &gt; Alpha Test | XS 00388 - Orders Landing Page - Alpha Test" u="1"/>
        <s v="0.Done &gt; Backend Development | S | 00923 - Update model and screens to support decimals" u="1"/>
        <s v="0.Done &gt; Feature Review |  | 00487 - Review of Footer" u="1"/>
        <s v="0.Done &gt; Feature Review |  | 01822 - Review of Footer" u="1"/>
        <s v="4.To Do &gt; QA | S 02933 - QA for Always display BOL and Invoice links" u="1"/>
        <s v="0.Done &gt; Alpha Test | S | 02262 - Alpha for 330 (BDT) - Order Pg Bemis Product ID missing" u="1"/>
        <s v="5.Open &gt; BALLPARK - Development |  00000 - BALLPARK - Development Task |  00026 - BEMISCP-11 Partial pallets in IBB - Not available in IBB for this phase" u="1"/>
        <s v="0.Done &gt; QA | M 00979 - QA for Filter Data by Customer Location " u="1"/>
        <s v="0.Done &gt; Feature Review | 00005 - Review of Multi-criteria search" u="1"/>
        <s v="5.Open &gt; Ballpark - Demand | S 00000 - Dummy Activity of Permissions" u="1"/>
        <s v="5.Open &gt; BALLPARK - Subtask | M 00000 - Customer - Org - Permissions" u="1"/>
        <s v="2.To Review &gt; Backend Development | S 00599 - Map Order WS data to Order DM" u="1"/>
        <s v="5.Open &gt; BALLPARK - Feature Review |  00000 - Search for User Profile Details" u="1"/>
        <s v="5.Open &gt; BALLPARK - Tech Planning | S 00000 - Search for User Profile Details" u="1"/>
        <s v="0.Done &gt; Backend Development | XS | 03132 - Update TimeStamp for inventory data sync report" u="1"/>
        <s v="5.Open &gt; UAT Support | 00000 - BALLPARK OF UAT Support" u="1"/>
        <s v="0.Done &gt; Tech Planning | M | 02701 - Tech planning - duplicate key" u="1"/>
        <s v="0.Done &gt; Feature Review | XS | 00960 - Review of Shipment updates from IBB" u="1"/>
        <s v="0.Done &gt; QA | S 02313 - QA for Not all shipments are being synced from IBB" u="1"/>
        <s v="4.To Do &gt; BALLPARK - Development | M 00000 - Batch details in on-hand inventory" u="1"/>
        <s v="5.Open &gt; BALLPARK - Developer Support Feature |  00272 - Browse User Profile | M 00000 - " u="1"/>
        <s v="5.Open &gt; BALLPARK - Feature Review Feature |  00207 - Populate User Profiles | M 00000 - " u="1"/>
        <s v="5.Open &gt; BALLPARK - Feature Review Feature |  00363 - Map AD Groups to Roles | M 00000 - " u="1"/>
        <s v="0.Done &gt; Feature Review |  01052 - Review of Import of Organizations fails due to a NoSuchListTypeException" u="1"/>
        <s v="0.Done &gt; Alpha Test |  01915 - Alpha for Update default Sort Order and Add Sort Functioanlity on Orders Landing Page " u="1"/>
        <s v="4.To Do &gt; BALLPARK - Alpha Test | 00000 - Install on Azure Production" u="1"/>
        <s v="4.To Do &gt; BALLPARK - QA Support | 00000 - Install on Azure Production" u="1"/>
        <s v="0.Done &gt; Tech Planning | M 01565 - Tech Planning for Remove Date limit on Orders Landing Page display" u="1"/>
        <s v="0.Done &gt; Alpha Test | S 00637 - Alpha for Orders -  Bemis Order # (line No) should be moved below Bemis ProductID" u="1"/>
        <s v="0.Done &gt; Feature Review |  | 00818 - Review of Where to get Actual/Standard pallet quantity for rolls/boxes/cartons" u="1"/>
        <s v="4.To Do &gt; S | BALLPARK - Feature Review | 00000 - Ship to filter Cancel and Search Box not working as designed (BDT 539)" u="1"/>
        <s v="4.To Do &gt; S | BALLPARK - QA/UAT Support | 00000 - Ship to filter Cancel and Search Box not working as designed (BDT 539)" u="1"/>
        <s v="0.Cancelled &gt; Frontend Development | M 01835 - Development for - Mobile and Tablet View of Orders is not aligned correctly" u="1"/>
        <s v="0.Done &gt; QA | S | 02513 - QA for 211 (BDT) - Report parameter issue from page view buttons- Open and Closed/ Releases and Shipment History" u="1"/>
        <s v="0.Done &gt; Alpha Test |  00390 - Alpha for Our History" u="1"/>
        <s v="2.To Review &gt; Backend Development | 00284 - Create order WS modules" u="1"/>
        <s v="0.Done &gt; Feature Review | S 00893 - Review of Remove Top Bar for Regular User" u="1"/>
        <s v="4.To Do &gt; QA | S 01171 - QA for Add content for Portal dashboard landing page" u="1"/>
        <s v="0.Done &gt; Frontend Development | S | 03080 - Development for - Ship to filter Cancel and Search Box not working as designed" u="1"/>
        <s v="0.Done &gt; Alpha Bug | M | 01025 - Errors in syncing orders and other items" u="1"/>
        <s v="0.Done &gt; QA | S | 02300 - QA for Search icon in ship to dropdown is off center" u="1"/>
        <s v="0.Done &gt; Sub-Task | S | 00134 - Redirect user to last visited page when login flow triggered" u="1"/>
        <s v="0.Done &gt; Feature Review | S | 02855 - Review of Have LDAP and portal Password policy both enabled " u="1"/>
        <s v="0.Done &gt; Feature Review | 01369 - Review of Report Page- Open/Closed order status report- missing parameter" u="1"/>
        <s v="4.To Do &gt; Feature Planning | S | 00077 - Show PRs aging" u="1"/>
        <s v="0.Done &gt; Sub-Task | M 00061 - Scrum master - January - 2 to 13" u="1"/>
        <s v="4.To Do &gt; Tech Planning | M 00498 - Define document migration process" u="1"/>
        <s v="4.To Do &gt; QA | S 01811 - QA for Duplicate fields displayed on the Completed Shipments tab" u="1"/>
        <s v="5.Open &gt; BALLPARK - Alpha Test | S 00000 - Browser compatibility" u="1"/>
        <s v="5.Open &gt; BALLPARK - QA Support | S 00000 - Browser compatibility" u="1"/>
        <s v="0.Done &gt; Alpha Test | M | 00932 - Alpha for Order updates from IBB" u="1"/>
        <s v="0.Done &gt; Alpha Test | S 00913 - Alpha for Release updates from IBB" u="1"/>
        <s v="0.Done &gt; QA | S | 01914 - QA for Customer Profile updates from IBB" u="1"/>
        <s v="5.Open &gt; BALLPARK - UX | S | 00000 - List Releases of specifc Order" u="1"/>
        <s v="5.Open &gt; BALLPARK - Alpha Test | M 00000 - Filter Data by Customer Location" u="1"/>
        <s v="5.Open &gt; BALLPARK - QA Support | S 00000 - Filter Data by Customer Location" u="1"/>
        <s v="0.Cancelled &gt; Alpha Test |  01725 - Alpha for Requirement changes for Reports" u="1"/>
        <s v="0.Done &gt; Frontend Development | XS 00429 - Images taking whole page" u="1"/>
        <s v="4.To Do &gt; QA | S 01370 - QA for Report Page- Open/Closed order status report- missing parameter" u="1"/>
        <s v="5.Open &gt; BALLPARK - Alpha Test |  00000 - BALLPARK - Alpha Test Feature |  00219 - View customer site list" u="1"/>
        <s v="5.Open &gt; BALLPARK - QA Support |  00000 - BALLPARK - QA Support Feature |  00219 - View customer site list" u="1"/>
        <s v="0.Done &gt; Feature Review | S | 02656 - Review of 294 (BDT) - Invoice report iphone and ipad hyperlinks in preview and report" u="1"/>
        <s v="0.Done &gt; QA | S 01379 - QA for Report page- open and closed order report; parameters not expected" u="1"/>
        <s v="0.Done &gt; Alpha Test | 01972 - Alpha for 214 (BDT)Theme test- excel logo wrong color and font spacing incorrect" u="1"/>
        <s v="0.Done &gt; Sub-Task | S | 01870 - Extend CI Server with Slave" u="1"/>
        <s v="4.To Do &gt; M | BALLPARK - Planning | 00000 - One Click Deploy" u="1"/>
        <s v="0.Done &gt; Feature Review |  01111 - Review of Checkboxes for Locations in filter do not show " u="1"/>
        <s v="0.Done &gt; Feature Review |  | 00571 - Review of Investigate rejected SVG icons in Chrome when using CDN" u="1"/>
        <s v="0.Done &gt; Feature Review | S | 00630 - Review of Order Detail in Orders by Item View" u="1"/>
        <s v="0.Done &gt; QA | 00336 - QA for HomePage is not adjusting to fit correctly on 1366x768" u="1"/>
        <s v="0.Done &gt; QA | S | 03188 - QA for BDT 575 Tablet menu does not automatically collapse" u="1"/>
        <s v="4.To Do &gt; QA | S | 03146 - QA for Portal display of On Hand inventory quantity is incorrect  " u="1"/>
        <s v="0.Done &gt; Alpha Test |  | 01331 - Alpha for Location and ShipTo filter dropdowns are missing a border in FF and IE" u="1"/>
        <s v="0.Done &gt; Feature Review | S | 02844 - Review of Typo in reset password page" u="1"/>
        <s v="0.Done &gt; Alpha Test | XS 00980 - Alpha for List shipments from specific Order" u="1"/>
        <s v="0.Done &gt; Alpha Bug | S 01161 - Modify Site Scope on global search to include all sites of User" u="1"/>
        <s v="5.Open &gt; BALLPARK - Feature Planning |  00000 - Add two factor authentication support to portal." u="1"/>
        <s v="0.Done &gt; Tech Planning | M 02197 - Tech planning for Add Google Analytics to the Customer Portal Sites" u="1"/>
        <s v="5.Open &gt; Backend Development | M 00233 - Calculation on landing page" u="1"/>
        <s v="5.Open &gt; BALLPARK - Feature Review |  00000 - Shipments Landing Page" u="1"/>
        <s v="5.Open &gt; BALLPARK - Feature Review | S 00000 - Releases landing page" u="1"/>
        <s v="5.Open &gt; BALLPARK - Subtask | M 00000 - Buyer - Reports Landing Page" u="1"/>
        <s v="5.Open &gt; BALLPARK - Tech Planning | L 00000 - Search on Landing page" u="1"/>
        <s v="4.To Do &gt; BALLPARK - Feature Review | 00000 - Configure Liferay clustering " u="1"/>
        <s v="0.Done &gt; Feature Review | S 00351 - Review of White spaces above images in story pages template 2" u="1"/>
        <s v="3.Doing &gt; Sub-Task | 00502 - Configure LCS" u="1"/>
        <s v="0.Done &gt; Alpha Test | S 00984 - Alpha for Update Customer logo" u="1"/>
        <s v="0.Done &gt; Feature Planning | S | 00097 - Discuss CSR acess to all customer data" u="1"/>
        <s v="0.Done &gt; Backend Development | M | 01702 - Update Shipment WS Client and mapping" u="1"/>
        <s v="0.Done &gt; Sub-Task |  00099 - Final Approval of the Orders Landing Page Wireframe" u="1"/>
        <s v="0.Done &gt; QA | S 01406 - QA for The root directory for Advanced File Store is not parsed correctly" u="1"/>
        <s v="0.Done &gt; Tech Planning | S | 03177 - Tech Planning for Sales Order Schedule Line with ConfirmedQty 0 displayed (BDT 590)" u="1"/>
        <s v="0.Done &gt; Backend Development | 00155 - SSRS Integration POC" u="1"/>
        <s v="0.Done &gt; Sub-Task | XS 01045 - Upgrade liferay bundle to DE fix-pack 9" u="1"/>
        <s v="0.Done &gt; Frontend Development | S | 00628 - Develop User Profile dropdown" u="1"/>
        <s v="0.Cancelled &gt; Alpha Bug | S | 00782 - Missing country in the address lines" u="1"/>
        <s v="0.Done &gt; Feature Review | M | 00114 - Review of Enhanced Group REST Service" u="1"/>
        <s v="0.Done &gt; Sub-Task | M | 01804 - Add section detailing rolling back a bundle" u="1"/>
        <s v="0.Done &gt; Feature Review |  | 00363 - Review of Set maximum width for pages in 1300 px" u="1"/>
        <s v="0.Done &gt; Frontend Development | M | 02030 - Development for -  General mobile design- menu should automatically collapse" u="1"/>
        <s v="5.Open &gt; BALLPARK - UX | S 00000 - List Releases of specifc Order" u="1"/>
        <s v="0.Done &gt; Tech Planning | M | 01644 - Tech Planning - Data Sync Changes" u="1"/>
        <s v="0.Done &gt; Backend Development | M | 02773 - Update mfgDate for an Order Inventory Batch " u="1"/>
        <s v="0.Done &gt; Frontend Development | XS | 00545 - Investors &gt; Overview &gt; Calendar + Events - Fix links to pages" u="1"/>
        <s v="5.Open &gt; BALLPARK - Tech Planning | S 00000 - BALLPARK - Tech Planning Feature |  00308 - Customer - Org - Permissions" u="1"/>
        <s v="0.Done &gt; QA | XS | 00986 - QA for Update Customer logo" u="1"/>
        <s v="0.Done &gt; QA | M | 00747 - QA for View/Edit my User Profile" u="1"/>
        <s v="0.Done &gt; Feature Review |  01505 - Review of Padding issues with left nav menu" u="1"/>
        <s v="0.Done &gt; Feature Review | 00524 - Review of Identify .lpkg files in default bundle which we don't need to speepup the initial Tomcat start" u="1"/>
        <s v="0.Done &gt; Alpha Test |  | 00158 - Alpha for Menu not working when on mobile mode" u="1"/>
        <s v="4.To Do &gt; BALLPARK - Developer Support | 00000 - Create docker image for Elasticsearch" u="1"/>
        <s v="0.Done &gt; Frontend Development | S | 02907 - Development - Customize Email Templates for users" u="1"/>
        <s v="5.Open &gt; BALLPARK - Alpha Test | S 00000 - Create Google Local Environment" u="1"/>
        <s v="5.Open &gt; BALLPARK - QA Support | S 00000 - Create Google Local Environment" u="1"/>
        <s v="5.Open &gt; Sub-Task | S | 00057 - Set up Jenkins in Google local environment" u="1"/>
        <s v="0.Done &gt; QA | S 02406 - QA for 260 (BDT) - Orders page- tablet view change page orientation from portrait to landscape" u="1"/>
        <s v="5.Open &gt; BALLPARK - Feature Review | S 00000 - Release Search" u="1"/>
        <s v="0.Done &gt; Backend Development | S 02822 - Create separate policy for internal users" u="1"/>
        <s v="3.Doing &gt; Backend Development | L 00587 - Implement multi faceted search for orders" u="1"/>
        <s v="0.Done &gt; Feature Review | S | 02908 - Review of User navigates to blank portal page  " u="1"/>
        <s v="0.Done &gt; Sub-Task | M | 00302 - Adjust order of stock exchanges" u="1"/>
        <s v="5.Open &gt; BALLPARK - Feature Review |  00000 - BALLPARK - Feature Review Feature |  00352 - Location selection persists between logout and login" u="1"/>
        <s v="2.To Review &gt; Backend Development | S 00673 - Implement Shipment as Asset" u="1"/>
        <s v="4.To Do &gt; BALLPARK - Alpha Test | 00000 - Create docker image for Elasticsearch" u="1"/>
        <s v="4.To Do &gt; BALLPARK - QA Support | 00000 - Create docker image for Elasticsearch" u="1"/>
        <s v="0.Done &gt; Alpha Test | 01255 - Alpha for CSR should have access to limited control panel " u="1"/>
        <s v="0.Done &gt; Tech Planning | M 01741 - Tech planning for User Agreement link does not show content" u="1"/>
        <s v="5.Open &gt; BALLPARK - Feature Review | S 00000 - Add status: draft, published, archived, invisible " u="1"/>
        <s v="5.Open &gt; BALLPARK - Feature Review |  00000 - BALLPARK - Feature Review Feature |  00077 - Import Users and Groups from AD" u="1"/>
        <s v="0.Done &gt; QA | 00386 - QA for Sustainable Sourcing" u="1"/>
        <s v="5.Open &gt; BALLPARK - Tech Planning | XS | 00000 - Switch to SOAP calls" u="1"/>
        <s v="0.Done &gt; Alpha Bug | M 01680 - Dropdown for view details needs to be wider" u="1"/>
        <s v="5.Open &gt; BALLPARK - Development | S 00000 - Release Details" u="1"/>
        <s v="4.To Do &gt; S | BALLPARK - UX 00000 - Investor Center - Stock portlet" u="1"/>
        <s v="3.Doing &gt; Frontend Development | M 00146 - Ethics and compliance page" u="1"/>
        <s v="5.Open &gt; BALLPARK - Alpha Test | S 00000 - Pending notifications counter" u="1"/>
        <s v="5.Open &gt; BALLPARK - QA Support | S 00000 - Pending notifications counter" u="1"/>
        <s v="4.To Do &gt; BALLPARK - Development | S 00000 - Sort Orders by Specific Fields" u="1"/>
        <s v="0.Done &gt; Alpha Test |  01129 - Alpha for Entries on the Release Page are not displaying " u="1"/>
        <s v="0.Done &gt; Alpha Test | XS 00147 - Alpha for Adjust homepage layout in different screen resolutions" u="1"/>
        <s v="0.Done &gt; Feature Review | S 02614 - Review of 385 (BDT) Manufacture Data is missing from the On Hand Inventory sub-page" u="1"/>
        <s v="0.Done &gt; QA | S | 02674 - QA for Change Requested Date Logic" u="1"/>
        <s v="4.To Do &gt; S | BALLPARK - Feature Review | 00000 - Notes view" u="1"/>
        <s v="4.To Do &gt; S | BALLPARK - QA/UAT Support | 00000 - Notes view" u="1"/>
        <s v="0.Done &gt; Feature Review | S 00819 - Review of IBB Request Log" u="1"/>
        <s v="0.Done &gt; QA | S | 02510 - QA for 331 (BDT) Time Zone Clarification" u="1"/>
        <s v="5.Open &gt; BALLPARK - Subtask | M | 00000 - QA Deployment Documentation" u="1"/>
        <s v="0.Done &gt; Backend Development | M | 01654 - Order - update search criteria" u="1"/>
        <s v="0.Done &gt; Alpha Test | S 02271 - Alpha for Not all shipments are being synced from IBB" u="1"/>
        <s v="5.Open &gt; BALLPARK - Developer Support |  00000 - BALLPARK - Developer Support Feature |  00353 - Sort Orders by Specific Fields" u="1"/>
        <s v="0.Done &gt; Alpha Test | S | 00027 - Alpha for Asset publisher - Simple version" u="1"/>
        <s v="0.Done &gt; Feature Review | 00096 - Review of Asset publisher - Simple version" u="1"/>
        <s v="4.To Do &gt; QA | S 01132 - QA for Update Shipments data fields to allow for decimals " u="1"/>
        <s v="0.Done &gt; Sub-Task | 00103 - Final Approval of the Products Landing Page Visual Mockup" u="1"/>
        <s v="0.Done &gt; Sub-Task | 00109 - Final Approval of the Shipment Landing Page Visual Mockup" u="1"/>
        <s v="4.To Do &gt; Tech Planning | 00000 - BALLPARK OF Tech Planning" u="1"/>
        <s v="4.To Do &gt; Alpha Test | 00505 - Verify 2FA functionality using multiple systems" u="1"/>
        <s v="4.To Do &gt; S | BALLPARK - Alpha Test | 00000 - Portal display of On Hand inventory quantity is incorrect  " u="1"/>
        <s v="5.Open &gt; BALLPARK - Development |  00000 - BALLPARK - Development Task |  00071 - BEMISCP-11 Validate with Process Owners - Internal entitlements" u="1"/>
        <s v="0.Done &gt; Alpha Test | S | 00437 - Alpha for Related articles" u="1"/>
        <s v="0.Done &gt; Feature Review | 00441 - Review of Related articles" u="1"/>
        <s v="0.Done &gt; Frontend Development | M | 00251 - Related articles" u="1"/>
        <s v="0.Done &gt; Sub-Task | S 00153 - Provide recommendation for multi-factor authentication for Bemis approval" u="1"/>
        <s v="5.Open &gt; BALLPARK - Developer Support |  00000 - BALLPARK - Developer Support Feature |  00512 - Release Details" u="1"/>
        <s v="4.To Do &gt; M | BALLPARK - Subtask | 00000 - Login, Personal and Third party transfers - Arrows on dropdown menus don't change when the menu is opened" u="1"/>
        <s v="5.Open &gt; BALLPARK - Developer Support | 00000 - " u="1"/>
        <s v="5.Open &gt; BALLPARK - Feature Planning |  00000 - " u="1"/>
        <s v="0.Done &gt; Tech Planning | M 01597 - Tech planing for fixing typos" u="1"/>
        <s v="0.Done &gt; Feature Review | S 02318 - Review of 251 (BDT) - Manufacture date" u="1"/>
        <s v="0.Done &gt; Alpha Test | S | 03164 - Alpha for _x0009_Customer PO Search Case Sensitive" u="1"/>
        <s v="5.Open &gt; Backend Development | S 00588 - Update migration logic to reflect new fields" u="1"/>
        <s v="0.Done &gt; QA |  | 00336 - QA for HomePage is not adjusting to fit correctly on 1366x768" u="1"/>
        <s v="4.To Do &gt; BALLPARK - Feature Review | S 00000 - Link Product Id in Orders Detail to Product Spec Page." u="1"/>
        <s v="0.Done &gt; Frontend Development | M | 01273 - Development for - Location and ShipTo filter dropdowns are missing a border in FF and IE" u="1"/>
        <s v="0.Done &gt; Backend Development | S | 00608 - Bug fix" u="1"/>
        <s v="0.Done &gt; QA | S | 03205 - QA for Create Hub Admin documentation" u="1"/>
        <s v="0.Done &gt; Alpha Test | S 00068 - Alpha for Asset publisher layout" u="1"/>
        <s v="0.Done &gt; Feature Review | 01537 - Review of Time, status and report freezes" u="1"/>
        <s v="0.Done &gt; Backend Development | M 01702 - Update Shipment WS Client and mapping" u="1"/>
        <s v="4.To Do &gt; QA | S 01806 - QA for BIT-136 Importing Orgs from UAT generates exception" u="1"/>
        <s v="5.Open &gt; BALLPARK - UX | S 00000 - On the Child Customer profile page format is incorrect" u="1"/>
        <s v="0.Done &gt; Alpha Test |  | 02054 - Alpha for 265 (BDT) - General mobile design issues- footer covers menu" u="1"/>
        <s v="5.Open &gt; Sub-Task |  | 01067 - Figure out the solution to restrict some features for Receiving Personnel" u="1"/>
        <s v="0.Done &gt; Backend Development | S 01787 - Backend Development for - Report menu categories should be alphabetical" u="1"/>
        <s v="5.Open &gt; BALLPARK - UX |  00000 - BALLPARK - UX Feature |  00146 - Add two factor authentication support to portal." u="1"/>
        <s v="4.To Do &gt; S | BALLPARK - Developer Support | 00000 - View Orders by PO" u="1"/>
        <s v="5.Open &gt; Feature Review | 00463 - Review page to show Inventory View for Item" u="1"/>
        <s v="0.Done &gt; QA |  | 01226 - QA for Update orders data fields to allow for decimals " u="1"/>
        <s v="5.Open &gt; BALLPARK - QA Support | S 00000 - Set search highlighting property to false" u="1"/>
        <s v="5.Open &gt; BALLPARK - UX |  00000 - BALLPARK - UX Feature |  00355 - Sort on Landing page" u="1"/>
        <s v="0.Done &gt; Feature Review | S | 00619 - Review of Image Animations do not match mockups for Stories" u="1"/>
        <s v="4.To Do &gt; S | BALLPARK - Alpha Test | 00000 - View Order Note." u="1"/>
        <s v="4.To Do &gt; S | BALLPARK - Alpha Test | 00000 - Welcome screen / landing page" u="1"/>
        <s v="2.To Review &gt; Sub-Task | XS 01512 - Evaluate NoSuchGroup Exception for Order Data Sync" u="1"/>
        <s v="0.Done &gt; Alpha Test | S 01593 - Alpha for Disabled User shows up in Members section on company profile page" u="1"/>
        <s v="0.Done &gt; Feature Review | S 02908 - Review of User navigates to blank portal page  " u="1"/>
        <s v="0.Done &gt; Alpha Test | 01466 - Alpha for Release PO and Customer PO are wrapping on the same line" u="1"/>
        <s v="5.Open &gt; BALLPARK - Developer Support |  00000 - BALLPARK - Developer Support Task |  00036 - BEMISCP-11 Aged Inventory (calculated, need BNA/BHP alignment)" u="1"/>
        <s v="3.Doing &gt; Sub-Task | S 00245 - Work on frontend / ADT / UI" u="1"/>
        <s v="5.Open &gt; BALLPARK - Development |  00000 - BALLPARK - Development Task |  00050 - BEMISCP-11 Compliance reports on-time complete from SSRS" u="1"/>
        <s v="0.Done &gt; Frontend Development | XS 00294 - Position Papers page" u="1"/>
        <s v="0.Done &gt; Alpha Test | M | 00743 - Alpha Test for CSR View of Customer Profile" u="1"/>
        <s v="0.Done &gt; Frontend Development | M | 01075 - Update fields on On Hand Inventory View to show decimals" u="1"/>
        <s v="0.Done &gt; Frontend Development | XS | 00548 - Careers &gt; Overview - In Spanish the content of the red and blue box is not displayed" u="1"/>
        <s v="4.To Do &gt; Backend Development | S | 00090 - Create mock pages" u="1"/>
        <s v="4.To Do &gt; BALLPARK - UX | S 00000 - List shipments from specific Order" u="1"/>
        <s v="0.Cancelled &gt; Tech Planning | M | 01564 - Tech planning to identify root cause" u="1"/>
        <s v="0.Done &gt; QA | M 01102 - QA for All external users are re-directed to the dashboard" u="1"/>
        <s v="0.Done &gt; Sub-Task | M | 00619 - Add Default Search Action" u="1"/>
        <s v="0.Done &gt; Feature Review |  | 00701 - Review of Carrier List CRUD" u="1"/>
        <s v="4.To Do &gt; S | BALLPARK - Feature Review 00000 - Concrete Incubator webcontent" u="1"/>
        <s v="4.To Do &gt; S | BALLPARK - QA/UAT Support 00000 - Concrete Incubator webcontent" u="1"/>
        <s v="5.Open &gt; Ballpark - Demand | S | 00000 - Dummy Activity of Tools - Worklogger" u="1"/>
        <s v="0.Done &gt; Feature Review |  00159 - Review of Menu not working when on mobile mode" u="1"/>
        <s v="4.To Do &gt; Alpha Test | S 00226 - Alpha for In Cemex, fix where the theme gets placed in the bundle by workspace" u="1"/>
        <s v="4.To Do &gt; M | BALLPARK - Subtask | 00000 - If remote staging host becomes unavailable, staging portal becomes unusable" u="1"/>
        <s v="0.Done &gt; Frontend Development | M | 02013 - Development for - Orders page- tablet view change page orientation from portrait to landscape" u="1"/>
        <s v="0.Done &gt; QA |  00083 - QA for Design menus" u="1"/>
        <s v="4.To Do &gt; QA | S | 00124 - QA for Capture user info" u="1"/>
        <s v="5.Open &gt; BALLPARK - Development | S 00000 - Login &amp; Logout" u="1"/>
        <s v="0.Done &gt; Feature Review | S 00212 - Review of Company profile page" u="1"/>
        <s v="0.Done &gt; Alpha Test | S | 00572 - Alpha for Publishing via PROD ELB is failing" u="1"/>
        <s v="4.To Do &gt; M | BALLPARK - Subtask | 00000 - Ubicación incorrecta de la casilla de recurrencia" u="1"/>
        <s v="0.Done &gt; Frontend Development | S 01109 - Add icons for Orders, Releases, Shipments, and Documents" u="1"/>
        <s v="5.Open &gt; BALLPARK - Development |  00000 - BALLPARK - Development Task |  00176 - Set up QA environment" u="1"/>
        <s v="0.Done &gt; Alpha Test | S | 00577 - Alpha for Home page &quot;More&quot; button does not work for Internet Explorer 10 or 11" u="1"/>
        <s v="0.Done &gt; QA | S 00277 - QA for Debt Information" u="1"/>
        <s v="0.Done &gt; Backend Development | M | 00884 - Add Scheduled Releases page for an order" u="1"/>
        <s v="0.Done &gt; QA | S | 02726 - QA for ID 4191- Documents should not be using File Entry LocalService" u="1"/>
        <s v="5.Open &gt; BALLPARK - Tech Planning |  00000 - BALLPARK - Tech Planning Feature |  00231 - Show Open Demand and On Hand Qty for Item." u="1"/>
        <s v="4.To Do &gt; Frontend Development | M 00867 - Fix spacing issues for all pages" u="1"/>
        <s v="0.Done &gt; Backend Development | M | 01206 - Determine what's causing the issue with the organization type" u="1"/>
        <s v="0.Done &gt; Alpha Test | S 02539 - Alpha for 332 (BDT) - Schedule Line View Details Link Missing for some records" u="1"/>
        <s v="4.To Do &gt; BALLPARK - Feature Review | S 00000 - Hide Pricing Fields for Logistics, Co-Packer, and Quality roles" u="1"/>
        <s v="4.To Do &gt; BALLPARK - QA/UAT Support | M 00000 - Hide Pricing Fields for Logistics, Co-Packer, and Quality roles" u="1"/>
        <s v="0.Done &gt; Sub-Task | M | 02542 - Fix GS paths in portal.properties" u="1"/>
        <s v="5.Open &gt; Frontend Development | M 01699 - Add filter on Customer Location view" u="1"/>
        <s v="0.Done &gt; Backend Development | M 01583 - Add support for optional columns parameter" u="1"/>
        <s v="0.Done &gt; Feature Review | S 02112 - Review of 266 (BDT) - Iphone view of welcome page- order of pages " u="1"/>
        <s v="0.Done &gt; Feature Review | S | 02209 - Review of 269 (BDT) - Release page expanded card missing state zip country" u="1"/>
        <s v="0.Done &gt; Alpha Test | S | 02543 - Alpha for 381 (BDT) - Portal console as admin or CSR- missing the Customer Profile view on the Bemis Site" u="1"/>
        <s v="0.Done &gt; Alpha Test | XS | 00262 - Alpha for Products Overview" u="1"/>
        <s v="0.Done &gt; Feature Review |  00269 - Review of Products Overview" u="1"/>
        <s v="0.Done &gt; Feature Review | 00357 - Review of Suppliers Overview" u="1"/>
        <s v="0.Done &gt; Frontend Development | S | 00267 - Suppliers overview" u="1"/>
        <s v="0.Done &gt; QA | S 02797 - QA for ORM exceptions for Inventory data sync " u="1"/>
        <s v="5.Open &gt; BALLPARK - Alpha Test | S 00000 - Search for Customer Profile Details" u="1"/>
        <s v="5.Open &gt; BALLPARK - Development |  00000 - Search for Customer Profile Details" u="1"/>
        <s v="5.Open &gt; BALLPARK - Feature Review | S 00000 - Search for User Profile Details" u="1"/>
        <s v="5.Open &gt; BALLPARK - QA Support | M 00000 - Search for Customer Profile Details" u="1"/>
        <s v="0.Done &gt; Feature Review | S | 02749 - Review of JDBC Connection Exceptions in logs" u="1"/>
        <s v="0.Done &gt; Backend Development | S | 01215 - Do not display scheduled lines when confirmedQty&lt;=0" u="1"/>
        <s v="0.Done &gt; Feature Review |  01232 - Review of Reports Landing Page - Report Header is not aligned properly" u="1"/>
        <s v="0.Done &gt; Alpha Test | XS 00238 - Alpha for Press Releases Page" u="1"/>
        <s v="0.Done &gt; Frontend Development | M 01478 - Development for Welcome Name Banner" u="1"/>
        <s v="0.Done &gt; Alpha Test | S 02088 - Alpha for 260 (BDT) - Orders page- tablet view change page orientation from portrait to landscape" u="1"/>
        <s v="0.Done &gt; Feature Review | S | 00772 - Review of Shipment Search" u="1"/>
        <s v="0.Done &gt; Feature Review |  00385 - Review of Sustainable Sourcing" u="1"/>
        <s v="4.To Do &gt; M | BALLPARK - Development 00000 - Asset publisher filter" u="1"/>
        <s v="0.Done &gt; Feature Review |  | 00088 - Review of Carousel with three images and timer" u="1"/>
        <s v="0.Done &gt; Feature Review |  | 01883 - Review of LDAP Configurations are not automatically imported" u="1"/>
        <s v="5.Open &gt; BALLPARK - Alpha Test  00538 - Buyer - Reports |  00000 - " u="1"/>
        <s v="5.Open &gt; BALLPARK - QA Support  00538 - Buyer - Reports |  00000 - " u="1"/>
        <s v="3.Doing &gt; Feature Review | M | 00114 - Review of Enhanced Group REST Service" u="1"/>
        <s v="4.To Do &gt; QA | S 01829 - QA for Customer Data Sync is checking wrong address for validity" u="1"/>
        <s v="0.Done &gt; QA | S | 02755 - QA for 434-GLC Release Missing" u="1"/>
        <s v="0.Done &gt; Alpha Test | S | 00070 - Alpha for Wip validator service REST" u="1"/>
        <s v="0.Done &gt; Alpha Bug | M | 02522 - Ship To Info is not displaying on mobile view" u="1"/>
        <s v="0.Done &gt; Feature Review | S 00818 - Review of Where to get Actual/Standard pallet quantity for rolls/boxes/cartons" u="1"/>
        <s v="0.Done &gt; Alpha Test |  00604 - Alpha for Carrier List CRUD" u="1"/>
        <s v="5.Open &gt; BALLPARK - Feature Review | S 00000 - Create Google CI" u="1"/>
        <s v="0.Done &gt; Sub-Task | M | 00864 - Add switch for serial data sync " u="1"/>
        <s v="4.To Do &gt; M | BALLPARK - Subtask | 00000 - Configure and run AWS Inspector" u="1"/>
        <s v="0.Done &gt; Sub-Task | M 02712 - Rounding issue on Standard Pallet Qty seen in QA env" u="1"/>
        <s v="0.Done &gt; Alpha Test |  01255 - Alpha for CSR should have access to limited control panel " u="1"/>
        <s v="0.Done &gt; Feature Review | S 01072 - Review of Update On Hand Inv data fields to allow for decimals " u="1"/>
        <s v="0.Done &gt; Frontend Development | M | 01077 - Update fields on Schedule Releases to display decimals " u="1"/>
        <s v="5.Open &gt; BALLPARK - UX | S 00000 - Update products based on feedback" u="1"/>
        <s v="0.Done &gt; Alpha Test |  | 00301 - Alpha for Products + Service &gt; Trading" u="1"/>
        <s v="4.To Do &gt; S | BALLPARK - Subtask | 00000 - Fix issue with titles not being shown for image selector" u="1"/>
        <s v="2.To Review &gt; Sub-Task | 00385 S - Connect dev to SQL Server" u="1"/>
        <s v="2.To Review &gt; Sub-Task | S 00385 - Connect dev to SQL Server" u="1"/>
        <s v="0.Done &gt; Feature Review | S 00037 - Review of Required Fields" u="1"/>
        <s v="0.Done &gt; Feature Review | XS | 01600 - Review of Buyer - Security" u="1"/>
        <s v="0.Done &gt; Backend Development | M | 00061 - Wip validator service REST" u="1"/>
        <s v="0.Done &gt; Alpha Test | S | 00100 - Alpha for Add sorting capability to Site REST API" u="1"/>
        <s v="0.Cancelled &gt; Alpha Bug | M 00848 - Description fields for products/items are missing in Order DM" u="1"/>
        <s v="0.Done &gt; Alpha Test | S | 02539 - Alpha for 332 (BDT) - Schedule Line View Details Link Missing for some records" u="1"/>
        <s v="0.Done &gt; Alpha Test | S 02519 - Alpha for 383 (BDT) If a single schedule line exists, and the Confirmed Qty = 0 LOG AND SKIP RECORD" u="1"/>
        <s v="0.Done &gt; QA | S | 02874 - QA for Create Page for CSRs to View Customer Locations " u="1"/>
        <s v="5.Open &gt; BALLPARK - Feature Review | S | 00000 - Implement Celsus sync job to index Liferay Sites" u="1"/>
        <s v="5.Open &gt; BALLPARK - Tech Planning | XS | 00000 - Implement Celsus sync job to index Liferay Sites" u="1"/>
        <s v="0.Done &gt; Alpha Test | S | 02609 - Alpha for 328 (BDT) - Shipment Landing page incorrect ship to address" u="1"/>
        <s v="5.Open &gt; Frontend Development | XS 00250 - Unified boiler plate text" u="1"/>
        <s v="0.Done &gt; Alpha Test | 00693 - Alpha for Redirect customers to dashboard" u="1"/>
        <s v="0.Done &gt; Feature Review |  | 01485 - Review of Bemis Logo Compression/Crowding" u="1"/>
        <s v="0.Done &gt; Alpha Test |  | 01513 - Alpha for Customer Address does not display on Customer Profile" u="1"/>
        <s v="5.Open &gt; BALLPARK - Feature Review | S 00000 - LDAP bulk import cannot be disable if 2FA is enabled" u="1"/>
        <s v="0.Done &gt; QA | 01834 - QA for Menu position does not remain closed when navigating from one page to another " u="1"/>
        <s v="5.Open &gt; BALLPARK - Feature Planning |  00000 - BALLPARK - Feature Planning Feature |  00275 - Products / Items - Status Filters" u="1"/>
        <s v="0.Done &gt; Sub-Task | XS | 02430 - Enable Catalina HTTP Connector" u="1"/>
        <s v="4.To Do &gt; S | BALLPARK - Developer Support | 00000 - Co-Packer - Role by Ship To" u="1"/>
        <s v="0.Done &gt; Feature Review | S 01167 - Review of Items per Page does not allow you to return to default setting" u="1"/>
        <s v="5.Open &gt; BALLPARK - Subtask | M 00000 - Buyer - Show Expanded Shipment View" u="1"/>
        <s v="3.Doing &gt; Backend Development | 00516 - Update the Customer Profile Service to allow Profile Updates" u="1"/>
        <s v="4.To Do &gt; S | BALLPARK - Feature Review | 00000 - As an internal user, when I successfully login to the portal, I am redirected to the CSR site within the portal" u="1"/>
        <s v="4.To Do &gt; S | BALLPARK - QA/UAT Support | 00000 - As an internal user, when I successfully login to the portal, I am redirected to the CSR site within the portal" u="1"/>
        <s v="0.Done &gt; Backend Development | XS | 01163 - Clean up Groovy scripts" u="1"/>
        <s v="0.Done &gt; Frontend Development | XS 00556 - About Us &gt; Our History - The Our Approach buttons aren't switching information. " u="1"/>
        <s v="5.Open &gt; BALLPARK - Feature Planning | XS 00000 - BALLPARK - Feature Planning Feature |  00308 - Customer - Org - Permissions" u="1"/>
        <s v="4.To Do &gt; S | BALLPARK - Alpha Test | 00000 - As a buyer, I can navigate to the Product spec detail from the Product landing page, so that I can see the specific details of an item" u="1"/>
        <s v="4.To Do &gt; Backend Development | 00460 - Implement Order DataSync" u="1"/>
        <s v="0.Done &gt; Alpha Test |  01425 - Alpha for Data Issue on Bemis QA Environment" u="1"/>
        <s v="5.Open &gt; BALLPARK - Development | S 00000 - Update Shipments data fields to allow for decimals " u="1"/>
        <s v="5.Open &gt; BALLPARK - Feature Review | S 00000 - Update orders data fields to allow for decimals " u="1"/>
        <s v="5.Open &gt; BALLPARK - UX | S 00000 - Update Scheduled Releases data fields to allow for decimals " u="1"/>
        <s v="0.Done &gt; Backend Development | M | 02639 - Development for - Documents should not be using File Entry LocalService" u="1"/>
        <s v="5.Open &gt; BALLPARK - Alpha Test |  00000 - BALLPARK - Alpha Test Feature |  00296 - Mobile compatibility &amp; responsive design" u="1"/>
        <s v="5.Open &gt; BALLPARK - QA Support |  00000 - BALLPARK - QA Support Feature |  00296 - Mobile compatibility &amp; responsive design" u="1"/>
        <s v="0.Done &gt; Sub-Task | 00345 - Create shipment module skeleton" u="1"/>
        <s v="0.Done &gt; QA | S | 02619 - QA for Preview should display for all document types " u="1"/>
        <s v="0.Done &gt; Alpha Test | 00948 - Alpha for Update orders data fields to allow for decimals " u="1"/>
        <s v="0.Done &gt; Frontend Development | M | 01078 - Update fields on Orders to display decimals " u="1"/>
        <s v="0.Done &gt; QA | S | 02611 - QA for 328 (BDT) - Shipment Landing page incorrect ship to address" u="1"/>
        <s v="0.Done &gt; Sub-Task | M 01334 - Add production configurations" u="1"/>
        <s v="4.To Do &gt; Feature Review | 00387 - View Orders by Item - Review" u="1"/>
        <s v="3.Doing &gt; Frontend Development | S 00148 - Create micro site page" u="1"/>
        <s v="4.To Do &gt; BALLPARK - Subtask | 00000 - Create docker image for Elasticsearch" u="1"/>
        <s v="0.Done &gt; Feature Review | S 02628 - Review of Enable 2FA &quot;Hard Switch&quot; in properties" u="1"/>
        <s v="0.Done &gt; Task | S 00041 - BEMISCP-11 Complete the Document matrix | Due date: 8/1/16" u="1"/>
        <s v="4.To Do &gt; Feature Review |  00877 - Review of Arrow Font Size on Releases Page is too small" u="1"/>
        <s v="0.Done &gt; Alpha Test | S 02670 - Alpha for ORM exceptions for Customer Location data sync " u="1"/>
        <s v="0.Done &gt; Alpha Test | S | 03162 - Alpha for 570 BDT - Reports download view is not automatically refreshing" u="1"/>
        <s v="0.Done &gt; QA | S 00134 - QA for Ajustments in full stories layout" u="1"/>
        <s v="4.To Do &gt; UX | S 01675 - Update mockups with new sort functionality" u="1"/>
        <s v="0.Done &gt; Backend Development | M 01790 - Create Handling Unit Report Definition" u="1"/>
        <s v="0.Done &gt; Backend Development | S 00796 - Create lifecycle to import the report definitions on activation" u="1"/>
        <s v="0.Done &gt; Alpha Test | M 00708 - Alpha for Release expanded view" u="1"/>
        <s v="0.Done &gt; QA | S | 00618 - QA for Home page &quot;More&quot; button does not work for Internet Explorer 10 or 11" u="1"/>
        <s v="0.Done &gt; Alpha Test | 01655 - Alpha for Menu position does not remain closed when navigating from one page to another " u="1"/>
        <s v="0.Cancelled &gt; Feature Planning | S | 00678 - Study of services" u="1"/>
        <s v="0.Cancelled &gt; Alpha Bug | XS | 00638 - Password field in SSRS configuration must be displayed as password type" u="1"/>
        <s v="0.Done &gt; QA | 01955 - QA for Update User Creation Test Scripts and customer LARs " u="1"/>
        <s v="0.Done &gt; Alpha Test | S 02456 - Alpha for 211 (BDT) - Report parameter issue from page view buttons- Open and Closed/ Releases and Shipment History" u="1"/>
        <s v="0.Done &gt; Alpha Bug | S | 00083 - Fix Invalid JSON" u="1"/>
        <s v="0.Done &gt; Feature Review |  00919 - Review of Date Format is incorrect on all Pages" u="1"/>
        <s v="0.Done &gt; Feature Review |  01115 - Review of Spacing is incorrect across all pages" u="1"/>
        <s v="4.To Do &gt; Backend Development | M 00807 - Map ShipTo Location Ids to ShipTo Names" u="1"/>
        <s v="5.Open &gt; BALLPARK - Alpha Test Feature |  00219 - View customer site list | M 00000 - " u="1"/>
        <s v="5.Open &gt; BALLPARK - Developer Support  00496 - Buyer - Document Management |  00000 - " u="1"/>
        <s v="5.Open &gt; BALLPARK - Development Feature |  00207 - Populate User Profiles | M 00000 - " u="1"/>
        <s v="5.Open &gt; BALLPARK - Feature Planning  00539 - Buyer - Inventory Management |  00000 - " u="1"/>
        <s v="5.Open &gt; BALLPARK - Feature Review Feature |  00272 - Browse User Profile | M 00000 - " u="1"/>
        <s v="5.Open &gt; BALLPARK - QA Support Feature |  00219 - View customer site list | M 00000 - " u="1"/>
        <s v="4.To Do &gt; Sub-Task | M 00864 - Create separate thread pool for data sync background tasks" u="1"/>
        <s v="0.Done &gt; Feature Review |  | 00636 - Review of Use script to discover which web contents need to be fixed for ghost image issue" u="1"/>
        <s v="4.To Do &gt; Alpha Test | M 00741 - Alpha to Browse Customer Profile" u="1"/>
        <s v="0.Done &gt; Backend Development | S | 00150 - Extract module for Authentication" u="1"/>
        <s v="3.Doing &gt; Backend Development | S 00882 - Create resource component for download documents" u="1"/>
        <s v="0.Cancelled &gt; Frontend Development | S 01149 - Add Link from &quot;The Hub&quot; logo to go back to bemis site" u="1"/>
        <s v="0.Done &gt; Frontend Development | M 01067 - Update Age logic display " u="1"/>
        <s v="0.Done &gt; Alpha Test | S | 02759 - Alpha for ORM exceptions for Inventory data sync " u="1"/>
        <s v="4.To Do &gt; S | BALLPARK - Alpha Test | 00000 - Page visual layout broken after interactions" u="1"/>
        <s v="5.Open &gt; BALLPARK - Alpha Test |  00000 - BALLPARK - Alpha Test Feature |  00509 - Download Invoice and BoL " u="1"/>
        <s v="5.Open &gt; BALLPARK - QA Support |  00000 - BALLPARK - QA Support Feature |  00509 - Download Invoice and BoL " u="1"/>
        <s v="5.Open &gt; BALLPARK - Developer Support |  00000 - BALLPARK - Developer Support Feature |  00375 - Buyer - Reports Landing Page" u="1"/>
        <s v="0.Done &gt; Alpha Test | M | 00715 - Alpha for Search Orders by Indexed fields" u="1"/>
        <s v="4.To Do &gt; BALLPARK - Developer Support | 00000 - Configure Docker Swarm to auto scale Liferay" u="1"/>
        <s v="4.To Do &gt; S | BALLPARK - Feature Review | 00000 - Update the order of report sections on the Reports Landing Page" u="1"/>
        <s v="4.To Do &gt; S | BALLPARK - QA/UAT Support | 00000 - Update the order of report sections on the Reports Landing Page" u="1"/>
        <s v="0.Done &gt; Alpha Test | 01158 - Alpha for Style and colors" u="1"/>
        <s v="4.To Do &gt; M | BALLPARK - QA/UAT Support | 00000 - Add authorization for Enhanced Group API" u="1"/>
        <s v="4.To Do &gt; S | BALLPARK - Feature Review | 00000 - Add authorization for Enhanced Group API" u="1"/>
        <s v="0.Done &gt; Backend Development | M 01496 - Update Customer Site Template to use correct Theme ID" u="1"/>
        <s v="5.Open &gt; BALLPARK - Feature Review | S 00000 - Reverse PGI'd Shipment displayed in Portal (BDT 454)" u="1"/>
        <s v="4.To Do &gt; QA | S | 03117 - QA for 542 (BDT) - The page was not displayed because the Request URI is too long." u="1"/>
        <s v="0.Done &gt; Alpha Test | 01091 - Alpha for User profile editing is accessible to users other than the profile owner." u="1"/>
        <s v="0.Done &gt; Alpha Test |  | 01887 - Alpha for Shipments Cust PO" u="1"/>
        <s v="0.Done &gt; Frontend Development | M | 01350 - Development for - Customer Address does not display on Customer Profile" u="1"/>
        <s v="4.Doing &gt; BALLPARK - Alpha Test | 00000 - Add SCORM support" u="1"/>
        <s v="5.Open &gt; BALLPARK - Development | M | 00000 - Add SCORM support" u="1"/>
        <s v="5.Open &gt; BALLPARK - Tech Planning | S 00000 - Add SCORM support" u="1"/>
        <s v="5.Open &gt; BALLPARK - Alpha Test | S 00000 - Updates to Consignment logic" u="1"/>
        <s v="5.Open &gt; BALLPARK - QA Support | S 00000 - Updates to Consignment logic" u="1"/>
        <s v="0.Done &gt; Alpha Test | M | 01611 - Alpha Test for customer profile format" u="1"/>
        <s v="5.Open &gt; BALLPARK - Feature Review | S 00000 - Filter Data by Customer Location" u="1"/>
        <s v="0.Done &gt; Feature Review | S | 02505 - Review of 289(BDT) - Release Pg No Release" u="1"/>
        <s v="0.Done &gt; Alpha Test |  01351 - Alpha for Shipment Card Item Detail Box Scrolling Bar" u="1"/>
        <s v="4.To Do &gt; Sub-Task | 00109 - Final Approval of the Shipment Landing Page Visual Mockup" u="1"/>
        <s v="4.To Do &gt; XS | BALLPARK - Planning 00000 - Footer" u="1"/>
        <s v="0.Done &gt; Feature Review |  | 00341 - Review of Carousel for full story pages" u="1"/>
        <s v="0.Done &gt; Feature Review | S | 02622 - Review of Wildcard search for certain fields" u="1"/>
        <s v="5.Open &gt; BALLPARK - Alpha Test |  00000 - BALLPARK - Alpha Test Feature |  00371 - Customer Profile updates from IBB" u="1"/>
        <s v="5.Open &gt; BALLPARK - Feature Review |  00000 - BALLPARK - Feature Review Feature |  00374 - Shipment updates from IBB" u="1"/>
        <s v="5.Open &gt; BALLPARK - QA Support |  00000 - BALLPARK - QA Support Feature |  00371 - Customer Profile updates from IBB" u="1"/>
        <s v="0.Done &gt; Feature Review |  | 02076 - Review of 259 (BDT) - Orders Page- mobile view some customer PO numbers are hyperlinked" u="1"/>
        <s v="0.Done &gt; QA | S | 00124 - QA for Capture user info" u="1"/>
        <s v="0.Done &gt; QA | XS | 00503 - QA for Adjust forms layouts" u="1"/>
        <s v="0.Done &gt; Feature Review | S 02280 - Review of Global search" u="1"/>
        <s v="0.Done &gt; Feature Review |  | 00340 - Review of Choose the section of the image to show" u="1"/>
        <s v="0.Done &gt; Tech Planning | M | 02549 - Tech Planning for 328 (BDT) - Shipment Landing page incorrect ship to address" u="1"/>
        <s v="0.Done &gt; Sub-Task | M | 00062 - Deploy changes in QA environment" u="1"/>
        <s v="0.Done &gt; Feature Review |  01818 - Review of Create Handling Unit Report " u="1"/>
        <s v="3.Doing &gt; Tech Planning | M 00458 - Design interface with IBB Inventory API" u="1"/>
        <s v="0.Done &gt; Alpha Bug | M 02574 - Development for - Orders Page- mobile view some customer PO numbers are hyperlinked" u="1"/>
        <s v="0.Done &gt; Feature Review | S | 02153 - Review of 277 (BDT) - On hand Inventory page- tablet- Batch # is hyperlinked" u="1"/>
        <s v="5.Open &gt; BALLPARK - Developer Support |  00000 - BALLPARK - Developer Support Task |  00021 - BEMISCP-11 3 yrs Rolling History vs 18 months" u="1"/>
        <s v="0.Done &gt; Backend Development | M | 00713 - Data sync for Release" u="1"/>
        <s v="0.Done &gt; Feature Review |  00005 - Review of Multi-criteria search" u="1"/>
        <s v="3.Doing &gt; Frontend Development | M 00492 - Orders Landing Page - Frontend" u="1"/>
        <s v="0.Done &gt; Feature Review | S 02414 - Review of Scheduled Releases Sub-Page No Sort Order" u="1"/>
        <s v="0.Done &gt; Feature Review |  | 01071 - Review of Update Scheduled Releases data fields to allow for decimals " u="1"/>
        <s v="5.Open &gt; BALLPARK - UX |  00000 - BALLPARK - UX Task |  00037 - BEMISCP-11 Entitlements - Proc Mgr - Negotiations - CRM" u="1"/>
        <s v="4.To Do &gt; Alpha Test | S 00376 - Alpha for Reports Page" u="1"/>
        <s v="0.Done &gt; QA |  00135 - QA for Language selection functionality" u="1"/>
        <s v="4.To Do &gt; Alpha Test |  00598 - Alpha for User Profile Dropdown" u="1"/>
        <s v="5.Open &gt; BALLPARK - Feature Planning | S 00000 - Release updates from IBB" u="1"/>
        <s v="5.Open &gt; BALLPARK - Subtask | M 00000 - Customer Profile updates from IBB" u="1"/>
        <s v="3.Doing &gt; Frontend Development | M 00814 - UI for Mobile compatibility &amp; responsive design" u="1"/>
        <s v="0.Done &gt; Frontend Development | S | 00655 - Update View Customer Profile Page to Show CSR Fields" u="1"/>
        <s v="4.To Do &gt; M | BALLPARK - Subtask | 00000 - Always returns to dashboard when canceling a personal transfer" u="1"/>
        <s v="4.To Do &gt; S | BALLPARK - UX 00000 - Footer" u="1"/>
        <s v="5.Open &gt; BALLPARK - Feature Review | S 00000 - Shipment Search" u="1"/>
        <s v="0.Done &gt; Feature Review |  01931 - Review of Customer Org Hierarchy" u="1"/>
        <s v="0.Done &gt; Alpha Bug | M | 01147 - Users can not upload to Collaboration and project folders" u="1"/>
        <s v="0.Done &gt; Frontend Development | M | 01990 - Development for -  Theme- upload document screen- blue bar theme updates" u="1"/>
        <s v="4.To Do &gt; UX | 00000 - BALLPARK OF UX" u="1"/>
        <s v="5.Open &gt; BALLPARK - Development |  00000 - BALLPARK - Development Feature |  00271 - Search for User Profile Details" u="1"/>
        <s v="0.Done &gt; Feature Review | 00212 - Review of Company profile page" u="1"/>
        <s v="0.Done &gt; Frontend Development | M | 00165 - Company profile page" u="1"/>
        <s v="4.To Do &gt; Backend Development | S 00013 - Create Jira Template project" u="1"/>
        <s v="3.Doing &gt; Backend Development | M 01794 - Update Customer Data Sync logic" u="1"/>
        <s v="5.Open &gt; Ballpark - Demand | S 00000 - Dummy Activity of Content Workflow" u="1"/>
        <s v="0.Done &gt; Alpha Test | S 02488 - Alpha for 366 (BDT) - Releases page- mobile missing ship to info" u="1"/>
        <s v="4.To Do &gt; QA | S 00972 - QA for Modify default date range for shipment, release, and order screens" u="1"/>
        <s v="5.Open &gt; QA | M 00734 - QA for Buyer - Show Expanded Shipment View" u="1"/>
        <s v="4.To Do &gt; QA | S 01621 - QA for Sub-header font color on Reports Landing page are incorrect" u="1"/>
        <s v="0.Done &gt; Feature Review |  02041 - Review of 216 (BDT) Theme Generate Report link wrong color " u="1"/>
        <s v="0.Done &gt; QA | S 00099 - QA for Asset publisher layout" u="1"/>
        <s v="5.Open &gt; BALLPARK - Feature Planning | S 00000 - Footer" u="1"/>
        <s v="4.To Do &gt; Alpha Test | M 00715 - Alpha for Search Orders by Indexed fields" u="1"/>
        <s v="0.Done &gt; Alpha Test | S | 03056 - Alpha for 517 BDT - Ship To filters should be checked" u="1"/>
        <s v="0.Done &gt; Feature Review | 00365 - Review of Sourcing Approach" u="1"/>
        <s v="0.Done &gt; Frontend Development | M | 00330 - Sourcing Approach" u="1"/>
        <s v="0.Done &gt; Feature Review |  00755 - Review of Fix Gradle theme build " u="1"/>
        <s v="5.Open &gt; BALLPARK - Alpha Test | S 00000 - On-Hand Inventory View for a specific item" u="1"/>
        <s v="5.Open &gt; BALLPARK - QA Support | S 00000 - On-Hand Inventory View for a specific item" u="1"/>
        <s v="0.Done &gt; Feature Review | S | 03213 - Review of BDt 598- All environments - log in screen" u="1"/>
        <s v="0.Done &gt; Alpha Test | S 02526 - Alpha for 270 (BDT) - Release page missing info for Jel Sert" u="1"/>
        <s v="2.To Review &gt; Backend Development | XS 00595 - Implement test service to demonstrate capabilities" u="1"/>
        <s v="0.Done &gt; Feature Review | S | 02564 - Review of 376 (BDT) - Open and Closed Order Status Report- update to parameters from order page card button" u="1"/>
        <s v="4.To Do &gt; Alpha Test | S 00025 - Alpha for Design menus" u="1"/>
        <s v="0.Done &gt; Frontend Development | S 01574 - Only show link when file is available" u="1"/>
        <s v="4.To Do &gt; QA | S | 02559 - QA for Add Google Analytics to the Customer Portal Sites" u="1"/>
        <s v="0.Done &gt; Feature Review |  00622 - Review of Customer Site Template should have 'template' in name" u="1"/>
        <s v="0.Done &gt; Tech Planning | S | 01551 - Evaluate - Multiple Fields showing incorrectly on the Orders Landing Page. " u="1"/>
        <s v="0.Done &gt; QA | S | 02794 - QA for 402 (BDT) - Data Sync process does not clear the &quot;lastErrorMessage&quot; col. when sync is successful" u="1"/>
        <s v="5.Open &gt; BALLPARK - Feature Planning |  00000 - Link &quot;Number Quantity on Hand&quot; from the Order Detail to the &quot;Item detail On-Hand Inventory&quot;" u="1"/>
        <s v="4.To Do &gt; BALLPARK - Alpha Test | S 00000 - Footer" u="1"/>
        <s v="4.To Do &gt; S | BALLPARK - Alpha Test 00000 - Footer" u="1"/>
        <s v="0.Done &gt; Alpha Test | S 00190 - Alpha for Country micro site single page" u="1"/>
        <s v="4.To Do &gt; S | BALLPARK - Planning 00000 - Place remaining Webcontents on Homepage" u="1"/>
        <s v="0.Done &gt; Backend Development | XS | 00917 - Change portal property to increase file size" u="1"/>
        <s v="0.Done &gt; Alpha Test |  | 01980 - Alpha for 218 (BDT) Theme My Company Locations Font Color" u="1"/>
        <s v="0.Done &gt; Feature Review | S | 02352 - Review of 262 (BDT) - Documents- Changing location filter as a parent " u="1"/>
        <s v="0.Done &gt; QA |  | 00840 - QA for Fix Gradle theme build " u="1"/>
        <s v="0.Done &gt; Feature Review |  00819 - Review of IBB Request Log" u="1"/>
        <s v="5.Open &gt; Ballpark - Demand | S 00000 - Dummy Activity of Our Story" u="1"/>
        <s v="5.Open &gt; BALLPARK - Tech Planning | 00000 S - BALLPARK - Tech Planning" u="1"/>
        <s v="0.Done &gt; Alpha Test |  | 01918 - Alpha for Update Sales Order Data Sync logic" u="1"/>
        <s v="4.To Do &gt; QA | S 01809 - QA for Release Header fields do not display correctly" u="1"/>
        <s v="2.To Review &gt; Frontend Development | XS 01585 - Add links to landing pages from Dashboard" u="1"/>
        <s v="0.Done &gt; Frontend Development | M 02578 - 'Add' button is now displaying on Scheduled Release sub-page" u="1"/>
        <s v="0.Done &gt; Tech Planning | M | 01886 - Tech Planning for -  cannot change location filter and add files to folder" u="1"/>
        <s v="0.Done &gt; Alpha Bug | M 01520 - Cancel button only works in local" u="1"/>
        <s v="0.Done &gt; Backend Development | M | 02211 - Change MAD calculation logic" u="1"/>
        <s v="0.Done &gt; Backend Development | M | 00460 - Implement Order DataSync" u="1"/>
        <s v="0.Done &gt; Feature Review | 00755 - Review of Fix Gradle theme build " u="1"/>
        <s v="4.To Do &gt; QA | S 01933 - QA for Link Bemis/TheHub Logo back CSR Bemis Site" u="1"/>
        <s v="0.Done &gt; Feature Review |  00096 - Review of Asset publisher - Simple version" u="1"/>
        <s v="0.Done &gt; Backend Development | S | 03219 - Evaluate &amp; fix wrong login redirection issue" u="1"/>
        <s v="5.Open &gt; Sub-Task | M 01094 - LoginRestController.java" u="1"/>
        <s v="0.Done &gt; QA | 00362 - QA for About Us &gt; Position Papers" u="1"/>
        <s v="0.Done &gt; Feature Review | S 01814 - Review of Report menu categories should be alphabetical" u="1"/>
        <s v="4.To Do &gt; QA | S | 00925 - QA for Orders Page - Marshal Orders with NULL Statuses Displayed" u="1"/>
        <s v="0.Done &gt; Alpha Test | S | 00076 - Alpha for Add status: draft, published, archived, invisible " u="1"/>
        <s v="4.Doing &gt; BALLPARK - Alpha Test | 00000 - Carrier List not updated in The Hub Production system (BDT 609)" u="1"/>
        <s v="4.Doing &gt; Tech Planning | M | 00072 - Discuss UI Architecture" u="1"/>
        <s v="5.Open &gt; BALLPARK - Developer Support | S | 00000 - Link from Portal Logo" u="1"/>
        <s v="0.Done &gt; Frontend Development | M | 01866 - Development for - Shipments Cust PO" u="1"/>
        <s v="0.Done &gt; QA | S | 02498 - QA for 321 (BDT) - Update the Shipments to use a field on Delivery vs. from Orders" u="1"/>
        <s v="4.To Do &gt; Feature Review | S 01822 - Review of Footer" u="1"/>
        <s v="4.To Do &gt; S | BALLPARK - Alpha Test | 00000 - Add version" u="1"/>
        <s v="0.Done &gt; Frontend Development | M 01343 - Development for - Shipment Card Item Detail Box Scrolling Bar" u="1"/>
        <s v="5.Open &gt; BALLPARK - Development |  00000 - BALLPARK - Development Feature |  00214 - View Notifications" u="1"/>
        <s v="0.Done &gt; Frontend Development | M | 02551 - Development for - Inventory Pg Standard Pallet Qty Rounding Issue_x0009_" u="1"/>
        <s v="0.Done &gt; Backend Development | S | 00813 - Modify Date Range, Add separate Query for Date Range and Query Search" u="1"/>
        <s v="3.Doing &gt; Frontend Development | M 00705 - Develop Edit Profile - change my password and reminder query " u="1"/>
        <s v="0.Done &gt; Alpha Test | S 02103 - Alpha for 277 (BDT) - On hand Inventory page- tablet- Batch # is hyperlinked" u="1"/>
        <s v="0.Done &gt; QA | S 02077 - QA for 259 (BDT) - Orders Page- mobile view some customer PO numbers are hyperlinked" u="1"/>
        <s v="5.Open &gt; BALLPARK - Developer Support |  00000 - BALLPARK - Developer Support Feature |  00373 - *DELETE* User Profile updates from IBB" u="1"/>
        <s v="0.Done &gt; QA | S | 00961 - QA for Shipment updates from IBB" u="1"/>
        <s v="0.Done &gt; Alpha Test |  | 01568 - Alpha for Cards on Page incorrect" u="1"/>
        <s v="0.Done &gt; Feature Review |  00773 - Review of Search Orders by Indexed fields" u="1"/>
        <s v="4.To Do &gt; M | BALLPARK - Subtask | 00000 - Sales Rep - only sees orgs based on access" u="1"/>
        <s v="0.Done &gt; QA | S 02921 - QA for Premium Waters Index Issue" u="1"/>
        <s v="0.Done &gt; Alpha Test | S | 00026 - Alpha for Concrete Incubator webcontent" u="1"/>
        <s v="0.Done &gt; Feature Review | 00103 - Review of Concrete Incubator webcontent" u="1"/>
        <s v="0.Done &gt; Frontend Development | S 00040 - Adjust the layout of webcontent" u="1"/>
        <s v="0.Done &gt; Frontend Development | S | 00046 - Concrete Incubator webcontent" u="1"/>
        <s v="5.Open &gt; BALLPARK - Tech Planning | M 00000 - REST service for Enhanced Groups" u="1"/>
        <s v="0.Done &gt; Sub-Task | S 00852 - Create method to scan org hierarchy for data sync" u="1"/>
        <s v="4.To Do &gt; Alpha Test |  00637 - Alpha for Orders -  Bemis Order # (line No) should be moved below Bemis ProductID" u="1"/>
        <s v="0.Done &gt; Sub-Task |  | 00132 - Shipment Landing Page Wireframe Review - IT" u="1"/>
        <s v="4.To Do &gt; Feature Review |  00893 - Review of Remove Top Bar for Regular User" u="1"/>
        <s v="0.Done &gt; QA | 00085 - QA for Place webcontent in the grid acording to wireframe" u="1"/>
        <s v="0.Done &gt; Sub-Task | 00099 - Final Approval of the Orders Landing Page Wireframe" u="1"/>
        <s v="0.Done &gt; Alpha Test | M 01590 - Alpha Test - Validate All Release-related pages." u="1"/>
        <s v="0.Done &gt; Backend Development | S | 02906 - Update Inventory to reflect consignments" u="1"/>
        <s v="0.Done &gt; Alpha Test |  | 01754 - Alpha for User Agreement link does not show content" u="1"/>
        <s v="0.Done &gt; Feature Review | S | 02222 - Review of 201 (BDT) Report Parameters- Optional Columns Open and Closed Order Status Report" u="1"/>
        <s v="0.Done &gt; Alpha Test |  | 00372 - Alpha for Become a supplier" u="1"/>
        <s v="4.To Do &gt; QA | M 01830 - QA for Allow Buyers to Update Display Settings" u="1"/>
        <s v="5.Open &gt; BALLPARK - UX |  00000 - BALLPARK - UX Feature |  00374 - Shipment updates from IBB" u="1"/>
        <s v="0.Done &gt; Feature Review | 01883 - Review of LDAP Configurations are not automatically imported" u="1"/>
        <s v="5.Open &gt; BALLPARK - Alpha Test |  00000 - Buyer - Reports Landing Page" u="1"/>
        <s v="5.Open &gt; BALLPARK - Feature Planning |  00000 - Shipments Landing Page" u="1"/>
        <s v="5.Open &gt; BALLPARK - QA Support |  00000 - Buyer - Reports Landing Page" u="1"/>
        <s v="5.Open &gt; BALLPARK - Subtask | M | 00000 - Buyer - Reports Landing Page" u="1"/>
        <s v="3.Doing &gt; QA | S 02309 - QA for Zip code is missing from Inventory Layout" u="1"/>
        <s v="0.Done &gt; Frontend Development | S | 01574 - Only show link when file is available" u="1"/>
        <s v="0.Done &gt; Alpha Bug | M 02166 - Clicking on the link for Invoice or BOL &quot;fails to load PDF&quot;" u="1"/>
        <s v="0.Done &gt; Alpha Bug | S 00640 - Missing content-type and request body for order-ws api call" u="1"/>
        <s v="0.Cancelled &gt; Sub-Task | M | 00525 - Display additional  metadata and columns on folder structure" u="1"/>
        <s v="0.Done &gt; Alpha Test | S 01466 - Alpha for Release PO and Customer PO are wrapping on the same line" u="1"/>
        <s v="0.Done &gt; Feature Review | XS 02127 - Review of 282 (BDT) - Orders Page- Location filter location indicator " u="1"/>
        <s v="0.Done &gt; Sub-Task | M 02380 - Implement proper logic to send UTC" u="1"/>
        <s v="4.To Do &gt; S | BALLPARK - Alpha Test | 00000 - View Notifications" u="1"/>
        <s v="4.To Do &gt; Alpha Test |  00913 - Alpha for Release updates from IBB" u="1"/>
        <s v="4.To Do &gt; S | BALLPARK - Alpha Test | 00000 - Buyer expanded view of orders by PO" u="1"/>
        <s v="4.To Do &gt; S | BALLPARK - Developer Support | 00000 - Order Detail in Orders by PO" u="1"/>
        <s v="4.To Do &gt; S | BALLPARK - Subtask | 00000 - BEMISCP-11 Previous customer Item Number" u="1"/>
        <s v="0.Done &gt; QA | S 01283 - QA for My Locations navigation on Mobile view is not working" u="1"/>
        <s v="2.To Review &gt; Backend Development | 00506 M - Add Parent flag to Customer Migration - Dev" u="1"/>
        <s v="2.To Review &gt; Backend Development | M 00506 - Add Parent flag to Customer Migration - Dev" u="1"/>
        <s v="0.Cancelled &gt; Alpha Bug | S 00791 - Missing fields in the User Profile" u="1"/>
        <s v="0.Done &gt; Alpha Test | S | 02481 - Alpha for Change date field used for selecting invoices" u="1"/>
        <s v="0.Done &gt; QA | S | 02410 - QA for IBB synchronization times should be in UTC timezone format" u="1"/>
        <s v="5.Open &gt; BALLPARK - Feature Planning | S 00000 - Update Scheduled Releases data fields to allow for decimals " u="1"/>
        <s v="5.Open &gt; BALLPARK - Development |  00000 - BALLPARK - Development Feature |  00372 - *DUPLICATE* As a buyer, I can see updates to my customer profile screens when the IBB sends an update, so that I can have the most current information" u="1"/>
        <s v="0.Done &gt; Alpha Test | S | 02157 - Alpha for 283 (BDT) - Scheduled Releases Sub-Page Line# Contains Leading Zeroes " u="1"/>
        <s v="0.Done &gt; Alpha Test | S 02613 - Alpha for 385 (BDT) Manufacture Data is missing from the On Hand Inventory sub-page" u="1"/>
        <s v="4.To Do &gt; S | BALLPARK - Feature Review | 00000 - Buyer Detail Product Spec" u="1"/>
        <s v="4.To Do &gt; S | BALLPARK - QA/UAT Support | 00000 - Buyer Detail Product Spec" u="1"/>
        <s v="0.Cancelled &gt; QA |  01409 - QA for Scheduled Releases Customer PO" u="1"/>
        <s v="0.Done &gt; Feature Review |  00630 - Review of Order Detail in Orders by Item View" u="1"/>
        <s v="5.Open &gt; BALLPARK - Development | S 00000 - Mobile compatibility &amp; responsive design" u="1"/>
        <s v="0.Done &gt; Alpha Test | S 01468 - Alpha for On Hand Inventory Details shows a Total Qty but there are no details " u="1"/>
        <s v="0.Done &gt; Tech Planning | M | 02471 - Tech Planning for 336(BDT) CSR Logged in first time, site showing jel sert" u="1"/>
        <s v="4.To Do &gt; BALLPARK - Developer Support | 00000 - Liferay Governance" u="1"/>
        <s v="0.Done &gt; Alpha Test | 00871 - Alpha for Order Description not wrapping correctly" u="1"/>
        <s v="0.Done &gt; Backend Development | S | 02723 - Trim leading zeros from deliveryNbr to create correct url" u="1"/>
        <s v="5.Open &gt; BALLPARK - UX |  00000 - BALLPARK - UX Feature |  00244 - Link &quot;Number Quantity on Hand&quot; from the Order Detail to the &quot;Item detail On-Hand Inventory&quot;" u="1"/>
        <s v="0.Done &gt; Sub-Task | S | 00038 - Status - Feature Planning" u="1"/>
        <s v="0.Done &gt; Tech Planning | S 00011 - Status - Tech Planning" u="1"/>
        <s v="0.Done &gt; Feature Review | S 01499 - Review of Data Issue on Bemis QA Environment" u="1"/>
        <s v="0.Done &gt; Sub-Task | S | 03206 - Updated memory config for production environment" u="1"/>
        <s v="0.Done &gt; Frontend Development | M | 01945 - Development for - 218 (BDT) Theme My Company Locations Font Color" u="1"/>
        <s v="5.Open &gt; BALLPARK - Feature Review |  00000 - Left Navigation Expand / Collapse on all pages" u="1"/>
        <s v="0.Done &gt; Sub-Task |  00153 - Provide recommendation for multi-factor authentication for Bemis approval" u="1"/>
        <s v="0.Done &gt; Sub-Task | 00153  - Provide recommendation for multi-factor authentication for Bemis approval" u="1"/>
        <s v="0.Done &gt; Feature Review | S | 02614 - Review of 385 (BDT) Manufacture Data is missing from the On Hand Inventory sub-page" u="1"/>
        <s v="3.Doing &gt; Feature Review |  00524 - Review of Identify .lpkg files in default bundle which we don't need to speepup the initial Tomcat start" u="1"/>
        <s v="2.To Review &gt; Frontend Development | M 01840 - Development - Cancel button on Locations filter does not work add in cancel button functionality" u="1"/>
        <s v="0.Done &gt; Alpha Test | S 00275 - Alpha for Debt Information" u="1"/>
        <s v="0.Done &gt; Frontend Development | M 00246 - Debt Information" u="1"/>
        <s v="4.To Do &gt; S | BALLPARK - Subtask | 00000 - Tech Spec Truncation" u="1"/>
        <s v="5.Open &gt; Alpha Test | M 00935 - Alpha for On-Hand Inventory View" u="1"/>
        <s v="0.Done &gt; QA | 00089 - QA for Carousel with three images and timer" u="1"/>
        <s v="4.To Do &gt; BALLPARK - Alpha Test | 00000 - Create different pages to show layouts" u="1"/>
        <s v="4.To Do &gt; BALLPARK - QA Support | 00000 - Create different pages to show layouts" u="1"/>
        <s v="5.Open &gt; BALLPARK - UX |  00000 - BALLPARK - UX Feature |  00264 - Shipped quantity" u="1"/>
        <s v="4.To Do &gt; M | BALLPARK - Alpha Test | 00000 - Check graphics record (to monitor order progress)" u="1"/>
        <s v="0.Cancelled &gt; Frontend Development | M | 00867 - Update product description display to allow for long character length " u="1"/>
        <s v="5.Open &gt; BALLPARK - Feature Planning |  00000 - BALLPARK - Feature Planning Task |  00495 - Update products based on feedback" u="1"/>
        <s v="0.Done &gt; Frontend Development | M | 00540 - Fix Iframe width" u="1"/>
        <s v="2.To Review &gt; Frontend Development | M 00041 - Carousel with three images and timer" u="1"/>
        <s v="0.Done &gt; Alpha Bug | M 01952 - User Agreement link does not show for first time log in " u="1"/>
        <s v="3.Doing &gt; BALLPARK - Demand | M | 00000 - Liferay Workspace Maintenance and Improvements" u="1"/>
        <s v="0.Done &gt; QA | S | 01333 - QA for Location and ShipTo filter dropdowns are missing a border in FF and IE" u="1"/>
        <s v="0.Done &gt; Feature Review |  | 01369 - Review of Report Page- Open/Closed order status report- missing parameter" u="1"/>
        <s v="4.To Do &gt; Pull Request Review | 00387 - View Orders by Item - Review" u="1"/>
        <s v="4.To Do &gt; XS | BALLPARK - Feature Review | 00000 - Co-Packer - orders Ship to no pricing" u="1"/>
        <s v="4.To Do &gt; XS | BALLPARK - QA/UAT Support | 00000 - Co-Packer - orders Ship to no pricing" u="1"/>
        <s v="0.Done &gt; Alpha Bug | M | 00992 - Line Number isn't displaying in the Scheduled Releases Header " u="1"/>
        <s v="4.To Do &gt; S | BALLPARK - Developer Support | 00000 - Add ExpandAll option to Orders Summaries." u="1"/>
        <s v="5.Open &gt; Frontend Development | 00426 - Add UI support for linking Number Quantity to Inventory Page" u="1"/>
        <s v="0.Done &gt; Feature Review | 02050 - Review of 235 (BDT) - confirmed quantity in view details shows error " u="1"/>
        <s v="0.Done &gt; Frontend Development | S | 00557 - Not found page" u="1"/>
        <s v="0.Done &gt; QA | S | 01168 - QA for Items per Page does not allow you to return to default setting" u="1"/>
        <s v="0.Done &gt; Alpha Test |  02043 - Alpha for 235 (BDT) - confirmed quantity in view details shows error " u="1"/>
        <s v="5.Open &gt; BALLPARK - Developer Support |  00000 - BALLPARK - Developer Support Feature |  00215 - Login &amp; Logout" u="1"/>
        <s v="0.Done &gt; Feature Review | S 00205 - Review of Management Team" u="1"/>
        <s v="0.Done &gt; QA | S 00192 - QA for Country micro site single page" u="1"/>
        <s v="1.Reviewing &gt; Sub-Task | S 01497 - Upgrade Liferay Bundle to Patch 150" u="1"/>
        <s v="5.Open &gt; BALLPARK - Feature Review | S 00000 - Notify Google LMS of User activity" u="1"/>
        <s v="0.Done &gt; Alpha Test |  01286 - Alpha for Optional fields not correctly formatted or are missing in open and closed order report" u="1"/>
        <s v="0.Done &gt; Frontend Development | M | 02010 - Development for - Orders Page- mobile view some customer PO numbers are hyperlinked" u="1"/>
        <s v="5.Open &gt; BALLPARK - Developer Support |  00000 - BALLPARK - Developer Support Feature |  00110 - Buyer - Show Expanded Shipment View" u="1"/>
        <s v="0.Done &gt; QA | 00206 - QA for Management Team" u="1"/>
        <s v="0.Done &gt; Alpha Test | S | 00481 - Alpha for Footer" u="1"/>
        <s v="0.Done &gt; Sub-Task |  00221 - Pull in data from Eurolandir XML" u="1"/>
        <s v="04.Doing &gt; Tech Planning | 00433 - Design Order Inventory DM/Services" u="1"/>
        <s v="0.Done &gt; Alpha Test | M | 00812 - Alpha for Customer Profile updates from IBB" u="1"/>
        <s v="0.Done &gt; Alpha Test |  | 00987 - Alpha for User Customer Name (Employer) is incorrect" u="1"/>
        <s v="0.Done &gt; Feature Review | S 02325 - Review of 246 (BDT) - Order Pg Req Date Incorrect" u="1"/>
        <s v="0.Done &gt; QA | S | 02301 - QA for 320 (BDT) - Shipment Pg Bemis Order#/Line# Incorrect" u="1"/>
        <s v="3.Doing &gt; BALLPARK - Subtask | 00000 - Carrier List not updated in The Hub Production system (BDT 609)" u="1"/>
        <s v="4.To Do &gt; BALLPARK - QA/UAT Support | XS 00000 - Link Product Id in Orders Detail to Product Spec Page." u="1"/>
        <s v="5.Open &gt; BALLPARK - Tech Planning |  00000 - BALLPARK - Tech Planning Task |  00090 - Cookies in Liferay Portal" u="1"/>
        <s v="5.Open &gt; Sub-Task | 00288 - Define WADL for IBB shipment web services" u="1"/>
        <s v="0.Done &gt; Alpha Test | 01927 - Alpha for BIT-49 Ship To Filter Name &amp; Address Info Missing in Portal" u="1"/>
        <s v="0.Done &gt; Feature Review | S 02843 - Review of Bemis User Agreement is not displaying on first time log in  " u="1"/>
        <s v="5.Open &gt; BALLPARK - Feature Planning |  00000 - BALLPARK - Feature Planning Feature |  00255 - Shipment History" u="1"/>
        <s v="0.Done &gt; Sub-Task | M | 00583 - Restrict Folder Access Based on Role" u="1"/>
        <s v="0.Done &gt; Feature Review | S 01951 - Review of On-Hand Inventory View for a specific item" u="1"/>
        <s v="0.Done &gt; Frontend Development | M | 01742 - Development for - User Agreement link does not show content" u="1"/>
        <s v="0.Done &gt; Tech Planning | M | 01671 - Tech planning for Web Content LAR needs to be updated to reflect latest changes to TemplateContextContributor" u="1"/>
        <s v="0.Done &gt; Feature Review | S 01818 - Review of Create Handling Unit Report " u="1"/>
        <s v="0.Done &gt; Feature Review | S | 02366 - Review of IBB Data Sync Performance " u="1"/>
        <s v="4.To Do &gt; BALLPARK - Feature Planning | M 00000 - Check graphics record (to monitor order progress)" u="1"/>
        <s v="4.To Do &gt; M | BALLPARK - Feature Review | 00000 - Check graphics record (to monitor order progress)" u="1"/>
        <s v="4.To Do &gt; S | BALLPARK - QA/UAT Support | 00000 - Check graphics record (to monitor order progress)" u="1"/>
        <s v="5.Open &gt; BALLPARK - Development |  00000 - BALLPARK - Development Feature |  00369 - Inventory updates from IBB" u="1"/>
        <s v="4.To Do &gt; QA | S | 02950 - QA for Update Carrier list for portal " u="1"/>
        <s v="0.Done &gt; QA | XS | 02145 - QA for 275 (BDT) - Order Pg Sort Functionality" u="1"/>
        <s v="0.Done &gt; Alpha Test |  | 01935 - Alpha for Update default settings for locations filter" u="1"/>
        <s v="5.Open &gt; BALLPARK - UX |  00000 - BALLPARK - UX Feature |  00249 - Search on Landing page" u="1"/>
        <s v="5.Open &gt; BALLPARK - UX |  00000 - BALLPARK - UX Feature |  00276 - Search on Landing page" u="1"/>
        <s v="4.To Do &gt; Alpha Test | S 00147 - Alpha for Adjust homepage layout in different screen resolutions" u="1"/>
        <s v="4.To Do &gt; Frontend Development | M 00129 - Adjust homepage layout in different screen resolutions" u="1"/>
        <s v="0.Done &gt; Alpha Test | S | 02751 - Alpha for BDT 430 Reports are not downloading and refreshing automatically" u="1"/>
        <s v="0.Cancelled &gt; Backend Development | M | 02598 - Update policy" u="1"/>
        <s v="5.Open &gt; Frontend Development | 00467 - Create logic to link two pages" u="1"/>
        <s v="5.Open &gt; Frontend Development | 00470 - Create logic to link two pages" u="1"/>
        <s v="0.Done &gt; QA |  00494 - QA for Adjust layout of stock ticker in different screen sizes" u="1"/>
        <s v="4.To Do &gt; Sub-Task | 00386 - Connect dev to AD" u="1"/>
        <s v="0.Done &gt; Feature Review | S | 00767 - Review of Release expanded view" u="1"/>
        <s v="4.To Do &gt; Sub-Task |  00100 - Final Approval of the Orders Landing Page Visual Mockup" u="1"/>
        <s v="0.Done &gt; Backend Development | S 01867 - Update shipTo logic" u="1"/>
        <s v="5.Open &gt; BALLPARK - Feature Review | S 00000 - Research SCORM" u="1"/>
        <s v="0.Done &gt; Alpha Test |  00484 - Alpha for Search function on menu bar" u="1"/>
        <s v="0.Done &gt; Feature Review |  | 00323 - Review of Products + Service &gt; Trading" u="1"/>
        <s v="4.To Do &gt; S | BALLPARK - Feature Review | 00000 - Products / Items - Status Filters" u="1"/>
        <s v="4.To Do &gt; S | BALLPARK - QA/UAT Support | 00000 - Products / Items - Status Filters" u="1"/>
        <s v="0.Done &gt; Sub-Task | M | 00624 - Provide Customer and User data for initial migration." u="1"/>
        <s v="4.To Do &gt; QA |  | 03066 - QA for Error on Report Definition Control Panel when editing " u="1"/>
        <s v="0.Done &gt; Feature Review | S | 02649 - Review of 325 (BDT) - report preview and generate report issue- mobile devices" u="1"/>
        <s v="0.Done &gt; Frontend Development | M 02354 - Development for - report preview and generate report issue- mobile devices" u="1"/>
        <s v="4.To Do &gt; BALLPARK - Alpha Test | S 00000 - Related articles" u="1"/>
        <s v="0.Done &gt; Sub-Task | M | 00060 - Create BIN Data Model Mapping" u="1"/>
        <s v="0.Done &gt; Feature Review | S 00993 - Review of List Releases of specifc Order" u="1"/>
        <s v="4.To Do &gt; XS | BALLPARK - UX | 00000 - Co-Packer - orders Ship to no pricing" u="1"/>
        <s v="0.Done &gt; Feature Review |  | 00622 - Review of Patching does not work on Windows" u="1"/>
        <s v="0.Done &gt; QA | S 02142 - QA for 209 (BDT) Report Page test- deleting reports in download folder" u="1"/>
        <s v="4.To Do &gt; S | BALLPARK - Subtask | 00000 - Logistics - Products/Items Shipped items no pricing" u="1"/>
        <s v="0.Done &gt; Sub-Task | M | 00058 - Meetings with client" u="1"/>
        <s v="4.To Do &gt; S | BALLPARK - UX 00000 - Concrete Incubator webcontent" u="1"/>
        <s v="0.Done &gt; Backend Development | S | 03199 - Skip 2fa for internal users" u="1"/>
        <s v="0.Done &gt; Alpha Test | M 00866 - Verify AFS is enabled and working correctly for DL" u="1"/>
        <s v="06.Open &gt; Pull Request Review | 00427 - Review UI support for linking Number Quantity to Inventory Page" u="1"/>
        <s v="5.Open &gt; BALLPARK - Alpha Test |  00000 - BALLPARK - Alpha Test Feature |  00376 - Generate Order Reports" u="1"/>
        <s v="5.Open &gt; BALLPARK - QA Support |  00000 - BALLPARK - QA Support Feature |  00376 - Generate Order Reports" u="1"/>
        <s v="0.Done &gt; Feature Review |  | 01543 - Review of Report time range selection box sizing - Shipments and Releases Report Test" u="1"/>
        <s v="5.Open &gt; BALLPARK - Developer Support |  00000 - BALLPARK - Developer Support Task |  00384 - Setup Bemis Development Infrastructure" u="1"/>
        <s v="0.Done &gt; Feature Planning | S | 00015 - Capture user info - Feature Planning" u="1"/>
        <s v="4.To Do &gt; BALLPARK - Developer Support | 00000 - Design concepts, site creation, roles and users" u="1"/>
        <s v="3.Doing &gt; BALLPARK - Feature Review | 00000 - Create Theme" u="1"/>
        <s v="0.Done &gt; Feature Review | S | 02280 - Review of Global search" u="1"/>
        <s v="0.Cancelled &gt; Backend Development | S | 00013 - Create Jira Template project" u="1"/>
        <s v="4.To Do &gt; S | BALLPARK - Feature Review | 00000 - Logistics - Products/Items - Pending Shipments - no pricing" u="1"/>
        <s v="4.To Do &gt; S | BALLPARK - QA/UAT Support | 00000 - Logistics - Products/Items - Pending Shipments - no pricing" u="1"/>
        <s v="0.Done &gt; Alpha Test | 00301 - Alpha for Products + Service &gt; Trading" u="1"/>
        <s v="0.Done &gt; Alpha Test | S | 02838 - Alpha for Typo in reset password page" u="1"/>
        <s v="0.Done &gt; Feature Review |  | 00337 - Review of Adjust company profile page" u="1"/>
        <s v="2.To Review &gt; Sub-Task | M | 03130 - Set time-out for data sync table locks" u="1"/>
        <s v="0.Done &gt; QA |  | 01955 - QA for Update User Creation Test Scripts and customer LARs " u="1"/>
        <s v="0.Done &gt; Feature Review | 00489 - Review of Homepage &gt; Change &quot;Media and Events&quot; section" u="1"/>
        <s v="0.Done &gt; Feature Review | 00625 - Review of Request SSL Certificate from Cemex for new website" u="1"/>
        <s v="0.Done &gt; Feature Review |  | 01391 - Review of Hide Edit options that Buyers do not have access to " u="1"/>
        <s v="0.Done &gt; QA | 00384 - QA for Reports Page" u="1"/>
        <s v="0.Done &gt; Sub-Task | M | 00463 - Scrum master - March" u="1"/>
        <s v="0.Done &gt; QA | 01390 - QA for Product Description displaying incorrectly" u="1"/>
        <s v="0.Done &gt; Frontend Development | M | 00489 - Update Mini Left Menu based on feedback" u="1"/>
        <s v="0.Done &gt; Alpha Test |  | 00284 - Alpha for Stories page without footer" u="1"/>
        <s v="0.Done &gt; Feature Review |  | 00721 - Review of Custom-users-admin-web causes startup exceptions in portal" u="1"/>
        <s v="0.Done &gt; QA |  | 00966 - QA for Date Format is incorrect on all Pages" u="1"/>
        <s v="0.Done &gt; QA |  | 01116 - QA for Spacing is incorrect across all pages" u="1"/>
        <s v="0.Done &gt; Backend Development | M | 00075 - Implement Group Version" u="1"/>
        <s v="0.Done &gt; Task |  | 00054 - BEMISCP-11 Workflow - COC, COAs upload to portal - Quality related" u="1"/>
        <s v="0.Done &gt; QA | S | 00156 - QA for The legacy id should match the siteId created from mocked data" u="1"/>
        <s v="0.Done &gt; Tech Planning | M | 01688 - Planning for Create a hook so that CSR users can see which users have completed setup" u="1"/>
        <s v="0.Done &gt; Alpha Test | M | 00710 - Alpha for Shipments Landing Page" u="1"/>
        <s v="0.Done &gt; QA | S | 02138 - QA for Updates to Bemis Portal Navigation" u="1"/>
        <s v="0.Done &gt; Feature Review | 00347 - Review of Stories page without footer" u="1"/>
        <s v="0.Done &gt; Feature Review | S | 02948 - Review of Performance Testing and Tunning" u="1"/>
        <s v="0.Done &gt; Backend Development | M | 00486 - Create Order Indexer and custom search portlet" u="1"/>
        <s v="0.Done &gt; Feature Review | 00381 - Review of Break page buttons evenly, centered" u="1"/>
        <s v="0.Done &gt; Alpha Test | S | 02636 - Alpha for No pagination on the Reports Download page " u="1"/>
        <s v="0.Done &gt; Feature Review | S | 02810 - Review of Change password policy for external users" u="1"/>
        <s v="0.Done &gt; Alpha Test | S | 03009 - Alpha for 490 BDT - Invoice or BOL link on completed shipments subpage does not work" u="1"/>
        <s v="0.Done &gt; Feature Review | S | 03015 - Review of 490 BDT - Invoice or BOL link on Doned shipments subpage does not work" u="1"/>
        <s v="0.Done &gt; Backend Development | S | 01685 - Update Search Criteria for Release" u="1"/>
        <s v="0.Done &gt; Backend Development | S | 03089 - Add parameter to each server's Root.xml" u="1"/>
        <s v="0.Done &gt; Alpha Test | 00480 - Alpha for Adjust layout of stock ticker in different screen sizes" u="1"/>
        <s v="0.Done &gt; QA |  | 00112 - QA for Events + Calendar Portlet" u="1"/>
        <s v="0.Done &gt; Sub-Task | M | 02393 - Fix service builder ordering" u="1"/>
        <s v="0.Done &gt; QA | 01404 - QA for Fix date range for From and To fields" u="1"/>
        <s v="0.Done &gt; Feature Review | S | 03118 - Review of Apply Database configuration changes to improve resiliency" u="1"/>
        <s v="0.Done &gt; Sub-Task | XS | 00455 - Configure IIS in front of Jenkins" u="1"/>
        <s v="4.To Do &gt; S | BALLPARK - Feature Review | 00000 - Update Customer Profiles default order" u="1"/>
        <s v="4.To Do &gt; S | BALLPARK - QA/UAT Support | 00000 - Update Customer Profiles default order" u="1"/>
        <s v="0.Done &gt; Tech Planning | S | 02834 - Tech planning - PGI'ed Shipments" u="1"/>
        <s v="0.Done &gt; Backend Development | S | 00012 - Integrate REST API with Liferay service layer" u="1"/>
        <s v="0.Done &gt; QA |  | 00240 - QA for Press Releases Page" u="1"/>
        <s v="0.Done &gt; QA | 01227 - QA for Entries on the Release Page are not displaying " u="1"/>
        <s v="0.Done &gt; QA | 01226 - QA for Update orders data fields to allow for decimals " u="1"/>
        <s v="0.Done &gt; Alpha Test | 01754 - Alpha for User Agreement link does not show content" u="1"/>
        <s v="0.Done &gt; Feature Review | 01795 - Review of Release Header fields do not display correctly" u="1"/>
        <s v="4.To Do &gt; M | BALLPARK - Developer Support | 00000 - One Click Deploy" u="1"/>
        <s v="0.Done &gt; QA | 00971 - QA for Arrow Font Size on Releases Page is too small" u="1"/>
        <s v="0.Done &gt; QA | M | 01103 - QA for Customer site template" u="1"/>
        <s v="0.Done &gt; Feature Review |  | 01084 - Review of Optimize JVM settings" u="1"/>
        <s v="0.Done &gt; Feature Review |  | 00513 - Review of Change &quot;submit for publication&quot; text to &quot;submit&quot;" u="1"/>
        <s v="0.Done &gt; Frontend Development | M | 01326 - Development for - Hide Edit options that Buyers do not have access to" u="1"/>
        <s v="0.Done &gt; Backend Development | M | 02501 - Update logic to skip lines with one item where confirmed qty == 0" u="1"/>
        <s v="0.Done &gt; Alpha Test | S | 02483 - Alpha for 377 (BDT) - Releases and Shipment Report- date parameters and page view parameter requiredness" u="1"/>
        <s v="0.Done &gt; QA | S | 02156 - QA for 297 (BDT) - On Hand Inventory page code error" u="1"/>
        <s v="0.Done &gt; QA | S | 02139 - QA for 266 (BDT) - Iphone view of welcome page- order of pages " u="1"/>
        <s v="0.Done &gt; Feature Review | 00202 - Review of Make bootstrap grid match theme media widths" u="1"/>
        <s v="0.Done &gt; Frontend Development | M | 00195 - Make bootstrap grid match theme media widths" u="1"/>
        <s v="0.Done &gt; Feature Review |  | 00241 - Review of Sustainability Overview" u="1"/>
        <s v="0.Done &gt; Feature Review | 00624 - Review of Add FB Pixel snippet to theme" u="1"/>
        <s v="0.Done &gt; Alpha Test | 01923 - Alpha for Update search criteria on Orders Landing Page" u="1"/>
        <s v="0.Done &gt; Sub-Task | 00154 - Determine the Document Library &quot;structure&quot;" u="1"/>
        <s v="0.Done &gt; Backend Development | M | 02071 - Add class name information to logging messages" u="1"/>
        <s v="4.To Do &gt; S | BALLPARK - Alpha Test | 00000 - ShipTo Filter - Change default behavior and help text" u="1"/>
        <s v="2.To Review &gt; Frontend Development | S | 00657 - Development for - Page visual layout broken after interactions" u="1"/>
        <s v="4.To Do &gt; S | BALLPARK - Developer Support | 00000 - Hide Pricing Fields for Logistics, Co-Packer, and Quality roles" u="1"/>
        <s v="0.Done &gt; Task |  | 00016 - BEMISCP-11 Statement of Account (balance due to Bemis)" u="1"/>
        <s v="0.Done &gt; QA | S | 02868 - QA for 423 (BDT) - Have LDAP and portal Password policy both enabled " u="1"/>
        <s v="0.Done &gt; Sub-Task | XS | 01592 - Increase Search Indexer Registry buffer size" u="1"/>
        <s v="0.Cancelled &gt; Backend Development | S | 02851 - Update SSRS request to allow null for the 'To' date on the Open Closed Order Status " u="1"/>
        <s v="0.Done &gt; Backend Development | M | 00592 - Implement Shipment DataSync" u="1"/>
        <s v="0.Done &gt; Backend Development | M | 00695 - Implement Customer DataSync" u="1"/>
        <s v="0.Done &gt; Alpha Test | S | 02457 - Alpha for 289(BDT) - Release Pg No Release" u="1"/>
        <s v="0.Done &gt; Sub-Task | M | 01041 - Alpha test for LARs imports" u="1"/>
        <s v="0.Cancelled &gt; Sub-Task | S | 00057 - Set up Jenkins in Google local environment" u="1"/>
        <s v="0.Done &gt; Alpha Test | XS | 00981 - Alpha for List Releases of specifc Order" u="1"/>
        <s v="0.Done &gt; Backend Development | S | 02856 - Backend changes to support consignment calcs" u="1"/>
        <s v="0.Done &gt; Feature Review | S | 02131 - Review of 273 (BDT) - User Profile- Buyer- blank space in address information" u="1"/>
        <s v="0.Done &gt; Feature Review | 00482 - Review of Media &gt; Overview" u="1"/>
        <s v="0.Done &gt; Alpha Bug | M | 02166 - Clicking on the link for Invoice or BOL &quot;fails to load PDF&quot;" u="1"/>
        <s v="4.To Do &gt; S | BALLPARK - Alpha Test | 00000 - All Projects Configuration" u="1"/>
        <s v="0.Done &gt; Feature Review | 01232 - Review of Reports Landing Page - Report Header is not aligned properly" u="1"/>
        <s v="0.Done &gt; Alpha Test |  | 00495 - Alpha for Create a sign in page" u="1"/>
        <s v="0.Done &gt; Feature Review |  | 01934 - Review of Import Users and Groups from AD" u="1"/>
        <s v="0.Done &gt; Alpha Test |  | 00951 - Alpha for Update On Hand Inv data fields to allow for decimals " u="1"/>
        <s v="0.Done &gt; Feature Review | S | 00612 - Review of Indexing of Web Content has errors" u="1"/>
        <s v="0.Done &gt; Feature Review | 01373 - Review of SSRS integration config had wrong password for QA" u="1"/>
        <s v="5.Open &gt; Sub-Task | 00034 - 6.0 plugin + scripts (5/17/2013)" u="1"/>
        <s v="0.Done &gt; Alpha Test | 00598 - Alpha for User Profile Dropdown" u="1"/>
        <s v="0.Done &gt; Alpha Test | XS | 00238 - Alpha for Press Releases Page" u="1"/>
        <s v="4.To Do &gt; S | BALLPARK - Subtask | 00000 - BEMISCP-11 CSR hierarchy" u="1"/>
        <s v="0.Done &gt; Alpha Test | S | 02841 - Alpha for ID 4191/4190 Update the CSR permissions to be organization based" u="1"/>
        <s v="0.Done &gt; QA | S | 02743 - QA for 382 (BDT) - Order Pg Requested Date Incorrect" u="1"/>
        <s v="0.Done &gt; Backend Development | S | 03084 - Evaluate and fix ORM Exceptions for orders" u="1"/>
        <s v="0.Done &gt; Alpha Test |  | 00700 - Alpha for Customer site template" u="1"/>
        <s v="0.Done &gt; Feature Review |  | 01015 - Review of Update Shipments data fields to allow for decimals " u="1"/>
        <s v="0.Done &gt; Alpha Test | M | 01605 - Alpha for Product Description on Shipments" u="1"/>
        <s v="4.To Do &gt; S | BALLPARK - Alpha Test | 00000 -   Multiple Fields showing incorrectly on the Orders Landing Page. " u="1"/>
        <s v="0.Done &gt; QA | M | 00731 - QA for Release Search" u="1"/>
        <s v="0.Done &gt; Feature Review |  | 01042 - Review of Setup Bemis Development Infrastructure" u="1"/>
        <s v="4.To Do &gt; M | BALLPARK - Alpha Test | 00000 - Dashboard - New indicators" u="1"/>
        <s v="0.Done &gt; Feature Review |  | 00216 - Review of Country micro site subpages" u="1"/>
        <s v="4.To Do &gt; S | BALLPARK - Feature Review | 00000 - Packing List Report - SSRS" u="1"/>
        <s v="4.To Do &gt; S | BALLPARK - QA/UAT Support | 00000 - Packing List Report - SSRS" u="1"/>
        <s v="0.Done &gt; Alpha Test | 01992 - Alpha for Login in container errors block login input" u="1"/>
        <s v="0.Done &gt; Feature Review | S | 00047 - Review of Some bugs about teams" u="1"/>
        <s v="0.Done &gt; QA | S | 02797 - QA for ORM exceptions for Inventory data sync " u="1"/>
        <s v="0.Done &gt; QA | S | 00129 - QA for Have too many errors for the developer license limit " u="1"/>
        <s v="4.To Do &gt; S | BALLPARK - Subtask | 00000 - Prebill Inquiry" u="1"/>
        <s v="0.Done &gt; Feature Review | 00205 - Review of Management Team" u="1"/>
        <s v="0.Done &gt; Frontend Development | S | 00181 - Management Team" u="1"/>
        <s v="0.Done &gt; Alpha Test | S | 02753 - Alpha for 434-GLC Release Missing" u="1"/>
        <s v="0.Done &gt; Frontend Development | XS | 00519 - Investors &gt; Overview &gt; Stock ticker number bigger on FULL HD" u="1"/>
        <s v="0.Done &gt; QA | 00135 - QA for Language selection functionality" u="1"/>
        <s v="0.Done &gt; Feature Review |  | 00005 - Review of Multi-criteria search" u="1"/>
        <s v="0.Done &gt; Tech Planning | M | 02554 - Tech planning - RequestedMAD" u="1"/>
        <s v="0.Done &gt; Feature Review | 00340 - Review of Choose the section of the image to show" u="1"/>
        <s v="0.Done &gt; Frontend Development | M | 00292 - Choose the section of the image to show" u="1"/>
        <s v="0.Done &gt; Frontend Development | S | 01093 - Create web content for Bemis Terms of Use" u="1"/>
        <s v="0.Done &gt; Tech Planning | S | 03052 - Evaluate 510 BDT - Shipments landing page not showing recent shipments" u="1"/>
        <s v="0.Done &gt; QA |  | 00411 - QA for Format text and add links to image description" u="1"/>
        <s v="0.Done &gt; Alpha Bug | S | 00133 - Sort only work if bolth orderField and orderCollation is informed" u="1"/>
        <s v="0.Done &gt; Feature Review | S | 00606 - Review of Page Fix for Careers page" u="1"/>
        <s v="0.Done &gt; Tech Planning | M | 01744 - Tech Planning for Update Dashboard Content" u="1"/>
        <s v="4.To Do &gt; S | BALLPARK - Feature Review | 00000 - Order does not exist in portal" u="1"/>
        <s v="4.To Do &gt; S | BALLPARK - QA/UAT Support | 00000 - Order does not exist in portal" u="1"/>
        <s v="0.Done &gt; Feature Planning | M | 00431 - Feature planning for Search Orders" u="1"/>
        <s v="0.Done &gt; Backend Development | M | 02447 - Add releases for existing orders" u="1"/>
        <s v="0.Done &gt; Feature Review |  | 01630 - Review of BIT-107 Order Report URL too long " u="1"/>
        <s v="4.To Do &gt; S | BALLPARK - Alpha Test | 00000 - Update date limit on Global Search " u="1"/>
        <s v="4.To Do &gt; M | BALLPARK - Development | 00000 - Add ExpandAll option to Orders Summaries." u="1"/>
        <s v="0.Done &gt; Feature Review | 00998 - Review of Left Navigation Expand / Collapse on all pages" u="1"/>
        <s v="0.Done &gt; Feature Review | 02072 - Review of 265 (BDT) - General mobile design issues- footer covers menu" u="1"/>
        <s v="0.Done &gt; Feature Review |  | 00445 - Review of In overview pages the banner and image below must fill in all screen size" u="1"/>
        <s v="5.Open &gt; Sub-Task | M | 01092 - DashboardAccountController.java" u="1"/>
        <s v="5.Open &gt; Sub-Task | M | 01095 - PersonalTransferController.java" u="1"/>
        <s v="0.Done &gt; Feature Review |  | 01826 - Review of Formatting Error when Resizing" u="1"/>
        <s v="5.Open &gt; Sub-Task | S | 00653 - Create a web content for each section within the collapsable content" u="1"/>
        <s v="4.To Do &gt; S | BALLPARK - Alpha Test | 00000 - On Hand Qty displayed for completed shipment (BDT 518) CR53" u="1"/>
        <s v="0.Done &gt; Backend Development | S | 00576 - Search shipments" u="1"/>
        <s v="0.Done &gt; Alpha Test |  | 01130 - Alpha for On the Child Customer profile page format is incorrect" u="1"/>
        <s v="4.To Do &gt; M | BALLPARK - Subtask | 00000 - Notifications appear overlapped" u="1"/>
        <s v="0.Done &gt; Alpha Test | XS | 01479 - Alpha for Remove default e-mail suffix from login page" u="1"/>
        <s v="0.Done &gt; QA |  | 00959 - QA for Release updates from IBB" u="1"/>
        <s v="0.Done &gt; Alpha Test | 00470 - Alpha for Our History &gt; Adjust padding in map for IPhone" u="1"/>
        <s v="0.Done &gt; Feature Review | XS | 02123 - Review of 267 (BDT) - General mobile design- menu should automatically collapse " u="1"/>
        <s v="0.Done &gt; Feature Review | 00893 - Review of Remove Top Bar for Regular User" u="1"/>
        <s v="0.Done &gt; Sub-Task | M | 02210 - If only a single schedule line exists and the confimed Qty = 0, LOG AND SKIP RECORD" u="1"/>
        <s v="0.Done &gt; Feature Review | S | 02294 - Review of 310 (BDT) - Order Pg View Details Schedule Line Dates Sort Order Incorrect " u="1"/>
        <s v="0.Done &gt; Backend Development | M | 01427 - Update 'View Details' display logic" u="1"/>
        <s v="4.To Do &gt; Feature Review | S | 00121 - Review of Create Google Local Environment" u="1"/>
        <s v="0.Done &gt; Backend Development | S | 00658 - Remove customer-portal-resources module" u="1"/>
        <s v="0.Done &gt; Feature Review | 00874 - Review of Orders Page - Marshal Orders with NULL Statuses Displayed" u="1"/>
        <s v="0.Done &gt; Alpha Test |  | 01216 - Alpha for Clicking on Shipped Qty or Scheduled Releases throws an error" u="1"/>
        <s v="3.Doing &gt; BALLPARK - UX | 00000 - Create Theme" u="1"/>
        <s v="0.Done &gt; Alpha Test | S | 02670 - Alpha for ORM exceptions for Customer Location data sync " u="1"/>
        <s v="0.Done &gt; Feature Review |  | 00996 - Review of Link from Bemis Logo" u="1"/>
        <s v="0.Done &gt; Feature Review | XS | 02122 - Review of 256 (BDT) - Orders page- mobile- expanded view - view details" u="1"/>
        <s v="0.Done &gt; Feature Review |  | 00111 - Review of Events + Calendar Portlet" u="1"/>
        <s v="0.Done &gt; Backend Development | S | 02808 - Update scales for UOM Mapping " u="1"/>
        <s v="0.Done &gt; Alpha Test | S | 00151 - Alpha for Bugs can be moved to Done anytime" u="1"/>
        <s v="0.Cancelled &gt; Sub-Task |  | 00102 - Final Approval of the Products Landing Page Wireframe" u="1"/>
        <s v="0.Done &gt; Alpha Test | 00333 - Alpha for Break page buttons evenly, centered" u="1"/>
        <s v="0.Done &gt; QA | S | 02624 - QA for 303 (BDT) - Releases page in page wildcard search on description" u="1"/>
        <s v="0.Done &gt; QA | 00160 - QA for Menu not working when on mobile mode" u="1"/>
        <s v="0.Done &gt; Feature Review | 01505 - Review of Padding issues with left nav menu" u="1"/>
        <s v="0.Done &gt; QA | S | 01812 - QA for Edit Links on the User profile view are not visible with menu expanded" u="1"/>
        <s v="0.Done &gt; Alpha Test | S | 02919 - Alpha for Premium Waters Index Issue" u="1"/>
        <s v="0.Done &gt; Backend Development | M | 00032 - Implement Session Expiration" u="1"/>
        <s v="0.Done &gt; Alpha Test | S | 02469 - Alpha for 331 (BDT) Time Zone Clarification" u="1"/>
        <s v="4.To Do &gt; S | BALLPARK - Feature Review | 00000 - As a Sales Exec, I can view a list of customers and select one or more, so that I can selectively view information pertaining to a specific customer or sub-organization within the customer " u="1"/>
        <s v="4.To Do &gt; S | BALLPARK - QA/UAT Support | 00000 - As a Sales Exec, I can view a list of customers and select one or more, so that I can selectively view information pertaining to a specific customer or sub-organization within the customer " u="1"/>
        <s v="0.Done &gt; Feature Review | 00621 - Review of Setup LCS activation" u="1"/>
        <s v="0.Done &gt; Feature Review |  | 00367 - Review of Include videos on the full story page" u="1"/>
        <s v="0.Done &gt; Alpha Test | 01463 - Alpha for Time, status and report freezes" u="1"/>
        <s v="0.Done &gt; Feature Review | XS | 01185 - Review of Inventory updates from IBB" u="1"/>
        <s v="0.Done &gt; Alpha Bug | M | 01202 - Schedule Release Qty is not getting updated" u="1"/>
        <s v="0.Done &gt; Backend Development | S | 03098 - Hide Report Buttons and Remove status filter for Releases and Shipments" u="1"/>
        <s v="4.To Do &gt; XS | BALLPARK - UX | 00000 - View Order Note." u="1"/>
        <s v="0.Done &gt; Feature Review |  | 01505 - Review of Padding issues with left nav menu" u="1"/>
        <s v="0.Done &gt; Backend Development | M | 00647 - Get CustomerProfile by OrgId." u="1"/>
        <s v="0.Done &gt; Sub-Task | M | 00018 - &quot;T-Shirt Size&quot; required for Task and sub-tasks" u="1"/>
        <s v="0.Cancelled &gt; Sub-Task | M | 00096 - Dashboard to monitor IBB web service response times" u="1"/>
        <s v="0.Done &gt; QA | S | 01637 - QA for Customer Site Template was not updated correctly" u="1"/>
        <s v="0.Done &gt; QA | S | 02617 - QA for 323 (BDT) - Shipment Landing Pg/Shipments Missing" u="1"/>
        <s v="0.Done &gt; Backend Development | M | 02255 - Update address info for parent locations" u="1"/>
        <s v="0.Done &gt; Feature Review | S | 02620 - Review of 388 (BDT) - Inventory Pg Standard Pallet Qty Rounding Issue" u="1"/>
        <s v="4.To Do &gt; Feature Review |  | 00645 - Review of Allow HTTP between qa-staging and qa-live to test remote staging" u="1"/>
        <s v="0.Done &gt; QA |  | 00442 - QA for Related articles" u="1"/>
        <s v="0.Done &gt; Backend Development | S | 02811 - Update logic to avoid NPE" u="1"/>
        <s v="4.To Do &gt; S | BALLPARK - Subtask | 00000 - Create data sync process to bulk upload data from IBB" u="1"/>
        <s v="0.Done &gt; Alpha Test | S | 03009 - Alpha for 490 BDT - Invoice or BOL link on Doned shipments subpage does not work" u="1"/>
        <s v="0.Done &gt; Feature Review | 01541 - Review of Welcome Name Banner" u="1"/>
        <s v="0.Done &gt; Sub-Task | M | 00068 - Provide Customer and User data to be migrated" u="1"/>
        <s v="0.Done &gt; Feature Review | S | 02894 - Review of User Profile dropdown is wrapping " u="1"/>
        <s v="0.Done &gt; Alpha Test | S | 02766 - Alpha for 375 (BDT) - Inventory Report - URL too long error " u="1"/>
        <s v="4.To Do &gt; S | BALLPARK - Feature Review | 00000 - Add link to View Orders in Product View for Specific Item" u="1"/>
        <s v="4.To Do &gt; S | BALLPARK - QA/UAT Support | 00000 - Add link to View Orders in Product View for Specific Item" u="1"/>
        <s v="0.Done &gt; Alpha Test | 01456 - Alpha for Padding issues with left nav menu" u="1"/>
        <s v="0.Done &gt; Feature Review |  | 00623 - Review of Clean up JSP for two-factor-auth-device-manager-web" u="1"/>
        <s v="3.Doing &gt; BALLPARK - Subtask | 00000 - Potential security vulnerability related to Apache Struts version 2.3.32 / 2.5.10.1 or later" u="1"/>
        <s v="0.Done &gt; QA | S | 00964 - QA for Remove Top Bar for External User" u="1"/>
        <s v="0.Done &gt; Feature Review | 01367 - Review of Shipment Card Item Detail Box Scrolling Bar" u="1"/>
        <s v="0.Done &gt; Backend Development | S | 01190 - Use Permission Checker to verify control panel permissions" u="1"/>
        <s v="0.Done &gt; Feature Review | S | 00155 - Review of The legacy id should match the siteId created from mocked data" u="1"/>
        <s v="0.Done &gt; Feature Review | 01108 - Review of User profile editing is accessible to users other than the profile owner." u="1"/>
        <s v="4.To Do &gt; S | BALLPARK - Alpha Test | 00000 - Product landing page" u="1"/>
        <s v="4.To Do &gt; S | BALLPARK - Alpha Test | 00000 - Sort on Landing page" u="1"/>
        <s v="0.Done &gt; QA | 00346 - QA for Add behavior to Homepage links" u="1"/>
        <s v="0.Done &gt; Alpha Test | 01096 - Alpha for Browser compatibility" u="1"/>
        <s v="5.Open &gt; Sub-Task | S | 00655 - Add credentials web content to bottom of page" u="1"/>
        <s v="0.Done &gt; Feature Review | 01071 - Review of Update Scheduled Releases data fields to allow for decimals " u="1"/>
        <s v="0.Done &gt; Backend Development | S | 00863 - Update shipment data sync" u="1"/>
        <s v="0.Cancelled &gt; Alpha Bug | S | 00088 - A learner should be able to see the private page if he/she has the permission for that page" u="1"/>
        <s v="0.Done &gt; QA | 00287 - QA for Redirect Not Allowed" u="1"/>
        <s v="0.Done &gt; QA | S | 03171 - QA for _x0009_Customer PO Search Case Sensitive" u="1"/>
        <s v="0.Done &gt; Frontend Development | XS | 00420 - Adjust the padding in the dark gray area of buttons" u="1"/>
        <s v="0.Done &gt; Backend Development | M | 00610 - Create CustomerLocation Entity to pull Order ShipTo Information" u="1"/>
        <s v="0.Done &gt; Alpha Test |  | 01360 - Alpha for All Reports- Default Column Fields " u="1"/>
        <s v="0.Done &gt; Backend Development | M | 01352 - Change data sync to handle specific IBB data issue" u="1"/>
        <s v="0.Done &gt; Feature Review |  | 01801 - Review of Mobile Footer no longer displays" u="1"/>
        <s v="0.Done &gt; Alpha Test | 00008 - Alpha for Hierarchical Class of Service (performance)" u="1"/>
        <s v="4.To Do &gt; S | BALLPARK - Feature Review | 00000 - Product spec detail page - CSR view" u="1"/>
        <s v="4.To Do &gt; S | BALLPARK - QA/UAT Support | 00000 - Product spec detail page - CSR view" u="1"/>
        <s v="0.Done &gt; QA | S | 02075 - QA for 245 (BDT) - Order Pg View Details Schedule Lines Sorted Incorrectly" u="1"/>
        <s v="0.Cancelled &gt; Alpha Bug | M | 01604 - Clicking on a customer profile should show customer profile info" u="1"/>
        <s v="4.To Do &gt; BALLPARK - Feature Review | 00000 - Connect Liferay with Azure File Storage " u="1"/>
        <s v="0.Done &gt; Tech Planning | S | 01530 - Evaluate records not showing up in completed shipments" u="1"/>
        <s v="4.To Do &gt; S | BALLPARK - Feature Review | 00000 -   Multiple Fields showing incorrectly on the Orders Landing Page. " u="1"/>
        <s v="4.To Do &gt; S | BALLPARK - QA/UAT Support | 00000 -   Multiple Fields showing incorrectly on the Orders Landing Page. " u="1"/>
        <s v="0.Done &gt; Backend Development | S | 00929 - Display Ship To Names instead of Ship To Id" u="1"/>
        <s v="4.To Do &gt; S | BALLPARK - Subtask | 00000 - Allow for ability to customize button colors" u="1"/>
        <s v="0.Done &gt; Feature Review |  | 00625 - Review of Request SSL Certificate from Cemex for new website" u="1"/>
        <s v="0.Done &gt; Feature Review | S | 02398 - Review of SSRS connection settings are not set during deployment " u="1"/>
        <s v="0.Done &gt; Alpha Test | 01888 - Alpha for 202 (BDT) Remove the optional column order up and down arrows from 2 reports" u="1"/>
        <s v="0.Done &gt; Alpha Test |  | 00339 - Alpha for Sourcing Approach" u="1"/>
        <s v="0.Done &gt; Feature Review | S | 03125 - Review of ORM exceptions for salesOrder data sync " u="1"/>
        <s v="0.Done &gt; Alpha Test | S | 00092 - Alpha for Country Selection content" u="1"/>
        <s v="0.Done &gt; Feature Review | 00093 - Review of Country Selection content" u="1"/>
        <s v="0.Done &gt; QA | 00102 - QA for Show full story on Media Center" u="1"/>
        <s v="0.Done &gt; Frontend Development | S | 01109 - Add icons for Orders, Releases, Shipments, and Documents" u="1"/>
        <s v="0.Done &gt; Alpha Test | S | 02263 - Alpha for 309 (BDT) - Orders page- iphone view details UOM Confirmed qtty crowding" u="1"/>
        <s v="0.Done &gt; QA | S | 00965 - QA for Increase size limit for profile picture" u="1"/>
        <s v="0.Done &gt; Feature Review | 00353 - Review of Key Company Data" u="1"/>
        <s v="0.Done &gt; Frontend Development | M | 00255 - Key Company Data" u="1"/>
        <s v="0.Done &gt; QA | S | 03150 - QA for Inventory Sync Timestamp issue" u="1"/>
        <s v="0.Cancelled &gt; Frontend Development | XS | 00506 - Investors &gt; Reports: Display Button &quot;Eventos Relevantes&quot; only in Spanish" u="1"/>
        <s v="0.Done &gt; QA |  | 01390 - QA for Product Description displaying incorrectly" u="1"/>
        <s v="0.Done &gt; Tech Planning | M | 00479 - Customer Migration/Hierarchy - Tech Planning" u="1"/>
        <s v="0.Done &gt; Feature Review | 01897 - Review of User Agreement link does not show content for Buyer or CSR roles" u="1"/>
        <s v="0.Done &gt; Backend Development | S | 00077 - Show PRs aging" u="1"/>
        <s v="0.Done &gt; Alpha Test |  | 00868 - Alpha for Orders Page - Marshal Orders with NULL Statuses Displayed" u="1"/>
        <s v="0.Done &gt; Alpha Test | 01686 - Alpha for Update the report that is called from the Open Order Landing Page" u="1"/>
        <s v="0.Done &gt; Frontend Development | M | 01002 - Development for Add content for Portal dashboard landing page" u="1"/>
        <s v="0.Done &gt; Alpha Test | 01356 - Alpha for Report Landing Page- Open Order Status Report- remove parameters from selection screen" u="1"/>
        <s v="0.Done &gt; Alpha Test | XS | 02198 - Alpha for 247 (BDT) - Inventory Delete Functionality - Old Inventory data showing on Screen" u="1"/>
        <s v="0.Done &gt; Alpha Test | M | 02279 - Alpha for Global search" u="1"/>
        <s v="4.To Do &gt; XL | BALLPARK - Feature Review | 00000 - Create Theme" u="1"/>
        <s v="4.To Do &gt; XL | BALLPARK - QA/UAT Support | 00000 - Create Theme" u="1"/>
        <s v="0.Done &gt; QA | S | 02978 - QA for Documents page- title running off of screen box" u="1"/>
        <s v="0.Done &gt; Backend Development | S | 01024 - Update delivery stubs and shipment data sync" u="1"/>
        <s v="0.Done &gt; QA | M | 00154 - QA for Missing learning record events" u="1"/>
        <s v="3.Doing &gt; BALLPARK - Feature Review | 00000 - Final Clean QA Deploy" u="1"/>
        <s v="0.Done &gt; Feature Review | S | 01944 - Review of Manage DL folder &amp; files" u="1"/>
        <s v="0.Done &gt; QA | S | 02309 - QA for Zip code is missing from Inventory Layout" u="1"/>
        <s v="0.Done &gt; Alpha Test | S | 00076 - Alpha for Show full story on Media Center" u="1"/>
        <s v="0.Done &gt; Feature Review | 00101 - Review of Show full story on Media Center" u="1"/>
        <s v="0.Done &gt; Frontend Development | M | 00064 - Show full story on media center" u="1"/>
        <s v="0.Done &gt; Alpha Test | S | 01976 - Alpha for 213 (BDT) Theme- Assets that are light blue and should be dark blue -various portal pages" u="1"/>
        <s v="3.Doing &gt; Backend Development | M | 00064 - Implement Celsus sync job" u="1"/>
        <s v="0.Done &gt; Backend Development | S | 01460 - Research BOL - PDF loading failure" u="1"/>
        <s v="4.To Do &gt; S | BALLPARK - Feature Review | 00000 - Buyer -  View Release PO on Expanded Shipment View" u="1"/>
        <s v="4.To Do &gt; S | BALLPARK - QA/UAT Support | 00000 - Buyer -  View Release PO on Expanded Shipment View" u="1"/>
        <s v="0.Done &gt; Frontend Development | M | 01707 - Development for - Mobile and Tablet View of Orders is not aligned correctly" u="1"/>
        <s v="0.Done &gt; QA | M | 01722 - QA for Update Report Link on the Orders Landing Page" u="1"/>
        <s v="0.Done &gt; QA | S | 01925 - QA for Update search criteria on Orders Landing Page" u="1"/>
        <s v="0.Cancelled &gt; Sub-Task | M | 00614 - Update parameters for Open and Closed Order Status Report on the Orders Landing Page" u="1"/>
        <s v="0.Done &gt; Alpha Test |  | 01346 - Alpha for User agreement - BNA" u="1"/>
        <s v="0.Done &gt; Alpha Bug | M | 00544 - Impersonating users is not giving expected results." u="1"/>
        <s v="4.To Do &gt; Feature Review | 02954 - Review of Update LDAP configs now that FP 13 has fixed automatic loading of configs" u="1"/>
        <s v="0.Done &gt; Feature Review | 00996 - Review of Link from Bemis Logo" u="1"/>
        <s v="0.Done &gt; Alpha Test | 01935 - Alpha for Update default settings for locations filter" u="1"/>
        <s v="4.To Do &gt; M | BALLPARK - Subtask | 00000 - Hover background is not displaying correcly on &quot;Cuenta de destino&quot; field (3rd party transfer)" u="1"/>
        <s v="3.Doing &gt; Alpha Test | S | 00078 - Tests within Google Environment" u="1"/>
        <s v="4.To Do &gt; M | BALLPARK - Subtask | 00000 - Product values in different currencies" u="1"/>
        <s v="0.Done &gt; Feature Review | S | 02581 - Review of 303 (BDT) - Releases page in page wildcard search on description" u="1"/>
        <s v="0.Done &gt; Alpha Test | S | 00895 - Alpha for Create and assign customer Roles" u="1"/>
        <s v="0.Done &gt; Sub-Task | M | 00528 - Create POC to demonstrate UI flow" u="1"/>
        <s v="0.Done &gt; Alpha Test |  | 01616 - Alpha for Wording on Dynamic Reports preview page needs to be changed to improve usability" u="1"/>
        <s v="0.Done &gt; Alpha Test | S | 02088 - Alpha for 260 (BDT) - Orders page- tablet view change page orientation from portrait to landscape" u="1"/>
        <s v="0.Done &gt; Alpha Test | S | 02059 - Alpha for Logging Updates" u="1"/>
        <s v="0.Done &gt; Alpha Test | 01616 - Alpha for Wording on Dynamic Reports preview page needs to be changed to improve usability" u="1"/>
        <s v="0.Done &gt; QA | S | 02150 - QA for Update 'View Details' dropdown to include UOM" u="1"/>
        <s v="0.Done &gt; Alpha Test | XS | 00298 - Alpha for Choose the section of the image to show" u="1"/>
        <s v="0.Done &gt; Alpha Test | S | 02526 - Alpha for 270 (BDT) - Release page missing info for Jel Sert" u="1"/>
        <s v="0.Done &gt; Frontend Development | M | 01732 - Update UI for the Open and Closed Order Status Report " u="1"/>
        <s v="0.Done &gt; Feature Review | S | 02791 - Review of 405 (BDT) - Inventory Update Issues" u="1"/>
        <s v="0.Done &gt; Alpha Test | S | 02736 - Alpha for 405 (BDT) - Inventory Update Issues" u="1"/>
        <s v="4.To Do &gt; S | BALLPARK - Subtask | 00000 - BEMISCP-11 Custom reports investigation" u="1"/>
        <s v="0.Done &gt; Frontend Development | S | 00844 - Fix UI Navigation bar" u="1"/>
        <s v="4.To Do &gt; M | BALLPARK - Alpha Test | 00000 - Co-Packer - Role by Ship To" u="1"/>
        <s v="4.To Do &gt; S | BALLPARK - Subtask | 00000 - Setup Liferay Development Infrastructure" u="1"/>
        <s v="0.Done &gt; QA | M | 01123 - QA for Location selection persists between logout and login" u="1"/>
        <s v="0.Done &gt; QA | S | 02869 - QA for Bemis User Agreement is not displaying on first time log in  " u="1"/>
        <s v="4.To Do &gt; S | BALLPARK - Feature Review | 00000 -  Allow Portal Admin to adjust the date range of data synced" u="1"/>
        <s v="4.To Do &gt; S | BALLPARK - QA/UAT Support | 00000 -  Allow Portal Admin to adjust the date range of data synced" u="1"/>
        <s v="0.Done &gt; Alpha Test | 01467 - Alpha for Report time range selection box sizing - Shipments and Releases Report Test" u="1"/>
        <s v="0.Done &gt; QA | 00371 - QA for Services Page" u="1"/>
        <s v="0.Done &gt; QA |  | 00127 - QA for Full story version 4" u="1"/>
        <s v="0.Done &gt; QA | S | 02303 - QA for 286 (BDT) - Release Pg Scheduled Release Qty UoM missing" u="1"/>
        <s v="4.To Do &gt; M | BALLPARK - Subtask | 00000 - Cadastro de fornecedor com textos grandes quebram o cadastro" u="1"/>
        <s v="0.Done &gt; Alpha Test | 01470 - Alpha for Bemis Logo Compression/Crowding" u="1"/>
        <s v="3.Doing &gt; BALLPARK - Demand | M | 00000 - Demand without assignee BEMISCP" u="1"/>
        <s v="0.Done &gt; QA | S | 03109 - QA for Add node visibility property for all environments" u="1"/>
        <s v="0.Done &gt; Alpha Test | 01355 - Alpha for Report Landing Page- Inventory Detail Report" u="1"/>
        <s v="0.Cancelled &gt; Sub-Task |  | 00169 - Prototyping of the fields needed for customer inquiry / search" u="1"/>
        <s v="0.Done &gt; Feature Review | S | 02922 - Review of (BDT 467) - Releases and Shipments do not display for new customer setup " u="1"/>
        <s v="4.To Do &gt; M | BALLPARK - Subtask | 00000 - Co-Packer - Role by Ship To" u="1"/>
        <s v="0.Done &gt; Backend Development | M | 01260 - Open and Closed Order report default fields" u="1"/>
        <s v="0.Done &gt; QA |  | 01379 - QA for Report page- open and closed order report; parameters not expected" u="1"/>
        <s v="0.Done &gt; QA | S | 02629 - QA for Enable 2FA &quot;Hard Switch&quot; in properties" u="1"/>
        <s v="0.Done &gt; Sub-Task |  | 00103 - Final Approval of the Products Landing Page Visual Mockup" u="1"/>
        <s v="0.Done &gt; Sub-Task |  | 00109 - Final Approval of the Shipment Landing Page Visual Mockup" u="1"/>
        <s v="0.Done &gt; Sub-Task | 00136 - Final Approval of the Product Spec Detail Page Visual Mockup" u="1"/>
        <s v="0.Done &gt; QA |  | 00486 - QA for Search function on menu bar" u="1"/>
        <s v="0.Done &gt; Backend Development | XS | 00596 - Implement Retry advice" u="1"/>
        <s v="4.To Do &gt; BALLPARK - Development | 00000 - Create docker image for Liferay installation" u="1"/>
        <s v="4.To Do &gt; S | BALLPARK - Subtask | 00000 - BEMISCP-11 Quality docs - Storage and access - KMS &amp; SAP (not until Phases 2&amp;3)" u="1"/>
        <s v="0.Done &gt; Sub-Task | XS | 01219 - Fix SSRS OSGi config for QA" u="1"/>
        <s v="0.Done &gt; Alpha Bug | M | 00670 - Order WS Service throw exception after deployed" u="1"/>
        <s v="4.To Do &gt; BALLPARK - Feature Review | 00000 - Install theme and layouts" u="1"/>
        <s v="0.Done &gt; Backend Development | M | 02596 - Add fields to error message." u="1"/>
        <s v="0.Done &gt; Backend Development | M | 01872 - Recreate LARs for site templates" u="1"/>
        <s v="0.Done &gt; Feature Planning | XS | 00456 - Review structure changes" u="1"/>
        <s v="0.Done &gt; Alpha Test | S | 00611 - Alpha for Indexing of Web Content has errors" u="1"/>
        <s v="0.Cancelled &gt; Alpha Bug | M | 02128 - Order Page - tablet view - columns are still stacked " u="1"/>
        <s v="0.Done &gt; Sub-Task | M | 02521 - Need to include encrypted doAsUser value as part of report URL" u="1"/>
        <s v="4.To Do &gt; S | BALLPARK - Feature Review | 00000 - As a buyer, I can schedule an ASN to be sent to me, so that I know when product has shipped" u="1"/>
        <s v="4.To Do &gt; S | BALLPARK - QA/UAT Support | 00000 - As a buyer, I can schedule an ASN to be sent to me, so that I know when product has shipped" u="1"/>
        <s v="0.Done &gt; Alpha Test | M | 00152 - Alpha for Missing learning record events" u="1"/>
        <s v="0.Done &gt; Frontend Development | S | 00148 - Missing learning record events" u="1"/>
        <s v="0.Done &gt; QA | S | 02082 - QA for 235 (BDT) - confirmed quantity in view details shows error " u="1"/>
        <s v="0.Done &gt; Feature Review |  | 00776 - Review of Orders -  Bemis Order # (line No) should be moved below Bemis ProductID" u="1"/>
        <s v="0.Done &gt; QA | M | 01820 - QA for Updates for all reports " u="1"/>
        <s v="0.Cancelled &gt; Frontend Development | XS | 00250 - Unified boiler plate text" u="1"/>
        <s v="0.Done &gt; Feature Review |  | 00850 - Review of Modify default date range for shipment, release, and order screens" u="1"/>
        <s v="0.Done &gt; Tech Planning | M | 01705 - Tech Planning for Mobile and Tablet View of Orders is not aligned correctly" u="1"/>
        <s v="0.Done &gt; Sub-Task | M | 00236 - View the IBB fields associated with a company profile" u="1"/>
        <s v="0.Done &gt; Alpha Test | S | 00579 - Alpha for Image Animations do not match mockups for Stories" u="1"/>
        <s v="0.Done &gt; Sub-Task | S | 00642 - Verify that form emails work with a single email in the group" u="1"/>
        <s v="0.Done &gt; QA | 00726 - QA for Race condition in DataSyncEngineImpl" u="1"/>
        <s v="0.Done &gt; QA |  | 01815 - QA for Report menu categories should be alphabetical" u="1"/>
        <s v="0.Done &gt; Alpha Bug | M | 01047 - Separate Global Search and custom Bemis Search action" u="1"/>
        <s v="0.Done &gt; Backend Development | S | 00564 - Update DL folder structure to match new requirements" u="1"/>
        <s v="0.Done &gt; Feature Review | S | 02813 - Review of 392 (BDT) - Inventory Pg Standard Pallet Qty and UoM missing" u="1"/>
        <s v="0.Done &gt; Feature Review | 01895 - Review of Shipments Cust PO" u="1"/>
        <s v="0.Done &gt; QA | 01651 - QA for BIT-85 Column picks disappear in report form" u="1"/>
        <s v="0.Done &gt; Tech Planning | S | 02826 - Tech planning - Consignment calculations" u="1"/>
        <s v="0.Done &gt; Feature Review |  | 01499 - Review of Data Issue on Bemis QA Environment" u="1"/>
        <s v="0.Done &gt; Feature Review | S | 00404 - Review of Add Basic auth for QA environment" u="1"/>
        <s v="4.To Do &gt; S | BALLPARK - Alpha Test | 00000 - Add ExpandAll option to Orders Summaries." u="1"/>
        <s v="0.Done &gt; Frontend Development | M | 00034 - Menu design" u="1"/>
        <s v="4.To Do &gt; S | BALLPARK - Feature Review | 00000 - Notify Google LMS of User activity" u="1"/>
        <s v="4.To Do &gt; S | BALLPARK - QA/UAT Support | 00000 - Notify Google LMS of User activity" u="1"/>
        <s v="0.Done &gt; QA | S | 02646 - QA for 378 (BDT) - Report Functionality- limit to reports showing per page but not additional pages to view" u="1"/>
        <s v="0.Done &gt; Alpha Test | S | 03069 - Alpha for Source System Deletes - CR50 and CR51" u="1"/>
        <s v="4.To Do &gt; S | BALLPARK - Alpha Test | 00000 - Synchronize User Information" u="1"/>
        <s v="4.To Do &gt; M | BALLPARK - Subtask | 00000 - En la pantalla de confirmación el campo fecha está incorrecta" u="1"/>
        <s v="0.Done &gt; QA | 00272 - QA for Stock Information page" u="1"/>
        <s v="4.To Do &gt; XL | BALLPARK - Alpha Test | 00000 - Create Theme" u="1"/>
        <s v="4.Doing &gt; Frontend Development | L | 00073 - Implement Theme POC" u="1"/>
        <s v="0.Done &gt; Feature Review | 01903 - Review of User Edit Profile not working" u="1"/>
        <s v="0.Done &gt; Feature Review |  | 00191 - Review of Country micro site single page" u="1"/>
        <s v="0.Done &gt; QA |  | 01231 - QA for Select All and Clear All links in Location filter do not work" u="1"/>
        <s v="0.Done &gt; Feature Review | 01911 - Review of Refactor Inventory Sync/WS Classes for data refresh calls." u="1"/>
        <s v="0.Done &gt; Feature Review | S | 02725 - Review of ID 4191- Documents should not be using File Entry LocalService" u="1"/>
        <s v="0.Done &gt; Feature Review |  | 00725 - Review of Race condition in DataSyncEngineImpl" u="1"/>
        <s v="0.Done &gt; Alpha Test | 01758 - Alpha for Edit Links on the User profile view are not visible with menu expanded" u="1"/>
        <s v="0.Done &gt; Alpha Test |  | 00611 - Alpha for Remove Top Bar for Regular User" u="1"/>
        <s v="0.Done &gt; Alpha Test | 01164 - Alpha for Carrier Link is not working " u="1"/>
        <s v="0.Done &gt; Frontend Development | XS | 00429 - Images taking whole page" u="1"/>
        <s v="0.Done &gt; Feature Review | S | 00988 - Review of Filter Data by Customer Location" u="1"/>
        <s v="0.Done &gt; Alpha Test | S | 02640 - Alpha for 387 (BDT) - Missing any Shipments for Premium Waters" u="1"/>
        <s v="0.Done &gt; Alpha Test | S | 03054 - Alpha for Date Range on Release and Shipment History Report - all systems" u="1"/>
        <s v="0.Done &gt; QA | 00497 - QA for Create a sign in page" u="1"/>
        <s v="0.Done &gt; Feature Review | 00452 - Review of Page Legal " u="1"/>
        <s v="0.Done &gt; Sub-Task | S | 02857 - Disable auto-index creation " u="1"/>
        <s v="0.Done &gt; QA | 00126 - QA for Story carrousel on homepage does not animate (zoom)" u="1"/>
        <s v="0.Done &gt; Feature Review |  | 01167 - Review of Items per Page does not allow you to return to default setting" u="1"/>
        <s v="0.Done &gt; Feature Review | 01818 - Review of Create Handling Unit Report " u="1"/>
        <s v="0.Done &gt; Frontend Development | XS | 00197 - Adjust company profile page" u="1"/>
        <s v="4.To Do &gt; BALLPARK - Subtask | 00000 - Adjust styles of basic Liferay DXP components" u="1"/>
        <s v="0.Done &gt; Backend Development | XS | 00595 - Implement test service to demonstrate capabilities" u="1"/>
        <s v="5.Open &gt; Sub-Task | S | 00650 - Create/replace page for sustainability-&gt;overview" u="1"/>
        <s v="0.Done &gt; Backend Development | M | 02037 - Update material availability/requested date logic" u="1"/>
        <s v="0.Done &gt; Frontend Development | M | 02242 - Development for - Updates to handle Standard Pallet Qty data" u="1"/>
        <s v="0.Done &gt; Alpha Test | S | 03042 - Alpha for Deployment Documentation " u="1"/>
        <s v="4.To Do &gt; BALLPARK - Subtask | 00000 - Creation of content structures and templates" u="1"/>
        <s v="0.Done &gt; Sub-Task | S | 00385 - Connect dev to SQL Server" u="1"/>
        <s v="4.To Do &gt; S | BALLPARK - Alpha Test | 00000 - Buyer - Navigate to Order by PO page from Shipment Page" u="1"/>
        <s v="0.Done &gt; QA | 00450 - QA for Careers &gt; Life at Cemex" u="1"/>
        <s v="0.Done &gt; Feature Review | S | 01012 - Review of Generate Shipping Reports" u="1"/>
        <s v="0.Done &gt; Feature Review | 02011 - Review of Total On Hand Qty should include UOM  " u="1"/>
        <s v="0.Done &gt; Feature Review | 01954 - Review of Update User Creation Test Scripts and customer LARs " u="1"/>
        <s v="0.Done &gt; Feature Review | S | 02645 - Review of 378 (BDT) - Report Functionality- limit to reports showing per page but not additional pages to view" u="1"/>
        <s v="0.Done &gt; Alpha Test | M | 00106 - Alpha for Dashboard - New indicators" u="1"/>
        <s v="4.To Do &gt; BALLPARK - Development | 00000 - Install on Azure Production" u="1"/>
        <s v="4.To Do &gt; M | BALLPARK - Subtask | 00000 - Telefone não está sendo salvo" u="1"/>
        <s v="0.Done &gt; Feature Review | S | 02194 - Review of 299 (BDT) - Scheduled Releases subpage- iphone layout error" u="1"/>
        <s v="0.Done &gt; Frontend Development | XS | 00525 - Small fixes and adjustments" u="1"/>
        <s v="0.Done &gt; QA |  | 00969 - QA for Order Description not wrapping correctly" u="1"/>
        <s v="0.Done &gt; QA | S | 01900 - QA for Mobile and Tablet View of Orders  is not aligned correctly " u="1"/>
        <s v="0.Done &gt; Feature Review | 00634 - Review of Build new QA environment." u="1"/>
        <s v="0.Done &gt; Alpha Test | 01110 - Alpha for Checkboxes for Locations in filter do not show " u="1"/>
        <s v="0.Done &gt; Sub-Task | S | 00031 - Add transition &quot;Doing&quot; to &quot;Done&quot; for issue type &quot;Sub-Task&quot;" u="1"/>
        <s v="0.Done &gt; QA | M | 00729 - QA for Releases landing page" u="1"/>
        <s v="0.Cancelled &gt; Alpha Bug | M | 01681 - Missing link for CSR to edit user profile" u="1"/>
        <s v="0.Done &gt; Feature Review | S | 02590 - Review of 337 (BDT) - Impersonating user- report generation issue stops impersonation" u="1"/>
        <s v="4.To Do &gt; BALLPARK - Feature Review | 00000 - Configure Liferay with LCS Activation" u="1"/>
        <s v="0.Cancelled &gt; QA | M | 00944 - QA for Order updates from IBB" u="1"/>
        <s v="0.Done &gt; QA | S | 02299 - QA for 319 (BDT) Negative Scheduled Releases " u="1"/>
        <s v="0.Done &gt; Alpha Test | S | 00505 - Verify 2FA functionality using multiple systems" u="1"/>
        <s v="0.Done &gt; Task | 00016 - BEMISCP-11 Statement of Account (balance due to Bemis)" u="1"/>
        <s v="0.Done &gt; Feature Review | S | 02916 - Review of Always display BOL and Invoice links" u="1"/>
        <s v="0.Done &gt; Backend Development | S | 03135 - Update ShipTo Filter" u="1"/>
        <s v="0.Done &gt; Sub-Task |  | 00244 - Investigate more into background task issue" u="1"/>
        <s v="0.Done &gt; Alpha Test |  | 01341 - Alpha for Add documents button is inside the footer" u="1"/>
        <s v="0.Done &gt; Alpha Test | 00198 - Alpha for Fix java script errors" u="1"/>
        <s v="4.To Do &gt; Frontend Development | L | 00073 - Implement Theme POC" u="1"/>
        <s v="0.Done &gt; QA | 00969 - QA for Order Description not wrapping correctly" u="1"/>
        <s v="0.Done &gt; Backend Development | S | 02958 - Backend changes for BIN Doc Service Invoice URL Parameters" u="1"/>
        <s v="0.Done &gt; Feature Review | 01383 - Review of Report Landing Page- Inventory Detail Report- remove unnecessary Parameters" u="1"/>
        <s v="0.Done &gt; Alpha Test | S | 00898 - Alpha for Customer - Org - Permissions" u="1"/>
        <s v="0.Done &gt; Feature Review | 01321 - Review of Landing page redirection does not work when impersonating" u="1"/>
        <s v="4.Doing &gt; BALLPARK - Alpha Test | 00000 - Final Clean QA Deploy" u="1"/>
        <s v="0.Cancelled &gt; QA |  | 01727 - QA for Requirement changes for Reports" u="1"/>
        <s v="0.Done &gt; Feature Review | S | 02320 - Review of 278 (BDT) - On-hand inventory page- iphone issue with footer" u="1"/>
        <s v="0.Done &gt; Feature Review |  | 00493 - Review of Adjust layout of stock ticker in different screen sizes" u="1"/>
        <s v="0.Done &gt; QA | M | 00956 - QA for Reports Landing Page" u="1"/>
        <s v="0.Done &gt; Backend Development | M | 01152 - Configure permissions for CSR" u="1"/>
        <s v="4.To Do &gt; M | BALLPARK - Subtask | 00000 - Batch details in on-hand inventory" u="1"/>
        <s v="0.Done &gt; Alpha Test | S | 03143 - Alpha for ShipTo Filter - Change default behavior and help text" u="1"/>
        <s v="0.Done &gt; Alpha Test | S | 02932 - Alpha for BDT 474 Reporting errors for Customer id 0138680" u="1"/>
        <s v="0.Done &gt; Alpha Test | 01229 - Alpha for Select All and Clear All links in Location filter do not work" u="1"/>
        <s v="0.Done &gt; Alpha Bug | M | 01083 - Employer fields does not show value saved " u="1"/>
        <s v="4.To Do &gt; BALLPARK - Feature Review | 00000 - Create docker image for Liferay installation" u="1"/>
        <s v="0.Done &gt; Backend Development | M | 02691 - Drop all stored inventories before updating with new inventory response" u="1"/>
        <s v="0.Done &gt; Backend Development | S | 02847 - Add new user." u="1"/>
        <s v="0.Done &gt; Tech Planning | S | 02887 - Evaluate User navigation to blank home page" u="1"/>
        <s v="0.Done &gt; Alpha Test | 02056 - Alpha for 259 (BDT) - Orders Page- mobile view some customer PO numbers are hyperlinked" u="1"/>
        <s v="0.Done &gt; Tech Planning | M | 02087 - Tech Planning for 283 (BDT) - Scheduled Releases Sub-Page Line# Contains Leading Zeroes " u="1"/>
        <s v="0.Done &gt; Feature Review | S | 00387 - Orders Landing Page - Review" u="1"/>
        <s v="0.Done &gt; Feature Review | 01531 - Review of Missing Address should be empty" u="1"/>
        <s v="4.To Do &gt; S | BALLPARK - Subtask | 00000 - BEMISCP-11 Watchlist - Orders / Items (Like starring an email)" u="1"/>
        <s v="0.Done &gt; Feature Review |  | 00381 - Review of Break page buttons evenly, centered" u="1"/>
        <s v="0.Done &gt; QA | S | 03128 - QA for On Hand Qty displayed for Doned shipment (BDT 518) CR53" u="1"/>
        <s v="0.Done &gt; Feature Review | XS | 02127 - Review of 282 (BDT) - Orders Page- Location filter location indicator " u="1"/>
        <s v="0.Done &gt; Feature Review | 00359 - Review of Careers Page" u="1"/>
        <s v="0.Cancelled &gt; Alpha Test | M | 00938 - Alpha for Order Reports" u="1"/>
        <s v="0.Done &gt; Backend Development | M | 02134 - Fix for ghost data on inventory" u="1"/>
        <s v="4.To Do &gt; BALLPARK - Development | 00000 - Design concepts, site creation, roles and users" u="1"/>
        <s v="0.Done &gt; Alpha Test | 00372 - Alpha for Become a supplier" u="1"/>
        <s v="4.Doing &gt; BALLPARK - Feature Review | 00000 - Add expiration date" u="1"/>
        <s v="0.Done &gt; QA |  | 01227 - QA for Entries on the Release Page are not displaying " u="1"/>
        <s v="0.Done &gt; Backend Development | M | 00833 - Add JVM option to bypass proxy for IBB" u="1"/>
        <s v="0.Done &gt; Alpha Test | S | 01796 - Alpha for Document Preview does not work " u="1"/>
        <s v="0.Done &gt; Alpha Test | S | 03002 - Alpha for 487 (BDT) - Issues with ship to filter" u="1"/>
        <s v="0.Done &gt; Feature Review |  | 00343 - Review of Our history page without timeline section" u="1"/>
        <s v="0.Done &gt; Feature Review |  | 01117 - Review of Browser compatibility" u="1"/>
        <s v="0.Done &gt; Tech Planning | M | 01741 - Tech planning for User Agreement link does not show content" u="1"/>
        <s v="0.Done &gt; Frontend Development | M | 01325 - Development for - Add documents button is inside the footer" u="1"/>
        <s v="3.Doing &gt; Feature Planning | S | 00071 - Discuss UX" u="1"/>
        <s v="4.To Do &gt; S | BALLPARK - Alpha Test | 00000 - Buyer Detail Product Spec" u="1"/>
        <s v="0.Done &gt; Sub-Task | S | 00453 - Configure IIS in front of Liferay" u="1"/>
        <s v="0.Done &gt; Feature Review | 01653 - Review of BIT-46 Cards on Page incorrect" u="1"/>
        <s v="0.Done &gt; Alpha Test | 01419 - Alpha for Update default Sort Order on Shipments Landing Page " u="1"/>
        <s v="0.Done &gt; QA | S | 02514 - QA for 377 (BDT) - Releases and Shipment Report- date parameters and page view parameter requiredness" u="1"/>
        <s v="0.Done &gt; Sub-Task | XS | 01026 - Automate OSGi config for IBB connection per environment" u="1"/>
        <s v="0.Done &gt; Alpha Test | M | 00963 - Alpha for Buyer - Reports Landing Page" u="1"/>
        <s v="0.Done &gt; Alpha Test | S | 02256 - Alpha for 251 (BDT) - Manufacture date" u="1"/>
        <s v="0.Done &gt; QA | S | 01963 - QA for BIT-154 User Agreement Link does not display for Buyers" u="1"/>
        <s v="0.Done &gt; Feature Review | 01405 - Review of The root directory for Advanced File Store is not parsed correctly" u="1"/>
        <s v="0.Done &gt; QA | S | 01280 - QA for  Icons do not display properly on the Global Search Results Page" u="1"/>
        <s v="0.Cancelled &gt; Feature Review | S | 02757 - Review of 427 (BDT) - Shipments Pg Floating Text, Not on Card" u="1"/>
        <s v="0.Done &gt; Backend Development | M | 02704 - Development for - Buyers need to have ability to delete for specific folders" u="1"/>
        <s v="0.Done &gt; Feature Review | 01634 - Review of BIT-95 All reports from the Reports Landing Page" u="1"/>
        <s v="0.Done &gt; Frontend Development | M | 02008 - Development for - Orders page- mobile footer cutting off fields" u="1"/>
        <s v="0.Done &gt; Alpha Test | S | 02331 - Alpha for Updates to handle Standard Pallet Qty data" u="1"/>
        <s v="0.Done &gt; QA | S | 00967 - QA for Logon with incorrect password doesn't fail immediately with 2FA enabled" u="1"/>
        <s v="0.Done &gt; Tech Planning | M | 01771 - Tech planning for Fixes needed for View Details dropdown desktop and mobile views" u="1"/>
        <s v="0.Done &gt; Frontend Development | S | 03153 - Development for - Reports download view is not automatically refreshing CSS updates" u="1"/>
        <s v="0.Done &gt; Alpha Test | XS | 00261 - Alpha for Stock Information page" u="1"/>
        <s v="0.Done &gt; Alpha Test | 00611 - Alpha for Remove Top Bar for Regular User" u="1"/>
        <s v="0.Done &gt; Alpha Test | 01910 - Alpha for Refactor Inventory Sync/WS Classes for data refresh calls." u="1"/>
        <s v="0.Done &gt; Alpha Test | S | 02355 - Alpha for Unable to generate reports against SSRS" u="1"/>
        <s v="0.Done &gt; QA | S | 02572 - QA for 366 (BDT) - Releases page- mobile missing ship to info" u="1"/>
        <s v="0.Done &gt; QA | S | 02580 - QA for 380 (BDT) - Documents functionality missing add Basic Document" u="1"/>
        <s v="0.Done &gt; Frontend Development | M | 01492 - Development for cancel button on locations filter does not work" u="1"/>
        <s v="0.Done &gt; Alpha Test | S | 02045 - Alpha for User friendly error messaging for CSR and Buyers" u="1"/>
        <s v="0.Done &gt; Frontend Development | M | 02467 - Development for - Releases page- mobile missing ship to info" u="1"/>
        <s v="0.Done &gt; Alpha Test | XS | 00388 - Orders Landing Page - Alpha Test" u="1"/>
        <s v="0.Done &gt; Feature Review | S | 02676 - Review of 264 (BDT) - Viewing documents on mobile device" u="1"/>
        <s v="0.Done &gt; Alpha Test | 01892 - Alpha for Exceptions in LAR imports for Site Templates" u="1"/>
        <s v="0.Done &gt; Alpha Test | 02038 - Alpha for 245 (BDT) - Order Pg View Details Schedule Lines Sorted Incorrectly" u="1"/>
        <s v="0.Done &gt; Alpha Test | S | 02929 - Alpha for 470 (BDT) Updates to Consignment logic - Doned Shipments Sub-page shipped qty mismatched" u="1"/>
        <s v="0.Done &gt; Tech Planning | S | 03033 - Tech Planning for Data3 Shipments Bemis Order and Invoice Numbers are Incorrect for Customer Item" u="1"/>
        <s v="0.Done &gt; Alpha Test | S | 00091 - Alpha for Add support for OpenID Connect Single Sign-on" u="1"/>
        <s v="0.Done &gt; Feature Review | S | 01010 - Review of Order Status Report" u="1"/>
        <s v="0.Done &gt; Feature Review | S | 02742 - Review of 382 (BDT) - Order Pg Requested Date Incorrect" u="1"/>
        <s v="0.Done &gt; Backend Development | XS | 01213 - Clicking  on links for shipped qty/scheduled releases throws error" u="1"/>
        <s v="0.Done &gt; Alpha Test | S | 03008 - Alpha for Check latest versions of image magick and ghost script are in the repository" u="1"/>
        <s v="0.Done &gt; QA | XS | 02525 - QA for Document Preview does not work " u="1"/>
        <s v="0.Done &gt; Alpha Test | M | 02960 - Alpha for CR45 - Shipment Deletes" u="1"/>
        <s v="0.Done &gt; Sub-Task | 00244 - Investigate more into background task issue" u="1"/>
        <s v="0.Done &gt; Sub-Task | 00243 - Refactor backend" u="1"/>
        <s v="0.Done &gt; QA | S | 02429 - QA for 315 (BDT) - Hyperlinks not working on shipments page for Carrier" u="1"/>
        <s v="0.Done &gt; Feature Review | S | 02344 - Review of 196 (BDT) Documents- cannot change location filter and add files to folder " u="1"/>
        <s v="0.Done &gt; Sub-Task | S | 02877 - Performance enhancements in QA" u="1"/>
        <s v="0.Done &gt; Frontend Development | M | 01028 - Update Reports Landing Page with Report Descriptions" u="1"/>
        <s v="0.Cancelled &gt; Backend Development | M | 01529 - Analysis and fix" u="1"/>
        <s v="0.Cancelled &gt; Backend Development | S | 01550 - Analysis and fix" u="1"/>
        <s v="0.Cancelled &gt; Backend Development | S | 01552 - Analysis and fix" u="1"/>
        <s v="0.Done &gt; Alpha Test | S | 00666 - Alpha for Feature without assignee CEMEXWEB" u="1"/>
        <s v="0.Done &gt; Alpha Test | S | 02889 - Alpha for User Profile dropdown is wrapping " u="1"/>
        <s v="0.Done &gt; QA | 01629 - QA for BIT-129 Invoice Report Field" u="1"/>
        <s v="0.Done &gt; Alpha Bug | M | 01739 - Duplicate variable breaks document view" u="1"/>
        <s v="0.Done &gt; Alpha Test | S | 03071 - Alpha for Shipments - handle BAG UoM values" u="1"/>
        <s v="0.Done &gt; Alpha Bug | XS | 00697 - Customer site template script is creating a 2nd &quot;Global&quot; site" u="1"/>
        <s v="0.Done &gt; Backend Development | S | 02914 - Reverse PGI'd Shipments should not exist in the portal" u="1"/>
        <s v="0.Done &gt; Tech Planning | M | 02550 - Tech Planning for 388 (BDT) - Inventory Pg Standard Pallet Qty Rounding Issue" u="1"/>
        <s v="0.Done &gt; Backend Development | S | 00599 - Map Order WS data to Order DM" u="1"/>
        <s v="0.Done &gt; Frontend Development | M | 01039 - Mobile Documents View and Navigation " u="1"/>
        <s v="0.Cancelled &gt; Alpha Bug | M | 02080 - Schedule lines with Confirmed Qty of 0 are still displaying" u="1"/>
        <s v="0.Done &gt; Alpha Bug | M | 00500 - Multiple logins in the same network with same credentials did not trigger 2-factor auth" u="1"/>
        <s v="0.Done &gt; Sub-Task | L | 00081 - Scrum master - January - 16 to 31" u="1"/>
        <s v="0.Done &gt; Alpha Bug | M | 01184 - Alpha Bug - Remove zero padding for BemisCustomerId" u="1"/>
        <s v="0.Done &gt; Feature Review | XS | 02626 - Review of 242 (BDT) - Customer profile - no address pulling in" u="1"/>
        <s v="0.Done &gt; Frontend Development | M | 02713 - Increase font size of Bemis Order and Line#" u="1"/>
        <s v="0.Done &gt; Alpha Test | S | 02837 - Alpha for Data Sync Module Execution (BDT 441)" u="1"/>
        <s v="0.Done &gt; Backend Development | S | 00764 - Implement mocking web service for Inventory API" u="1"/>
        <s v="0.Done &gt; Alpha Test | S | 02632 - Alpha for Multiple OSGi registration calls from BemisPortalServiceImpl" u="1"/>
        <s v="0.Done &gt; QA | S | 02667 - QA for Improve data display on all pages " u="1"/>
        <s v="0.Done &gt; Alpha Bug | M | 02179 - Commas on the qty display causes field value to wrap" u="1"/>
        <s v="0.Done &gt; Frontend Development | M | 02705 - Development for - Buyers need to have ability to delete for specific folders" u="1"/>
        <s v="0.Done &gt; Sub-Task | S | 01965 - Expand tests for on-site testing" u="1"/>
        <s v="0.Done &gt; Frontend Development | S | 00307 - Break page buttons evenly" u="1"/>
        <s v="0.Done &gt; Sub-Task | M | 02466 - Add customized mappings and analyzers" u="1"/>
        <s v="0.Done &gt; Frontend Development | S | 00047 - Edit theme to be based on classic theme" u="1"/>
        <s v="0.Done &gt; Frontend Development | S | 02963 - Development for - Forgot Password error message" u="1"/>
        <s v="0.Done &gt; Feature Review | 01805 - Review of BIT-136 Importing Orgs from UAT generates exception" u="1"/>
        <s v="0.Done &gt; QA | S | 01053 - QA for Import of Organizations fails due to a NoSuchListTypeException" u="1"/>
        <s v="0.Done &gt; QA | S | 02999 - QA for CR45 - Shipment Deletes" u="1"/>
        <s v="0.Done &gt; Feature Review | S | 02803 - Review of BIT 176 -  BOL# Incorrect for SAP Shipment" u="1"/>
        <s v="0.Done &gt; Alpha Test | 00374 - Alpha for Sustainable Sourcing" u="1"/>
        <s v="0.Done &gt; Alpha Test | S | 02413 - Alpha for Commas missing on qty fields on Scheduled Release and Doned Shipment Page " u="1"/>
        <s v="0.Done &gt; Backend Development | S | 01970 - Update wording on filter/search fields" u="1"/>
        <s v="0.Done &gt; Feature Review | 00919 - Review of Date Format is incorrect on all Pages" u="1"/>
        <s v="0.Done &gt; Feature Review | 01115 - Review of Spacing is incorrect across all pages" u="1"/>
        <s v="0.Done &gt; Frontend Development | S | 00423 - Links must have anchors" u="1"/>
        <s v="0.Done &gt; Feature Review | S | 03147 - Review of ShipTo Filter - Change default behavior and help text" u="1"/>
        <s v="0.Done &gt; Feature Review | 00623 - Review of Clean up JSP for two-factor-auth-device-manager-web" u="1"/>
        <s v="0.Done &gt; Alpha Test | M | 00926 - Alpha for Filter Data by Customer Location" u="1"/>
        <s v="4.To Do &gt; BALLPARK - Subtask | 00000 - Install theme and layouts" u="1"/>
        <s v="0.Done &gt; Frontend Development | S | 00702 - Release Landing Page UI" u="1"/>
        <s v="0.Done &gt; Feature Review | S | 03121 - Review of Ghost entries seen after order, release, shipment deletes" u="1"/>
        <s v="0.Done &gt; Tech Planning | S | 00485 - Design Search Orders" u="1"/>
        <s v="0.Done &gt; Frontend Development | S | 00038 - Create layout on new grid system" u="1"/>
        <s v="0.Done &gt; Backend Development | S | 01033 - Create ws-commons-client-web module" u="1"/>
        <s v="0.Done &gt; Alpha Test | S | 02384 - Alpha for 284 (BDT) - Scheduled Releases Sub-Pg cards missing " u="1"/>
        <s v="0.Done &gt; Feature Review | S | 02952 - Review of 470 (BDT) Updates to Consignment logic - Doned Shipments Sub-page shipped qty mismatched" u="1"/>
        <s v="0.Done &gt; Alpha Test | S | 02260 - Alpha for 272 (BDT) - User Profile- Buyer missing Job Title" u="1"/>
        <s v="0.Done &gt; Tech Planning | M | 01709 - Tech Planning Update display of qty fields on Orders page" u="1"/>
        <s v="4.To Do &gt; BALLPARK - Development | 00000 - Configure Elasticsearch with Azure local instance storage" u="1"/>
        <s v="0.Done &gt; Alpha Test | S | 02108 - Alpha for BOL Hyperlink fails to load PDF" u="1"/>
        <s v="0.Done &gt; Feature Review | M | 00773 - Review of Search Orders by Indexed fields" u="1"/>
        <s v="0.Cancelled &gt; Frontend Development | S | 01149 - Add Link from &quot;The Hub&quot; logo to go back to bemis site" u="1"/>
        <s v="0.Done &gt; Frontend Development | XS | 00520 - Producst &amp; Services &gt; Building Solutions " u="1"/>
        <s v="0.Done &gt; QA | S | 02159 - QA for 283 (BDT) - Scheduled Releases Sub-Page Line# Contains Leading Zeroes " u="1"/>
        <s v="0.Done &gt; Frontend Development | XS | 00538 - Fix active expandable button arrows for 7 buttons on 13'' screen" u="1"/>
        <s v="3.Doing &gt; Sub-Task | M | 00089 - Primer Doc" u="1"/>
        <s v="0.Done &gt; QA | 01532 - QA for Missing Address should be empty" u="1"/>
        <s v="0.Done &gt; Backend Development | M | 03074 - Update Inventory Data Sync" u="1"/>
        <s v="4.To Do &gt; BALLPARK - Development | 00000 - Configure Docker Swarm to auto scale Liferay" u="1"/>
        <s v="0.Done &gt; Alpha Bug | S | 00790 - Data sync not storing data according to requirements" u="1"/>
        <s v="0.Done &gt; Frontend Development | M | 01979 - Development for - 235 (BDT) - confirmed quantity in view details shows error" u="1"/>
        <s v="0.Cancelled &gt; Sub-Task | M | 00051 - Provide files to be migrated" u="1"/>
        <s v="0.Done &gt; Alpha Test | S | 00068 - Alpha for Asset publisher layout" u="1"/>
        <s v="0.Done &gt; Feature Review | 00098 - Review of Asset publisher layout" u="1"/>
        <s v="0.Done &gt; Sub-Task | M | 02380 - Implement proper logic to send UTC" u="1"/>
        <s v="0.Done &gt; Feature Review | XS | 01013 - Review of Order updates from IBB" u="1"/>
        <s v="0.Done &gt; Alpha Bug | XS | 00620 - Got the race condition issue when deploy order-ws module" u="1"/>
        <s v="0.Done &gt; QA | S | 01819 - QA for Create Handling Unit Report " u="1"/>
        <s v="0.Cancelled &gt; Sub-Task | M | 02714 - Services dockers" u="1"/>
        <s v="0.Done &gt; Tech Planning | S | 02760 - Evaluate missing shipments - Tyson" u="1"/>
        <s v="0.Done &gt; Alpha Test | 00339 - Alpha for Sourcing Approach" u="1"/>
        <s v="0.Done &gt; Tech Planning | M | 00498 - Define document migration process" u="1"/>
        <s v="0.Done &gt; Alpha Test | S | 02427 - Alpha for 315 (BDT) - Hyperlinks not working on shipments page for Carrier" u="1"/>
        <s v="0.Done &gt; Frontend Development | M | 01038 - Tablet Documents View and Navigation" u="1"/>
        <s v="0.Done &gt; QA | S | 03117 - QA for 542 (BDT) - The page was not displayed because the Request URI is too long." u="1"/>
        <s v="0.Done &gt; Feature Review | 00276 - Review of Debt Information" u="1"/>
        <s v="0.Done &gt; Frontend Development | M | 00246 - Debt Information" u="1"/>
        <s v="0.Done &gt; Backend Development | S | 03058 - BDev - Shipments - handle BAG UoM values" u="1"/>
        <s v="0.Done &gt; Alpha Test | 01953 - Alpha for Update User Creation Test Scripts and customer LARs " u="1"/>
        <s v="0.Done &gt; Feature Review | S | 02936 - Review of BDT 474 Reporting errors for Customer id 0138680" u="1"/>
        <s v="0.Done &gt; Alpha Test | 00872 - Alpha for Two Factor authentication configuration is in the wrong category" u="1"/>
        <s v="0.Done &gt; QA | S | 02417 - QA for Refactor Shipment Sync/WS Classes for data refresh calls." u="1"/>
        <s v="0.Done &gt; Alpha Test | M | 00709 - Alpha for Release Search" u="1"/>
        <s v="4.To Do &gt; BALLPARK - Alpha Test | 00000 - Adjust styles of basic Liferay DXP components" u="1"/>
        <s v="4.To Do &gt; BALLPARK - QA Support | 00000 - Adjust styles of basic Liferay DXP components" u="1"/>
        <s v="0.Done &gt; Backend Development | S | 00673 - Implement Shipment as Asset" u="1"/>
        <s v="0.Done &gt; Backend Development | M | 02706 - Fix ORM Exceptions during Inventory data sync" u="1"/>
        <s v="0.Done &gt; Tech Planning | XS | 01512 - Evaluate NoSuchGroup Exception for Order Data Sync" u="1"/>
        <s v="0.Done &gt; Feature Review | S | 00080 - Review of Add status: draft, published, archived, invisible " u="1"/>
        <s v="0.Done &gt; QA | S | 02246 - QA for Standard Pallet Qty should be N/A when batch line Pallet amount is N/A" u="1"/>
        <s v="0.Done &gt; QA | XS | 02163 - QA for 252 (BDT) - Order Pg View Details 0 Confirmed Qty Should Not Be Displayed" u="1"/>
        <s v="0.Done &gt; Feature Review | S | 02561 - Review of Update error logs to capture ID and field " u="1"/>
        <s v="0.Done &gt; Alpha Test | 01407 - Alpha for Scheduled Releases Customer PO" u="1"/>
        <s v="0.Done &gt; Frontend Development | XS | 00533 - Carrers &gt; Overview - Images from the buttons are too big" u="1"/>
        <s v="0.Done &gt; Backend Development | M | 01118 - Delete Indexes while refreshing Releases" u="1"/>
        <s v="0.Done &gt; QA | S | 03024 - QA for Update deployment scripts to preserve old releases" u="1"/>
        <s v="0.Done &gt; QA | XS | 00900 - QA for Customer - Org - Permissions" u="1"/>
        <s v="0.Done &gt; Alpha Bug | M | 01122 - Change groupId associated with custom entities to reflect their customer location" u="1"/>
        <s v="0.Done &gt; QA | 00446 - QA for In overview pages the banner and image below must fill in all screen size" u="1"/>
        <s v="0.Done &gt; Alpha Test | 01660 - Alpha for Formatting Error when Resizing" u="1"/>
        <s v="0.Done &gt; Alpha Bug | XS | 01700 - MalformedURLException is thrown when BIN service property is blank" u="1"/>
        <s v="0.Done &gt; Feature Review | S | 02121 - Review of 271 (BDT) - Orders page- hyperlinks and expand card issue" u="1"/>
        <s v="0.Done &gt; Feature Review | S | 02318 - Review of 251 (BDT) - Manufacture date" u="1"/>
        <s v="0.Done &gt; Backend Development | S | 00680 - Create an API to retrieve selected customer locations" u="1"/>
        <s v="0.Done &gt; QA | S | 02677 - QA for 264 (BDT) - Viewing documents on mobile device" u="1"/>
        <s v="0.Done &gt; Feature Review | S | 02621 - Review of 394 (BDT) - Scheduled Releases Sub-Pg Bemis Line# Contains Leading Zeroes" u="1"/>
        <s v="3.Doing &gt; BALLPARK - Alpha Test | 00000 - Mars Inventory Total Location Qty UOM Incorrect (BDT 588)" u="1"/>
        <s v="0.Done &gt; Backend Development | M | 01511 - Analysis and fix" u="1"/>
        <s v="0.Done &gt; Backend Development | M | 02984 - Source System Deletes/Add entries based on IBB ActiveCode" u="1"/>
        <s v="0.Done &gt; Backend Development | S | 02991 - Update deployment scripts to retain all old releases and general cleanup" u="1"/>
        <s v="0.Done &gt; Backend Development | M | 02005 - Log data sync messages to a seperate file" u="1"/>
        <s v="0.Done &gt; Backend Development | S | 02746 - Change finder for orders to avoid ConstraintViolationException" u="1"/>
        <s v="0.Done &gt; Sub-Task | M | 02391 - Resolve issues with Duplicate Releases due to improper index: IX_943D1622" u="1"/>
        <s v="0.Done &gt; Alpha Test | 01757 - Alpha for Duplicate fields displayed on the Doned Shipments tab" u="1"/>
        <s v="0.Done &gt; Frontend Development | M | 02235 - Development for - Order Pg Bemis Product ID missing" u="1"/>
        <s v="0.Done &gt; Backend Development | M | 02374 - Create DL service wrapper to remove space from file names" u="1"/>
        <s v="0.Done &gt; Backend Development | XS | 02831 - Update IBB configs to use different service account" u="1"/>
        <s v="0.Done &gt; Feature Review | S | 03068 - Review of  BDT 489 - Portal LDAP configuration change" u="1"/>
        <s v="4.To Do &gt; BALLPARK - Alpha Test | 00000 - Configure Liferay with LCS Activation" u="1"/>
        <s v="4.To Do &gt; BALLPARK - QA Support | 00000 - Configure Liferay with LCS Activation" u="1"/>
        <s v="0.Done &gt; QA | S | 01303 - QA for 'Show More' link missing from Report description" u="1"/>
        <s v="0.Done &gt; Feature Review | S | 00042 - Review of Update subtask when parent update some fields" u="1"/>
        <s v="0.Done &gt; Alpha Test | 00653 - Alpha for Gradle task distBundleZip does not build/deploy themes" u="1"/>
        <s v="0.Done &gt; Frontend Development | M | 01942 - Development for - Total On Hand Qty should include UOM" u="1"/>
        <s v="0.Done &gt; QA | S | 02317 - QA for 309 (BDT) - Orders page- iphone view details UOM Confirmed qtty crowding" u="1"/>
        <s v="0.Done &gt; QA | S | 02516 - QA for Remove space from DL file names" u="1"/>
        <s v="0.Done &gt; QA | 00350 - QA for Internet Explorer Story List Text Missing" u="1"/>
        <s v="0.Done &gt; Feature Review | S | 02531 - Review of User friendly error messaging for CSR and Buyers" u="1"/>
        <s v="0.Done &gt; Backend Development | S | 00674 - Implement Search Indexer and Asset" u="1"/>
        <s v="0.Done &gt; Alpha Bug | M | 01713 - Add help text on settings configuration menu for number range " u="1"/>
        <s v="0.Done &gt; QA | 00388 - QA for Become a supplier" u="1"/>
        <s v="0.Done &gt; Alpha Test | S | 00223 - Alpha for Sustainability Overview" u="1"/>
        <s v="0.Done &gt; Feature Review | 00241 - Review of Sustainability Overview" u="1"/>
        <s v="0.Done &gt; Frontend Development | M | 00187 - Sustainability Overview" u="1"/>
        <s v="0.Done &gt; Frontend Development | M | 02022 - Development for - Searchbar missing X" u="1"/>
        <s v="0.Done &gt; Alpha Test | XS | 00542 - Alpha for Stock Ticker portlet has content that is not localized" u="1"/>
        <s v="0.Done &gt; Backend Development | S | 00438 - Create stubs module for Customer Profile updates" u="1"/>
        <s v="0.Done &gt; Alpha Test | S | 02452 - Alpha for Failures in initial data sync does cause a full data sync to occur in the next data sync interval" u="1"/>
        <s v="0.Cancelled &gt; Alpha Bug | M | 00580 - Deadlock exceptions when migrating data" u="1"/>
        <s v="0.Done &gt; Feature Review | S | 02923 - Review of 469 BDT - Logos on IE are blurry" u="1"/>
        <s v="0.Cancelled &gt; Backend Development | S | 00657 - Implement Order search modified date as a facet" u="1"/>
        <s v="0.Cancelled &gt; Alpha Bug | XS | 01100 - Alpha Bug - Minor UI issues observed" u="1"/>
        <s v="0.Done &gt; QA | S | 02287 - QA for Switch to SOAP calls" u="1"/>
        <s v="0.Done &gt; QA | 00368 - QA for Include videos on the full story page" u="1"/>
        <s v="4.To Do &gt; BALLPARK - UX | 00000 - Adjust styles of basic Liferay DXP components" u="1"/>
        <s v="0.Done &gt; Feature Review | S | 02588 - Review of 327 (BDT) - Doned Shipments Sub-Page/Shipment Missing" u="1"/>
        <s v="0.Cancelled &gt; Backend Development | S | 00040 - Create a service builder to persist collected information" u="1"/>
        <s v="0.Done &gt; Sub-Task | M | 01587 - Add ability to use SSRS SOAP interfaces" u="1"/>
        <s v="3.Doing &gt; BALLPARK - Feature Review | 00000 - Feature without assignee GSSDLC" u="1"/>
        <s v="4.To Do &gt; BALLPARK - Development | 00000 - Create repository for software images" u="1"/>
        <s v="3.Doing &gt; BALLPARK - Feature Review | 00000 - Mars Inventory Total Location Qty UOM Incorrect (BDT 588)" u="1"/>
        <s v="0.Done &gt; Frontend Development | M | 02033 - Development for - User Profile- Buyer- blank space in address information" u="1"/>
        <s v="3.Doing &gt; BALLPARK - Alpha Test | 00000 - 549 BDT - Connectivity Issues" u="1"/>
        <s v="0.Done &gt; Frontend Development | S | 00544 - Expandable buttons anchors changed in production" u="1"/>
        <s v="0.Done &gt; QA | M | 01124 - QA for Browser compatibility" u="1"/>
        <s v="0.Done &gt; QA | S | 03001 - QA for 482 BDT - Optimizing report performance to 4 sec" u="1"/>
        <s v="0.Done &gt; QA | 00832 - QA for Custom-users-admin-web causes startup exceptions in portal" u="1"/>
        <s v="0.Done &gt; Backend Development | S | 02805 - Update DataSync priorities values" u="1"/>
        <s v="0.Done &gt; Alpha Bug | M | 01176 - Alpha Bug - Release and Shipments results show a 404" u="1"/>
        <s v="0.Done &gt; Alpha Test | S | 01711 - Alpha for Ship To Filter Issue with Name Format and number of items" u="1"/>
        <s v="0.Done &gt; Feature Review | 01712 - Review of Ship To Filter Issue with Name Format and number of items" u="1"/>
        <s v="0.Done &gt; QA | S | 02804 - QA for BIT 176 -  BOL# Incorrect for SAP Shipment" u="1"/>
        <s v="0.Done &gt; Alpha Test | S | 03200 - Alpha for BDT 591- AS CSR or Admin, unable to edit user profile from profile page. " u="1"/>
        <s v="0.Done &gt; QA | 00107 - QA for Full story version 2" u="1"/>
        <s v="0.Done &gt; Frontend Development | XS | 01209 - Fix navigation Freemarker template" u="1"/>
        <s v="0.Done &gt; QA | 00110 - QA for Webcontent - Investors to Key Statistics" u="1"/>
        <s v="0.Done &gt; Feature Review | S | 02799 - Review of 409 (BDT) - Inventory Batch with Multiple Mfg Dates" u="1"/>
        <s v="0.Done &gt; Alpha Test | S | 03163 - Alpha for Inventory Sync Delete needs to happen as part of same transaction as add" u="1"/>
        <s v="0.Done &gt; Alpha Test | XS | 00315 - Alpha for Carousel for full story pages" u="1"/>
        <s v="0.Done &gt; Frontend Development | M | 01946 - Keep CSR on Bemis site" u="1"/>
        <s v="0.Done &gt; Tech Planning | M | 02376 - Tech Planning for Review Data sync logs from QA" u="1"/>
        <s v="0.Done &gt; Frontend Development | M | 01624 - Development for - Menu position does not remain closed when navigating from one page to another" u="1"/>
        <s v="3.Doing &gt; BALLPARK - Subtask | 00000 - Add expiration date" u="1"/>
        <s v="0.Done &gt; QA | S | 01894 - QA for Exceptions in LAR imports for Site Templates" u="1"/>
        <s v="0.Done &gt; Alpha Test | 01793 - Alpha for After update to global web content, customer site template does not import" u="1"/>
        <s v="0.Done &gt; Feature Review | 01391 - Review of Hide Edit options that Buyers do not have access to " u="1"/>
        <s v="0.Done &gt; Feature Review | S | 02568 - Review of 365 (BDT) - On Hand Inventory- mobile- click link on orders page takes you to Doned shipments tab" u="1"/>
        <s v="0.Done &gt; QA | M | 00733 - QA for Shipments Landing Page" u="1"/>
        <s v="0.Done &gt; Sub-Task | S | 00852 - Create method to scan org hierarchy for data sync" u="1"/>
        <s v="0.Done &gt; QA | S | 02758 - QA for 427 (BDT) - Shipments Pg Floating Text, Not on Card" u="1"/>
        <s v="0.Done &gt; Feature Review | 00636 - Review of Use script to discover which web contents need to be fixed for ghost image issue" u="1"/>
        <s v="3.Doing &gt; BALLPARK - Subtask | 00000 - BDT 603 Production - Cust ID 0076618- no invoice and BOL PDF generates for specific order" u="1"/>
        <s v="0.Done &gt; Backend Development | S | 00651 - Implement mocking web service for Customer API" u="1"/>
        <s v="0.Done &gt; Feature Review | 01073 - Review of Do not show Scheduled Releases with a Confirmed Qty =  0" u="1"/>
        <s v="0.Done &gt; Frontend Development | M | 01553 - Development for company logo not updating on welcome page" u="1"/>
        <s v="0.Done &gt; Alpha Bug | M | 02574 - Development for - Orders Page- mobile view some customer PO numbers are hyperlinked" u="1"/>
        <s v="0.Done &gt; Feature Review | 01399 - Review of Report Time not correct" u="1"/>
        <s v="0.Done &gt; Feature Review | S | 00667 - Review of Feature without assignee CEMEXWEB" u="1"/>
        <s v="0.Done &gt; UX | S | 01576 - Design user-friendly error page" u="1"/>
        <s v="0.Done &gt; Alpha Test | XS | 00984 - Alpha for Update Customer logo" u="1"/>
        <s v="0.Done &gt; QA | S | 00574 - QA for Publishing via PROD ELB is failing" u="1"/>
        <s v="0.Done &gt; Alpha Test | XS | 00130 - Alpha for Language selection functionality" u="1"/>
        <s v="0.Done &gt; QA | 00127 - QA for Full story version 4" u="1"/>
        <s v="0.Done &gt; Alpha Test | S | 02324 - Alpha for 246 (BDT) - Order Pg Req Date Incorrect" u="1"/>
        <s v="0.Done &gt; QA | S | 01234 - QA for Reports Landing Page - Report Header is not aligned properly" u="1"/>
        <s v="0.Cancelled &gt; Backend Development | M | 00615 - Generate Shipping Report from Shipping Landing Page " u="1"/>
        <s v="0.Done &gt; Backend Development | 00010 - Migrate BIN Users" u="1"/>
        <s v="0.Done &gt; Feature Review | 01499 - Review of Data Issue on Bemis QA Environment" u="1"/>
        <s v="0.Done &gt; Alpha Test | 00158 - Alpha for Menu not working when on mobile mode" u="1"/>
        <s v="0.Done &gt; QA | 00486 - QA for Search function on menu bar" u="1"/>
        <s v="0.Done &gt; Alpha Test | S | 02989 - Alpha for Set search highlighting property to false" u="1"/>
        <s v="0.Done &gt; Alpha Test | 01331 - Alpha for Location and ShipTo filter dropdowns are missing a border in FF and IE" u="1"/>
        <s v="0.Done &gt; Feature Review | 00445 - Review of In overview pages the banner and image below must fill in all screen size" u="1"/>
        <s v="0.Done &gt; Alpha Test | 01808 - Alpha for Report menu categories should be alphabetical" u="1"/>
        <s v="0.Done &gt; Feature Review | S | 02148 - Review of 200 (BDT)New Parameter Customer Item- wording on Field label" u="1"/>
        <s v="0.Done &gt; Alpha Test | 01625 - Alpha for Customer logo is not displayed on parent or child location dashboards" u="1"/>
        <s v="0.Done &gt; QA | 01277 - QA for Clicking on Shipped Qty or Scheduled Releases throws an error" u="1"/>
        <s v="0.Done &gt; Feature Review | S | 02283 - Review of Mobile compatibility &amp; responsive design" u="1"/>
        <s v="0.Done &gt; Alpha Test | S | 00084 - Alpha for Capture user info" u="1"/>
        <s v="0.Done &gt; QA | 00834 - QA for Proxy configuration breaks access to IBB " u="1"/>
        <s v="0.Done &gt; Feature Planning | S | 00026 - Notify Google LMS of User activity - Feature Planning" u="1"/>
        <s v="0.Done &gt; Alpha Bug | M | 01615 - Menu Navigation button is no longer visible on Mobile/Tablet views" u="1"/>
        <s v="0.Done &gt; Feature Review | 01620 - Review of Sub-header font color on Reports Landing page are incorrect" u="1"/>
        <s v="0.Done &gt; QA | S | 02069 - QA for 214 (BDT)Theme test- excel logo wrong color and font spacing incorrect" u="1"/>
        <s v="0.Done &gt; Tech Planning | S | 02896 - Tech Planning for Consignment Inventory Whse Location/No Incorrect" u="1"/>
        <s v="0.Done &gt; Alpha Test | XS | 00204 - Alpha for Management Team" u="1"/>
        <s v="0.Done &gt; Feature Review | 00355 - Review of Building Solutions" u="1"/>
        <s v="0.Done &gt; Frontend Development | M | 00257 - Building Solutions" u="1"/>
        <s v="0.Done &gt; Alpha Test | XS | 00501 - Alpha for Adjust forms layouts" u="1"/>
        <s v="0.Done &gt; Alpha Test | S | 03060 - Alpha for 494 BDT - Handle IBB NULL responses in initial data sync" u="1"/>
        <s v="0.Done &gt; QA | S | 03112 - QA for Ship to filter Cancel and Search Box not working as designed (BDT 539)" u="1"/>
        <s v="0.Done &gt; Sub-Task | S | 00045 - Set up Liferay Workspace" u="1"/>
        <s v="0.Done &gt; Alpha Test | 01080 - Alpha for Orders Page - Quantity Fields Show 0 Value" u="1"/>
        <s v="0.Done &gt; Tech Planning | M | 02465 - Tech Planning for Update error logs to capture ID and field" u="1"/>
        <s v="0.Done &gt; Feature Review | 01052 - Review of Import of Organizations fails due to a NoSuchListTypeException" u="1"/>
        <s v="0.Done &gt; Alpha Test | 00637 - Alpha for Orders -  Bemis Order # (line No) should be moved below Bemis ProductID" u="1"/>
        <s v="0.Done &gt; QA | 00699 - QA for DataSync background tasks are not being cleaned up from DB when successfully Doned" u="1"/>
        <s v="4.To Do &gt; BALLPARK - Subtask | 00000 - Connect Liferay Docker with BBDD" u="1"/>
        <s v="0.Done &gt; Feature Review | S | 02291 - Review of 270 (BDT) Global Search displays error" u="1"/>
        <s v="0.Done &gt; Alpha Test | 00321 - Alpha for Stock ticker portlet" u="1"/>
        <s v="0.Done &gt; Frontend Development | M | 01764 - Development for - Mobile Footer no longer displays" u="1"/>
        <s v="0.Done &gt; Backend Development | S | 00882 - Create resource component for download documents" u="1"/>
        <s v="0.Done &gt; QA | 00240 - QA for Press Releases Page" u="1"/>
        <s v="0.Done &gt; Alpha Bug | M | 01759 - Updating the max ship to terms displayed does not change the number of items in the Ship to filter" u="1"/>
        <s v="0.Done &gt; Alpha Test | S | 01982 - Alpha for Update 'View Details' dropdown to include UOM" u="1"/>
        <s v="0.Done &gt; Feature Review | 00570 - Review of Build PROD definition and execute it in us-east-1" u="1"/>
        <s v="0.Done &gt; QA | 00777 - QA for Orders -  Bemis Order # (line No) should be moved below Bemis ProductID" u="1"/>
        <s v="0.Done &gt; Backend Development | S | 00091 - Fill Resolution when Done" u="1"/>
        <s v="0.Done &gt; Sub-Task | S | 02721 - Portal Property changes (Perf Tuning)" u="1"/>
        <s v="0.Done &gt; Alpha Bug | M | 01298 - Production description is not expanding on Orders Page" u="1"/>
        <s v="0.Done &gt; Alpha Test | S | 01773 - Alpha for Update display of qty fields on Orders page" u="1"/>
        <s v="0.Done &gt; Backend Development | S | 00600 - Map Shipment WS data to Shipment DM" u="1"/>
        <s v="0.Done &gt; Frontend Development | S | 00588 - Development for - Page Fix for Careers page" u="1"/>
        <s v="0.Done &gt; Alpha Test | M | 00940 - Alpha for Shipping Report" u="1"/>
        <s v="0.Cancelled &gt; Frontend Development | M | 01689 - Development for Create a hook so that CSR users can see which users have Doned setup" u="1"/>
        <s v="0.Done &gt; Feature Review | 00976 - Review of Customer site template" u="1"/>
        <s v="0.Done &gt; Tech Planning | S | 02340 - Evaluate missing shipments" u="1"/>
        <s v="0.Done &gt; Alpha Test | XS | 02164 - Alpha for 244 (BDT) - Order Pg Scheduled Releases/Available Qty Incorrect " u="1"/>
        <s v="0.Done &gt; Backend Development | S | 00516 - Change Customer Profile service to allow updates" u="1"/>
        <s v="0.Done &gt; Feature Review | S | 02193 - Review of Search icon in ship to dropdown is off center" u="1"/>
        <s v="0.Done &gt; Alpha Bug | M | 01598 - CSR Portal View - remove 'My Profile' and 'My Company Location' links" u="1"/>
        <s v="0.Done &gt; QA | 00192 - QA for Country micro site single page" u="1"/>
        <s v="3.Doing &gt; BALLPARK - Alpha Test | 00000 - SDLC Documentation" u="1"/>
        <s v="0.Done &gt; Feature Review | 00325 - Review of Stock ticker portlet" u="1"/>
        <s v="0.Done &gt; Alpha Test | 01081 - Alpha for Add open condition to Search Orders" u="1"/>
        <s v="0.Done &gt; Alpha Test | XS | 00259 - Alpha for Our history page without timeline section" u="1"/>
        <s v="0.Done &gt; QA | S | 01166 - QA for Carrier Link is not working " u="1"/>
        <s v="0.Done &gt; Backend Development | S | 01867 - Update shipTo logic" u="1"/>
        <s v="0.Cancelled &gt; Feature Review | S | 02768 - Review of 386 (BDT) - Poly IBB On Hand Qty Incorrect" u="1"/>
        <s v="0.Done &gt; Alpha Test | S | 02538 - Alpha for 380 (BDT) - Documents functionality missing add Basic Document" u="1"/>
        <s v="0.Done &gt; Feature Review | S | 02786 - Review of 425 (BDT) - Documents- buyer not able to delete a document" u="1"/>
        <s v="0.Done &gt; Sub-Task | XS | 00846 - Create ws-commons-client module" u="1"/>
        <s v="0.Done &gt; Backend Development | S | 01200 - Separate log file for data sync" u="1"/>
        <s v="0.Done &gt; Sub-Task | M | 00030 - Research SCORM" u="1"/>
        <s v="0.Done &gt; Alpha Test | 00826 - Alpha for Arrow Font Size on Releases Page is too small" u="1"/>
        <s v="0.Done &gt; Alpha Test | S | 02397 - Alpha for IBB synchronization times should be in UTC timezone format" u="1"/>
        <s v="0.Done &gt; Alpha Test | S | 02910 - Alpha for 469 BDT - Logos on IE are blurry" u="1"/>
        <s v="0.Done &gt; Frontend Development | M | 02135 - Development for - Search icon is off center" u="1"/>
        <s v="0.Cancelled &gt; Sub-Task | M | 02587 - Standard Pallet Qty is still displaying as rounded value " u="1"/>
        <s v="0.Done &gt; Alpha Bug | M | 00888 - Don't create new record for closed Order" u="1"/>
        <s v="0.Done &gt; Alpha Test | S | 03133 - Alpha for Inventory Sync Timestamp issue" u="1"/>
        <s v="0.Done &gt; Frontend Development | M | 01840 - Development - Cancel button on Locations filter does not work add in cancel button functionality" u="1"/>
        <s v="4.To Do &gt; BALLPARK - Feature Review | 00000 - Install on Azure Production" u="1"/>
        <s v="0.Done &gt; QA | 00083 - QA for Design menus" u="1"/>
        <s v="0.Done &gt; QA | M | 01607 - QA Task - Scheduled Releases Customer PO " u="1"/>
        <s v="0.Done &gt; Alpha Bug | M | 01731 - CSRs can not access customer location document folders" u="1"/>
        <s v="0.Done &gt; Feature Review | 00816 - Review of Sales Order Status" u="1"/>
        <s v="0.Done &gt; Feature Review | 01485 - Review of Bemis Logo Compression/Crowding" u="1"/>
        <s v="0.Done &gt; Backend Development | S | 03046 - Fix caching of orders" u="1"/>
        <s v="0.Cancelled &gt; Alpha Bug | S | 00791 - Missing fields in the User Profile" u="1"/>
        <s v="0.Done &gt; QA | S | 02668 - QA for Report Preview UI issues " u="1"/>
        <s v="0.Done &gt; Alpha Test | S | 02085 - Alpha for 266 (BDT) - Iphone view of welcome page- order of pages " u="1"/>
        <s v="0.Done &gt; QA | S | 02672 - QA for ORM exceptions for Customer Location data sync " u="1"/>
        <s v="0.Done &gt; Frontend Development | S | 00475 - Products + Services &gt; Building Solutions - Buttons stacked without necessity" u="1"/>
        <s v="0.Done &gt; Feature Review | XS | 02160 - Review of 243 (BDT) - Orders Page Material Avail Date/Req Date Incorrect " u="1"/>
        <s v="0.Done &gt; Feature Review | 00460 - Review of Test stronger instance types to see relation to slow Liferay startup" u="1"/>
        <s v="0.Done &gt; Feature Review | 02014 - Review of Icons for Ship To filter and Sorting do not display on Mobile view of Orders page" u="1"/>
        <s v="0.Done &gt; QA | M | 00999 - QA for List Shipments for a specific Item " u="1"/>
        <s v="0.Done &gt; QA | M | 01000 - QA for List of Releases for Specific Item " u="1"/>
        <s v="0.Done &gt; Feature Review | 01097 - Review of Add open condition to Search Orders" u="1"/>
        <s v="0.Done &gt; QA | S | 01502 - QA for Cancel button on Locations filter does not work " u="1"/>
        <s v="0.Done &gt; Tech Planning | M | 02695 - Tech Planning for ORM exceptions for Inventory data sync" u="1"/>
        <s v="0.Done &gt; Feature Review | 01380 - Review of All Reports from Reports Landing Page- Optional column formatting" u="1"/>
        <s v="0.Done &gt; Feature Review | S | 02244 - Review of 306 (BDT) - Orders Page-Report button" u="1"/>
        <s v="0.Done &gt; Alpha Test | S | 03101 - Alpha for CR56 - Change display of Release and Shipment Reports in the Portal  Inbox " u="1"/>
        <s v="0.Done &gt; QA | S | 02442 - QA for 268 (BDT) - Missing Open Scheduled Release Info" u="1"/>
        <s v="0.Done &gt; QA | S | 02504 - QA for 261 (BDT) - Missing Open Scheduled Release Info" u="1"/>
        <s v="0.Done &gt; Alpha Bug | M | 01680 - Dropdown for view details needs to be wider" u="1"/>
        <s v="0.Done &gt; Feature Review | 00920 - Review of Increase size limit for profile picture" u="1"/>
        <s v="0.Done &gt; Alpha Test | S | 02363 - Alpha for 318 (BDT) - Shipment Sub Page ship date view in ascending order" u="1"/>
        <s v="0.Done &gt; Feature Review | XS | 00559 - Review of Custom 404 page" u="1"/>
        <s v="0.Done &gt; Backend Development | M | 00879 - Add Page for On Hand Inventory" u="1"/>
        <s v="0.Done &gt; Alpha Bug | M | 00930 - Scheduler doesn't work on QA." u="1"/>
        <s v="0.Done &gt; Frontend Development | S | 00504 - User friendly way to create anchors" u="1"/>
        <s v="0.Done &gt; Sub-Task | S | 00120 - Set up Google workstation for POC" u="1"/>
        <s v="4.To Do &gt; BALLPARK - Alpha Test | 00000 - Design concepts, site creation, roles and users" u="1"/>
        <s v="4.To Do &gt; BALLPARK - QA Support | 00000 - Design concepts, site creation, roles and users" u="1"/>
        <s v="0.Done &gt; Feature Review | 00335 - Review of HomePage is not adjusting to fit correctly on 1366x768" u="1"/>
        <s v="0.Done &gt; Feature Review | 00351 - Review of White spaces above images in story pages template 2" u="1"/>
        <s v="0.Done &gt; Backend Development | S | 02942 - Delete Shipments based on IBBActiveCode flag" u="1"/>
        <s v="0.Done &gt; Alpha Bug | M | 02187 - Pallet Field should display as Est. Pallet Count" u="1"/>
        <s v="0.Done &gt; QA | S | 02341 - QA for Pallet Field should display as Est. Pallet Count" u="1"/>
        <s v="0.Done &gt; QA | 00274 - QA for Corporate Governance Page" u="1"/>
        <s v="0.Done &gt; Feature Review | 02041 - Review of 216 (BDT) Theme Generate Report link wrong color " u="1"/>
        <s v="0.Done &gt; Alpha Bug | M | 02724 - Buyers need to delete certain files" u="1"/>
        <s v="0.Done &gt; Feature Review | 01919 - Review of Update Sales Order Data Sync logic" u="1"/>
        <s v="0.Done &gt; Alpha Test | XS | 00393 - Alpha for Global Solutions" u="1"/>
        <s v="0.Done &gt; QA | S | 02657 - QA for 294 (BDT) - Invoice report iphone and ipad hyperlinks in preview and report" u="1"/>
        <s v="0.Done &gt; Backend Development | S | 00793 - Extract authentication code to ws-commons" u="1"/>
        <s v="0.Done &gt; Sub-Task | M | 00063 - Set up Liferay CI" u="1"/>
        <s v="0.Done &gt; Frontend Development | M | 02006 - Development for - Orders page- mobile- expanded view - view details" u="1"/>
        <s v="0.Done &gt; Alpha Test | 01627 - Alpha for BIT-129 Invoice Report Field" u="1"/>
        <s v="4.To Do &gt; BALLPARK - Development | 00000 - Connect Liferay Docker with BBDD" u="1"/>
        <s v="0.Done &gt; Backend Development | XS | 01494 - Fix Release Header Fields view" u="1"/>
        <s v="0.Done &gt; Alpha Test | S | 02297 - Alpha for 319 (BDT) Negative Scheduled Releases " u="1"/>
        <s v="0.Cancelled &gt; Sub-Task | M | 00787 - Terminate and trigger a DataSync task which is in-progress for a long time." u="1"/>
        <s v="0.Done &gt; Feature Review | 01817 - Review of Update Dashboard Content" u="1"/>
        <s v="0.Done &gt; Frontend Development | M | 02606 - Development for - Item Level Report Preview is blank   " u="1"/>
        <s v="0.Cancelled &gt; Alpha Test | 00677 - Alpha for Login &amp; Logout" u="1"/>
        <s v="0.Done &gt; QA | 01370 - QA for Report Page- Open/Closed order status report- missing parameter" u="1"/>
        <s v="0.Done &gt; Feature Review | 01740 - Review of Customer logo is not displayed on parent or child location dashboards" u="1"/>
        <s v="0.Done &gt; Alpha Test | M | 00746 - Alpha for View/Edit my User Profile" u="1"/>
        <s v="0.Done &gt; Alpha Bug | M | 02015 - Mobile View of Report Icons are not aligned properly " u="1"/>
        <s v="0.Done &gt; Frontend Development | S | 00465 - Forms - Replace form when language changes" u="1"/>
        <s v="0.Done &gt; QA | S | 02073 - QA for 265 (BDT) - General mobile design issues- footer covers menu" u="1"/>
        <s v="0.Cancelled &gt; QA | 01409 - QA for Scheduled Releases Customer PO" u="1"/>
        <s v="0.Done &gt; Backend Development | M | 02739 - Fax error handling for data sync" u="1"/>
        <s v="0.Done &gt; Feature Review | S | 02203 - Review of Report parameter issue from page view buttons- Open and Closed/ Releases and Shipment History " u="1"/>
        <s v="0.Done &gt; Feature Review | 01602 - Review of Link Bemis/TheHub Logo back CSR Bemis Site" u="1"/>
        <s v="0.Done &gt; Alpha Test | S | 03039 - Alpha for Failover Testing: 500 - Internal Server Error" u="1"/>
        <s v="0.Done &gt; Frontend Development | M | 02058 - Development for - Orders Page- Location filter location indicator" u="1"/>
        <s v="4.To Do &gt; BALLPARK - Alpha Test | 00000 - Configure Liferay clustering " u="1"/>
        <s v="4.To Do &gt; BALLPARK - QA Support | 00000 - Configure Liferay clustering " u="1"/>
        <s v="0.Done &gt; Tech Planning | M | 00441 - Review interfacing with Bemis Order WS" u="1"/>
        <s v="0.Done &gt; Feature Planning | M | 00457 - Discuss interfacing with IBB Inventory API" u="1"/>
        <s v="0.Done &gt; Frontend Development | S | 00039 - Recreate the more effect" u="1"/>
        <s v="0.Done &gt; Feature Review | S | 00563 - Review of Adjustments throughout the portal" u="1"/>
        <s v="0.Done &gt; QA | S | 01398 - QA for LDAP bulk import cannot be disable if 2FA is enabled" u="1"/>
        <s v="0.Done &gt; Tech Planning | M | 01434 - Tech Planning - Review Order Data Sync and update" u="1"/>
        <s v="0.Done &gt; QA | S | 01386 - QA for Report Landing Page- Open Order Status Report- remove parameters from selection screen" u="1"/>
        <s v="0.Done &gt; Backend Development | M | 00368 - Orders Landing Page - Data Model Redesign" u="1"/>
        <s v="0.Done &gt; Feature Review | 01962 - Review of BIT-154 User Agreement Link does not display for Buyers" u="1"/>
        <s v="0.Done &gt; Sub-Task | M | 00751 - Fix JGroups default ping URL" u="1"/>
        <s v="0.Done &gt; Backend Development | M | 00883 - Add Doned Shipments page for an order" u="1"/>
        <s v="0.Done &gt; Feature Review | 00383 - Review of Reports Page" u="1"/>
        <s v="0.Done &gt; Alpha Test | S | 02752 - Alpha for Duplicate key row in object 'dbo.Bemis_Order'" u="1"/>
        <s v="0.Done &gt; Feature Review | 01302 - Review of 'Show More' link missing from Report description" u="1"/>
        <s v="0.Done &gt; QA | 00453 - QA for Page Legal " u="1"/>
        <s v="0.Done &gt; Alpha Test | S | 02927 - Alpha for Update Carrier list for portal " u="1"/>
        <s v="0.Done &gt; Backend Development | M | 01646 - Refactor data filters/sanitizers" u="1"/>
        <s v="0.Done &gt; QA | S | 02319 - QA for 251 (BDT) - Manufacture date" u="1"/>
        <s v="0.Done &gt; Tech Planning | S | 01626 - Evaluate missing order" u="1"/>
        <s v="0.Done &gt; Feature Review | S | 02288 - Review of 330 (BDT) - Order Pg Bemis Product ID missing" u="1"/>
        <s v="0.Done &gt; Frontend Development | XS | 00464 - Investors &gt; Overview - Link &quot;Board of Directors&quot; redirect to page, but display the content out of screen" u="1"/>
        <s v="0.Done &gt; Alpha Test | 00761 - Alpha for Impersonated User hits error" u="1"/>
        <s v="0.Done &gt; Backend Development | M | 00551 - Create Shipment WS modules" u="1"/>
        <s v="0.Cancelled &gt; Sub-Task | 00102 - Final Approval of the Products Landing Page Wireframe" u="1"/>
        <s v="0.Done &gt; Alpha Test | XS | 00147 - Alpha for Adjust homepage layout in different screen resolutions" u="1"/>
        <s v="0.Done &gt; Frontend Development | M | 02578 - 'Add' button is now displaying on Scheduled Release sub-page" u="1"/>
        <s v="0.Done &gt; Alpha Test | M | 00739 - Alpha for Buyer View of Customer Profile" u="1"/>
        <s v="0.Done &gt; Backend Development | S | 00609 - Add Customer API Call to Order Sync" u="1"/>
        <s v="0.Done &gt; Alpha Test | 00311 - Alpha for Internet Explorer Story List Text Missing" u="1"/>
        <s v="0.Done &gt; Alpha Test | S | 02761 - Alpha for 416 (BDT) - Order Pg Shipment Missing" u="1"/>
        <s v="0.Done &gt; Alpha Test | S | 03085 - Alpha for Ship to filter Cancel and Search Box not working as designed (BDT 539)" u="1"/>
        <s v="0.Done &gt; Backend Development | XS | 02111 - Clean up data sync sorting" u="1"/>
        <s v="0.Done &gt; Alpha Test | XS | 00182 - Alpha for Ethics and compliance page" u="1"/>
        <s v="0.Done &gt; Feature Review | S | 02644 - Review of 378 (BDT) - No pagination on the Reports Download page " u="1"/>
        <s v="0.Done &gt; QA | S | 00631 - QA for Order Detail in Orders by Item View" u="1"/>
        <s v="0.Done &gt; Tech Planning | S | 00437 - Design Customer Profile WS Module" u="1"/>
        <s v="0.Done &gt; Feature Review | 00341 - Review of Carousel for full story pages" u="1"/>
        <s v="0.Done &gt; Frontend Development | M | 01881 - Development for -  cannot change location filter and add files to folder" u="1"/>
        <s v="0.Done &gt; Feature Planning | S | 02865 - Feature Planning" u="1"/>
        <s v="0.Done &gt; QA | S | 00043 - QA for Update subtask when parent update some fields" u="1"/>
        <s v="0.Done &gt; Alpha Bug | M | 02573 - On the 'home' location there are still 3 choices" u="1"/>
        <s v="0.Done &gt; QA | S | 00925 - QA for Orders Page - Marshal Orders with NULL Statuses Displayed" u="1"/>
        <s v="0.Done &gt; Alpha Test | 01274 - Alpha for Redesign for product description display" u="1"/>
        <s v="0.Done &gt; QA | S | 03115 - QA for BDT 507 - C&amp;S Closed Orders showing inventory displayed in portal " u="1"/>
        <s v="0.Done &gt; Feature Review | 00269 - Review of Products Overview" u="1"/>
        <s v="0.Done &gt; QA | M | 00744 - QA for CSR View of Customer Profile" u="1"/>
        <s v="0.Done &gt; QA | 01809 - QA for Release Header fields do not display correctly" u="1"/>
        <s v="0.Done &gt; Alpha Test | 01513 - Alpha for Customer Address does not display on Customer Profile" u="1"/>
        <s v="0.Done &gt; Feature Review | 01533 - Review of On Hand Inventory Details shows a Total Qty but there are no details " u="1"/>
        <s v="0.Done &gt; QA | 01136 - QA for Checkboxes for Locations in filter do not show " u="1"/>
        <s v="0.Done &gt; Alpha Test | M | 00711 - Alpha for Buyer - Show Expanded Shipment View" u="1"/>
        <s v="0.Done &gt; Feature Review | 00771 - Review of Buyer - Show Expanded Shipment View" u="1"/>
        <s v="0.Done &gt; Feature Review | 01376 - Review of All Reports- Default Column Fields " u="1"/>
        <s v="0.Done &gt; Sub-Task | M | 02378 - Tech Planning for SSRS connection settings are not set during deployment " u="1"/>
        <s v="0.Done &gt; Alpha Test | S | 03092 - Alpha for 542 (BDT) - The page was not displayed because the Request URI is too long." u="1"/>
        <s v="0.Done &gt; QA | S | 02909 - QA for User navigates to blank portal page  " u="1"/>
        <s v="0.Done &gt; Backend Development | XS | 02928 - Adjust logic to not depend on parent orgs having IDs set" u="1"/>
        <s v="0.Done &gt; Feature Review | 00363 - Review of Set maximum width for pages in 1300 px" u="1"/>
        <s v="0.Done &gt; Frontend Development | S | 00309 - Set maximum width for pages in 1300 px" u="1"/>
        <s v="0.Done &gt; Feature Review | S | 02310 - Review of 305 (BDT) - Invoice Report- tablet and iphone additional columns selection issue" u="1"/>
        <s v="0.Done &gt; Backend Development | M | 01984 - Development for - 196 (BDT) Documents- cannot change location filter and add files to folder" u="1"/>
        <s v="0.Done &gt; Alpha Test | XS | 00186 - Alpha for Company profile page" u="1"/>
        <s v="0.Done &gt; Alpha Test | 00004 - Alpha for Multi-criteria search" u="1"/>
        <s v="0.Done &gt; Alpha Bug | M | 01017 - Some Customer Orgs not getting updated" u="1"/>
        <s v="0.Done &gt; Alpha Test | 01216 - Alpha for Clicking on Shipped Qty or Scheduled Releases throws an error" u="1"/>
        <s v="0.Done &gt; Feature Review | S | 02544 - Review of 381 (BDT) - Portal console as admin or CSR- missing the Customer Profile view on the Bemis Site" u="1"/>
        <s v="0.Done &gt; Frontend Development | M | 00029 - Capture user info - JS Skeleton for collection user information" u="1"/>
        <s v="0.Done &gt; Backend Development | XS | 03110 - Improve error logging for report generation" u="1"/>
        <s v="0.Done &gt; Feature Review | 00817 - Review of Determine Document Library folder structure and category structure" u="1"/>
        <s v="0.Done &gt; Alpha Test | S | 00811 - Alpha for Inventory updates from IBB" u="1"/>
        <s v="0.Done &gt; Backend Development | M | 00901 - Inventory DataSync from IBB" u="1"/>
        <s v="0.Done &gt; Frontend Development | M | 01143 - Update address format to match wireframe" u="1"/>
        <s v="0.Done &gt; Sub-Task | 00134 - Final Approval of the Product Spec Detail Page Wireframe" u="1"/>
        <s v="0.Done &gt; Sub-Task | M | 00383 - Final Approval of the Reports Landing Page Wireframe" u="1"/>
        <s v="0.Done &gt; Frontend Development | S | 00427 - Adjust calendar on investor overview" u="1"/>
        <s v="0.Done &gt; Frontend Development | S | 00522 - Theme &gt; Content should have min padding of 30px each side (not on mobiles)" u="1"/>
        <s v="0.Done &gt; Sub-Task | 00317 - Re-generate previews of pdf files after fix is installed (if needed)" u="1"/>
        <s v="4.To Do &gt; BALLPARK - Subtask | 00000 - Liferay Governance" u="1"/>
        <s v="0.Done &gt; Alpha Bug | M | 02612 - Ellipsis displays when full text is visible on tablet view " u="1"/>
        <s v="0.Done &gt; Frontend Development | S | 00547 - Suppliers &gt; Sourcing Approach - Set tableau in &quot;Country Negociation&quot; button" u="1"/>
        <s v="0.Done &gt; Feature Review | 00337 - Review of Adjust company profile page" u="1"/>
        <s v="0.Done &gt; Feature Review | 01275 - Review of CSR should have access to limited control panel " u="1"/>
        <s v="0.Done &gt; Feature Review | S | 00615 - Review of Publish failed with the JSON formatting error" u="1"/>
        <s v="0.Done &gt; Alpha Test | S | 02055 - Alpha for 241 (BDT) - Searchbar missing X " u="1"/>
        <s v="0.Done &gt; Alpha Test | S | 02296 - Alpha for 300 (BDT) - Releases page iphone footer issues" u="1"/>
        <s v="0.Done &gt; Sub-Task | XS | 00004 - Activate QA" u="1"/>
        <s v="0.Done &gt; Feature Review | 00191 - Review of Country micro site single page" u="1"/>
        <s v="0.Done &gt; Backend Development | S | 01571 - Change Customer PO Label on Scheduled Releases(Item Details page)" u="1"/>
        <s v="0.Cancelled &gt; Frontend Development | M | 01770 - Frontend Development for - Report menu categories should be alphabetical" u="1"/>
        <s v="0.Done &gt; Feature Review | S | 02727 - Review of 383 (BDT) If a single schedule line exists, and the Confirmed Qty = 0 LOG AND SKIP RECORD" u="1"/>
        <s v="0.Done &gt; Backend Development | M | 00916 - Add portlet to bulk upload files" u="1"/>
        <s v="0.Done &gt; Alpha Test | 01354 - Alpha for Report Page- Open/Closed order status report- missing parameter" u="1"/>
        <s v="0.Done &gt; Alpha Test | S | 02763 - Alpha for 389 (BDT) - CSR AD group users are not set up properly" u="1"/>
        <s v="0.Done &gt; Alpha Test | XS | 01094 - Alpha for Buyer - Security" u="1"/>
        <s v="0.Done &gt; Alpha Bug | M | 01145 - Document folder display issues" u="1"/>
        <s v="0.Done &gt; Frontend Development | M | 00889 - Update logic for User Profile to pull correct field." u="1"/>
        <s v="0.Done &gt; Alpha Test | 01591 - Alpha for Customer Data Sync is checking wrong address for validity" u="1"/>
        <s v="0.Done &gt; Feature Review | 01016 - Review of Update Releases data fields to allow for decimals " u="1"/>
        <s v="0.Done &gt; Feature Review | S | 02616 - Review of 323 (BDT) - Shipment Landing Pg/Shipments Missing" u="1"/>
        <s v="0.Done &gt; QA | M | 01778 - QA for Document Folder &amp; Files" u="1"/>
        <s v="0.Done &gt; Frontend Development | M | 01269 - Development for product description error" u="1"/>
        <s v="0.Done &gt; QA | S | 02782 - QA for 375 (BDT) - Inventory Report - URL too long error " u="1"/>
        <s v="0.Done &gt; Feature Review | S | 02507 - Review of 331 (BDT) Time Zone Clarification" u="1"/>
        <s v="0.Done &gt; Sub-Task | S | 00386 - Connect dev to AD" u="1"/>
        <s v="0.Done &gt; Backend Development | M | 00649 - Implement mocking web service for SalesOrder API" u="1"/>
        <s v="0.Done &gt; Frontend Development | XS | 00419 - Change the color of visited links" u="1"/>
        <s v="0.Done &gt; QA | S | 01907 - QA for Formatting Error when Resizing" u="1"/>
        <s v="0.Done &gt; QA | S | 02662 - QA for 238 (BDT) - Item Level Report Preview is blank   " u="1"/>
        <s v="0.Done &gt; Feature Review | 01430 - Review of Update default Sort Order on Shipments Landing Page " u="1"/>
        <s v="0.Done &gt; QA | S | 01132 - QA for Update Shipments data fields to allow for decimals " u="1"/>
        <s v="0.Done &gt; Alpha Test | S | 02350 - Alpha for View Details crowded on Desktop" u="1"/>
        <s v="0.Done &gt; Frontend Development | M | 01069 - Updates to Site Navigation" u="1"/>
        <s v="0.Done &gt; Alpha Test | S | 03203 - Alpha for Create Hub Admin documentation" u="1"/>
        <s v="0.Done &gt; Alpha Bug | M | 02557 - Remove leading zeros after data display refactor" u="1"/>
        <s v="0.Done &gt; Feature Review | 00586 - Review of Make the user Jose Alberto as a site admin" u="1"/>
        <s v="0.Done &gt; Alpha Test | S | 02208 - Alpha for 269 (BDT) - Release page expanded card missing state zip country" u="1"/>
        <s v="0.Done &gt; Backend Development | M | 00430 - Create logic to support Shipment service" u="1"/>
        <s v="0.Done &gt; Alpha Test | 00754 - Alpha for Fix Gradle theme build " u="1"/>
        <s v="0.Done &gt; QA | S | 02750 - QA for JDBC Connection Exceptions in logs" u="1"/>
        <s v="0.Done &gt; QA | S | 02277 - QA for Pull Shipment Order Information from Delivery Service" u="1"/>
        <s v="0.Done &gt; Backend Development | S | 00534 - Release by Item - data model" u="1"/>
        <s v="0.Done &gt; Frontend Development | M | 00644 - Develop Edit Profile - change security tab" u="1"/>
        <s v="0.Done &gt; Frontend Development | XS | 01585 - Add links to landing pages from Dashboard" u="1"/>
        <s v="0.Done &gt; Frontend Development | M | 00705 - Develop Edit Profile - change my password and reminder query " u="1"/>
        <s v="0.Done &gt; QA | 01379 - QA for Report page- open and closed order report; parameters not expected" u="1"/>
        <s v="0.Done &gt; QA | 01330 - QA for The ... next to the Bemis Order number does not expand to show the full line" u="1"/>
        <s v="3.Doing &gt; BALLPARK - Subtask | 00000 - Create Theme" u="1"/>
        <s v="0.Cancelled &gt; Frontend Development | M | 01009 - Reorder Reports on the landing page" u="1"/>
        <s v="0.Done &gt; Backend Development | S | 00518 - Move CustomerProfile classes to customer module" u="1"/>
        <s v="0.Done &gt; QA | S | 02178 - QA for Duplicate Entry Exception for Orders" u="1"/>
        <s v="0.Done &gt; Feature Review | 01594 - Review of Disabled User shows up in Members section on company profile page" u="1"/>
        <s v="0.Done &gt; Frontend Development | XS | 00472 - Investors &gt; Corporate Governance &gt; &quot;Management Team&quot; - Team names should be white" u="1"/>
        <s v="0.Done &gt; Frontend Development | S | 00550 - Forms &gt; Adjust layout" u="1"/>
        <s v="0.Done &gt; Backend Development | S | 00097 - Implement Date Filtering for Group Versions " u="1"/>
        <s v="0.Done &gt; Feature Review | S | 02938 - Review of Update Carrier list for portal " u="1"/>
        <s v="0.Done &gt; Feature Review | 00628 - Review of Make sure cemex.com redirects to www.cemex.com" u="1"/>
        <s v="0.Done &gt; Feature Review | S | 02843 - Review of Bemis User Agreement is not displaying on first time log in  " u="1"/>
        <s v="0.Done &gt; QA | 00358 - QA for Suppliers Overview" u="1"/>
        <s v="0.Done &gt; Alpha Test | M | 00708 - Alpha for Release expanded view" u="1"/>
        <s v="0.Done &gt; QA | 01498 - QA for Hide Edit options that Buyers do not have access to " u="1"/>
        <s v="0.Done &gt; Feature Review | S | 02610 - Review of 328 (BDT) - Shipment Landing page incorrect ship to address" u="1"/>
        <s v="0.Done &gt; Alpha Test | S | 02365 - Alpha for IBB Data Sync Performance " u="1"/>
        <s v="0.Done &gt; Frontend Development | XS | 00536 - Investors &gt; Overview - Calendar + Events - Must be possible to include future dates" u="1"/>
        <s v="0.Done &gt; Backend Development | L | 00683 - Add location to filter search results" u="1"/>
        <s v="0.Done &gt; Backend Development | M | 02408 - Update invoice logic to use invoiceDte instead of postingDte" u="1"/>
        <s v="4.To Do &gt; BALLPARK - Development | 00000 - Connect Liferay with Azure File Storage " u="1"/>
        <s v="0.Cancelled &gt; Frontend Development | S | 00061 - Get open ID Connect Token from server" u="1"/>
        <s v="0.Done &gt; Backend Development | S | 00668 - Add IBB Security Authentication to Customer WS" u="1"/>
        <s v="0.Done &gt; Feature Review | 01960 - Review of Update search criteria on Release Landing Page " u="1"/>
        <s v="0.Done &gt; Alpha Test | S | 02351 - Alpha for 262 (BDT) - Documents- Changing location filter as a parent " u="1"/>
        <s v="0.Done &gt; QA | S | 02565 - QA for 376 (BDT) - Open and Closed Order Status Report- update to parameters from order page card button" u="1"/>
        <s v="0.Done &gt; UX | M | 00451 - View/Edit User Profile - UX" u="1"/>
        <s v="0.Done &gt; Feature Review | S | 03149 - Review of Inventory Sync Timestamp issue" u="1"/>
        <s v="4.To Do &gt; BALLPARK - Developer Support | 00000 - Create repository for software images" u="1"/>
        <s v="0.Done &gt; Frontend Development | M | 02354 - Development for - report preview and generate report issue- mobile devices" u="1"/>
        <s v="0.Done &gt; Alpha Test | 00934 - Alpha for Import Users and Groups from AD" u="1"/>
        <s v="0.Done &gt; Feature Review | S | 01014 - Review of Buyer - Reports Landing Page" u="1"/>
        <s v="0.Done &gt; QA | S | 02951 - QA for Consignment Inventory Whse Location/No Incorrect" u="1"/>
        <s v="0.Done &gt; Feature Review | 01833 - Review of Menu position does not remain closed when navigating from one page to another " u="1"/>
        <s v="0.Done &gt; QA | M | 00735 - QA for Shipment Search" u="1"/>
        <s v="0.Done &gt; Alpha Bug | M | 01036 - Bemis LARS not importing correctly" u="1"/>
        <s v="0.Done &gt; Tech Planning | M | 01566 - Tech Planning for new Sort Functionality for Orders" u="1"/>
        <s v="0.Done &gt; Alpha Test | S | 00078 - Alpha for Carousel with three images and timer" u="1"/>
        <s v="0.Done &gt; Feature Review | 00088 - Review of Carousel with three images and timer" u="1"/>
        <s v="0.Done &gt; Frontend Development | M | 00041 - Carousel with three images and timer" u="1"/>
        <s v="0.Done &gt; Frontend Development | S | 02833 - Remove user personal portlet from theme" u="1"/>
        <s v="0.Done &gt; Feature Review | S | 03168 - Review of 570 BDT - Reports download view is not automatically refreshing" u="1"/>
        <s v="0.Done &gt; Backend Development | S | 03095 - Fix Indexing to remove ghosts" u="1"/>
        <s v="2.To Review &gt; Backend Development | S | 03190 - Remove metaspace maximum jvm arg" u="1"/>
        <s v="4.To Do &gt; BALLPARK - Development | 00000 - Liferay Governance" u="1"/>
        <s v="0.Done &gt; Alpha Test | 00454 - Alpha for Homepage &gt; Change &quot;Media and Events&quot; section" u="1"/>
        <s v="0.Done &gt; QA | 00324 - QA for Products + Service &gt; Trading" u="1"/>
        <s v="0.Done &gt; Feature Review | S | 00131 - Review of Add sorting capability to Site REST API" u="1"/>
        <s v="0.Done &gt; Feature Planning | M | 00382 - Feature Planning - Reports Landing Page" u="1"/>
        <s v="0.Done &gt; QA | XS | 01171 - QA for Add content for Portal dashboard landing page" u="1"/>
        <s v="4.To Do &gt; BALLPARK - Feature Review | 00000 - Create different pages to show layouts" u="1"/>
      </sharedItems>
    </cacheField>
    <cacheField name="PlannedEffortOnBug" numFmtId="0">
      <sharedItems containsNonDate="0" containsString="0" containsBlank="1"/>
    </cacheField>
    <cacheField name="WorklogOnBug" numFmtId="0">
      <sharedItems containsNonDate="0" containsString="0" containsBlank="1"/>
    </cacheField>
    <cacheField name="TaskProgress" numFmtId="0" formula="IF(EffortEstimate=0,0,EffortDone/EffortEstimate)" databaseField="0"/>
    <cacheField name="EEP" numFmtId="0" formula=" IF(WorklogDone= 0, 0,SubtaskEstimativeForEEPCalculation/WorklogDone)" databaseField="0"/>
    <cacheField name="PlannedScope%" numFmtId="0" formula="PlannedEffort/EffortEstimate" databaseField="0"/>
    <cacheField name="BallparkScope%" numFmtId="0" formula="BallparkEffort/EffortEstimate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Marcelo Walter" refreshedDate="42911.976882754629" createdVersion="6" refreshedVersion="6" minRefreshableVersion="3" recordCount="10001">
  <cacheSource type="worksheet">
    <worksheetSource ref="A1:R1048576" sheet="GanttBase"/>
  </cacheSource>
  <cacheFields count="18">
    <cacheField name="Release" numFmtId="0">
      <sharedItems containsNonDate="0" containsBlank="1" count="27">
        <m/>
        <s v="Sprint 4" u="1"/>
        <s v="Release 7" u="1"/>
        <s v="Release 1 QA" u="1"/>
        <s v="No release set" u="1"/>
        <s v="Sprint 3" u="1"/>
        <s v="Release 4 QA" u="1"/>
        <s v="Release 3" u="1"/>
        <s v="Z . No Release Set" u="1"/>
        <s v="1-POC" u="1"/>
        <s v="Release 6" u="1"/>
        <s v="Sprint 2" u="1"/>
        <s v="Sprint 7" u="1"/>
        <s v="Release 9" u="1"/>
        <s v="2-Discovery" u="1"/>
        <s v="Release 3 QA" u="1"/>
        <s v="Sprint 1" u="1"/>
        <s v="Release 2" u="1"/>
        <s v="Sprint 6" u="1"/>
        <s v="Release 5" u="1"/>
        <s v="Release 8" u="1"/>
        <s v="Sprint 5" u="1"/>
        <s v="Release 2 QA" u="1"/>
        <s v="Release 1" u="1"/>
        <s v="Release 5 QA" u="1"/>
        <s v="Management" u="1"/>
        <s v="Release 4" u="1"/>
      </sharedItems>
    </cacheField>
    <cacheField name="Demand Name" numFmtId="0">
      <sharedItems containsNonDate="0" containsBlank="1" count="62">
        <m/>
        <s v=" 00151 - Management Team" u="1"/>
        <s v="00016 - Web Sermubeniel" u="1"/>
        <s v=" | 00005 - System Architecture" u="1"/>
        <s v=" 00002 - User Activity Tracking" u="1"/>
        <s v=" 00054 - About Us" u="1"/>
        <s v="00069 - UI &amp; Theme" u="1"/>
        <s v=" | 00001 - Enhanced Group Functionality (Site)" u="1"/>
        <s v=" 00003 - OpenID Connect SSO Support " u="1"/>
        <s v=" 00006 - Theme" u="1"/>
        <s v=" 01439 - Enhanced Portal Foundation Settings" u="1"/>
        <s v=" 00540 - Buyer - Dashboard" u="1"/>
        <s v=" | 00004 - Google LMS Integration" u="1"/>
        <s v=" 00420 - Buyer - Shipment Management" u="1"/>
        <s v=" 00538 - Buyer - Reports" u="1"/>
        <s v=" 00533 - Bemis CP Theme" u="1"/>
        <s v=" | 00003 - OpenID Connect SSO Support " u="1"/>
        <s v="00024 - Lfieray Governance" u="1"/>
        <s v="00005 - System Architecture" u="1"/>
        <s v="00004 - Google LMS Integration" u="1"/>
        <s v=" 00444 - CSR - Customer and User Profile" u="1"/>
        <s v=" 00001 - Enhanced Group Functionality (Site)" u="1"/>
        <s v=" 00032 - Content Workflow" u="1"/>
        <s v=" 00443 - Buyer views Customer and User Profiles" u="1"/>
        <s v="00001 - Azure Base" u="1"/>
        <s v=" 00142 - Ethics and compliance page" u="1"/>
        <s v=" 00001 - Objective Taskboard" u="1"/>
        <s v=" 00519 - Buyer - Portal Foundations" u="1"/>
        <s v=" 00056 - Sustainability" u="1"/>
        <s v=" 00523 - CSR - Portal Foundations" u="1"/>
        <s v="00013 - Azure Cluster" u="1"/>
        <s v=" 00055 - Products + Service" u="1"/>
        <s v=" 00531 - System Architecture" u="1"/>
        <s v="00026 - Install on Production" u="1"/>
        <s v=" 01438 - Enhancement - Buyer Inventory Management " u="1"/>
        <s v=" 00016 - Stories" u="1"/>
        <s v=" 00055 - Products" u="1"/>
        <s v=" | 00002 - User Activity Tracking" u="1"/>
        <s v=" 00065 - Roles Configuration" u="1"/>
        <s v=" | 00069 - UI &amp; Theme" u="1"/>
        <s v=" 00501 - IBB Integration" u="1"/>
        <s v="00003 - OpenID Connect SSO Support " u="1"/>
        <s v=" 01570 - Enhancement - Buyer Reports" u="1"/>
        <s v=" 01429 - Enhancement - Buyer Order Management" u="1"/>
        <s v=" 00149 - Company profile page" u="1"/>
        <s v=" 00004 - Google LMS Integration" u="1"/>
        <s v=" 01437 - Enhancement - Buyer Shipment Management" u="1"/>
        <s v=" 00510 - Buyer - Release Management" u="1"/>
        <s v=" 00139 - Global sites" u="1"/>
        <s v=" 01657 - Enhancement - Buyer Portal Foundations" u="1"/>
        <s v=" 00054 - Our Story" u="1"/>
        <s v="00001 - Enhanced Group Functionality (Site)" u="1"/>
        <s v=" 00366 - Buyer - Order Management" u="1"/>
        <s v=" 00065 - Permissions" u="1"/>
        <s v=" 00015 - JIRA Customizations/Automations" u="1"/>
        <s v=" 00017 - Investor Center" u="1"/>
        <s v=" 00017 - Investors" u="1"/>
        <s v=" 00016 - Media Center" u="1"/>
        <s v=" 00539 - Buyer - Inventory Management" u="1"/>
        <s v="00002 - User Activity Tracking" u="1"/>
        <s v=" 00008 - Homepage" u="1"/>
        <s v=" 00005 - System Architecture" u="1"/>
      </sharedItems>
    </cacheField>
    <cacheField name="Feature Name" numFmtId="0">
      <sharedItems containsNonDate="0" containsBlank="1" count="417">
        <m/>
        <s v="Feature |  00107 - Shipments Landing Page" u="1"/>
        <s v="Feature |  02864 - CR45 - Shipment Deletes" u="1"/>
        <s v="Feature |  00077 - Import Users and Groups from AD" u="1"/>
        <s v="Bug |  01203 - SSRS integration config had wrong password for QA" u="1"/>
        <s v="Bug |  01192 - Search in Locations filter fails when no location match is found  " u="1"/>
        <s v="Bug |  00554 - Notifications Configuration does not include Country Documents yet." u="1"/>
        <s v="Feature |  01526 - Update the report that is called from the Open Order Landing Page" u="1"/>
        <s v="Bug |  00822 - UI Navigation bar" u="1"/>
        <s v="Bug |  00115 - Ajustments in full stories layout" u="1"/>
        <s v="Feature | 00020 - Creation of content structures and templates" u="1"/>
        <s v="Feature |  01891 - Add Google Analytics to the Customer Portal Sites" u="1"/>
        <s v="Feature |  01668 - Refactor Shipment Sync/WS Classes for data refresh calls." u="1"/>
        <s v="Bug |  00832 - Interface between SIMPS and IPS - issues that have been identified" u="1"/>
        <s v="Feature |  00174 - Corporate Governance Page" u="1"/>
        <s v="Feature | 00159 - Feature without assignee GOOGLE" u="1"/>
        <s v="Bug |  01270 - Column picks disappear in report form" u="1"/>
        <s v="Feature |  | 00033 - REST service for Enhanced Groups" u="1"/>
        <s v="Bug |  01548 - Customer logo is not displayed on parent or child location dashboards" u="1"/>
        <s v="Bug |  01414 - BIT-121 Report time range selection box sizing - Shipments and Releases Report Test" u="1"/>
        <s v="Feature |  00175 - Order Status Report" u="1"/>
        <s v="Feature |  00019 - Asset publisher - Simple version" u="1"/>
        <s v="Feature |  00371 - Customer Profile updates from IBB" u="1"/>
        <s v="Feature |  | 00025 - Notify Google LMS of User activity" u="1"/>
        <s v="Feature |  00262 - On-Hand Inventory View for a specific item" u="1"/>
        <s v="Task |  00965 - Part of Phase 1.5 - A number of small changes" u="1"/>
        <s v="Bug |  01005 - Do not show Scheduled Releases with a Confirmed Qty =  0" u="1"/>
        <s v="Task |  00316 - Install Audience Targeting on QA servers" u="1"/>
        <s v="Feature |  00296 - Mobile compatibility &amp; responsive design" u="1"/>
        <s v="Bug |  01421 - Bemis Logo displayed on Bemis' QA is incorrect" u="1"/>
        <s v="Bug |  02962 - Pinnacle Foods Bemis Order# 40009316 Shipment Missing (BDT 486)" u="1"/>
        <s v="Feature |  00229 - View Order Note." u="1"/>
        <s v="Feature |  00509 - View and Download Invoice and BoL " u="1"/>
        <s v="Feature | 00007 - Create repository for software images" u="1"/>
        <s v="Feature |  00144 - Our story page without timeline section" u="1"/>
        <s v="Bug |  00632 - Orders - Move view details link below order Date" u="1"/>
        <s v="Feature |  | 00022 - Add support for OpenID Connect Single Sign-on" u="1"/>
        <s v="Feature |  00058 - Carrier List CRUD" u="1"/>
        <s v="Feature |  00018 - Concrete Incubator webcontent" u="1"/>
        <s v="Ballpark - Demand |  00000 - Dummy Feature of Our Story" u="1"/>
        <s v="Feature |  01113 - Redesign for product description display" u="1"/>
        <s v="Bug |  00892 - LDAP bulk import cannot be disable if 2FA is enabled" u="1"/>
        <s v="Bug |  01324 - Hide Edit options that Buyers do not have access to " u="1"/>
        <s v="Task |  00975 - Sprint Documentation SP10" u="1"/>
        <s v="Feature |  00010 - Modern tile with &quot;MORE&quot; animation" u="1"/>
        <s v="Bug |  00753 - Fix Gradle theme build " u="1"/>
        <s v="Feature |  | 00014 - Capture user info" u="1"/>
        <s v="Task |  01102 - Export to SIMPS enhancements required" u="1"/>
        <s v="Feature |  00227 - Add ExpandAll option to Orders Summaries." u="1"/>
        <s v="Feature |  00208 - Press Releases Page" u="1"/>
        <s v="Task |  | 00034 - Setup Dev Infrasctructure" u="1"/>
        <s v="Bug |  01139 - BIT-48 Padding issues with left nav menu " u="1"/>
        <s v="Feature |  00136 - Choose the section of the image to show" u="1"/>
        <s v="Bug |  00128 - Adjust homepage layout in different screen resolutions" u="1"/>
        <s v="Feature |  00074 - Related articles" u="1"/>
        <s v="Feature |  00511 - Releases landing page" u="1"/>
        <s v="Bug |  01448 - BIT-154 User Agreement Link " u="1"/>
        <s v="Bug |  01151 - CSR should have access to limited control panel " u="1"/>
        <s v="Bug |  01491 - Customer Site Template was not updated correctly" u="1"/>
        <s v="Feature |  01661 - Update default settings for locations filter" u="1"/>
        <s v="Task |  00525 - As a privileged user, I can add image (urls) to a Ministry" u="1"/>
        <s v="Feature | 00070 - Create Theme" u="1"/>
        <s v="Feature |  00016 - Required Fields" u="1"/>
        <s v="Feature |  00270 - Browse Customer Profiles" u="1"/>
        <s v="Bug |  00904 - Update Shipments data fields to allow for decimals " u="1"/>
        <s v="Task |  01775 - Theme Dependency needs to be updated due to core changes" u="1"/>
        <s v="Bug |  01307 - Report Landing Page- Open Order Status Report- remove parameters from selection screen" u="1"/>
        <s v="Bug |  01292 - The 'Bemis QA Portal Data' spreadsheet shows inventory data but the sales order is not on the orders tab" u="1"/>
        <s v="Feature |  00184 - Key Company Data" u="1"/>
        <s v="Bug |  01348 - Order Report URL too long " u="1"/>
        <s v="Feature |  | 00016 - Capture learning events" u="1"/>
        <s v="Bug |  01451 - BIT-159 CSR- editing buyer profile" u="1"/>
        <s v="Feature | 00008 - Connect Liferay Docker with BBDD" u="1"/>
        <s v="Feature |  00014 - Language selection functionality" u="1"/>
        <s v="Bug |  01309 - BIT-92 Report Landing Page- Inventory Detail Report" u="1"/>
        <s v="Feature |  00352 - Location selection persists between logout and login" u="1"/>
        <s v="Bug |  01324 - BIT-134 Hide Edit options that Buyers do not have access to " u="1"/>
        <s v="Feature |  00066 - Investor center effects" u="1"/>
        <s v="Feature |  00802 - List Releases of specifc Order" u="1"/>
        <s v="Task |  01732 - Automated Tests SP9 - Functional tests" u="1"/>
        <s v="Bug |  01256 - BOL and INVOICE Hyperlink fails to load PDF" u="1"/>
        <s v="Feature |  01396 - Allow Buyers to update display settings " u="1"/>
        <s v="Bug |  01417 - The Company logo will not populate on Welcome page" u="1"/>
        <s v="Feature |  01442 - Update search criteria on Release Landing Page " u="1"/>
        <s v="Bug |  00069 - Menu not working when on mobile mode" u="1"/>
        <s v="Ballpark - Demand |  00000 - Dummy Feature of Products" u="1"/>
        <s v="Bug |  00915 - Increase size limit for profile picture" u="1"/>
        <s v="Bug |  02934 - BIN Doc Service Test Invoice URL Parameters" u="1"/>
        <s v="Bug |  00784 - Modify default date range for shipment, release, and order screens" u="1"/>
        <s v="Task |  01089 - Analyse test coverage and improve it if necessary (Controllers and Services)" u="1"/>
        <s v="Feature |  01622 - Menu position does not remain closed when navigating from one page to another " u="1"/>
        <s v="Feature |  00223 - View Orders by PO" u="1"/>
        <s v="Bug |  01323 - Add documents button is inside the footer" u="1"/>
        <s v="Bug |  00804 - User Customer Name (Employer) is incorrect" u="1"/>
        <s v="Bug |  00194 - Make bootstrap grid match theme media widths" u="1"/>
        <s v="Feature |  00023 - Add SCORM support" u="1"/>
        <s v="Bug |  00585 - Page Fix for Careers page" u="1"/>
        <s v="Feature |  01692 - Update the Footer Content " u="1"/>
        <s v="Feature |  00256 - Buyer View of Customer Profile" u="1"/>
        <s v="Feature | 00009 - Connect Liferay with Azure File Storage " u="1"/>
        <s v="Task |  00511 - Identify .lpkg files in default bundle which we don't need to speepup the initial Tomcat start" u="1"/>
        <s v="Task |  00971 - Automated test sprint 9" u="1"/>
        <s v="Feature |  02976 - Schedule Line Deletes" u="1"/>
        <s v="Feature |  00211 - Stock Information page" u="1"/>
        <s v="Feature |  01480 - Performance Testing and Tuning" u="1"/>
        <s v="Bug |  00860 - Date Format is incorrect on all Pages" u="1"/>
        <s v="Feature |  02957 - 482 BDT - Optimizing report performance to 4 sec" u="1"/>
        <s v="Bug |  00906 - Update Scheduled Releases data fields to allow for decimals " u="1"/>
        <s v="Task |  00710 - Automated Tests" u="1"/>
        <s v="Task |  01254 - Automated Tests" u="1"/>
        <s v="Feature |  | 00007 - Add expiration date" u="1"/>
        <s v="Feature |  00017 - Workflows Customizations" u="1"/>
        <s v="Feature |  01643 - Update Sales Order Data Sync logic" u="1"/>
        <s v="Task |  00218 - As a user, I can see the Cemex stock price for NYSE and BMV" u="1"/>
        <s v="Bug |  01266 - Welcome Name Banner" u="1"/>
        <s v="Task |  00824 - Architectural document for Sprint 6" u="1"/>
        <s v="Bug |  02964 - 487 (BDT) - Issues with ship to filter" u="1"/>
        <s v="Bug |  00371 - RDR sync failing halfway through ORG sync" u="1"/>
        <s v="Feature |  00009 - Place webcontent in the grid acording to wireframe" u="1"/>
        <s v="Feature |  00152 - Management Team" u="1"/>
        <s v="Task |  01291 - Automated Tests SP6 PQ3" u="1"/>
        <s v="Feature |  01527 - Updates for all Report " u="1"/>
        <s v="Feature |  00353 - Sort Orders by Specific Fields" u="1"/>
        <s v="Feature |  00156 - Create and assign customer Roles" u="1"/>
        <s v="Feature |  00222 - Order Detail in Orders by Item View" u="1"/>
        <s v="Bug |  02633 - 387 (BDT) - Missing any Shipments for Premium Waters" u="1"/>
        <s v="Bug |  00855 - Orders Page - Marshal Orders with NULL Statuses Displayed" u="1"/>
        <s v="Feature |  01344 - Update decimals display on Bemis Portal Landing pages" u="1"/>
        <s v="Bug |  01198 - BIT-146 Customer Address does not display on Customer Profile" u="1"/>
        <s v="Task |  00013 - BEMISCP-11 Terms &amp; Condition docs (site)(by customer specific)" u="1"/>
        <s v="Bug |  01310 - Report Landing Page- Inventory Detail Report- remove unnecessary Parameters" u="1"/>
        <s v="Feature |  00013 - Footer" u="1"/>
        <s v="Feature |  00361 - Footer" u="1"/>
        <s v="Feature |  00007 - Design menus" u="1"/>
        <s v="Feature |  00514 - Release Report" u="1"/>
        <s v="Bug |  00444 - Deleting record/site" u="1"/>
        <s v="Feature |  00033 - Content Workflow" u="1"/>
        <s v="Feature |  00535 - User Profile Dropdown" u="1"/>
        <s v="Task |  00547 - Automated tests for Sprint 3" u="1"/>
        <s v="Bug |  00175 - Sprint 2 minor fixes" u="1"/>
        <s v="Feature |  00016 - Capture learning events" u="1"/>
        <s v="Feature |  00254 - View/Edit my User Profile" u="1"/>
        <s v="Feature |  00167 - Add behaviour to concrete incubator link" u="1"/>
        <s v="Feature |  00002 - Multi-criteria search" u="1"/>
        <s v="Feature |  00297 - Browser compatibility" u="1"/>
        <s v="Bug |  02904 - Premium Waters Index Issue" u="1"/>
        <s v="Bug |  01272 - Fix sort order column names" u="1"/>
        <s v="Feature |  00225 - Search Orders by Indexed fields" u="1"/>
        <s v="Task |  00596 - Anchor tags not working for some pages" u="1"/>
        <s v="Task |  00818 - Need to Simplify the way to add a Candidate Photo" u="1"/>
        <s v="Bug |  00120 - Story carrousel on homepage does not animate (zoom)" u="1"/>
        <s v="Feature | 00010 - Configure Elasticsearch with Azure local instance storage" u="1"/>
        <s v="Task |  00956 - Creation of 3 Queries" u="1"/>
        <s v="Task |  00670 - Automated tests for Sprint 4" u="1"/>
        <s v="Feature | 00014 - Configure Liferay clustering " u="1"/>
        <s v="Bug |  00806 - Ship To Filter Issue with Name Format and number of items" u="1"/>
        <s v="Bug |  01558 - BIT-166 Disabled User shows up in Members section on company profile page" u="1"/>
        <s v="Feature |  00138 - Carrousel for full story pages" u="1"/>
        <s v="Bug |  01177 - Importing Orgs from UAT generates exception" u="1"/>
        <s v="Bug |  01020 - Checkboxes for Locations in filter do not show " u="1"/>
        <s v="Feature |  01476 - Remove default e-mail suffix from login page" u="1"/>
        <s v="Feature |  02407 - Change date field used for selecting invoices" u="1"/>
        <s v="Bug |  01311 - All Reports from Reports Landing Page- Optional column formatting" u="1"/>
        <s v="Bug |  01311 - BIT-94 All Reports from Reports Landing Page- Optional column formatting" u="1"/>
        <s v="Feature |  00249 - Shipment Search" u="1"/>
        <s v="Feature |  00389 - Create a sign in page" u="1"/>
        <s v="Feature |  00011 - All Projects Configuration" u="1"/>
        <s v="Feature |  00359 - Batch details in on-hand inventory" u="1"/>
        <s v="Bug |  02638 - BDT 428 -ID 4191- Documents should not be using File Entry LocalService" u="1"/>
        <s v="Feature |  00513 - Release Search" u="1"/>
        <s v="Task |  00913 - Automated test sprint 7" u="1"/>
        <s v="Bug |  00905 - Update On Hand Inv data fields to allow for decimals " u="1"/>
        <s v="Feature |  | 00010 - Add status: draft, published, archived, invisible " u="1"/>
        <s v="Feature |  00024 - Questions Portlet" u="1"/>
        <s v="Feature |  00083 - Manage DL folder &amp; files" u="1"/>
        <s v="Feature |  00063 - Show full story on Media Center" u="1"/>
        <s v="Bug |  00902 - BIT-42 Update orders data fields to allow for decimals " u="1"/>
        <s v="Feature |  00286 - Global search" u="1"/>
        <s v="Feature |  00023 - Events + Calendar Portlet" u="1"/>
        <s v="Task |  00834 - Automated tests for Sprint 6" u="1"/>
        <s v="Bug |  01423 - BIT-46 Cards on Page incorrect" u="1"/>
        <s v="Feature |  00375 - Buyer - Reports Landing Page" u="1"/>
        <s v="Task |  00297 - Install fixes for PDF preview on QA env" u="1"/>
        <s v="Bug |  01195 -  Icons do not display properly on the Global Search Results Page" u="1"/>
        <s v="Bug |  01261 - Optional fields not correctly formatted or are missing in open and closed order report" u="1"/>
        <s v="Feature |  00232 - Reports Page" u="1"/>
        <s v="Feature |  00101 - Product landing page" u="1"/>
        <s v="Feature |  00020 - Asset publisher layout" u="1"/>
        <s v="Feature |  00088 - Customer Org Hierarchy" u="1"/>
        <s v="Feature | 00006 - Create docker image for Elasticsearch" u="1"/>
        <s v="Feature | 00019 - Create different pages to show layouts" u="1"/>
        <s v="Bug |  01198 - Customer Address does not display on Customer Profile" u="1"/>
        <s v="Bug |  01418 - Release PO and Customer PO are wrapping on the same line" u="1"/>
        <s v="Bug |  01307 - BIT-90 Report Landing Page- Open Order Status Report- remove parameters from selection screen" u="1"/>
        <s v="Feature |  | 00070 - Create Theme" u="1"/>
        <s v="Task |  00593 - Change country menu cut off vertically" u="1"/>
        <s v="Bug |  01212 - Clicking on Shipped Qty or Scheduled Releases throws an error" u="1"/>
        <s v="Feature |  01475 - Update default Sort Order and Add Sort Functioanlity on Orders Landing Page " u="1"/>
        <s v="Feature | 00016 - Capture learning events" u="1"/>
        <s v="Bug |  01297 - Data Issue on Bemis QA Environment" u="1"/>
        <s v="Feature |  02853 - Upgrade liferay bundle to DE fix-pack 13" u="1"/>
        <s v="Feature |  00080 - All external users are re-directed to the  dashboard" u="1"/>
        <s v="Task |  00171 - Replace stock images with real images from Bank of America" u="1"/>
        <s v="Task |  01331 - Trocar chamadas fake pelos Serviços SUC / Testar o retorno dos dados e corrigir incosistências" u="1"/>
        <s v="Feature |  00445 -  View/Edit User Profile" u="1"/>
        <s v="Task |  00034 - Setup Project Infrasctructure" u="1"/>
        <s v="Bug |  01316 - All Reports- Default Column Fields " u="1"/>
        <s v="Feature |  00025 - Notify Google LMS of User activity" u="1"/>
        <s v="Feature |  00365 - Left Navigation Expand / Collapse on all pages" u="1"/>
        <s v="Feature |  00211 - Style and colors" u="1"/>
        <s v="Task |  01504 - Automated Tests SP7 PQ3" u="1"/>
        <s v="Feature |  00230 - Create/edit Order Note" u="1"/>
        <s v="Bug |  01265 - Bemis Logo Compression/Crowding" u="1"/>
        <s v="Task |  00425 - Architectural design document - Sprint 2" u="1"/>
        <s v="Feature | 00015 - Configure Docker Swarm to auto scale Liferay" u="1"/>
        <s v="Bug |  01057 - User profile editing is accessible to users other than the profile owner." u="1"/>
        <s v="Feature |  01007 - Requirement changes for Reports" u="1"/>
        <s v="Feature |  00162 - Render iframe to show old content" u="1"/>
        <s v="Ballpark - Demand |  00000 - Dummy Feature of Sustainability" u="1"/>
        <s v="Bug |  01639 - BIT-159 Create Access Path for CSRs to Customer and User Profiles" u="1"/>
        <s v="Feature | 00006 - Add version" u="1"/>
        <s v="Feature | 00023 - Add SCORM support" u="1"/>
        <s v="Feature |  00072 - Full story version 4" u="1"/>
        <s v="Feature |  00146 - Two Factor Authentication" u="1"/>
        <s v="Task |  00020 - Create Google Local Environment" u="1"/>
        <s v="Task |  00707 - Architectural discussions for Sprint 5" u="1"/>
        <s v="Feature |  00118 - Include videos on the full story page" u="1"/>
        <s v="Bug |  00805 - On the Customer profile page format is incorrect" u="1"/>
        <s v="Feature | 00017 - Design concepts, site creation, roles and users" u="1"/>
        <s v="Feature | 00056 - Implement Celsus sync job to index Liferay Sites" u="1"/>
        <s v="Feature | 00027 - Install on Azure Production" u="1"/>
        <s v="Bug |  01054 - Entries on the Release Page are not displaying " u="1"/>
        <s v="Bug |  01684 - Add dependency in Theme for freemarker contributor" u="1"/>
        <s v="Feature |  00010 - Add status: draft, published, archived, invisible " u="1"/>
        <s v="Bug |  01415 - Invoice Report Field" u="1"/>
        <s v="Bug |  01348 - BIT-107 Order Report URL too long " u="1"/>
        <s v="Bug |  02880 - User navigates to blank portal page  " u="1"/>
        <s v="Task |  00584 - Make the user Jose Alberto as a site admin" u="1"/>
        <s v="Feature |  01019 - Link Bemis/TheHub Logo back CSR Bemis Site" u="1"/>
        <s v="Bug |  01218 - Landing page redirection does not work when impersonating" u="1"/>
        <s v="Bug |  00672 - Items per Page does not allow you to return to default setting" u="1"/>
        <s v="Bug |  00716 - When an order is deleted, the associated AssetEntries are not removed" u="1"/>
        <s v="Bug |  01426 - On Hand Inventory Details shows a Total Qty but there are no details " u="1"/>
        <s v="Bug |  01310 - BIT-93 Report Landing Page- Inventory Detail Report- remove unnecessary Parameters" u="1"/>
        <s v="Task |  00057 - Management work" u="1"/>
        <s v="Feature |  00305 - Co-Packer - Role by Ship To" u="1"/>
        <s v="Bug |  02935 - Documents page- title running off of screen box" u="1"/>
        <s v="Feature |  00022 - Add support for OpenID Connect Single Sign-on" u="1"/>
        <s v="Ballpark - Demand |  00000 - Dummy Feature of Roles Configuration" u="1"/>
        <s v="Feature |  00406 - Adjust forms layouts" u="1"/>
        <s v="Bug |  00633 - Orders - Add &quot;cust&quot; before PO label" u="1"/>
        <s v="Feature | 00099 - Add sorting capability to Site REST API" u="1"/>
        <s v="Bug |  02453 - 375 (BDT) - Inventory Report - URL too long error " u="1"/>
        <s v="Bug |  01177 - BIT-136 Importing Orgs from UAT generates exception" u="1"/>
        <s v="Bug |  01068 - BIT-112 Do not display Schedule Lines when confirmedQty = 0 on Orders Landing  Page" u="1"/>
        <s v="Task |  00511 - Steps Components" u="1"/>
        <s v="Feature |  00073 - Unified boiler plate text" u="1"/>
        <s v="Feature |  00377 - Generate Shipping Reports" u="1"/>
        <s v="Feature | 00033 - Enhanced Group REST Service" u="1"/>
        <s v="Ballpark - Demand |  00000 - Dummy Feature of Permissions" u="1"/>
        <s v="Bug |  01534 - Customer Data Sync is checking wrong address for validity" u="1"/>
        <s v="Bug |  01056 - Location and ShipTo filter dropdowns are missing a border in FF and IE" u="1"/>
        <s v="Bug |  01088 - Carrier Link is not working " u="1"/>
        <s v="Task |  00025 - Configuração da infraestrutura de DevOps" u="1"/>
        <s v="Feature |  00347 - Product values in different currencies" u="1"/>
        <s v="Bug |  00902 - Update orders data fields to allow for decimals " u="1"/>
        <s v="Bug |  02918 - BDT 474 Reporting errors for Customer id 0138680" u="1"/>
        <s v="Bug |  01068 - Do not display Schedule Lines when confirmedQty = 0 on Orders Landing  Page" u="1"/>
        <s v="Feature |  01687 - Create a hook so that CSR users can see which users have completed setup" u="1"/>
        <s v="Bug |  01088 - BIT-17 Carrier Link is not working " u="1"/>
        <s v="Bug |  02239 - Zip code is missing from Inventory Layout" u="1"/>
        <s v="Feature |  | 00056 - Implement Celsus sync job to index Liferay Sites" u="1"/>
        <s v="Bug |  00954 - Import of Organizations fails due to a NoSuchListTypeException" u="1"/>
        <s v="Feature |  | 00023 - Add SCORM support" u="1"/>
        <s v="Bug |  01297 - BIT-84 Data Issue on Bemis QA Environment" u="1"/>
        <s v="Bug |  01309 - Report Landing Page- Inventory Detail Report" u="1"/>
        <s v="Feature |  00723 - Add content for Portal dashboard landing page" u="1"/>
        <s v="Feature |  01440 - Update search criteria on Orders Landing Page" u="1"/>
        <s v="Bug |  00903 - Update Releases data fields to allow for decimals " u="1"/>
        <s v="Task |  00370 - Common and specific infrastructure to the angular-portlet" u="1"/>
        <s v="Bug |  01240 - Formatting Error when Resizing" u="1"/>
        <s v="Task | 00020 - Create Google Local Environment" u="1"/>
        <s v="Feature |  00033 - REST service for Enhanced Groups" u="1"/>
        <s v="Feature | 00025 - Notify Google LMS of User activity" u="1"/>
        <s v="Bug |  01414 - Report time range selection box sizing - Shipments and Releases Report Test" u="1"/>
        <s v="Feature |  00645 - Buyer - Security" u="1"/>
        <s v="Feature |  00014 - Capture user info" u="1"/>
        <s v="Feature |  00029 - Stock ticker portlet" u="1"/>
        <s v="Feature |  00512 - Release expanded view" u="1"/>
        <s v="Feature |  00145 - Sustainability Overview" u="1"/>
        <s v="Feature |  00536 - Remove Top Bar for External User" u="1"/>
        <s v="Feature |  00242 - Link Product Id in Orders Detail to Product Spec Page." u="1"/>
        <s v="Bug |  01043 - Issues within IPS PROD at this time that need to be cleared up." u="1"/>
        <s v="Feature | 00025 - Liferay Governance" u="1"/>
        <s v="Feature |  00071 - Full story version 2" u="1"/>
        <s v="Bug |  01257 - Missing Address should be empty" u="1"/>
        <s v="Bug |  01420 - Time, status and report freezes" u="1"/>
        <s v="Feature |  01211 - Wildcard search for certain fields" u="1"/>
        <s v="Task |  00266 - Create data sync process to bulk upload data from IBB" u="1"/>
        <s v="Feature |  00172 - Password Policy" u="1"/>
        <s v="Feature |  00110 - Buyer - Show Expanded Shipment View" u="1"/>
        <s v="Feature |  00235 - Building Solutions" u="1"/>
        <s v="Task |  01606 - Automated Tests SP8 PQ3" u="1"/>
        <s v="Feature |  00218 - Customer site template" u="1"/>
        <s v="Feature |  00446 - CSR View of Customer Profile" u="1"/>
        <s v="Bug |  01194 - 'Show More' link missing from Report description" u="1"/>
        <s v="Bug |  02426 - 378 (BDT) - No pagination on the Reports Download page " u="1"/>
        <s v="Bug |  00576 - Home page &quot;More&quot; button does not work for Internet Explorer 10 or 11" u="1"/>
        <s v="Task |  00228 - Allow patches to be source-controlled and installed into bundle by workspace" u="1"/>
        <s v="Feature |  01861 - Remove Buyer access to edit display settings" u="1"/>
        <s v="Bug |  01296 - Improve data sync logging to capture invalid data" u="1"/>
        <s v="Bug |  00541 - Stock Ticker portlet has content that is not localized" u="1"/>
        <s v="Feature |  00233 - Investors - Contact Us" u="1"/>
        <s v="Feature |  00012 - Country Selection content" u="1"/>
        <s v="Bug |  02885 - (BDT 467) - Releases and Shipments do not display for new customer setup " u="1"/>
        <s v="Feature |  00230 - Products Overview" u="1"/>
        <s v="Task |  | 00020 - Create Google Local Environment" u="1"/>
        <s v="Task |  00220 - Research: Error when creating a WebContent with nested WebContent" u="1"/>
        <s v="Feature | 00007 - Add expiration date" u="1"/>
        <s v="Task |  01019 - Update page What We Do" u="1"/>
        <s v="Feature |  00022 - Investors - Overview" u="1"/>
        <s v="Feature |  00161 - Format text and add links to image description" u="1"/>
        <s v="Task |  01065 - Have a way to restrict permissions in Receiving role" u="1"/>
        <s v="Task |  00587 - Register Device adjustments" u="1"/>
        <s v="Feature |  00140 - Country micro site single page" u="1"/>
        <s v="Feature |  01784 - Improve data display on all pages " u="1"/>
        <s v="Bug |  00578 - Image Animations do not match mockups for Stories" u="1"/>
        <s v="Feature |  01669 - Refactor Inventory Sync/WS Classes for data refresh calls." u="1"/>
        <s v="Bug |  00168 - Redirect Not Allowed" u="1"/>
        <s v="Feature | 00018 - Install theme and layouts" u="1"/>
        <s v="Bug |  01262 - BIT-143 Sub-header font color on Reports Landing page are incorrect" u="1"/>
        <s v="Feature |  00166 - Add behaviour to Homepage links" u="1"/>
        <s v="Feature |  01180 - Updates to Bemis Portal Navigation" u="1"/>
        <s v="Feature |  01127 - Create Page for CSRs to View Customer Locations " u="1"/>
        <s v="Task |  02939 - Update LDAP configs now that FP 13 has fixed automatic loading of configs" u="1"/>
        <s v="Feature |  02905 - 470 (BDT) Updates to Consignment logic - Completed Shipments Sub-page shipped qty mismatched" u="1"/>
        <s v="Feature |  00007 - Add expiration date" u="1"/>
        <s v="Feature |  02878 - Update Carrier list for portal " u="1"/>
        <s v="Feature |  01575 - User friendly error messaging for CSR and Buyers" u="1"/>
        <s v="Feature |  01250 - Update Sales Order to take in different order statuses" u="1"/>
        <s v="Feature |  00172 - Debt Information" u="1"/>
        <s v="Feature |  00236 - Global Solutions" u="1"/>
        <s v="Task |  00839 - Sprint Documentation" u="1"/>
        <s v="Feature |  00144 - Our history page without timeline section" u="1"/>
        <s v="Feature |  00326 - Search &amp; browse - customer &amp; user profiles - Sales restricted view" u="1"/>
        <s v="Feature |  00237 - Trading" u="1"/>
        <s v="Task |  00003 - Setup LCS activation" u="1"/>
        <s v="Feature |  00021 - Asset publisher filter" u="1"/>
        <s v="Bug |  01364 - BIT-114 Scheduled Releases Customer PO" u="1"/>
        <s v="Feature |  02886 - Always display BOL and Invoice links" u="1"/>
        <s v="Task |  00905 - Add History and Start dates to a number of Fields" u="1"/>
        <s v="Bug |  00634 - Orders -  Bemis Order # (line No) should be moved below Bemis ProductID" u="1"/>
        <s v="Bug |  01261 - BIT-68 Optional fields not correctly formatted or are missing in open and closed order report" u="1"/>
        <s v="Feature |  00150 - Company profile page" u="1"/>
        <s v="Feature |  00370 - Order updates from IBB" u="1"/>
        <s v="Bug |  00829 - Order Description not wrapping correctly" u="1"/>
        <s v="Feature |  00015 - Place remaining Webcontents on Homepage" u="1"/>
        <s v="Bug |  01181 - My Locations navigation on Mobile view is not working" u="1"/>
        <s v="Bug |  00830 - Two Factor authentication configuration is in the wrong category" u="1"/>
        <s v="Feature |  00239 - Hide Pricing Fields for Logistics, Co-Packer, and Quality roles" u="1"/>
        <s v="Bug |  00225 - In Cemex, fix where the theme gets placed in the bundle by workspace" u="1"/>
        <s v="Feature |  02692 - ID 4191/4190 Update the CSR permissions to be organization based" u="1"/>
        <s v="Bug |  01030 - Add open condition to Search Orders" u="1"/>
        <s v="Feature |  01480 - Performance Testing and Tunning" u="1"/>
        <s v="Bug |  01316 - BIT-78 All Reports- Default Column Fields " u="1"/>
        <s v="Bug |  01338 - BIT-99 Shipment Card Item Detail Box Scrolling Bar" u="1"/>
        <s v="Feature |  00341 - User agreement - BNA" u="1"/>
        <s v="Bug |  00196 - Adjust company profile page" u="1"/>
        <s v="Feature |  00143 - Ethics and compliance page" u="1"/>
        <s v="Feature |  00124 - View closed orders in Order Views" u="1"/>
        <s v="Feature |  00801 - List shipments from specific Order" u="1"/>
        <s v="Feature | 00011 - Configure Liferay with LCS Activation" u="1"/>
        <s v="Bug |  00854 - Orders Page - Quantity Fields Show 0 Value" u="1"/>
        <s v="Feature | 00002 - Create docker image for Liferay installation" u="1"/>
        <s v="Bug |  01267 - Cancel button on Locations filter does not cancel " u="1"/>
        <s v="Bug |  01450 - BIT-157 Wording on Dynamic Reports preview page needs to be changed to improve usability" u="1"/>
        <s v="Task |  00481 - UAT/Prod Deployment" u="1"/>
        <s v="Feature |  00224 - Order Detail in Orders by PO" u="1"/>
        <s v="Bug |  01338 - Shipment Card Item Detail Box Scrolling Bar" u="1"/>
        <s v="Feature |  00008 - Check graphics record (to monitor order progress)" u="1"/>
        <s v="Bug |  01535 - The calculation for the total location qty and batch lines displayed do not match  " u="1"/>
        <s v="Task |  00102 - OSGI Dependencies" u="1"/>
        <s v="Task |  00058 - Update SendEmail Jobs" u="1"/>
        <s v="Feature |  01473 - Switch to SOAP calls" u="1"/>
        <s v="Bug |  02593 - Report Preview UI issues " u="1"/>
        <s v="Feature |  00537 - Link from Portal Logo" u="1"/>
        <s v="Task |  00372 - E2.1 Login - Use SoapUI to validate WSDL/WS" u="1"/>
        <s v="Feature |  | 00006 - Add version" u="1"/>
        <s v="Bug |  01364 - Scheduled Releases Customer PO" u="1"/>
        <s v="Feature |  00011 - Carousel with three images and timer" u="1"/>
        <s v="Feature |  00141 - Country micro site subpages" u="1"/>
        <s v="Bug |  01139 - Padding issues with left nav menu" u="1"/>
        <s v="Bug |  02860 - User Profile dropdown is wrapping " u="1"/>
        <s v="Bug |  02959 - BDT 483- Forgot Password error message" u="1"/>
        <s v="Bug |  01267 - Cancel button on Locations filter does not work " u="1"/>
        <s v="Feature | 00010 - Add status: draft, published, archived, invisible " u="1"/>
        <s v="Feature |  00006 - Add version" u="1"/>
        <s v="Feature |  00328 - Custom 404 page" u="1"/>
        <s v="Feature | 00014 - Capture user info" u="1"/>
        <s v="Bug |  00188 - Fix java script errors" u="1"/>
        <s v="Feature |  00217 - Update Customer logo" u="1"/>
        <s v="Bug |  01256 - BOL Hyperlink fails to load PDF" u="1"/>
        <s v="Bug |  01183 - Reports Landing Page - Report Header is not aligned properly" u="1"/>
        <s v="Feature |  00018 - Create Google CI" u="1"/>
        <s v="Feature |  00308 - Customer - Org - Permissions" u="1"/>
        <s v="Bug |  01257 - BIT-60 Missing Address should be empty" u="1"/>
        <s v="Feature |  00358 - Co-Packer - orders Ship to no pricing" u="1"/>
        <s v="Feature |  00022 - Webcontent - Investors to Key Statistics" u="1"/>
        <s v="Feature | 00021 - Adjust styles of basic Liferay DXP components" u="1"/>
        <s v="Feature | 00022 - Add support for OpenID Connect Single Sign-on" u="1"/>
        <s v="Task |  00678 - Adjust BeL to the BG Security Team recommendations" u="1"/>
        <s v="Bug |  01290 - Pinnacle Foods/Ethicon Inc SAP Orders missing in Orders Page" u="1"/>
        <s v="Bug |  00836 - Logon with incorrect password doesn't fail immediately with 2FA enabled" u="1"/>
        <s v="Feature |  00234 - Services Page" u="1"/>
        <s v="Task |  01013 - Update home page issues" u="1"/>
        <s v="Feature |  00302 - Filter Data by Customer Location" u="1"/>
        <s v="Bug |  00808 - Arrow Font Size on Releases Page is too small" u="1"/>
      </sharedItems>
    </cacheField>
    <cacheField name="SubtaskName" numFmtId="0">
      <sharedItems containsNonDate="0" containsBlank="1" count="1018">
        <m/>
        <s v="Frontend Development | S 00070 - Fix menu when on mobile mode" u="1"/>
        <s v="BALLPARK - Feature Review | S 00000 - Page Fix for Careers page" u="1"/>
        <s v="BALLPARK - Alpha Test | 00000 - Creation of content structures and templates" u="1"/>
        <s v="BALLPARK - QA Support | 00000 - Creation of content structures and templates" u="1"/>
        <s v="BALLPARK - Feature Planning | S 00000 - Browse Customer Profiles" u="1"/>
        <s v="QA | M 00747 - QA for View/Edit my User Profile" u="1"/>
        <s v="QA | M 00749 - QA for View/Edit User Profile" u="1"/>
        <s v="Alpha Test | S | 00119 - Alpha for Implement Celsus sync job to index Liferay Sites" u="1"/>
        <s v="Frontend Development | M 00064 - Show full story on media center" u="1"/>
        <s v="Backend Development | S 01460 - Research BOL - PDF loading failure" u="1"/>
        <s v="Sub-Task |  00723 - Math operands should be cast before any assignment." u="1"/>
        <s v="Feature Review | S 01807 - Review of Theme Dependency needs to be updated due to core changes" u="1"/>
        <s v="BALLPARK - Alpha Test | S 00000 - Investor center effects" u="1"/>
        <s v="BALLPARK - Alpha Test | M 00000 - Global search" u="1"/>
        <s v="QA | S 00900 - QA for Customer - Org - Permissions" u="1"/>
        <s v="Feature Planning | L | 00024 - Add SCORM support - Feature Planning" u="1"/>
        <s v="BALLPARK - Feature Planning | S 00000 - Add Google Analytics to the Customer Portal Sites" u="1"/>
        <s v="QA | S 00085 - QA for Place webcontent in the grid acording to wireframe" u="1"/>
        <s v="Alpha Test | M 00945 - Alpha for BoL and Invoice links" u="1"/>
        <s v="BALLPARK - Alpha Test | S 00000 - Add version" u="1"/>
        <s v="BALLPARK - QA Support | S 00000 - Add version" u="1"/>
        <s v="Backend Development | M 01066 - Update BoL field logic " u="1"/>
        <s v="BALLPARK - QA/UAT Support | XS 00000 - Product values in different currencies" u="1"/>
        <s v="Feature Review | S 00993 - Review of List Releases of specifc Order" u="1"/>
        <s v="BALLPARK - Feature Planning | M 00000 - Check graphics record (to monitor order progress)" u="1"/>
        <s v="QA | S 02937 - QA for BDT 474 Reporting errors for Customer id 0138680" u="1"/>
        <s v="Feature Review | S 01391 - Review of Hide Edit options that Buyers do not have access to " u="1"/>
        <s v="BALLPARK - Development | M 00000 - Performance Testing and Tunning" u="1"/>
        <s v="Sub-Task |  00845 - Service Map" u="1"/>
        <s v="Sub-Task |  01020 - What We Do: Correct styles of Stories" u="1"/>
        <s v="Sub-Task | S | 00044 - OpenID Integration - Feature Planning" u="1"/>
        <s v="BALLPARK - Feature Review | S 00000 - Global search" u="1"/>
        <s v="BALLPARK - QA/UAT Support | L 00000 - Global search" u="1"/>
        <s v="BALLPARK - Tech Planning | S 00000 - Create/edit Order Note" u="1"/>
        <s v="BALLPARK - Developer Support | 00000 - Configure Elasticsearch with Azure local instance storage" u="1"/>
        <s v="Sub-Task |  00852 - The FreeMaker template  engine allows the execution of actions on the server side. This could allow java code execution from the client side." u="1"/>
        <s v="Sub-Task |  00849 - Libraries with known vulnerabilities" u="1"/>
        <s v="QA | S 00971 - QA for Arrow Font Size on Releases Page is too small" u="1"/>
        <s v="BALLPARK - Alpha Test | S 00000 - Carousel with three images and timer" u="1"/>
        <s v="BALLPARK - Alpha Test | S 00000 - View closed orders in Order Views" u="1"/>
        <s v="QA | S 00242 - QA for Sustainability Overview" u="1"/>
        <s v="BALLPARK - Feature Review | S 00000 - Add version" u="1"/>
        <s v="BALLPARK - Alpha Test | S 00000 - Render iframe to show old content" u="1"/>
        <s v="BALLPARK - Tech Planning | S 00000 - Hide Pricing Fields for Logistics, Co-Packer, and Quality roles" u="1"/>
        <s v="Sub-Task | M 00061 - Scrum master - January - 9 to 13" u="1"/>
        <s v="BALLPARK - Feature Review | S 00000 - Add SCORM support" u="1"/>
        <s v="Sub-Task |  00172 - Replace stock images for Securescape Homepage" u="1"/>
        <s v="Alpha Test | S 01425 - Alpha for Data Issue on Bemis QA Environment" u="1"/>
        <s v="Backend Development | S 00037 - Add status to Site service" u="1"/>
        <s v="Frontend Development | M 01009 - Reorder Reports on the landing page" u="1"/>
        <s v="BALLPARK - Tech Planning | S 00000 - List shipments from specific Order" u="1"/>
        <s v="Alpha Test | S 01466 - Alpha for Release PO and Customer PO are wrapping on the same line" u="1"/>
        <s v="Sub-Task |  00682 - Functional Test for Dashboard with no accounts" u="1"/>
        <s v="Alpha Test | S 01659 - Alpha for BIT-159 Create Access Path for CSRs to Customer and User Profiles" u="1"/>
        <s v="BALLPARK - Development | S 00000 - Search &amp; browse - customer &amp; user profiles - Sales restricted view" u="1"/>
        <s v="BALLPARK - Feature Planning | S 00000 - Content Workflow" u="1"/>
        <s v="BALLPARK - Developer Support | S 00000 - Hide Pricing Fields for Logistics, Co-Packer, and Quality roles" u="1"/>
        <s v="BALLPARK - Tech Planning | XS 00000 - Switch to SOAP calls" u="1"/>
        <s v="Sub-Task |  01104 - Provide a Dashboard to show the records from ExportQueue" u="1"/>
        <s v="BALLPARK - Development | XS 00000 - Remove default e-mail suffix from login page" u="1"/>
        <s v="BALLPARK - Tech Planning | S 00000 - Co-Packer - orders Ship to no pricing" u="1"/>
        <s v="BALLPARK - Feature Planning | M 00000 - Co-Packer - Role by Ship To" u="1"/>
        <s v="BALLPARK - Tech Planning | XS 00000 - Carousel with three images and timer" u="1"/>
        <s v="BALLPARK - Feature Review | S 00000 - View closed orders in Order Views" u="1"/>
        <s v="BALLPARK - QA/UAT Support | S 00000 - View closed orders in Order Views" u="1"/>
        <s v="Frontend Development | M 00041 - Carousel with three images and timer" u="1"/>
        <s v="BALLPARK - Tech Planning | S 00000 - View closed orders in Order Views" u="1"/>
        <s v="Backend Development | M 01691 - Replicate Order Sync refactoring for Shipment" u="1"/>
        <s v="BALLPARK - Developer Support | S 00000 - Add ExpandAll option to Orders Summaries." u="1"/>
        <s v="QA | S 01409 - QA for Scheduled Releases Customer PO" u="1"/>
        <s v="QA | S 01134 - QA for Update Scheduled Releases data fields to allow for decimals " u="1"/>
        <s v="Alpha Test | S 01591 - Alpha for Customer Data Sync is checking wrong address for validity" u="1"/>
        <s v="BALLPARK - Alpha Test | S 00000 - Sustainability Overview" u="1"/>
        <s v="Frontend Development | M 00044 - Create a configurable footer" u="1"/>
        <s v="BALLPARK - Alpha Test | S 00000 - Asset publisher layout" u="1"/>
        <s v="Ballpark - Demand | S 00000 - Dummy Activity of Sustainability" u="1"/>
        <s v="Tech Planning | M 01434 - Tech Planning - Review Order Data Sync and update" u="1"/>
        <s v="QA | M 00962 - QA for On-Hand Inventory View" u="1"/>
        <s v="BALLPARK - Tech Planning | XS 00000 - Asset publisher filter" u="1"/>
        <s v="BALLPARK - Alpha Test | XS 00000 - Add behaviour to concrete incubator link" u="1"/>
        <s v="BALLPARK - Development | S 00000 - Add behaviour to concrete incubator link" u="1"/>
        <s v="QA | S 01933 - QA for Link Bemis/TheHub Logo back CSR Bemis Site" u="1"/>
        <s v="BALLPARK - Feature Review | S 00000 - Add ExpandAll option to Orders Summaries." u="1"/>
        <s v="BALLPARK - QA/UAT Support | S 00000 - Add ExpandAll option to Orders Summaries." u="1"/>
        <s v="Feature Planning | M 00482 - Coordinate steps needed to reset environments for testing." u="1"/>
        <s v="Sub-Task | M 00586 - Create Installation documentation" u="1"/>
        <s v="Alpha Test | S 01463 - Alpha for Time, status and report freezes" u="1"/>
        <s v="QA | S 00967 - QA for Logon with incorrect password doesn't fail immediately with 2FA enabled" u="1"/>
        <s v="Sub-Task |  00840 - Sketch Files" u="1"/>
        <s v="Sub-Task |  00976 - Sketch Files" u="1"/>
        <s v="BALLPARK - Tech Planning | M 00000 - CR45 - Shipment Deletes" u="1"/>
        <s v="BALLPARK - UX | S 00000 - Create Google Local Environment" u="1"/>
        <s v="BALLPARK - Alpha Test | 00000 - Create repository for software images" u="1"/>
        <s v="BALLPARK - QA Support | 00000 - Create repository for software images" u="1"/>
        <s v="Alpha Test | S 00026 - Alpha for Concrete Incubator webcontent" u="1"/>
        <s v="BALLPARK - Alpha Test | XS 00000 - Add behaviour to Homepage links" u="1"/>
        <s v="BALLPARK - Development | S 00000 - Add behaviour to Homepage links" u="1"/>
        <s v="BALLPARK - Developer Support | S 00000 - Order Detail in Orders by PO" u="1"/>
        <s v="Backend Development | S 01217 - Prevent data sync from triggering before server startup is complete" u="1"/>
        <s v="BALLPARK - Development | S 00000 - View closed orders in Order Views" u="1"/>
        <s v="BALLPARK - Developer Support | S 00000 - View closed orders in Order Views" u="1"/>
        <s v="BALLPARK - Feature Planning | XS 00000 - View closed orders in Order Views" u="1"/>
        <s v="BALLPARK - Feature Review | S | 00000 - Capture user info" u="1"/>
        <s v="Sub-Task |  00679 - Functional Test for Changing security questions flow/OTP users" u="1"/>
        <s v="BALLPARK - UX | S 00000 - Manage DL folder &amp; files" u="1"/>
        <s v="Alpha Test | S 00980 - Alpha for List shipments from specific Order" u="1"/>
        <s v="BALLPARK - Development | M | 00000 - Capture learning events" u="1"/>
        <s v="BALLPARK - Tech Planning | S 00000 - Capture learning events" u="1"/>
        <s v="Sub-Task |  00914 - Refactoring in first access tests (Setting up security questions)" u="1"/>
        <s v="Frontend Development | S 00148 - Create micro site page" u="1"/>
        <s v="Frontend Development | S 00164 - Remove &quot;sign in&quot; link from the footer" u="1"/>
        <s v="BALLPARK - QA Support | S 00000 - In Cemex, fix where the theme gets placed in the bundle by workspace" u="1"/>
        <s v="Sub-Task |  00181 - Ultimo regresso header adjustment" u="1"/>
        <s v="QA | M 00939 - QA for Open and Closed Order Status Report " u="1"/>
        <s v="BALLPARK - Development | M 00000 - Product values in different currencies" u="1"/>
        <s v="Feature Review | S | 00145 - Review of Implement Celsus sync job to index Liferay Sites" u="1"/>
        <s v="QA | S 01280 - QA for  Icons do not display properly on the Global Search Results Page" u="1"/>
        <s v="BALLPARK - Feature Review | S 00000 - On-Hand Inventory View for a specific item" u="1"/>
        <s v="BALLPARK - Developer Support | 00000 - Configure Liferay clustering " u="1"/>
        <s v="QA | S 02933 - QA for Always display BOL and Invoice links" u="1"/>
        <s v="Feature Review | S | 00131 - Review of Add sorting capability to Site REST API" u="1"/>
        <s v="Sub-Task |  00967 - Implement changes in Assignment to Potential Entity and Sending Entity Start Date" u="1"/>
        <s v="Sub-Task |  00426 - Support" u="1"/>
        <s v="Alpha Test | S 01690 - Alpha for Add dependency in Theme for freemarker contributor" u="1"/>
        <s v="Frontend Development | XS 00197 - Adjust company profile page" u="1"/>
        <s v="BALLPARK - Development | 00000 - Connect Liferay Docker with BBDD" u="1"/>
        <s v="BALLPARK - QA Support | S 00000 - CR45 - Shipment Deletes" u="1"/>
        <s v="BALLPARK - Tech Planning | S 00000 - View Order Note." u="1"/>
        <s v="Feature Planning | S 01676 - Document/Update requirements for new sort functionality" u="1"/>
        <s v="QA | S 00104 - QA for Concrete Incubator webcontent" u="1"/>
        <s v="Feature Review | M | 00114 - Review of Enhanced Group REST Service" u="1"/>
        <s v="Sub-Task |  00732 - Standard outputs should not be used directly to log anything" u="1"/>
        <s v="BALLPARK - Development | XS 00000 - Release Report" u="1"/>
        <s v="BALLPARK - UX | XS 00000 - Buyer View of Customer Profile" u="1"/>
        <s v="QA | S | 00109 - QA for Add support for OpenID Connect Single Sign-on" u="1"/>
        <s v="QA | S 01377 - QA for All Reports- Default Column Fields " u="1"/>
        <s v="BALLPARK - Alpha Test | XS 00000 - Products Overview" u="1"/>
        <s v="BALLPARK - Alpha Test | S 00000 - Unified boiler plate text" u="1"/>
        <s v="Alpha Test | S 01484 - Alpha for Link Bemis/TheHub Logo back CSR Bemis Site" u="1"/>
        <s v="Alpha Test | S 00025 - Alpha for Design menus" u="1"/>
        <s v="Feature Review | S 01507 - Review of Customer Site Template was not updated correctly" u="1"/>
        <s v="Sub-Task | XS 00005 - Activate Production" u="1"/>
        <s v="Feature Review | S 00222 - Review of Research: Error when creating a WebContent with nested WebContent" u="1"/>
        <s v="Frontend Development | S 00040 - Adjust the layout of webcontent" u="1"/>
        <s v="BALLPARK - Development | M 00000 - Add SCORM support" u="1"/>
        <s v="BALLPARK - Alpha Test | S 00000 - Show full story on Media Center" u="1"/>
        <s v="Feature Review | S | 00121 - Review of Create Google Local Environment" u="1"/>
        <s v="QA | S 01486 - QA for Bemis Logo Compression/Crowding" u="1"/>
        <s v="BALLPARK - UX | S 00000 - Setup Project Infrasctructure" u="1"/>
        <s v="Feature Planning | S 00026 - Notify Google LMS of User activity - Feature Planning" u="1"/>
        <s v="BALLPARK - Alpha Test | S | 00000 - Capture learning events" u="1"/>
        <s v="BALLPARK - QA Support | S | 00000 - Capture learning events" u="1"/>
        <s v="BALLPARK - UX | S 00000 - List shipments from specific Order" u="1"/>
        <s v="QA | S 01353 - QA for Orders Page - Quantity Fields Show 0 Value" u="1"/>
        <s v="QA | M 01104 - QA for Left Navigation Expand / Collapse on all pages" u="1"/>
        <s v="QA | M 00956 - QA for Reports Landing Page" u="1"/>
        <s v="Backend Development | S 00013 - Create Jira Template project" u="1"/>
        <s v="Sub-Task |  00488 - Clean up indexer when SIM object gets deleted" u="1"/>
        <s v="QA | S 01384 - QA for Report Landing Page- Inventory Detail Report- remove unnecessary Parameters" u="1"/>
        <s v="QA | S 00240 - QA for Press Releases Page" u="1"/>
        <s v="BALLPARK - UX | XS 00000 - Co-Packer - orders Ship to no pricing" u="1"/>
        <s v="Sub-Task | M 01091 - AccountServiceImpl.java" u="1"/>
        <s v="BALLPARK - Tech Planning | S 00000 - Generate Shipping Reports" u="1"/>
        <s v="BALLPARK - Feature Review | 00000 - Create repository for software images" u="1"/>
        <s v="BALLPARK - Development | M 00000 - Add ExpandAll option to Orders Summaries." u="1"/>
        <s v="Sub-Task |  00525 - Steps Component - Infrastructure" u="1"/>
        <s v="QA | S 00970 - QA for UI Navigation bar" u="1"/>
        <s v="Feature Review |  00586 - Review of Make the user Jose Alberto as a site admin" u="1"/>
        <s v="BALLPARK - Alpha Test | S 00000 - Upgrade liferay bundle to DE fix-pack 13" u="1"/>
        <s v="BALLPARK - Tech Planning | S 00000 - Release Report" u="1"/>
        <s v="BALLPARK - Development | S 00000 - Create and assign customer Roles" u="1"/>
        <s v="Alpha Test | S 01125 - Alpha for Footer" u="1"/>
        <s v="Sub-Task |  00961 - Creation of Query: People Movement" u="1"/>
        <s v="Alpha Test | S 00053 - Alpha for Questions Portlet" u="1"/>
        <s v="Sub-Task |  00036 - Criar VM com Database Oracle" u="1"/>
        <s v="BALLPARK - Alpha Test | S 00000 - Capture learning events" u="1"/>
        <s v="BALLPARK - QA Support | S 00000 - Capture learning events" u="1"/>
        <s v="QA | S 00781 - QA for Orders - Move view details link below order Date" u="1"/>
        <s v="Feature Review | S 00394 - Review of Install Audience Targeting on QA servers" u="1"/>
        <s v="BALLPARK - Feature Review | 00000 - Install theme and layouts" u="1"/>
        <s v="BALLPARK - UX | S 00000 - Carrier List CRUD" u="1"/>
        <s v="BALLPARK - Feature Review | S 00000 - In Cemex, fix where the theme gets placed in the bundle by workspace" u="1"/>
        <s v="Frontend Development | M 00814 - UI for Mobile compatibility &amp; responsive design" u="1"/>
        <s v="Feature Review | S 01653 - Review of BIT-46 Cards on Page incorrect" u="1"/>
        <s v="BALLPARK - Development | M 00000 - Workflows Customizations" u="1"/>
        <s v="QA | S | 00151 - QA for Add sorting capability to Site REST API" u="1"/>
        <s v="QA | S 00217 - QA for Country micro site subpages" u="1"/>
        <s v="BALLPARK - Alpha Test | S 00000 - Setup Project Infrasctructure" u="1"/>
        <s v="BALLPARK - QA Support | S 00000 - Setup Project Infrasctructure" u="1"/>
        <s v="BALLPARK - Development | XS 00000 - Update Customer logo" u="1"/>
        <s v="BALLPARK - Alpha Test | S | 00000 - Notify Google LMS of User activity" u="1"/>
        <s v="BALLPARK - QA Support | S | 00000 - Notify Google LMS of User activity" u="1"/>
        <s v="Backend Development | M 01112 - Add location facet" u="1"/>
        <s v="Sub-Task |  01021 - What We Do: Stories details page" u="1"/>
        <s v="Sub-Task |  01282 - Automated tests for DCU45 - No accounts dashboard" u="1"/>
        <s v="Tech Planning | M 01673 - Tech Planning - Data Sync Changes - Inventory " u="1"/>
        <s v="QA | S 02953 - QA for 470 (BDT) Updates to Consignment logic - Completed Shipments Sub-page shipped qty mismatched" u="1"/>
        <s v="QA | S 02668 - QA for Report Preview UI issues " u="1"/>
        <s v="BALLPARK - Development | S 00000 - View Order Note." u="1"/>
        <s v="BALLPARK - UX | XS 00000 - Order Status Report" u="1"/>
        <s v="QA | S 00972 - QA for Modify default date range for shipment, release, and order screens" u="1"/>
        <s v="BALLPARK - Feature Review | S 00000 - Sort Orders by Specific Fields" u="1"/>
        <s v="BALLPARK - QA/UAT Support | S 00000 - Sort Orders by Specific Fields" u="1"/>
        <s v="BALLPARK - QA/UAT Support | XS 00000 - Link Product Id in Orders Detail to Product Spec Page." u="1"/>
        <s v="QA | S 02950 - QA for Update Carrier list for portal " u="1"/>
        <s v="QA | S 01135 - QA for Do not show Scheduled Releases with a Confirmed Qty =  0" u="1"/>
        <s v="Frontend Development | M 00049 - Set up the filter for the asset publisher" u="1"/>
        <s v="Backend Development | M 01435 - Backend Dev - Update Order Data Sync/Model" u="1"/>
        <s v="Backend Development | S 00042 - Create a configurable OSGI property to obtein API endpoint" u="1"/>
        <s v="Tech Planning | M | 00072 - Discuss UI Architecture" u="1"/>
        <s v="Frontend Development | M 01350 - Development for - Customer Address does not display on Customer Profile" u="1"/>
        <s v="BALLPARK - Tech Planning | M 00000 - REST service for Enhanced Groups" u="1"/>
        <s v="Sub-Task | S 00245 - Work on frontend / ADT / UI" u="1"/>
        <s v="Sub-Task |  00173 - Replace stock images for Intelligence Reports &amp; Analysis Overview page" u="1"/>
        <s v="BALLPARK - Developer Support | 00000 - Create docker image for Liferay installation" u="1"/>
        <s v="QA | S 01506 - QA for Padding issues with left nav menu" u="1"/>
        <s v="Sub-Task | M 00058 - Meetings with client" u="1"/>
        <s v="Backend Development | M 01427 - Update 'View Details' display logic" u="1"/>
        <s v="BALLPARK - Alpha Test | 00000 - Configure Liferay with LCS Activation" u="1"/>
        <s v="BALLPARK - QA Support | 00000 - Configure Liferay with LCS Activation" u="1"/>
        <s v="Sub-Task |  00731 - Strings literals should be placed on the left side when checking for equality" u="1"/>
        <s v="BALLPARK - Alpha Test | 00000 - Configure Docker Swarm to auto scale Liferay" u="1"/>
        <s v="BALLPARK - QA Support | 00000 - Configure Docker Swarm to auto scale Liferay" u="1"/>
        <s v="Sub-Task |  00479 - Set up Email Server on Dev" u="1"/>
        <s v="Sub-Task |  01015 - Update link to stories details" u="1"/>
        <s v="QA | S 00089 - QA for Carousel with three images and timer" u="1"/>
        <s v="BALLPARK - Feature Review | S 00000 - Hide Pricing Fields for Logistics, Co-Packer, and Quality roles" u="1"/>
        <s v="BALLPARK - QA/UAT Support | M 00000 - Hide Pricing Fields for Logistics, Co-Packer, and Quality roles" u="1"/>
        <s v="Sub-Task |  00713 - Calendar Component" u="1"/>
        <s v="Sub-Task |  00826 - Calendar Component" u="1"/>
        <s v="BALLPARK - Developer Support | 00000 - Design concepts, site creation, roles and users" u="1"/>
        <s v="Alpha Test | S 00028 - Alpha for Webcontent - Investors to Key Statistics" u="1"/>
        <s v="BALLPARK - Development | 00000 - Liferay Governance" u="1"/>
        <s v="BALLPARK - Feature Planning | S | 00000 - Add expiration date" u="1"/>
        <s v="Alpha Test | S 01625 - Alpha for Customer logo is not displayed on parent or child location dashboards" u="1"/>
        <s v="QA | M 00740 - QA for User Profile Dropdown" u="1"/>
        <s v="Alpha Test | S 00068 - Alpha for Asset publisher layout" u="1"/>
        <s v="Backend Development | M 01645 - Refactor Order Sync/WS Classes for data refresh calls." u="1"/>
        <s v="BALLPARK - Feature Review | 00000 - Liferay Governance" u="1"/>
        <s v="Ballpark - Demand | S 00000 - Dummy Activity of Our Story" u="1"/>
        <s v="Backend Development | S | 00031 - Backport OpenId Connect implementation to DXP" u="1"/>
        <s v="Sub-Task |  00564 - Functional Test for Block User" u="1"/>
        <s v="QA | S 00134 - QA for Ajustments in full stories layout" u="1"/>
        <s v="QA | S 01131 - QA for Update Releases data fields to allow for decimals " u="1"/>
        <s v="BALLPARK - Tech Planning | S 00000 - Browse Customer Profiles" u="1"/>
        <s v="BALLPARK - Feature Planning | S | 00000 - Add status: draft, published, archived, invisible " u="1"/>
        <s v="BALLPARK - Tech Planning | M | 00000 - REST service for Enhanced Groups" u="1"/>
        <s v="QA | S 02820 - QA for BOL and INVOICE Hyperlink fails to load PDF" u="1"/>
        <s v="BALLPARK - Development | 00000 - Configure Elasticsearch with Azure local instance storage" u="1"/>
        <s v="QA | S 01504 - QA for Bemis Logo displayed on Bemis' QA is incorrect" u="1"/>
        <s v="BALLPARK - Feature Review | 00000 - Configure Docker Swarm to auto scale Liferay" u="1"/>
        <s v="Sub-Task |  00726 - Controles de flujo como &quot;if&quot;, &quot;for&quot;, &quot;while&quot;, &quot;switch&quot; y &quot;try&quot; no deben ser muy anidados." u="1"/>
        <s v="BALLPARK - QA Support | S 00000 - Image Animations do not match mockups for Stories" u="1"/>
        <s v="Alpha Test | S 01467 - Alpha for Report time range selection box sizing - Shipments and Releases Report Test" u="1"/>
        <s v="BALLPARK - Developer Support | XS 00000 - Link Product Id in Orders Detail to Product Spec Page." u="1"/>
        <s v="BALLPARK - Development | M 00000 - Related articles" u="1"/>
        <s v="Sub-Task |  00733 - &quot;Public static&quot; fields should be constant" u="1"/>
        <s v="QA | S 01053 - QA for Import of Organizations fails due to a NoSuchListTypeException" u="1"/>
        <s v="BALLPARK - Feature Review | 00000 - Creation of content structures and templates" u="1"/>
        <s v="BALLPARK - Feature Planning | S 00000 - Add support for OpenID Connect Single Sign-on" u="1"/>
        <s v="BALLPARK - Feature Review | S | 00000 - Add support for OpenID Connect Single Sign-on" u="1"/>
        <s v="Alpha Test | S 01274 - Alpha for Redesign for product description display" u="1"/>
        <s v="BALLPARK - Alpha Test | S 00000 - Notify Google LMS of User activity" u="1"/>
        <s v="BALLPARK - QA Support | S 00000 - Notify Google LMS of User activity" u="1"/>
        <s v="Sub-Task |  00709 - Automated Tests for Setting up Security Image" u="1"/>
        <s v="BALLPARK - Feature Planning | XS 00000 - Release expanded view" u="1"/>
        <s v="Alpha Test | S 01289 - Alpha for Missing Address should be empty" u="1"/>
        <s v="QA | S 00006 - QA for Multi-criteria search" u="1"/>
        <s v="BALLPARK - Development | S 00000 - Sort Orders by Specific Fields" u="1"/>
        <s v="Sub-Task |  00960 - Creation of Query: Applicants in Process" u="1"/>
        <s v="Sub-Task | S 00044 - OpenID Integration - Feature Planning" u="1"/>
        <s v="Backend Development | S 01678 - New Sort Functionality for Orders - Backend" u="1"/>
        <s v="BALLPARK - Alpha Test | 00000 - Connect Liferay Docker with BBDD" u="1"/>
        <s v="BALLPARK - QA Support | 00000 - Connect Liferay Docker with BBDD" u="1"/>
        <s v="Backend Development | M 01582 - Add support for new Preview parameter" u="1"/>
        <s v="Backend Development | M 01702 - Update Shipment WS Client and mapping" u="1"/>
        <s v="Sub-Task |  00526 - Frontend" u="1"/>
        <s v="BALLPARK - Tech Planning | S 00000 - Releases landing page" u="1"/>
        <s v="Tech Planning | M 01693 - Tech Planning for Update Footer Content" u="1"/>
        <s v="QA | S 00897 - QA for Create and assign customer Roles" u="1"/>
        <s v="BALLPARK - Development | 00000 - Connect Liferay with Azure File Storage " u="1"/>
        <s v="BALLPARK - Feature Review | S 00000 - Upgrade liferay bundle to DE fix-pack 13" u="1"/>
        <s v="QA | S | 00116 - QA for Notify Google LMS of User activity" u="1"/>
        <s v="Tech Planning | S | 00093 - Expiration Date - Tech Planning" u="1"/>
        <s v="BALLPARK - Alpha Test | XS 00000 - Our story page without timeline section" u="1"/>
        <s v="BALLPARK - Development | S 00000 - Our story page without timeline section" u="1"/>
        <s v="QA | S 01544 - QA for Report time range selection box sizing - Shipments and Releases Report Test" u="1"/>
        <s v="QA | M 01103 - QA for Customer site template" u="1"/>
        <s v="Backend Development | S 00041 - Create an scheduler to send information to LMS" u="1"/>
        <s v="QA | M 00546 - QA for Two Factor Authentication " u="1"/>
        <s v="BALLPARK - Tech Planning | S | 00000 - Capture learning events" u="1"/>
        <s v="BALLPARK - Tech Planning | S 00000 - Setup Project Infrasctructure" u="1"/>
        <s v="BALLPARK - Alpha Test | S 00000 - View Orders by PO" u="1"/>
        <s v="BALLPARK - UX | XS 00000 - View Order Note." u="1"/>
        <s v="Tech Planning | M 01566 - Tech Planning for new Sort Functionality for Orders" u="1"/>
        <s v="Backend Development | M 01206 - Determine what's causing the issue with the organization type" u="1"/>
        <s v="BALLPARK - Alpha Test | XS 00000 - Our history page without timeline section" u="1"/>
        <s v="BALLPARK - Feature Review | S 00000 - Link Product Id in Orders Detail to Product Spec Page." u="1"/>
        <s v="BALLPARK - Alpha Test | S | 00000 - Add version" u="1"/>
        <s v="BALLPARK - QA Support | S | 00000 - Add version" u="1"/>
        <s v="QA | S | 00081 - QA for Add status: draft, published, archived, invisible " u="1"/>
        <s v="BALLPARK - Alpha Test | 00000 - Install on Azure Production" u="1"/>
        <s v="BALLPARK - QA Support | 00000 - Install on Azure Production" u="1"/>
        <s v="QA | S 01138 - QA for User profile editing is accessible to users other than the profile owner." u="1"/>
        <s v="BALLPARK - Alpha Test | M 00000 - Co-Packer - Role by Ship To" u="1"/>
        <s v="QA | S 02667 - QA for Improve data display on all pages " u="1"/>
        <s v="BALLPARK - Alpha Test | S 00000 - Capture user info" u="1"/>
        <s v="BALLPARK - QA Support | S 00000 - Capture user info" u="1"/>
        <s v="Sub-Task |  00556 - Automated test for Terms and Conditions flow" u="1"/>
        <s v="Sub-Task |  00428 - Make sync process parallel" u="1"/>
        <s v="BALLPARK - Alpha Test | M 00000 - Performance Testing and Tunning" u="1"/>
        <s v="Sub-Task | S | 00057 - Set up Jenkins in Google local environment" u="1"/>
        <s v="BALLPARK - Development | M | 00000 - Add SCORM support" u="1"/>
        <s v="BALLPARK - Tech Planning | S 00000 - Add SCORM support" u="1"/>
        <s v="Sub-Task |  01734 - Simulate file for functional tests" u="1"/>
        <s v="BALLPARK - Feature Review | S 00000 - Manage DL folder &amp; files" u="1"/>
        <s v="BALLPARK - QA/UAT Support | S 00000 - Manage DL folder &amp; files" u="1"/>
        <s v="BALLPARK - Feature Planning | M 00000 - Shipment Search" u="1"/>
        <s v="Tech Planning | S 02981 - Tech Planning for Schedule Line Deletes" u="1"/>
        <s v="Alpha Test | S 01468 - Alpha for On Hand Inventory Details shows a Total Qty but there are no details " u="1"/>
        <s v="QA | S 00094 - QA for Country Selection content" u="1"/>
        <s v="Frontend Development | S | 00061 - Get open ID Connect Token from server" u="1"/>
        <s v="BALLPARK - Developer Support | 00000 - Create docker image for Elasticsearch" u="1"/>
        <s v="BALLPARK - Alpha Test | S 00000 - Country Selection content" u="1"/>
        <s v="BALLPARK - Alpha Test | XS 00000 - Language selection functionality" u="1"/>
        <s v="BALLPARK - Development | M 00000 - Language selection functionality" u="1"/>
        <s v="BALLPARK - Developer Support | S 00000 - Generate Shipping Reports" u="1"/>
        <s v="Sub-Task |  00843 - Use Cases" u="1"/>
        <s v="Sub-Task |  00977 - Use Cases" u="1"/>
        <s v="BALLPARK - Feature Planning | S 00000 - View/Edit my User Profile" u="1"/>
        <s v="QA | S 01303 - QA for 'Show More' link missing from Report description" u="1"/>
        <s v="Feature Review | S 00305 - Review of Install fixes for PDF preview on QA env" u="1"/>
        <s v="BALLPARK - Development | 00000 - Configure Liferay clustering " u="1"/>
        <s v="Alpha Test | S | 00084 - Alpha for Capture user info" u="1"/>
        <s v="BALLPARK - Alpha Test | S 00000 - Order Detail in Orders by PO" u="1"/>
        <s v="Frontend Development | S 00588 - Development for - Page Fix for Careers page" u="1"/>
        <s v="BALLPARK - Alpha Test | S | 00000 - Add status: draft, published, archived, invisible " u="1"/>
        <s v="BALLPARK - QA Support | S | 00000 - Add status: draft, published, archived, invisible " u="1"/>
        <s v="QA | S 00206 - QA for Management Team" u="1"/>
        <s v="BALLPARK - Alpha Test | S 00000 - Add ExpandAll option to Orders Summaries." u="1"/>
        <s v="Sub-Task |  00451 - Cache Management Definition" u="1"/>
        <s v="Sub-Task |  00711 - Cache Management Definition" u="1"/>
        <s v="Sub-Task |  00825 - Cache Management Definition" u="1"/>
        <s v="QA | S 00091 - QA for Place remaining Webcontents on Homepage" u="1"/>
        <s v="BALLPARK - Alpha Test | 00000 - Design concepts, site creation, roles and users" u="1"/>
        <s v="BALLPARK - QA Support | 00000 - Design concepts, site creation, roles and users" u="1"/>
        <s v="BALLPARK - Developer Support | XS 00000 - Batch details in on-hand inventory" u="1"/>
        <s v="BALLPARK - Development | 00000 - Configure Docker Swarm to auto scale Liferay" u="1"/>
        <s v="Feature Review | S 02986 - Review of CR45 - Shipment Deletes" u="1"/>
        <s v="QA | S 00200 - QA for Fix java script errors" u="1"/>
        <s v="Backend Development | M | 00075 - Implement Group Version" u="1"/>
        <s v="BALLPARK - Development | S 00000 - Sustainability Overview" u="1"/>
        <s v="Alpha Test | S 01464 - Alpha for Cancel button on Locations filter does not cancel " u="1"/>
        <s v="Alpha Test | S | 00091 - Alpha for Add support for OpenID Connect Single Sign-on" u="1"/>
        <s v="BALLPARK - Feature Planning | S 00000 - Hide Pricing Fields for Logistics, Co-Packer, and Quality roles" u="1"/>
        <s v="QA | S 00083 - QA for Design menus" u="1"/>
        <s v="Alpha Test | S 01094 - Alpha for Buyer - Security" u="1"/>
        <s v="BALLPARK - Development | 00000 - Create repository for software images" u="1"/>
        <s v="Sub-Task |  00728 - The diamond operator (&quot;&lt;&gt;&quot;) should be used" u="1"/>
        <s v="Backend Development | XS | 00053 - Add property definition for Liferay version number in Celsus" u="1"/>
        <s v="BALLPARK - Feature Review | XS 00000 - Co-Packer - orders Ship to no pricing" u="1"/>
        <s v="BALLPARK - QA/UAT Support | XS 00000 - Co-Packer - orders Ship to no pricing" u="1"/>
        <s v="QA | S 00105 - QA for Modern tile with &quot;MORE&quot; animation" u="1"/>
        <s v="Backend Development | M | 00136 - Add scheduler to expire sites" u="1"/>
        <s v="BALLPARK - Alpha Test | 00000 - Create docker image for Elasticsearch" u="1"/>
        <s v="BALLPARK - QA Support | 00000 - Create docker image for Elasticsearch" u="1"/>
        <s v="BALLPARK - Developer Support | S 00000 - Release Report" u="1"/>
        <s v="BALLPARK - Feature Planning | XS 00000 - Release Report" u="1"/>
        <s v="Sub-Task | M 01096 - ThirdPartyTransferController.java" u="1"/>
        <s v="Feature Planning | S 00497 - Discuss document migration with Bemis" u="1"/>
        <s v="QA | M 00742 - QA for Browse Customer Profile" u="1"/>
        <s v="QA | M 00730 - QA for Release expanded view" u="1"/>
        <s v="Backend Development | S 01685 - Update Search Criteria for Release" u="1"/>
        <s v="BALLPARK - Alpha Test | M 00000 - Hide Pricing Fields for Logistics, Co-Packer, and Quality roles" u="1"/>
        <s v="BALLPARK - Developer Support | XS 00000 - Switch to SOAP calls" u="1"/>
        <s v="BALLPARK - Development | L 00000 - Co-Packer - Role by Ship To" u="1"/>
        <s v="BALLPARK - Tech Planning | S 00000 - Release expanded view" u="1"/>
        <s v="Sub-Task |  00551 - Functional Test for Security Question configuration" u="1"/>
        <s v="Alpha Test | S 01456 - Alpha for Padding issues with left nav menu" u="1"/>
        <s v="QA | M 01102 - QA for All external users are re-directed to the dashboard" u="1"/>
        <s v="Frontend Development | M 01689 - Development for Create a hook so that CSR users can see which users have completed setup" u="1"/>
        <s v="Sub-Task | M 01908 - QA for Remove Buyer Access to edit display settings" u="1"/>
        <s v="BALLPARK - Alpha Test | M 00000 - Check graphics record (to monitor order progress)" u="1"/>
        <s v="BALLPARK - UX | S 00000 - Product values in different currencies" u="1"/>
        <s v="Feature Review |  02954 - Review of Update LDAP configs now that FP 13 has fixed automatic loading of configs" u="1"/>
        <s v="BALLPARK - UX | M 00000 - Search Orders by Indexed fields" u="1"/>
        <s v="Sub-Task |  00724 - &quot;Equals(Object obj)&quot; and &quot;hashCode()&quot; should be overridden in pairs" u="1"/>
        <s v="Feature Planning | L 00024 - Add SCORM support - Feature Planning" u="1"/>
        <s v="Feature Planning | S | 00008 - Expiration Date - Feature Planning" u="1"/>
        <s v="BALLPARK - Feature Review | S | 00000 - Notify Google LMS of User activity" u="1"/>
        <s v="BALLPARK - Alpha Test | XS 00000 - Global Solutions" u="1"/>
        <s v="BALLPARK - Development | M 00000 - Global Solutions" u="1"/>
        <s v="Sub-Task |  00180 - Fixes" u="1"/>
        <s v="BALLPARK - Feature Review | S 00000 - Setup Project Infrasctructure" u="1"/>
        <s v="Alpha Test | S 01638 - Alpha for User Agreement Link " u="1"/>
        <s v="Alpha Test | S 00060 - Alpha for Events + Calendar Portlet" u="1"/>
        <s v="BALLPARK - UX | S 00000 - Create and assign customer Roles" u="1"/>
        <s v="Backend Development | M 00032 - Implement Single Sign Off" u="1"/>
        <s v="BALLPARK - Alpha Test | XS 00000 - Company profile page" u="1"/>
        <s v="BALLPARK - Development | M 00000 - Company profile page" u="1"/>
        <s v="BALLPARK - Tech Planning | M 00000 - Performance Testing and Tuning" u="1"/>
        <s v="BALLPARK - Alpha Test | M 00000 - Content Workflow" u="1"/>
        <s v="BALLPARK - Feature Review | S 00000 - Pinnacle Foods Bemis Order# 40009316 Shipment Missing (BDT 486)" u="1"/>
        <s v="BALLPARK - Feature Planning | XS 00000 - Language selection functionality" u="1"/>
        <s v="BALLPARK - Developer Support | S 00000 - Product values in different currencies" u="1"/>
        <s v="Sub-Task | M 01097 - TransferController.java" u="1"/>
        <s v="BALLPARK - Feature Review | S | 00000 - Implement Celsus sync job to index Liferay Sites" u="1"/>
        <s v="BALLPARK - Tech Planning | XS | 00000 - Implement Celsus sync job to index Liferay Sites" u="1"/>
        <s v="BALLPARK - Alpha Test | XS 00000 - Investors - Contact Us" u="1"/>
        <s v="BALLPARK - Development | M 00000 - Investors - Contact Us" u="1"/>
        <s v="BALLPARK - Tech Planning | XS 00000 - Choose the section of the image to show" u="1"/>
        <s v="BALLPARK - Alpha Test | S 00000 - Manage DL folder &amp; files" u="1"/>
        <s v="QA | S 01372 - QA for Fix sort order column names" u="1"/>
        <s v="QA | S 01322 - QA for Landing page redirection does not work when impersonating" u="1"/>
        <s v="BALLPARK - Feature Review | S 00000 - Schedule Line Deletes" u="1"/>
        <s v="Backend Development | S 00012 - Integrate REST API with Liferay service layer" u="1"/>
        <s v="QA | S 02909 - QA for User navigates to blank portal page  " u="1"/>
        <s v="BALLPARK - UX | S 00000 - List Releases of specifc Order" u="1"/>
        <s v="BALLPARK - Development | S 00000 - Setup Project Infrasctructure" u="1"/>
        <s v="BALLPARK - Tech Planning | L 00000 - Shipment Search" u="1"/>
        <s v="Feature Review | S 02971 - Review of 482 BDT - Optimizing report performance to 4 sec" u="1"/>
        <s v="BALLPARK - Alpha Test | S 00000 - Create Google CI" u="1"/>
        <s v="BALLPARK - QA Support | S 00000 - Create Google CI" u="1"/>
        <s v="Alpha Test | S 00812 - Alpha for Customer Profile updates from IBB" u="1"/>
        <s v="BALLPARK - Alpha Test | XS 00000 - Full story version 4" u="1"/>
        <s v="BALLPARK - Development | S 00000 - Full story version 4" u="1"/>
        <s v="BALLPARK - Feature Review | 00000 - Adjust styles of basic Liferay DXP components" u="1"/>
        <s v="Backend Development | M 01529 - Analysis and fix" u="1"/>
        <s v="Backend Development | S 01552 - Analysis and fix" u="1"/>
        <s v="BALLPARK - Developer Support | XS 00000 - Create and assign customer Roles" u="1"/>
        <s v="QA | S 00215 - QA for Ethics and compliance page" u="1"/>
        <s v="Frontend Development | M 00231 - Products Overview Page" u="1"/>
        <s v="BALLPARK - Developer Support | S 00000 - Sort Orders by Specific Fields" u="1"/>
        <s v="BALLPARK - Development | M 00000 - Create/edit Order Note" u="1"/>
        <s v="Sub-Task |  00591 - Rename 'thumbnail' image to 'alternate'" u="1"/>
        <s v="BALLPARK - QA Support | S 00000 - Home page &quot;More&quot; button does not work for Internet Explorer 10 or 11" u="1"/>
        <s v="BALLPARK - Development | M 00000 - Required Fields" u="1"/>
        <s v="BALLPARK - Development | M 00000 - Add version" u="1"/>
        <s v="QA | M 00997 - QA from link Bemis logo " u="1"/>
        <s v="BALLPARK - Alpha Test | S 00000 - Schedule Line Deletes" u="1"/>
        <s v="BALLPARK - QA Support | S 00000 - Schedule Line Deletes" u="1"/>
        <s v="BALLPARK - UX | XS 00000 - Add ExpandAll option to Orders Summaries." u="1"/>
        <s v="BALLPARK - Developer Support | S 00000 - View Orders by PO" u="1"/>
        <s v="Alpha Test | S | 00078 - Tests within Google Environment" u="1"/>
        <s v="QA | S 02623 - QA for Wildcard search for certain fields" u="1"/>
        <s v="BALLPARK - Development | S 00000 - Customer - Org - Permissions" u="1"/>
        <s v="BALLPARK - UX | XS 00000 - Customer - Org - Permissions" u="1"/>
        <s v="BALLPARK - Development | S 00000 - Investor center effects" u="1"/>
        <s v="QA | S 01227 - QA for Entries on the Release Page are not displaying " u="1"/>
        <s v="Sub-Task | S 00017 - Capture learning events - Feature Planning" u="1"/>
        <s v="BALLPARK - Tech Planning | M 00000 - Add support for OpenID Connect Single Sign-on" u="1"/>
        <s v="BALLPARK - Development | XS 00000 - Global Solutions" u="1"/>
        <s v="Backend Development | M 01646 - Refactor data filters/sanitizers" u="1"/>
        <s v="Alpha Test | S 01469 - Alpha for Create Page for CSRs to View Customer Locations " u="1"/>
        <s v="QA | M 00943 - QA for Release Report" u="1"/>
        <s v="Tech Planning | S | 00008 - Expiration Date - Feature Planning" u="1"/>
        <s v="Sub-Task |  00104 - application.startup.events OSGI service" u="1"/>
        <s v="Alpha Test | S 00577 - Alpha for Home page &quot;More&quot; button does not work for Internet Explorer 10 or 11" u="1"/>
        <s v="BALLPARK - Feature Planning | M 00000 - View Order Note." u="1"/>
        <s v="Backend Development | S | 00046 - Add expiration date - Backend Dev" u="1"/>
        <s v="BALLPARK - Feature Review | 00000 - Configure Liferay with LCS Activation" u="1"/>
        <s v="QA | S 02642 - QA for 387 (BDT) - Missing any Shipments for Premium Waters" u="1"/>
        <s v="Sub-Task |  00932 - Keep the auditing dates for historical data" u="1"/>
        <s v="BALLPARK - Developer Support | 00000 - Adjust styles of basic Liferay DXP components" u="1"/>
        <s v="BALLPARK - Feature Planning | XS 00000 - Switch to SOAP calls" u="1"/>
        <s v="QA | S 00769 - QA for Carrier List CRUD" u="1"/>
        <s v="QA | S 01278 - QA for CSR should have access to limited control panel " u="1"/>
        <s v="Backend Development | M 01581 - Update existing Report Definitions parmeters/fields" u="1"/>
        <s v="BALLPARK - Developer Support | 00000 - Creation of content structures and templates" u="1"/>
        <s v="Backend Development | S 00031 - Backport OpenId Connect implementation to DXP" u="1"/>
        <s v="Sub-Task |  00599 - Add Country Document Expiration Dates to Notifications" u="1"/>
        <s v="BALLPARK - Development | 00000 - Install theme and layouts" u="1"/>
        <s v="BALLPARK - Alpha Test | 00000 - Install theme and layouts" u="1"/>
        <s v="BALLPARK - QA Support | 00000 - Install theme and layouts" u="1"/>
        <s v="Alpha Test | S 00934 - Alpha for Import Users and Groups from AD" u="1"/>
        <s v="QA | S 01500 - QA for Data Issue on Bemis QA Environment" u="1"/>
        <s v="BALLPARK - Feature Planning | S 00000 - Setup Project Infrasctructure" u="1"/>
        <s v="Sub-Task |  01733 - Maintenance in functional tests" u="1"/>
        <s v="Tech Planning | S 00008 - Expiration Date - Feature Planning" u="1"/>
        <s v="Alpha Test | S | 00100 - Alpha for Add sorting capability to Site REST API" u="1"/>
        <s v="Backend Development | M 01647 - Update Order Data Model" u="1"/>
        <s v="BALLPARK - Alpha Test | S | 00000 - REST service for Enhanced Groups" u="1"/>
        <s v="BALLPARK - QA Support | S | 00000 - REST service for Enhanced Groups" u="1"/>
        <s v="BALLPARK - Feature Review | S 00000 - View Order Note." u="1"/>
        <s v="BALLPARK - QA/UAT Support | M 00000 - View Order Note." u="1"/>
        <s v="Sub-Task |  01103 - Modify Export logic to send data only if needed information was changed" u="1"/>
        <s v="QA | S 01368 - QA for Shipment Card Item Detail Box Scrolling Bar" u="1"/>
        <s v="BALLPARK - Tech Planning | S 00000 - Customer - Org - Permissions" u="1"/>
        <s v="Backend Development | S | 00102 - Dates fields should be saved in UTC" u="1"/>
        <s v="BALLPARK - Alpha Test | S 00000 - Search &amp; browse - customer &amp; user profiles - Sales restricted view" u="1"/>
        <s v="Tech Planning | M 01644 - Tech Planning - Data Sync Changes" u="1"/>
        <s v="QA | S 02559 - QA for Add Google Analytics to the Customer Portal Sites" u="1"/>
        <s v="QA | S 02284 - QA for Mobile compatibility &amp; responsive design" u="1"/>
        <s v="QA | S 00107 - QA for Full story version 2" u="1"/>
        <s v="Sub-Task | S | 00160 - Sub-task of the feature without assignee" u="1"/>
        <s v="BALLPARK - Feature Review | 00000 - Configure Liferay clustering " u="1"/>
        <s v="BALLPARK - Alpha Test | S 00000 - Product values in different currencies" u="1"/>
        <s v="Sub-Task |  00929 - Automated tests for Personal Transfers - Step 1" u="1"/>
        <s v="Feature Review |  00600 - Review of Change country menu cut off vertically" u="1"/>
        <s v="QA | S 01300 - QA for Optional fields not correctly formatted or are missing in open and closed order report" u="1"/>
        <s v="BALLPARK - Development | L 00000 - Content Workflow" u="1"/>
        <s v="Frontend Development | S 00043 - Set up change country component" u="1"/>
        <s v="BALLPARK - Feature Planning | XS 00000 - List shipments from specific Order" u="1"/>
        <s v="Feature Review | S 01602 - Review of Link Bemis/TheHub Logo back CSR Bemis Site" u="1"/>
        <s v="Alpha Test | S 01306 - Alpha for Updates to Bemis Portal Navigation" u="1"/>
        <s v="QA | S 00135 - QA for Language selection functionality" u="1"/>
        <s v="Frontend Development | M | 00059 - Send collected user information to Google LMS" u="1"/>
        <s v="BALLPARK - Developer Support | S 00000 - Create Google Local Environment" u="1"/>
        <s v="Alpha Test | S 01346 - Alpha for User agreement - BNA" u="1"/>
        <s v="Backend Development | S 02984 - Add Scheduled Lines based on IBB ActiveCode" u="1"/>
        <s v="BALLPARK - Developer Support | XS 00000 - Co-Packer - orders Ship to no pricing" u="1"/>
        <s v="Backend Development | M | 00064 - Implement Celsus sync job" u="1"/>
        <s v="UX | S | 00112 - Define logout splash page" u="1"/>
        <s v="BALLPARK - Alpha Test | S 00000 - Modern tile with &quot;MORE&quot; animation" u="1"/>
        <s v="Sub-Task |  00593 - Steps Components - Backend" u="1"/>
        <s v="Feature Planning | S 00019 - Google CI Environment - Feature Planning" u="1"/>
        <s v="QA | S 02874 - QA for Create Page for CSRs to View Customer Locations " u="1"/>
        <s v="Sub-Task |  01056 - Automated test for Personal Transfers - Step 2" u="1"/>
        <s v="BALLPARK - Feature Review | S 00000 - Product values in different currencies" u="1"/>
        <s v="BALLPARK - Developer Support | 00000 - Install theme and layouts" u="1"/>
        <s v="Feature Planning | XS 00137 - Analyze the best options to select the part of the image to display" u="1"/>
        <s v="BALLPARK - UX | S 00000 - Buyer - Reports Landing Page" u="1"/>
        <s v="BALLPARK - UX | XS 00000 - View Orders by PO" u="1"/>
        <s v="BALLPARK - Development | 00000 - Create docker image for Liferay installation" u="1"/>
        <s v="BALLPARK - Feature Review | S 00000 - Create Google Local Environment" u="1"/>
        <s v="BALLPARK - Alpha Test | S 00000 - Add expiration date" u="1"/>
        <s v="BALLPARK - QA Support | S 00000 - Add expiration date" u="1"/>
        <s v="Backend Development | M 01674 - Replicate Order Sync refactoring for Inventory" u="1"/>
        <s v="BALLPARK - Feature Review | S 00000 - Image Animations do not match mockups for Stories" u="1"/>
        <s v="BALLPARK - Feature Planning | XS 00000 - List Releases of specifc Order" u="1"/>
        <s v="BALLPARK - Feature Planning | S 00000 - Batch details in on-hand inventory" u="1"/>
        <s v="Alpha Test | S | 00094 - Alpha for Enhanced Group REST Service" u="1"/>
        <s v="BALLPARK - Development | S 00000 - Order Detail in Orders by PO" u="1"/>
        <s v="BALLPARK - Alpha Test | S 00000 - Add SCORM support" u="1"/>
        <s v="BALLPARK - QA Support | S 00000 - Add SCORM support" u="1"/>
        <s v="QA | S 02309 - QA for Zip code is missing from Inventory Layout" u="1"/>
        <s v="Sub-Task |  01106 - Have an administrative portlet to handle Export after migration date" u="1"/>
        <s v="Sub-Task |  01272 - Automated tests for DCU45" u="1"/>
        <s v="QA | S 00114 - QA for Questions Portlet" u="1"/>
        <s v="BALLPARK - Alpha Test | S 00000 - 487 (BDT) - Issues with ship to filter" u="1"/>
        <s v="BALLPARK - QA Support | S 00000 - 487 (BDT) - Issues with ship to filter" u="1"/>
        <s v="BALLPARK - Feature Planning | M 00000 - Global search" u="1"/>
        <s v="Frontend Development | S 01578 - Create user-friendly error page" u="1"/>
        <s v="Backend Development | S | 00037 - Add status to Site service" u="1"/>
        <s v="QA | S 00965 - QA for Increase size limit for profile picture" u="1"/>
        <s v="Alpha Test | S 00027 - Alpha for Asset publisher - Simple version" u="1"/>
        <s v="Sub-Task |  01607 - Maintenance in automated tests 004/003" u="1"/>
        <s v="BALLPARK - Developer Support | S 00000 - Create/edit Order Note" u="1"/>
        <s v="Frontend Development | M 01694 - Footer Content" u="1"/>
        <s v="Sub-Task |  00383 - Backend - Angular Portlet Infrastructure" u="1"/>
        <s v="BALLPARK - Tech Planning | M | 00000 - Add support for OpenID Connect Single Sign-on" u="1"/>
        <s v="BALLPARK - Alpha Test | S 00000 - Pinnacle Foods Bemis Order# 40009316 Shipment Missing (BDT 486)" u="1"/>
        <s v="BALLPARK - QA Support | S 00000 - Pinnacle Foods Bemis Order# 40009316 Shipment Missing (BDT 486)" u="1"/>
        <s v="QA | S 00969 - QA for Order Description not wrapping correctly" u="1"/>
        <s v="QA | S 01166 - QA for Carrier Link is not working " u="1"/>
        <s v="BALLPARK - Feature Review | S 00000 - Notify Google LMS of User activity" u="1"/>
        <s v="Backend Development | M 01654 - Order - update search criteria" u="1"/>
        <s v="Backend Development | S 01211 - Wildcard search for certain fields" u="1"/>
        <s v="Tech Planning | M 01665 - Tech Planning for Default Location Settings and Persistance" u="1"/>
        <s v="QA | S 01171 - QA for Add content for Portal dashboard landing page" u="1"/>
        <s v="QA | S 00127 - QA for Full story version 4" u="1"/>
        <s v="BALLPARK - Tech Planning | M 00000 - Performance Testing and Tunning" u="1"/>
        <s v="BALLPARK - Alpha Test | XS 00000 - Choose the section of the image to show" u="1"/>
        <s v="BALLPARK - Development | S 00000 - Choose the section of the image to show" u="1"/>
        <s v="BALLPARK - Feature Review | S 00000 - Create/edit Order Note" u="1"/>
        <s v="BALLPARK - QA/UAT Support | M 00000 - Create/edit Order Note" u="1"/>
        <s v="QA | S 02726 - QA for ID 4191- Documents should not be using File Entry LocalService" u="1"/>
        <s v="Sub-Task |  00487 - Create a UserListener in the applicant-portlet" u="1"/>
        <s v="BALLPARK - Alpha Test | XS 00000 - Management Team" u="1"/>
        <s v="BALLPARK - Development | S 00000 - Management Team" u="1"/>
        <s v="Frontend Development | S 00043 - Calculate &quot;Action Status&quot;" u="1"/>
        <s v="Sub-Task |  00382 - Frontend - Angular Portlet Infrastructure" u="1"/>
        <s v="Tech Planning | S 02965 - Tech Planning for Pinnacle Food Bemis Order" u="1"/>
        <s v="QA | S 01502 - QA for Cancel button on Locations filter does not work " u="1"/>
        <s v="Sub-Task | S | 00052 - Add logic to redirect unauthenticated users to login" u="1"/>
        <s v="Sub-Task |  01067 - Figure out the solution to restrict some features for Receiving Personnel" u="1"/>
        <s v="BALLPARK - Feature Review | S 00000 - Add expiration date" u="1"/>
        <s v="BALLPARK - QA/UAT Support | S 00000 - Customer Profile updates from IBB" u="1"/>
        <s v="BALLPARK - Feature Review | 00000 - Connect Liferay Docker with BBDD" u="1"/>
        <s v="QA | S 00968 - QA for Two Factor authentication configuration is in the wrong category" u="1"/>
        <s v="BALLPARK - Alpha Test | XS 00000 - Services Page" u="1"/>
        <s v="BALLPARK - Development | S 00000 - Services Page" u="1"/>
        <s v="Frontend Development | M 00045 - Ajust the layout of contents" u="1"/>
        <s v="Sub-Task | S | 00058 - Set up Oracle database in Google local environment" u="1"/>
        <s v="Backend Development | S 00043 - Calculate &quot;Action Status&quot;" u="1"/>
        <s v="BALLPARK - Alpha Test | XS 00000 - Country micro site subpages" u="1"/>
        <s v="BALLPARK - Development | S 00000 - Country micro site subpages" u="1"/>
        <s v="BALLPARK - Developer Support | 00000 - Connect Liferay Docker with BBDD" u="1"/>
        <s v="BALLPARK - Tech Planning | XS 00000 - Footer" u="1"/>
        <s v="Sub-Task |  00586 - Front-end part" u="1"/>
        <s v="BALLPARK - Alpha Test | 00000 - Connect Liferay with Azure File Storage " u="1"/>
        <s v="BALLPARK - QA Support | 00000 - Connect Liferay with Azure File Storage " u="1"/>
        <s v="Alpha Test | S 00035 - Alpha for Place webcontent in the grid acording to wireframe" u="1"/>
        <s v="BALLPARK - Alpha Test | XS 00000 - Format text and add links to image description" u="1"/>
        <s v="BALLPARK - Development | S 00000 - Format text and add links to image description" u="1"/>
        <s v="Sub-Task |  00735 - IP addresses should not be hardcoded. Never hard code sensitive information." u="1"/>
        <s v="QA | S 01333 - QA for Location and ShipTo filter dropdowns are missing a border in FF and IE" u="1"/>
        <s v="BALLPARK - Development | XS 00000 - Fix Gradle theme build " u="1"/>
        <s v="QA | S 01277 - QA for Clicking on Shipped Qty or Scheduled Releases throws an error" u="1"/>
        <s v="Feature Planning | S | 00071 - Discuss UX" u="1"/>
        <s v="Frontend Development | M 00048 - Configure Layout for the Asset Publisher" u="1"/>
        <s v="QA | S 01386 - QA for Report Landing Page- Open Order Status Report- remove parameters from selection screen" u="1"/>
        <s v="BALLPARK - Alpha Test | 00000 - Adjust styles of basic Liferay DXP components" u="1"/>
        <s v="BALLPARK - QA Support | 00000 - Adjust styles of basic Liferay DXP components" u="1"/>
        <s v="Backend Development | S 01236 - Remove background-task mode from data sync" u="1"/>
        <s v="Sub-Task |  01570 - Develop automated tests for DCU004" u="1"/>
        <s v="Tech Planning | M 00498 - Define document migration process" u="1"/>
        <s v="BALLPARK - UX | S 00000 - Check graphics record (to monitor order progress)" u="1"/>
        <s v="BALLPARK - Alpha Test | XS 00000 - Reports Page" u="1"/>
        <s v="BALLPARK - Development | M 00000 - Reports Page" u="1"/>
        <s v="BALLPARK - Developer Support | S 00000 - Setup Project Infrasctructure" u="1"/>
        <s v="BALLPARK - Feature Review | S 00000 - 487 (BDT) - Issues with ship to filter" u="1"/>
        <s v="QA | S 02979 - QA for BDT 483- Forgot Password error message" u="1"/>
        <s v="QA | S 01498 - QA for Hide Edit options that Buyers do not have access to " u="1"/>
        <s v="BALLPARK - Alpha Test | XS 00000 - Stock Information page" u="1"/>
        <s v="BALLPARK - Development | S 00000 - Stock Information page" u="1"/>
        <s v="BALLPARK - Development | 00000 - Creation of content structures and templates" u="1"/>
        <s v="Tech Planning | S | 00118 - Tech Planning for Implement Celsus sync" u="1"/>
        <s v="Sub-Task |  00721 - Define and show custom exceptions instead of the generic ones." u="1"/>
        <s v="BALLPARK - Development | 00000 - Install on Azure Production" u="1"/>
        <s v="BALLPARK - Feature Review | S 00000 - View Orders by PO" u="1"/>
        <s v="BALLPARK - QA/UAT Support | S 00000 - View Orders by PO" u="1"/>
        <s v="BALLPARK - Development | M 00000 - Capture learning events" u="1"/>
        <s v="Sub-Task |  00853 - WS Error Codes" u="1"/>
        <s v="QA | S 01393 - QA for Add documents button is inside the footer" u="1"/>
        <s v="Sub-Task |  00548 - Create a back botton" u="1"/>
        <s v="BALLPARK - Tech Planning | S 00000 - Order Status Report" u="1"/>
        <s v="BALLPARK - Development | XS 00000 - Stock ticker portlet" u="1"/>
        <s v="Alpha Test | S 01518 - Alpha for Importing Orgs from UAT generates exception" u="1"/>
        <s v="BALLPARK - Alpha Test | S 00000 - Sort Orders by Specific Fields" u="1"/>
        <s v="Sub-Task |  00879 - Automated test for Next Transactions Box" u="1"/>
        <s v="QA | S 00973 - QA for When an order is deleted, the associated AssetEntries are not removed" u="1"/>
        <s v="BALLPARK - Feature Review | S | 00000 - Add version" u="1"/>
        <s v="BALLPARK - Alpha Test | XS 00000 - Co-Packer - orders Ship to no pricing" u="1"/>
        <s v="Sub-Task |  00071 - emailer must retrieve and use location specific configuration" u="1"/>
        <s v="Feature Review | S 00224 - Review of As a user, I can see the Cemex stock price for NYSE and BMV" u="1"/>
        <s v="Frontend Development | M 00229 - Our history" u="1"/>
        <s v="BALLPARK - Development | S 00000 - Link Product Id in Orders Detail to Product Spec Page." u="1"/>
        <s v="BALLPARK - Feature Review | M 00000 - Co-Packer - Role by Ship To" u="1"/>
        <s v="BALLPARK - QA/UAT Support | S 00000 - Co-Packer - Role by Ship To" u="1"/>
        <s v="BALLPARK - Feature Review | S 00000 - List shipments from specific Order" u="1"/>
        <s v="Frontend Development | M 01085 - Style Document Upload portlet" u="1"/>
        <s v="BALLPARK - Feature Review | S 00000 - Capture user info" u="1"/>
        <s v="Tech Planning | M 01565 - Tech Planning for Remove Date limit on Orders Landing Page display" u="1"/>
        <s v="Sub-Task | M | 00063 - Set up Liferay CI" u="1"/>
        <s v="QA | S 00154 - QA for Adjust homepage layout in different screen resolutions" u="1"/>
        <s v="Tech Planning | M 01679 - Tech Planning - Data Sync Changes - Shipment" u="1"/>
        <s v="BALLPARK - Alpha Test | 00000 - Liferay Governance" u="1"/>
        <s v="BALLPARK - QA Support | 00000 - Liferay Governance" u="1"/>
        <s v="QA | S 01398 - QA for LDAP bulk import cannot be disable if 2FA is enabled" u="1"/>
        <s v="BALLPARK - Alpha Test | S 00000 - Asset publisher filter" u="1"/>
        <s v="Feature Review | S 01487 - Review of Remove default e-mail suffix from login page" u="1"/>
        <s v="BALLPARK - Developer Support | 00000 - Liferay Governance" u="1"/>
        <s v="BALLPARK - Feature Review | XS 00000 - Batch details in on-hand inventory" u="1"/>
        <s v="BALLPARK - QA/UAT Support | XS 00000 - Batch details in on-hand inventory" u="1"/>
        <s v="QA | S | 00124 - QA for Capture user info" u="1"/>
        <s v="Backend Development | M 01340 - Improve data sync logging to capture invalid data" u="1"/>
        <s v="BALLPARK - Tech Planning | S 00000 - Product values in different currencies" u="1"/>
        <s v="Backend Development | M 01584 - Add support for new Customer Item optional parameter" u="1"/>
        <s v="BALLPARK - Feature Review | S 00000 - Add status: draft, published, archived, invisible " u="1"/>
        <s v="QA | S 01137 - QA for Add open condition to Search Orders" u="1"/>
        <s v="BALLPARK - Development | M 00000 - Render iframe to show old content" u="1"/>
        <s v="Backend Development | M 00995 - Change no of max ShipTos in the ShipTo filter" u="1"/>
        <s v="BALLPARK - Alpha Test | S | 00000 - Add support for OpenID Connect Single Sign-on" u="1"/>
        <s v="BALLPARK - QA Support | S | 00000 - Add support for OpenID Connect Single Sign-on" u="1"/>
        <s v="Backend Development | S | 00077 - Create module to create mock sites" u="1"/>
        <s v="Backend Development | S 01573 - Review exception handling" u="1"/>
        <s v="QA | M 00999 - QA for List Shipments for a specific Item " u="1"/>
        <s v="QA | M 01000 - QA for List of Releases for Specific Item " u="1"/>
        <s v="BALLPARK - Feature Planning | S 00000 - Add status: draft, published, archived, invisible " u="1"/>
        <s v="BALLPARK - Feature Review | S | 00000 - Add status: draft, published, archived, invisible " u="1"/>
        <s v="Sub-Task |  00881 - Update integration test for portlet Candidate photo" u="1"/>
        <s v="Feature Planning | S | 00009 - Version - Feature Planning" u="1"/>
        <s v="QA | S 00779 - QA for Orders - Add &quot;cust&quot; before PO label" u="1"/>
        <s v="Alpha Test | S 00067 - Alpha for Modern tile with &quot;MORE&quot; animation" u="1"/>
        <s v="BALLPARK - Feature Planning | M 00000 - Order Status Report" u="1"/>
        <s v="Sub-Task |  00722 - Logging should be use for this exceptions. Throwable.printStackTrace(...) should not be called" u="1"/>
        <s v="BALLPARK - Feature Review | M 00000 - Order Detail in Orders by PO" u="1"/>
        <s v="BALLPARK - QA/UAT Support | S 00000 - Order Detail in Orders by PO" u="1"/>
        <s v="BALLPARK - Tech Planning | XS 00000 - Order Detail in Orders by PO" u="1"/>
        <s v="QA | M 00735 - QA for Shipment Search" u="1"/>
        <s v="BALLPARK - UX | XS 00000 - View/Edit my User Profile" u="1"/>
        <s v="BALLPARK - Alpha Test | S | 00000 - Add SCORM support" u="1"/>
        <s v="BALLPARK - QA Support | S | 00000 - Add SCORM support" u="1"/>
        <s v="QA | S 00925 - QA for Orders Page - Marshal Orders with NULL Statuses Displayed" u="1"/>
        <s v="BALLPARK - Alpha Test | S 00000 - Link Product Id in Orders Detail to Product Spec Page." u="1"/>
        <s v="QA | M 01607 - QA Task - Scheduled Releases Customer PO " u="1"/>
        <s v="BALLPARK - Development | XS 00000 - Co-Packer - orders Ship to no pricing" u="1"/>
        <s v="BALLPARK - Development | L 00000 - Check graphics record (to monitor order progress)" u="1"/>
        <s v="Sub-Task |  00560 - Functional Test for Login Next Time" u="1"/>
        <s v="Sub-Task | S 00038 - Status - Feature Planning" u="1"/>
        <s v="Alpha Test | S | 00085 - Alpha for Capture learning events" u="1"/>
        <s v="QA | S | 00126 - QA for Capture learning events" u="1"/>
        <s v="BALLPARK - Alpha Test | S | 00000 - Add expiration date" u="1"/>
        <s v="BALLPARK - QA Support | S | 00000 - Add expiration date" u="1"/>
        <s v="BALLPARK - Tech Planning | S 00000 - Search &amp; browse - customer &amp; user profiles - Sales restricted view" u="1"/>
        <s v="Frontend Development | M 01666 - Update default selection when user logs in to the portal " u="1"/>
        <s v="BALLPARK - Alpha Test | XS 00000 - Carrousel for full story pages" u="1"/>
        <s v="BALLPARK - Development | S 00000 - Carrousel for full story pages" u="1"/>
        <s v="QA | M 00946 - QA for BoL and Invoice Links" u="1"/>
        <s v="QA | S 02985 - QA for BIN Doc Service Test Invoice URL Parameters" u="1"/>
        <s v="BALLPARK - Development | M 00000 - Adjust forms layouts" u="1"/>
        <s v="BALLPARK - UX | XS 00000 - Update Customer logo" u="1"/>
        <s v="Sub-Task |  00719 - Exception handlers should preserve the original message" u="1"/>
        <s v="Sub-Task | M 01093 - LoginController.java" u="1"/>
        <s v="QA | S 02895 - QA for User Profile dropdown is wrapping " u="1"/>
        <s v="BALLPARK - Feature Review | 00000 - Connect Liferay with Azure File Storage " u="1"/>
        <s v="Sub-Task | S | 00017 - Capture learning events - Feature Planning" u="1"/>
        <s v="BALLPARK - Alpha Test | S 00000 - Add support for OpenID Connect Single Sign-on" u="1"/>
        <s v="BALLPARK - QA Support | S 00000 - Add support for OpenID Connect Single Sign-on" u="1"/>
        <s v="Ballpark - Demand | S 00000 - Dummy Activity of Permissions" u="1"/>
        <s v="QA | S 01225 - QA for User Customer Name (Employer) is incorrect" u="1"/>
        <s v="BALLPARK - Feature Planning | XS | 00000 - Implement Celsus sync job to index Liferay Sites" u="1"/>
        <s v="BALLPARK - Alpha Test | XS 00000 - Trading" u="1"/>
        <s v="BALLPARK - Development | M 00000 - Trading" u="1"/>
        <s v="BALLPARK - UX | M 00000 - Shipment Search" u="1"/>
        <s v="Backend Development | M 01583 - Add support for optional columns parameter" u="1"/>
        <s v="Frontend Development | S 00042 - Create effect when click on &quot;Change country&quot; link" u="1"/>
        <s v="Frontend Development | M 01221 - Development for - Search in Locations filter fails when no location match is found" u="1"/>
        <s v="QA | M 00734 - QA for Buyer - Show Expanded Shipment View" u="1"/>
        <s v="QA | M 01613 - QA for Customer Profile Format" u="1"/>
        <s v="Feature Review | S 01599 - Review of Allow Buyers to update display settings " u="1"/>
        <s v="BALLPARK - Alpha Test | XS 00000 - Building Solutions" u="1"/>
        <s v="BALLPARK - Development | S 00000 - Building Solutions" u="1"/>
        <s v="QA | S 01168 - QA for Items per Page does not allow you to return to default setting" u="1"/>
        <s v="Feature Review | XS 00543 - Review of Stock Ticker portlet has content that is not localized" u="1"/>
        <s v="BALLPARK - QA/UAT Support | S 00000 - User agreement - BNA" u="1"/>
        <s v="BALLPARK - Tech Planning | XS 00000 - User agreement - BNA" u="1"/>
        <s v="BALLPARK - Development | 00000 - Configure Liferay with LCS Activation" u="1"/>
        <s v="QA | S 01382 - QA for All Reports from Reports Landing Page- Optional column formatting" u="1"/>
        <s v="BALLPARK - UX | L 00000 - Global search" u="1"/>
        <s v="Backend Development | S 00040 - Create a service builder to persist collected information" u="1"/>
        <s v="QA | S 00192 - QA for Country micro site single page" u="1"/>
        <s v="BALLPARK - Feature Review | 00000 - Create docker image for Elasticsearch" u="1"/>
        <s v="QA | S 01374 - QA for SSRS integration config had wrong password for QA" u="1"/>
        <s v="Sub-Task |  01403 - Adaptar a solicitação de processo visto e a edição do processo de visto para colaborador e candidato." u="1"/>
        <s v="BALLPARK - Feature Planning | XS 00000 - Releases landing page" u="1"/>
        <s v="BALLPARK - Developer Support | 00000 - Configure Liferay with LCS Activation" u="1"/>
        <s v="Sub-Task |  00059 - use pagination when retrieving notification" u="1"/>
        <s v="BALLPARK - Alpha Test | S | 00000 - Implement Celsus sync job to index Liferay Sites" u="1"/>
        <s v="BALLPARK - QA Support | S | 00000 - Implement Celsus sync job to index Liferay Sites" u="1"/>
        <s v="Sub-Task |  00962 - Creation of Query: Assigned Entity" u="1"/>
        <s v="Frontend Development | M 00491 - Product details - Frontend" u="1"/>
        <s v="BALLPARK - Feature Planning | XS 00000 - Release Search" u="1"/>
        <s v="BALLPARK - Tech Planning | S 00000 - Sort Orders by Specific Fields" u="1"/>
        <s v="BALLPARK - Alpha Test | XS 00000 - Debt Information" u="1"/>
        <s v="BALLPARK - Development | S 00000 - Debt Information" u="1"/>
        <s v="QA | S 01631 - QA for BIT-107 Order Report URL too long " u="1"/>
        <s v="BALLPARK - Alpha Test | S 00000 - Create/edit Order Note" u="1"/>
        <s v="BALLPARK - Tech Planning | XS 00000 - List Releases of specifc Order" u="1"/>
        <s v="Alpha Test | M 00748 - Alpha for View/Edit User Profile" u="1"/>
        <s v="BALLPARK - Feature Review | S | 00000 - Add SCORM support" u="1"/>
        <s v="Sub-Task |  01039 - Migration run in Prod, all people Assigned to Thailand ended up in CSEA" u="1"/>
        <s v="Sub-Task | M 00463 - Scrum master - March" u="1"/>
        <s v="QA | M 00744 - QA for CSR View of Customer Profile" u="1"/>
        <s v="BALLPARK - Alpha Test | S 00000 - View Order Note." u="1"/>
        <s v="BALLPARK - Alpha Test | S 00000 - Page Fix for Careers page" u="1"/>
        <s v="BALLPARK - QA Support | S 00000 - Page Fix for Careers page" u="1"/>
        <s v="QA | S 01610 - QA for The calculation for the total location qty and batch lines displayed do not match  " u="1"/>
        <s v="BALLPARK - Developer Support | 00000 - Install on Azure Production" u="1"/>
        <s v="Tech Planning | S 00011 - Status - Tech Planning" u="1"/>
        <s v="BALLPARK - UX | 00000 - Create different pages to show layouts" u="1"/>
        <s v="BALLPARK - Feature Review | M 00000 - Check graphics record (to monitor order progress)" u="1"/>
        <s v="Alpha Test | S 00226 - Alpha for In Cemex, fix where the theme gets placed in the bundle by workspace" u="1"/>
        <s v="Sub-Task |  01380 - Initial tests for dcu004" u="1"/>
        <s v="BALLPARK - QA Support | XS 00000 - Stock Ticker portlet has content that is not localized" u="1"/>
        <s v="Sub-Task |  00105 - managing OSGI dependencies " u="1"/>
        <s v="BALLPARK - Alpha Test | S 00000 - Batch details in on-hand inventory" u="1"/>
        <s v="BALLPARK - Alpha Test | 00000 - Configure Liferay clustering " u="1"/>
        <s v="BALLPARK - QA Support | 00000 - Configure Liferay clustering " u="1"/>
        <s v="BALLPARK - Alpha Test | S | 00000 - Capture user info" u="1"/>
        <s v="BALLPARK - QA Support | S | 00000 - Capture user info" u="1"/>
        <s v="Sub-Task |  00946 - Modify import logic to include new fields" u="1"/>
        <s v="Frontend Development | L | 00073 - Implement Theme POC" u="1"/>
        <s v="QA | M 01175 - QA for Footer" u="1"/>
        <s v="QA | S 00157 - QA for Asset publisher filter" u="1"/>
        <s v="BALLPARK - Tech Planning | S 00000 - Create Google Local Environment" u="1"/>
        <s v="BALLPARK - Feature Review | 00000 - Create docker image for Liferay installation" u="1"/>
        <s v="BALLPARK - Feature Planning | M 00000 - Create/edit Order Note" u="1"/>
        <s v="BALLPARK - Tech Planning | XS 00000 - Country Selection content" u="1"/>
        <s v="Sub-Task |  01532 - Maintenance in automated tests" u="1"/>
        <s v="QA | M 00941 - QA for Shipping Report" u="1"/>
        <s v="QA | M 00745 - QA for Buyer View of Customer Profile" u="1"/>
        <s v="Sub-Task |  00996 - Verify Notification job is running" u="1"/>
        <s v="BALLPARK - Alpha Test | S 00000 - Create Google Local Environment" u="1"/>
        <s v="BALLPARK - QA Support | S 00000 - Create Google Local Environment" u="1"/>
        <s v="BALLPARK - Alpha Test | XS 00000 - Include videos on the full story page" u="1"/>
        <s v="BALLPARK - Development | S 00000 - Include videos on the full story page" u="1"/>
        <s v="BALLPARK - Development | S 00000 - Hide Pricing Fields for Logistics, Co-Packer, and Quality roles" u="1"/>
        <s v="BALLPARK - Developer Support | 00000 - Configure Docker Swarm to auto scale Liferay" u="1"/>
        <s v="QA | S 01395 - QA for Do not display Schedule Lines when confirmedQty = 0 on Orders Landing  Page" u="1"/>
        <s v="QA | S 00160 - QA for Menu not working when on mobile mode" u="1"/>
        <s v="Alpha Test | S 01660 - Alpha for Formatting Error when Resizing" u="1"/>
        <s v="Sub-Task | M 01099 - UserLiferayServiceImpl.java" u="1"/>
        <s v="QA | S 01136 - QA for Checkboxes for Locations in filter do not show " u="1"/>
        <s v="BALLPARK - Alpha Test | S 00000 - Related articles" u="1"/>
        <s v="Backend Development | M 01473 - Switch to SOAP calls" u="1"/>
        <s v="QA | S 00777 - QA for Orders -  Bemis Order # (line No) should be moved below Bemis ProductID" u="1"/>
        <s v="QA | S 01133 - QA for Update On Hand Inv data fields to allow for decimals " u="1"/>
        <s v="QA | S 00966 - QA for Date Format is incorrect on all Pages" u="1"/>
        <s v="BALLPARK - Feature Review | S 00000 - Two Factor Authentication" u="1"/>
        <s v="BALLPARK - Feature Planning | S | 00000 - Add support for OpenID Connect Single Sign-on" u="1"/>
        <s v="Alpha Test | S 01655 - Alpha for Menu position does not remain closed when navigating from one page to another " u="1"/>
        <s v="Sub-Task |  00174 - Replace stock images for Health and Safety FAQ banner" u="1"/>
        <s v="QA | M 01098 - QA for Customer Org Hierarchy" u="1"/>
        <s v="Backend Development | S 00036 - Create mock service Enhanced Group API" u="1"/>
        <s v="QA | S 01234 - QA for Reports Landing Page - Report Header is not aligned properly" u="1"/>
        <s v="Sub-Task |  00734 - Mutable fields should not be &quot;public static&quot;.  Make this member &quot;protected&quot;." u="1"/>
        <s v="BALLPARK - Development | 00000 - Create different pages to show layouts" u="1"/>
        <s v="BALLPARK - Developer Support | 00000 - Connect Liferay with Azure File Storage " u="1"/>
        <s v="Feature Review | S 01189 - Review of BEMISCP-11 Terms &amp; Condition docs (site)(by customer specific)" u="1"/>
        <s v="BALLPARK - Alpha Test | XS 00000 - Country micro site single page" u="1"/>
        <s v="BALLPARK - Development | S 00000 - Country micro site single page" u="1"/>
        <s v="QA | S 02782 - QA for 375 (BDT) - Inventory Report - URL too long error " u="1"/>
        <s v="Tech Planning | XS | 00003 - Planning for Create docker image for Liferay" u="1"/>
        <s v="Sub-Task |  00566 - Functional Test for First time access " u="1"/>
        <s v="Sub-Task |  00688 - Functional Tests for Dashboard - Banners Part" u="1"/>
        <s v="BALLPARK - UX | XS 00000 - View closed orders in Order Views" u="1"/>
        <s v="BALLPARK - Developer Support | S 00000 - Remove Top Bar for External User" u="1"/>
        <s v="Sub-Task |  00727 - Dead stores should be removed" u="1"/>
        <s v="BALLPARK - Alpha Test | XS 00000 - Key Company Data" u="1"/>
        <s v="BALLPARK - Development | S 00000 - Key Company Data" u="1"/>
        <s v="Feature Review | S | 00108 - Review of Add support for OpenID Connect Single Sign-on" u="1"/>
        <s v="QA | M 01105 - QA for Import User and Groups from AD" u="1"/>
        <s v="BALLPARK - Developer Support | S 00000 - View Order Note." u="1"/>
        <s v="QA | M 00729 - QA for Releases landing page" u="1"/>
        <s v="Frontend Development | M 00146 - Ethics and compliance page" u="1"/>
        <s v="BALLPARK - Alpha Test | S 00000 - Footer" u="1"/>
        <s v="BALLPARK - Feature Review | XS 00000 - Buyer - Security" u="1"/>
        <s v="QA | M 00979 - QA for Filter Data by Customer Location " u="1"/>
        <s v="QA | S 00203 - QA for Make bootstrap grid match theme media widths" u="1"/>
        <s v="QA | M 01160 - QA for Style and colors" u="1"/>
        <s v="Alpha Test | S 01686 - Alpha for Update the report that is called from the Open Order Landing Page" u="1"/>
        <s v="QA | M 00731 - QA for Release Search" u="1"/>
        <s v="QA | S 01621 - QA for Sub-header font color on Reports Landing page are incorrect" u="1"/>
        <s v="QA | S 01132 - QA for Update Shipments data fields to allow for decimals " u="1"/>
        <s v="QA | S | 00107 - QA for Add version" u="1"/>
        <s v="BALLPARK - Alpha Test | XS 00000 - Corporate Governance Page" u="1"/>
        <s v="BALLPARK - Development | S 00000 - Corporate Governance Page" u="1"/>
        <s v="BALLPARK - Feature Review | 00000 - Create different pages to show layouts" u="1"/>
        <s v="Feature Review | S 01600 - Review of Buyer - Security" u="1"/>
        <s v="QA | S 01618 - QA for Wording on Dynamic Reports preview page needs to be changed to improve usability" u="1"/>
        <s v="BALLPARK - Feature Review | 00000 - Configure Elasticsearch with Azure local instance storage" u="1"/>
        <s v="Sub-Task | M 01094 - LoginRestController.java" u="1"/>
        <s v="QA | M 00733 - QA for Shipments Landing Page" u="1"/>
        <s v="BALLPARK - Development | S 00000 - Remove Buyer access to edit display settings" u="1"/>
        <s v="BALLPARK - Feature Review | 00000 - Install on Azure Production" u="1"/>
        <s v="Sub-Task | M | 00157 - Research SCORM - 2" u="1"/>
        <s v="BALLPARK - Feature Planning | S | 00000 - Capture learning events" u="1"/>
        <s v="BALLPARK - Developer Support | S 00000 - Remove Buyer access to edit display settings" u="1"/>
        <s v="BALLPARK - Feature Planning | XS 00000 - Remove Buyer access to edit display settings" u="1"/>
        <s v="Sub-Task |  00182 - Put the images from seguridad" u="1"/>
        <s v="QA | S | 00115 - QA for Enhanced Group REST Service" u="1"/>
        <s v="Sub-Task |  00580 - Functional Test for Main Dashboard" u="1"/>
        <s v="BALLPARK - UX | XS 00000 - User agreement - BNA" u="1"/>
        <s v="Backend Development | M 01648 - Logging enhancements" u="1"/>
        <s v="BALLPARK - Development | M 00000 - Batch details in on-hand inventory" u="1"/>
        <s v="BALLPARK - Feature Review | S 00000 - User friendly error messaging for CSR and Buyers" u="1"/>
        <s v="BALLPARK - QA/UAT Support | S 00000 - User friendly error messaging for CSR and Buyers" u="1"/>
        <s v="BALLPARK - Tech Planning | XS 00000 - User friendly error messaging for CSR and Buyers" u="1"/>
        <s v="BALLPARK - Feature Planning | S 00000 - Add expiration date" u="1"/>
        <s v="BALLPARK - Feature Review | S | 00000 - Add expiration date" u="1"/>
        <s v="BALLPARK - Development | M | 00000 - Add version" u="1"/>
        <s v="BALLPARK - Tech Planning | S 00000 - Add version" u="1"/>
        <s v="BALLPARK - Tech Planning | S | 00000 - Add SCORM support" u="1"/>
        <s v="Backend Development | S 00014 - Integrate Taskboard configuration scripts" u="1"/>
        <s v="BALLPARK - Alpha Test | S 00000 - Add status: draft, published, archived, invisible " u="1"/>
        <s v="BALLPARK - QA Support | S 00000 - Add status: draft, published, archived, invisible " u="1"/>
        <s v="QA | M 00957 - QA for Passowrd Policy" u="1"/>
        <s v="QA | S 01283 - QA for My Locations navigation on Mobile view is not working" u="1"/>
        <s v="Sub-Task | M 00304 - Auto-refresh price" u="1"/>
        <s v="BALLPARK - Feature Review | S 00000 - Home page &quot;More&quot; button does not work for Internet Explorer 10 or 11" u="1"/>
        <s v="BALLPARK - Feature Review | S 00000 - Create Google CI" u="1"/>
        <s v="QA | S 01637 - QA for Customer Site Template was not updated correctly" u="1"/>
        <s v="BALLPARK - Feature Planning | S 00000 - Buyer View of Customer Profile" u="1"/>
        <s v="Sub-Task |  00183 - Privacy text" u="1"/>
        <s v="Sub-Task | M 01100 - UserServiceImpl.java" u="1"/>
        <s v="QA | S 01388 - QA for Report Landing Page- Inventory Detail Report" u="1"/>
        <s v="QA | S 02665 - QA for 378 (BDT) - No pagination on the Reports Download page " u="1"/>
        <s v="BALLPARK - Tech Planning | M 00000 - Create Google CI" u="1"/>
        <s v="Feature Planning | S 00009 - Version - Feature Planning" u="1"/>
        <s v="BALLPARK - Development | S 00000 - Switch to SOAP calls" u="1"/>
        <s v="Backend Development | S 00046 - Add expiration date - Backend Dev" u="1"/>
        <s v="Backend Development | S | 00090 - Create mock pages" u="1"/>
        <s v="Feature Review |  00524 - Review of Identify .lpkg files in default bundle which we don't need to speepup the initial Tomcat start" u="1"/>
        <s v="Sub-Task | XS | 00060 - Update OIDC modules to latest from master" u="1"/>
        <s v="Alpha Test | S 01482 - Alpha for Welcome Name Banner" u="1"/>
        <s v="Feature Review |  00601 - Review of Anchor tags not working for some pages" u="1"/>
        <s v="QA | S 01596 - QA for Disabled User shows up in Members section on company profile page" u="1"/>
        <s v="BALLPARK - Feature Planning | XS 00000 - User friendly error messaging for CSR and Buyers" u="1"/>
        <s v="QA | S 02494 - QA for Change date field used for selecting invoices" u="1"/>
        <s v="BALLPARK - Tech Planning | S 00000 - Release Search" u="1"/>
        <s v="BALLPARK - Tech Planning | S | 00000 - Add version" u="1"/>
        <s v="Alpha Test | S 00579 - Alpha for Image Animations do not match mockups for Stories" u="1"/>
        <s v="Sub-Task |  00708 - Automated Tests for Changing Password flow" u="1"/>
        <s v="QA | M 01124 - QA for Browser compatibility" u="1"/>
        <s v="BALLPARK - Tech Planning | S 00000 - Batch details in on-hand inventory" u="1"/>
        <s v="QA | S 00112 - QA for Events + Calendar Portlet" u="1"/>
        <s v="BALLPARK - UX | 00000 - Adjust styles of basic Liferay DXP components" u="1"/>
        <s v="BALLPARK - Developer Support | 00000 - Create repository for software images" u="1"/>
        <s v="Backend Development | M | 00101 - Implement sorting" u="1"/>
        <s v="QA | S 01532 - QA for Missing Address should be empty" u="1"/>
        <s v="BALLPARK - Developer Support | S 00000 - Link from Portal Logo" u="1"/>
        <s v="Backend Development | S | 00012 - Integrate REST API with Liferay service layer" u="1"/>
        <s v="BALLPARK - UX | 00000 - Creation of content structures and templates" u="1"/>
        <s v="QA | S 00964 - QA for Remove Top Bar for External User" u="1"/>
        <s v="BALLPARK - Developer Support | 00000 - Create different pages to show layouts" u="1"/>
        <s v="BALLPARK - UX | S 00000 - Co-Packer - Role by Ship To" u="1"/>
        <s v="QA | S 02915 - QA for Upgrade liferay bundle to DE fix-pack 13" u="1"/>
        <s v="BALLPARK - Alpha Test | 00000 - Create docker image for Liferay installation" u="1"/>
        <s v="BALLPARK - QA Support | 00000 - Create docker image for Liferay installation" u="1"/>
        <s v="QA | S 00097 - QA for Asset publisher - Simple version" u="1"/>
        <s v="Frontend Development | M 01698 - Order Customer location list alphabetically by parent name " u="1"/>
        <s v="BALLPARK - Development | 00000 - Design concepts, site creation, roles and users" u="1"/>
        <s v="Frontend Development | M 01699 - Add filter on Customer Location view" u="1"/>
        <s v="Frontend Development | S 01677 - Update Order landing page styling after adding new sort functionality" u="1"/>
        <s v="QA | S 00986 - QA for Update Customer logo" u="1"/>
        <s v="QA | S 00110 - QA for Webcontent - Investors to Key Statistics" u="1"/>
        <s v="Ballpark - Demand | S 00000 - Dummy Activity of Products" u="1"/>
        <s v="Feature Review | S 00260 - Review of Allow patches to be source-controlled and installed into bundle by workspace" u="1"/>
        <s v="BALLPARK - Development | M 00000 - Add expiration date" u="1"/>
        <s v="BALLPARK - Feature Review | S 00000 - Add support for OpenID Connect Single Sign-on" u="1"/>
        <s v="BALLPARK - Alpha Test | S 00000 - Place remaining Webcontents on Homepage" u="1"/>
        <s v="BALLPARK - Development | S 00000 - Generate Shipping Reports" u="1"/>
        <s v="QA | S 02978 - QA for Documents page- title running off of screen box" u="1"/>
        <s v="Frontend Development | M 01459 - Development for - Update decimals display on Bemis Portal Landing pages" u="1"/>
        <s v="BALLPARK - Feature Review | M | 00000 - REST service for Enhanced Groups" u="1"/>
        <s v="BALLPARK - Development | XS 00000 - View Orders by PO" u="1"/>
        <s v="BALLPARK - Feature Review | M 00000 - REST service for Enhanced Groups" u="1"/>
        <s v="BALLPARK - Alpha Test | 00000 - Create different pages to show layouts" u="1"/>
        <s v="BALLPARK - QA Support | 00000 - Create different pages to show layouts" u="1"/>
        <s v="BALLPARK - Feature Planning | S 00000 - User agreement - BNA" u="1"/>
        <s v="QA | S 00126 - QA for Story carrousel on homepage does not animate (zoom)" u="1"/>
        <s v="QA | S 00099 - QA for Asset publisher layout" u="1"/>
        <s v="Ballpark - Demand | S 00000 - Dummy Activity of Roles Configuration" u="1"/>
        <s v="Sub-Task | M 00483 - Add section for &quot;cutover plan&quot; to Installation doc" u="1"/>
        <s v="QA | S 01546 - QA for Release PO and Customer PO are wrapping on the same line" u="1"/>
        <s v="BALLPARK - Feature Review | S 00000 - Capture learning events" u="1"/>
        <s v="Sub-Task |  00103 - Extend Apache log4j" u="1"/>
        <s v="Sub-Task |  00429 - Investigate RDR manager sync" u="1"/>
        <s v="Backend Development | M | 00032 - Implement Session Expiration" u="1"/>
        <s v="Frontend Development | M 01143 - Update address format to match wireframe" u="1"/>
        <s v="BALLPARK - Alpha Test | 00000 - Configure Elasticsearch with Azure local instance storage" u="1"/>
        <s v="BALLPARK - QA Support | 00000 - Configure Elasticsearch with Azure local instance storage" u="1"/>
        <s v="Sub-Task |  00844 - WSDL" u="1"/>
        <s v="Sub-Task |  00038 - Criar Job no Jenkins para Deploy" u="1"/>
        <s v="Sub-Task | M 00302 - Adjust order of stock exchanges" u="1"/>
        <s v="BALLPARK - Alpha Test | S 00000 - User friendly error messaging for CSR and Buyers" u="1"/>
        <s v="BALLPARK - Development | 00000 - Create docker image for Elasticsearch" u="1"/>
        <s v="BALLPARK - Feature Planning | S 00000 - Create Google Local Environment" u="1"/>
        <s v="QA | S 02924 - QA for (BDT 467) - Releases and Shipments do not display for new customer setup " u="1"/>
        <s v="QA | S 00213 - QA for Company profile page" u="1"/>
        <s v="UX | S 01675 - Update mockups with new sort functionality" u="1"/>
        <s v="BALLPARK - Developer Support | S 00000 - Customer - Org - Permissions" u="1"/>
        <s v="BALLPARK - Feature Planning | XS 00000 - Customer - Org - Permissions" u="1"/>
        <s v="Sub-Task |  01274 - Automated tests for DCU47 - initial pages R1" u="1"/>
        <s v="QA | M 01123 - QA for Location selection persists between logout and login" u="1"/>
        <s v="Sub-Task |  00565 - Functional Test for Fake Question flow" u="1"/>
        <s v="BALLPARK - Tech Planning | S 00000 - Location selection persists between logout and login" u="1"/>
        <s v="Alpha Test | M 00935 - Alpha for On-Hand Inventory View" u="1"/>
        <s v="Sub-Task | M 01098 - TransferServiceImpl.java" u="1"/>
        <s v="Backend Development | M 01510 - Add missing Ship Date optional field" u="1"/>
        <s v="BALLPARK - Development | L 00000 - Create Google CI" u="1"/>
        <s v="Alpha Test | S 00147 - Alpha for Adjust homepage layout in different screen resolutions" u="1"/>
        <s v="Sub-Task | M 01092 - DashboardAccountController.java" u="1"/>
        <s v="Sub-Task | M 01095 - PersonalTransferController.java" u="1"/>
        <s v="Backend Development | S | 00052 - Add logic to redirect unauthenticated users to login" u="1"/>
        <s v="BALLPARK - Development | S 00000 - Unified boiler plate text" u="1"/>
        <s v="Sub-Task |  00848 - JavaScript libraries with known vulnerabilities on GitHub." u="1"/>
        <s v="Alpha Test | S 01472 - Alpha for Order Report URL too long " u="1"/>
        <s v="BALLPARK - Developer Support | S 00000 - Co-Packer - Role by Ship To" u="1"/>
        <s v="BALLPARK - Feature Planning | M 00000 - Product values in different currencies" u="1"/>
        <s v="BALLPARK - Development | S 00000 - Create Google Local Environment" u="1"/>
        <s v="Sub-Task |  00037 - Criar VM com VPN para usuários Mac" u="1"/>
        <s v="BALLPARK - Feature Review | 00000 - Design concepts, site creation, roles and users" u="1"/>
        <s v="UX | S 01576 - Design user-friendly error page" u="1"/>
        <s v="Alpha Test | S 01483 - Alpha for Allow Buyers to update display settings " u="1"/>
        <s v="BALLPARK - Developer Support | M 00000 - Check graphics record (to monitor order progress)" u="1"/>
        <s v="Alpha Test | S 01471 - Alpha for Column picks disappear in report form" u="1"/>
        <s v="BALLPARK - Alpha Test | S 00000 - REST service for Enhanced Groups" u="1"/>
        <s v="BALLPARK - QA Support | S 00000 - REST service for Enhanced Groups" u="1"/>
        <s v="Feature Review | S | 00089 - Review of Notify Google LMS of User activity" u="1"/>
        <s v="BALLPARK - QA Support | S 00000 - 482 BDT - Optimizing report performance to 4 sec" u="1"/>
        <s v="QA | S 01226 - QA for Update orders data fields to allow for decimals " u="1"/>
        <s v="BALLPARK - Development | 00000 - Adjust styles of basic Liferay DXP components" u="1"/>
        <s v="Sub-Task |  00730 - Utility classes should not have public constructors" u="1"/>
        <s v="Frontend Development | S 02970 - Development for - Issues with ship to filter" u="1"/>
        <s v="BALLPARK - Alpha Test | XS 00000 - Ethics and compliance page" u="1"/>
        <s v="BALLPARK - Feature Review | XS 00000 - Customer Profile updates from IBB" u="1"/>
        <s v="Sub-Task |  00847 - Request/Response" u="1"/>
        <s v="BALLPARK - Feature Planning | S 00000 - Create and assign customer Roles" u="1"/>
        <s v="QA | S 01515 - QA for Customer Address does not display on Customer Profile" u="1"/>
        <s v="Feature Review | S 01663 - Review of Create Page for CSRs to View Customer Locations " u="1"/>
        <s v="BALLPARK - UX | XS 00000 - Create/edit Order Note" u="1"/>
        <s v="Alpha Test | S 01457 - Alpha for Bemis Logo displayed on Bemis' QA is incorrect" u="1"/>
        <s v="Sub-Task |  00846 - Sequence Diagram" u="1"/>
        <s v="Sub-Task |  01014 - Correct links home page" u="1"/>
        <s v="Sub-Task | S | 00062 - Set up search server for Liferay Dev" u="1"/>
        <s v="BALLPARK - Feature Planning | S 00000 - Capture learning events" u="1"/>
        <s v="BALLPARK - Feature Review | S | 00000 - Capture learning events" u="1"/>
        <s v="QA | S 02866 - QA for ID 4191/4190 Update the CSR permissions to be organization based" u="1"/>
        <s v="QA | S 01539 - QA for On Hand Inventory Details shows a Total Qty but there are no details " u="1"/>
        <s v="BALLPARK - Tech Planning | M 00000 - Co-Packer - Role by Ship To" u="1"/>
        <s v="Alpha Test | S 01601 - Alpha for CSR- editing buyer profile" u="1"/>
        <s v="Backend Development | S | 00097 - Implement Date Filtering for Group Versions " u="1"/>
        <s v="QA | S 00102 - QA for Show full story on Media Center" u="1"/>
        <s v="BALLPARK - Tech Planning | S 00000 - Check graphics record (to monitor order progress)" u="1"/>
        <s v="Alpha Test | S 00170 - Alpha for Redirect Not Allowed" u="1"/>
        <s v="QA | S 02921 - QA for Premium Waters Index Issue" u="1"/>
        <s v="Sub-Task |  00567 - Functional Test for Configuring user data" u="1"/>
        <s v="Frontend Development | M 01008 - Combine Shipments and Releases Section on Reports Landing Page" u="1"/>
        <s v="BALLPARK - Development | S 00000 - Custom 404 page" u="1"/>
        <s v="QA | S 01636 - QA for The Company logo will not populate on Welcome page" u="1"/>
        <s v="Sub-Task |  00729 - Class variable fields should not have public accessibility" u="1"/>
        <s v="BALLPARK - Development | XS 00000 - Create a sign in page" u="1"/>
        <s v="BALLPARK - Tech Planning | XS 00000 - Order Detail in Orders by Item View" u="1"/>
        <s v="Sub-Task |  00725 - &quot;Switch&quot; statements should end with a &quot;default&quot; clause" u="1"/>
      </sharedItems>
    </cacheField>
    <cacheField name="Issue Status" numFmtId="0">
      <sharedItems containsNonDate="0" containsBlank="1" count="7">
        <m/>
        <s v="2.To Review" u="1"/>
        <s v="5.Open" u="1"/>
        <e v="#N/A" u="1"/>
        <s v="3.Doing" u="1"/>
        <s v="1.Reviewing" u="1"/>
        <s v="4.To Do" u="1"/>
      </sharedItems>
    </cacheField>
    <cacheField name="Type" numFmtId="0">
      <sharedItems containsNonDate="0" containsBlank="1" count="20">
        <m/>
        <s v="QA" u="1"/>
        <s v="Alpha Test" u="1"/>
        <s v="Ballpark - Feature Planning" u="1"/>
        <s v="Frontend Development" u="1"/>
        <s v="Tech Planning" u="1"/>
        <s v="BALLPARK - UX" u="1"/>
        <s v="BALLPARK - Developer Support" u="1"/>
        <s v="BALLPARK - Feature Review" u="1"/>
        <s v="Feature Review" u="1"/>
        <s v="BALLPARK - Demand" u="1"/>
        <s v="BALLPARK - QA/UAT Support" u="1"/>
        <s v="BALLPARK - QA Support" u="1"/>
        <s v="Sub-Task" u="1"/>
        <s v="BALLPARK - Alpha Test" u="1"/>
        <s v="Ballpark - Tech Planning" u="1"/>
        <s v="Feature Planning" u="1"/>
        <s v="UX" u="1"/>
        <s v="BALLPARK - Development" u="1"/>
        <s v="Backend Development" u="1"/>
      </sharedItems>
    </cacheField>
    <cacheField name="Role" numFmtId="0">
      <sharedItems containsNonDate="0" containsBlank="1" count="4">
        <m/>
        <s v="Developer" u="1"/>
        <s v="Coach" u="1"/>
        <s v="Tech Lead" u="1"/>
      </sharedItems>
    </cacheField>
    <cacheField name="Size" numFmtId="0">
      <sharedItems containsNonDate="0" containsString="0" containsBlank="1"/>
    </cacheField>
    <cacheField name="Effort" numFmtId="0">
      <sharedItems containsNonDate="0" containsString="0" containsBlank="1"/>
    </cacheField>
    <cacheField name="Cycle Hours" numFmtId="0">
      <sharedItems containsNonDate="0" containsString="0" containsBlank="1"/>
    </cacheField>
    <cacheField name="Cycle Hours per Role With Risk" numFmtId="0">
      <sharedItems containsNonDate="0" containsString="0" containsBlank="1"/>
    </cacheField>
    <cacheField name="Thread" numFmtId="0">
      <sharedItems containsNonDate="0" containsBlank="1" count="8">
        <m/>
        <s v="Developer1" u="1"/>
        <s v="Coach1" u="1"/>
        <s v="Developer2" u="1"/>
        <s v="Tech Lead1" u="1"/>
        <s v="Developer3" u="1"/>
        <s v="Developer4" u="1"/>
        <s v="Developer5" u="1"/>
      </sharedItems>
    </cacheField>
    <cacheField name="Week" numFmtId="0">
      <sharedItems containsNonDate="0" containsDate="1" containsString="0" containsBlank="1" minDate="2017-01-09T00:00:00" maxDate="2017-12-12T00:00:00" count="50">
        <m/>
        <d v="2017-01-23T00:00:00" u="1"/>
        <d v="2017-01-16T00:00:00" u="1"/>
        <d v="2017-09-25T00:00:00" u="1"/>
        <d v="2017-10-30T00:00:00" u="1"/>
        <d v="2017-01-09T00:00:00" u="1"/>
        <d v="2017-09-18T00:00:00" u="1"/>
        <d v="2017-10-23T00:00:00" u="1"/>
        <d v="2017-04-24T00:00:00" u="1"/>
        <d v="2017-05-29T00:00:00" u="1"/>
        <d v="2017-09-11T00:00:00" u="1"/>
        <d v="2017-10-16T00:00:00" u="1"/>
        <d v="2017-04-17T00:00:00" u="1"/>
        <d v="2017-05-22T00:00:00" u="1"/>
        <d v="2017-09-04T00:00:00" u="1"/>
        <d v="2017-10-09T00:00:00" u="1"/>
        <d v="2017-04-10T00:00:00" u="1"/>
        <d v="2017-05-15T00:00:00" u="1"/>
        <d v="2017-10-02T00:00:00" u="1"/>
        <d v="2017-04-03T00:00:00" u="1"/>
        <d v="2017-05-08T00:00:00" u="1"/>
        <d v="2017-05-01T00:00:00" u="1"/>
        <d v="2017-08-28T00:00:00" u="1"/>
        <d v="2017-08-21T00:00:00" u="1"/>
        <d v="2017-03-27T00:00:00" u="1"/>
        <d v="2017-08-14T00:00:00" u="1"/>
        <d v="2017-03-20T00:00:00" u="1"/>
        <d v="2017-08-07T00:00:00" u="1"/>
        <d v="2017-03-13T00:00:00" u="1"/>
        <d v="2017-02-27T00:00:00" u="1"/>
        <d v="2017-03-06T00:00:00" u="1"/>
        <d v="2017-02-20T00:00:00" u="1"/>
        <d v="2017-02-13T00:00:00" u="1"/>
        <d v="2017-11-27T00:00:00" u="1"/>
        <d v="2017-02-06T00:00:00" u="1"/>
        <d v="2017-11-20T00:00:00" u="1"/>
        <d v="2017-06-26T00:00:00" u="1"/>
        <d v="2017-07-31T00:00:00" u="1"/>
        <d v="2017-11-13T00:00:00" u="1"/>
        <d v="2017-06-19T00:00:00" u="1"/>
        <d v="2017-07-24T00:00:00" u="1"/>
        <d v="2017-11-06T00:00:00" u="1"/>
        <d v="2017-12-11T00:00:00" u="1"/>
        <d v="2017-06-12T00:00:00" u="1"/>
        <d v="2017-07-17T00:00:00" u="1"/>
        <d v="2017-12-04T00:00:00" u="1"/>
        <d v="2017-06-05T00:00:00" u="1"/>
        <d v="2017-07-10T00:00:00" u="1"/>
        <d v="2017-01-30T00:00:00" u="1"/>
        <d v="2017-07-03T00:00:00" u="1"/>
      </sharedItems>
    </cacheField>
    <cacheField name="Day" numFmtId="0">
      <sharedItems containsNonDate="0" containsString="0" containsBlank="1"/>
    </cacheField>
    <cacheField name="Allocated Days" numFmtId="0">
      <sharedItems containsNonDate="0" containsString="0" containsBlank="1"/>
    </cacheField>
    <cacheField name="Allocated Cycle Hours" numFmtId="0">
      <sharedItems containsNonDate="0" containsString="0" containsBlank="1"/>
    </cacheField>
    <cacheField name="Completion" numFmtId="0">
      <sharedItems containsNonDate="0" containsString="0" containsBlank="1"/>
    </cacheField>
    <cacheField name="Allocated Effor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Marcelo Walter" refreshedDate="42911.976883217591" createdVersion="6" refreshedVersion="6" minRefreshableVersion="3" recordCount="32">
  <cacheSource type="worksheet">
    <worksheetSource name="IssueTypeVsRoleMapping"/>
  </cacheSource>
  <cacheFields count="9">
    <cacheField name="Project" numFmtId="0">
      <sharedItems count="4">
        <s v="PROJECT - Suez"/>
        <s v="PROJECT - Cemex Web" u="1"/>
        <s v="PROJECT - Google LMS" u="1"/>
        <s v="PROJECT - Bemis CP" u="1"/>
      </sharedItems>
    </cacheField>
    <cacheField name="Group" numFmtId="0">
      <sharedItems count="2">
        <s v="BALLPARK"/>
        <s v="Plan"/>
      </sharedItems>
    </cacheField>
    <cacheField name="Issue Type" numFmtId="0">
      <sharedItems count="23">
        <s v="BALLPARK - Alpha Test"/>
        <s v="BALLPARK - Developer Support"/>
        <s v="BALLPARK - Development"/>
        <s v="BALLPARK - Feature Planning"/>
        <s v="BALLPARK - Feature Review"/>
        <s v="BALLPARK - QA Support"/>
        <s v="BALLPARK - Tech Planning"/>
        <s v="BALLPARK - UX"/>
        <s v="Alpha Test"/>
        <s v="Alpha-Bug"/>
        <s v="Backend Development"/>
        <s v="Feature Planning"/>
        <s v="Feature Review"/>
        <s v="Frontend Development"/>
        <s v="QA"/>
        <s v="Sub-Task"/>
        <s v="Tech Planning"/>
        <s v="UAT"/>
        <s v="UX"/>
        <s v="BALLPARK - Planning" u="1"/>
        <s v="BALLPARK - Demand" u="1"/>
        <s v="BALLPARK - QA/UAT Support" u="1"/>
        <s v="Developer Support" u="1"/>
      </sharedItems>
    </cacheField>
    <cacheField name="Role" numFmtId="0">
      <sharedItems count="7">
        <s v="Tech Lead"/>
        <s v="Developer"/>
        <s v="UX Analyst" u="1"/>
        <s v="Coach" u="1"/>
        <s v="UX" u="1"/>
        <s v="Scrum Master" u="1"/>
        <s v="Senior Developer" u="1"/>
      </sharedItems>
    </cacheField>
    <cacheField name="Role Allocation" numFmtId="9">
      <sharedItems containsSemiMixedTypes="0" containsString="0" containsNumber="1" minValue="0.2" maxValue="1"/>
    </cacheField>
    <cacheField name="Issue Type Allocation" numFmtId="9">
      <sharedItems containsSemiMixedTypes="0" containsString="0" containsNumber="1" containsInteger="1" minValue="1" maxValue="1"/>
    </cacheField>
    <cacheField name="Cycle on Backlog" numFmtId="164">
      <sharedItems containsSemiMixedTypes="0" containsString="0" containsNumber="1" containsInteger="1" minValue="0" maxValue="0"/>
    </cacheField>
    <cacheField name="Effort on Backlog" numFmtId="164">
      <sharedItems containsSemiMixedTypes="0" containsString="0" containsNumber="1" containsInteger="1" minValue="0" maxValue="0"/>
    </cacheField>
    <cacheField name="Group %" numFmtId="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9"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14"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0001"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32">
  <r>
    <x v="0"/>
    <x v="0"/>
    <x v="0"/>
    <x v="0"/>
    <n v="0.5"/>
    <n v="1"/>
    <n v="0"/>
    <n v="0"/>
    <e v="#DIV/0!"/>
  </r>
  <r>
    <x v="0"/>
    <x v="0"/>
    <x v="0"/>
    <x v="1"/>
    <n v="0.5"/>
    <n v="1"/>
    <n v="0"/>
    <n v="0"/>
    <e v="#DIV/0!"/>
  </r>
  <r>
    <x v="0"/>
    <x v="0"/>
    <x v="1"/>
    <x v="1"/>
    <n v="0.2"/>
    <n v="1"/>
    <n v="0"/>
    <n v="0"/>
    <e v="#DIV/0!"/>
  </r>
  <r>
    <x v="0"/>
    <x v="0"/>
    <x v="1"/>
    <x v="0"/>
    <n v="0.8"/>
    <n v="1"/>
    <n v="0"/>
    <n v="0"/>
    <e v="#DIV/0!"/>
  </r>
  <r>
    <x v="0"/>
    <x v="0"/>
    <x v="2"/>
    <x v="1"/>
    <n v="0.6"/>
    <n v="1"/>
    <n v="0"/>
    <n v="0"/>
    <e v="#DIV/0!"/>
  </r>
  <r>
    <x v="0"/>
    <x v="0"/>
    <x v="2"/>
    <x v="0"/>
    <n v="0.4"/>
    <n v="1"/>
    <n v="0"/>
    <n v="0"/>
    <e v="#DIV/0!"/>
  </r>
  <r>
    <x v="0"/>
    <x v="0"/>
    <x v="3"/>
    <x v="1"/>
    <n v="0.6"/>
    <n v="1"/>
    <n v="0"/>
    <n v="0"/>
    <e v="#DIV/0!"/>
  </r>
  <r>
    <x v="0"/>
    <x v="0"/>
    <x v="3"/>
    <x v="0"/>
    <n v="0.4"/>
    <n v="1"/>
    <n v="0"/>
    <n v="0"/>
    <e v="#DIV/0!"/>
  </r>
  <r>
    <x v="0"/>
    <x v="0"/>
    <x v="4"/>
    <x v="0"/>
    <n v="1"/>
    <n v="1"/>
    <n v="0"/>
    <n v="0"/>
    <e v="#DIV/0!"/>
  </r>
  <r>
    <x v="0"/>
    <x v="0"/>
    <x v="5"/>
    <x v="1"/>
    <n v="0.4"/>
    <n v="1"/>
    <n v="0"/>
    <n v="0"/>
    <e v="#DIV/0!"/>
  </r>
  <r>
    <x v="0"/>
    <x v="0"/>
    <x v="5"/>
    <x v="0"/>
    <n v="0.6"/>
    <n v="1"/>
    <n v="0"/>
    <n v="0"/>
    <e v="#DIV/0!"/>
  </r>
  <r>
    <x v="0"/>
    <x v="0"/>
    <x v="6"/>
    <x v="1"/>
    <n v="0.6"/>
    <n v="1"/>
    <n v="0"/>
    <n v="0"/>
    <e v="#DIV/0!"/>
  </r>
  <r>
    <x v="0"/>
    <x v="0"/>
    <x v="6"/>
    <x v="0"/>
    <n v="0.4"/>
    <n v="1"/>
    <n v="0"/>
    <n v="0"/>
    <e v="#DIV/0!"/>
  </r>
  <r>
    <x v="0"/>
    <x v="0"/>
    <x v="7"/>
    <x v="1"/>
    <n v="1"/>
    <n v="1"/>
    <n v="0"/>
    <n v="0"/>
    <e v="#DIV/0!"/>
  </r>
  <r>
    <x v="0"/>
    <x v="1"/>
    <x v="8"/>
    <x v="0"/>
    <n v="0.5"/>
    <n v="1"/>
    <n v="0"/>
    <n v="0"/>
    <e v="#DIV/0!"/>
  </r>
  <r>
    <x v="0"/>
    <x v="1"/>
    <x v="8"/>
    <x v="1"/>
    <n v="0.5"/>
    <n v="1"/>
    <n v="0"/>
    <n v="0"/>
    <e v="#DIV/0!"/>
  </r>
  <r>
    <x v="0"/>
    <x v="1"/>
    <x v="9"/>
    <x v="1"/>
    <n v="1"/>
    <n v="1"/>
    <n v="0"/>
    <n v="0"/>
    <e v="#DIV/0!"/>
  </r>
  <r>
    <x v="0"/>
    <x v="1"/>
    <x v="10"/>
    <x v="0"/>
    <n v="0.4"/>
    <n v="1"/>
    <n v="0"/>
    <n v="0"/>
    <e v="#DIV/0!"/>
  </r>
  <r>
    <x v="0"/>
    <x v="1"/>
    <x v="10"/>
    <x v="1"/>
    <n v="0.6"/>
    <n v="1"/>
    <n v="0"/>
    <n v="0"/>
    <e v="#DIV/0!"/>
  </r>
  <r>
    <x v="0"/>
    <x v="1"/>
    <x v="11"/>
    <x v="0"/>
    <n v="0.4"/>
    <n v="1"/>
    <n v="0"/>
    <n v="0"/>
    <e v="#DIV/0!"/>
  </r>
  <r>
    <x v="0"/>
    <x v="1"/>
    <x v="11"/>
    <x v="1"/>
    <n v="0.6"/>
    <n v="1"/>
    <n v="0"/>
    <n v="0"/>
    <e v="#DIV/0!"/>
  </r>
  <r>
    <x v="0"/>
    <x v="1"/>
    <x v="12"/>
    <x v="0"/>
    <n v="1"/>
    <n v="1"/>
    <n v="0"/>
    <n v="0"/>
    <e v="#DIV/0!"/>
  </r>
  <r>
    <x v="0"/>
    <x v="1"/>
    <x v="13"/>
    <x v="1"/>
    <n v="1"/>
    <n v="1"/>
    <n v="0"/>
    <n v="0"/>
    <e v="#DIV/0!"/>
  </r>
  <r>
    <x v="0"/>
    <x v="1"/>
    <x v="14"/>
    <x v="0"/>
    <n v="0.4"/>
    <n v="1"/>
    <n v="0"/>
    <n v="0"/>
    <e v="#DIV/0!"/>
  </r>
  <r>
    <x v="0"/>
    <x v="1"/>
    <x v="14"/>
    <x v="1"/>
    <n v="0.6"/>
    <n v="1"/>
    <n v="0"/>
    <n v="0"/>
    <e v="#DIV/0!"/>
  </r>
  <r>
    <x v="0"/>
    <x v="1"/>
    <x v="15"/>
    <x v="0"/>
    <n v="0.4"/>
    <n v="1"/>
    <n v="0"/>
    <n v="0"/>
    <e v="#DIV/0!"/>
  </r>
  <r>
    <x v="0"/>
    <x v="1"/>
    <x v="15"/>
    <x v="1"/>
    <n v="0.6"/>
    <n v="1"/>
    <n v="0"/>
    <n v="0"/>
    <e v="#DIV/0!"/>
  </r>
  <r>
    <x v="0"/>
    <x v="1"/>
    <x v="16"/>
    <x v="1"/>
    <n v="0.6"/>
    <n v="1"/>
    <n v="0"/>
    <n v="0"/>
    <e v="#DIV/0!"/>
  </r>
  <r>
    <x v="0"/>
    <x v="1"/>
    <x v="16"/>
    <x v="0"/>
    <n v="0.4"/>
    <n v="1"/>
    <n v="0"/>
    <n v="0"/>
    <e v="#DIV/0!"/>
  </r>
  <r>
    <x v="0"/>
    <x v="1"/>
    <x v="17"/>
    <x v="0"/>
    <n v="0.4"/>
    <n v="1"/>
    <n v="0"/>
    <n v="0"/>
    <e v="#DIV/0!"/>
  </r>
  <r>
    <x v="0"/>
    <x v="1"/>
    <x v="17"/>
    <x v="1"/>
    <n v="0.6"/>
    <n v="1"/>
    <n v="0"/>
    <n v="0"/>
    <e v="#DIV/0!"/>
  </r>
  <r>
    <x v="0"/>
    <x v="1"/>
    <x v="18"/>
    <x v="1"/>
    <n v="1"/>
    <n v="1"/>
    <n v="0"/>
    <n v="0"/>
    <e v="#DIV/0!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DemandsByStatus" cacheId="232" applyNumberFormats="0" applyBorderFormats="0" applyFontFormats="0" applyPatternFormats="0" applyAlignmentFormats="0" applyWidthHeightFormats="1" dataCaption="Values" missingCaption="0" updatedVersion="6" minRefreshableVersion="3" useAutoFormatting="1" itemPrintTitles="1" mergeItem="1" createdVersion="4" indent="0" outline="1" outlineData="1" multipleFieldFilters="0" colHeaderCaption="Activity Status" fieldListSortAscending="1">
  <location ref="A4:C7" firstHeaderRow="1" firstDataRow="2" firstDataCol="1" rowPageCount="2" colPageCount="1"/>
  <pivotFields count="50">
    <pivotField axis="axisPage" showAll="0">
      <items count="20">
        <item m="1" x="9"/>
        <item x="0"/>
        <item m="1" x="2"/>
        <item m="1" x="16"/>
        <item m="1" x="14"/>
        <item m="1" x="15"/>
        <item m="1" x="7"/>
        <item m="1" x="17"/>
        <item m="1" x="18"/>
        <item m="1" x="3"/>
        <item m="1" x="13"/>
        <item m="1" x="4"/>
        <item m="1" x="8"/>
        <item m="1" x="6"/>
        <item m="1" x="11"/>
        <item m="1" x="10"/>
        <item m="1" x="1"/>
        <item m="1" x="12"/>
        <item m="1" x="5"/>
        <item t="default"/>
      </items>
    </pivotField>
    <pivotField showAll="0"/>
    <pivotField showAll="0"/>
    <pivotField showAll="0"/>
    <pivotField showAll="0"/>
    <pivotField axis="axisRow" showAll="0">
      <items count="184">
        <item sd="0" m="1" x="27"/>
        <item sd="0" m="1" x="176"/>
        <item m="1" x="160"/>
        <item sd="0" m="1" x="154"/>
        <item sd="0" m="1" x="140"/>
        <item sd="0" m="1" x="98"/>
        <item sd="0" m="1" x="80"/>
        <item sd="0" x="0"/>
        <item sd="0" m="1" x="57"/>
        <item sd="0" m="1" x="144"/>
        <item m="1" x="106"/>
        <item m="1" x="143"/>
        <item m="1" x="39"/>
        <item m="1" x="64"/>
        <item m="1" x="55"/>
        <item m="1" x="113"/>
        <item m="1" x="135"/>
        <item m="1" x="75"/>
        <item m="1" x="82"/>
        <item m="1" x="89"/>
        <item m="1" x="47"/>
        <item m="1" x="43"/>
        <item m="1" x="169"/>
        <item m="1" x="29"/>
        <item m="1" x="129"/>
        <item m="1" x="122"/>
        <item m="1" x="93"/>
        <item m="1" x="28"/>
        <item m="1" x="137"/>
        <item m="1" x="66"/>
        <item m="1" x="130"/>
        <item m="1" x="1"/>
        <item m="1" x="121"/>
        <item m="1" x="63"/>
        <item m="1" x="36"/>
        <item m="1" x="153"/>
        <item m="1" x="103"/>
        <item m="1" x="177"/>
        <item m="1" x="134"/>
        <item m="1" x="139"/>
        <item m="1" x="133"/>
        <item m="1" x="97"/>
        <item m="1" x="156"/>
        <item m="1" x="14"/>
        <item m="1" x="87"/>
        <item m="1" x="175"/>
        <item m="1" x="92"/>
        <item m="1" x="2"/>
        <item m="1" x="31"/>
        <item m="1" x="150"/>
        <item m="1" x="12"/>
        <item m="1" x="108"/>
        <item m="1" x="131"/>
        <item m="1" x="180"/>
        <item m="1" x="123"/>
        <item m="1" x="100"/>
        <item m="1" x="84"/>
        <item m="1" x="171"/>
        <item m="1" x="157"/>
        <item m="1" x="59"/>
        <item m="1" x="88"/>
        <item m="1" x="73"/>
        <item m="1" x="164"/>
        <item m="1" x="56"/>
        <item m="1" x="24"/>
        <item m="1" x="111"/>
        <item m="1" x="21"/>
        <item m="1" x="104"/>
        <item m="1" x="48"/>
        <item m="1" x="37"/>
        <item m="1" x="9"/>
        <item m="1" x="41"/>
        <item m="1" x="148"/>
        <item m="1" x="162"/>
        <item m="1" x="17"/>
        <item m="1" x="22"/>
        <item m="1" x="77"/>
        <item m="1" x="19"/>
        <item m="1" x="38"/>
        <item m="1" x="152"/>
        <item m="1" x="163"/>
        <item m="1" x="26"/>
        <item m="1" x="167"/>
        <item m="1" x="33"/>
        <item m="1" x="81"/>
        <item m="1" x="179"/>
        <item m="1" x="8"/>
        <item m="1" x="101"/>
        <item m="1" x="67"/>
        <item m="1" x="69"/>
        <item m="1" x="151"/>
        <item m="1" x="132"/>
        <item m="1" x="124"/>
        <item m="1" x="109"/>
        <item m="1" x="105"/>
        <item m="1" x="11"/>
        <item m="1" x="10"/>
        <item m="1" x="96"/>
        <item m="1" x="58"/>
        <item m="1" x="119"/>
        <item m="1" x="20"/>
        <item m="1" x="79"/>
        <item m="1" x="174"/>
        <item m="1" x="52"/>
        <item m="1" x="94"/>
        <item m="1" x="23"/>
        <item m="1" x="181"/>
        <item m="1" x="118"/>
        <item m="1" x="78"/>
        <item m="1" x="136"/>
        <item m="1" x="116"/>
        <item m="1" x="71"/>
        <item m="1" x="146"/>
        <item m="1" x="34"/>
        <item m="1" x="110"/>
        <item m="1" x="68"/>
        <item m="1" x="112"/>
        <item m="1" x="165"/>
        <item m="1" x="168"/>
        <item m="1" x="83"/>
        <item m="1" x="44"/>
        <item m="1" x="147"/>
        <item m="1" x="128"/>
        <item m="1" x="16"/>
        <item m="1" x="125"/>
        <item m="1" x="149"/>
        <item m="1" x="161"/>
        <item m="1" x="182"/>
        <item m="1" x="70"/>
        <item m="1" x="76"/>
        <item m="1" x="62"/>
        <item m="1" x="158"/>
        <item m="1" x="51"/>
        <item m="1" x="25"/>
        <item m="1" x="126"/>
        <item m="1" x="127"/>
        <item m="1" x="40"/>
        <item m="1" x="155"/>
        <item m="1" x="142"/>
        <item m="1" x="159"/>
        <item m="1" x="53"/>
        <item m="1" x="99"/>
        <item m="1" x="5"/>
        <item m="1" x="74"/>
        <item m="1" x="32"/>
        <item m="1" x="18"/>
        <item m="1" x="178"/>
        <item m="1" x="3"/>
        <item m="1" x="7"/>
        <item m="1" x="91"/>
        <item m="1" x="172"/>
        <item m="1" x="120"/>
        <item sd="0" m="1" x="141"/>
        <item sd="0" m="1" x="60"/>
        <item sd="0" m="1" x="173"/>
        <item sd="0" m="1" x="117"/>
        <item sd="0" m="1" x="54"/>
        <item sd="0" m="1" x="50"/>
        <item sd="0" m="1" x="15"/>
        <item sd="0" m="1" x="115"/>
        <item m="1" x="35"/>
        <item m="1" x="107"/>
        <item m="1" x="145"/>
        <item m="1" x="114"/>
        <item m="1" x="138"/>
        <item m="1" x="30"/>
        <item m="1" x="166"/>
        <item m="1" x="46"/>
        <item m="1" x="95"/>
        <item m="1" x="45"/>
        <item m="1" x="61"/>
        <item m="1" x="13"/>
        <item m="1" x="42"/>
        <item m="1" x="72"/>
        <item m="1" x="85"/>
        <item m="1" x="6"/>
        <item m="1" x="170"/>
        <item m="1" x="102"/>
        <item m="1" x="65"/>
        <item m="1" x="90"/>
        <item m="1" x="49"/>
        <item m="1" x="4"/>
        <item m="1" x="86"/>
        <item t="default"/>
      </items>
    </pivotField>
    <pivotField showAll="0"/>
    <pivotField showAll="0"/>
    <pivotField showAll="0"/>
    <pivotField showAll="0"/>
    <pivotField showAll="0"/>
    <pivotField axis="axisRow" showAll="0">
      <items count="2679">
        <item m="1" x="417"/>
        <item m="1" x="2305"/>
        <item m="1" x="2392"/>
        <item m="1" x="1827"/>
        <item sd="0" m="1" x="1544"/>
        <item sd="0" m="1" x="546"/>
        <item sd="0" m="1" x="780"/>
        <item m="1" x="2674"/>
        <item m="1" x="2167"/>
        <item sd="0" m="1" x="839"/>
        <item sd="0" m="1" x="1509"/>
        <item sd="0" m="1" x="2350"/>
        <item sd="0" m="1" x="1715"/>
        <item sd="0" m="1" x="829"/>
        <item sd="0" m="1" x="870"/>
        <item sd="0" m="1" x="2033"/>
        <item sd="0" m="1" x="963"/>
        <item m="1" x="1247"/>
        <item sd="0" m="1" x="1062"/>
        <item x="0"/>
        <item sd="0" m="1" x="1963"/>
        <item m="1" x="92"/>
        <item sd="0" m="1" x="1411"/>
        <item m="1" x="2347"/>
        <item m="1" x="332"/>
        <item m="1" x="2334"/>
        <item sd="0" m="1" x="1500"/>
        <item sd="0" m="1" x="1539"/>
        <item sd="0" m="1" x="2151"/>
        <item sd="0" m="1" x="2085"/>
        <item m="1" x="1495"/>
        <item sd="0" m="1" x="364"/>
        <item sd="0" m="1" x="2482"/>
        <item m="1" x="2630"/>
        <item m="1" x="119"/>
        <item sd="0" m="1" x="1716"/>
        <item m="1" x="1900"/>
        <item m="1" x="1212"/>
        <item m="1" x="737"/>
        <item m="1" x="910"/>
        <item m="1" x="1173"/>
        <item m="1" x="1107"/>
        <item m="1" x="297"/>
        <item m="1" x="1168"/>
        <item m="1" x="45"/>
        <item m="1" x="736"/>
        <item m="1" x="1418"/>
        <item m="1" x="2424"/>
        <item m="1" x="1856"/>
        <item m="1" x="361"/>
        <item m="1" x="1879"/>
        <item m="1" x="2114"/>
        <item m="1" x="1275"/>
        <item m="1" x="1295"/>
        <item m="1" x="1462"/>
        <item m="1" x="2293"/>
        <item m="1" x="399"/>
        <item m="1" x="1977"/>
        <item m="1" x="1564"/>
        <item m="1" x="909"/>
        <item m="1" x="607"/>
        <item m="1" x="1454"/>
        <item m="1" x="2583"/>
        <item m="1" x="1552"/>
        <item m="1" x="2007"/>
        <item m="1" x="1285"/>
        <item m="1" x="2103"/>
        <item m="1" x="354"/>
        <item m="1" x="2595"/>
        <item m="1" x="2159"/>
        <item m="1" x="1504"/>
        <item m="1" x="1299"/>
        <item m="1" x="1514"/>
        <item m="1" x="1115"/>
        <item m="1" x="983"/>
        <item m="1" x="1099"/>
        <item m="1" x="2607"/>
        <item m="1" x="975"/>
        <item m="1" x="2319"/>
        <item m="1" x="1325"/>
        <item m="1" x="2252"/>
        <item m="1" x="2484"/>
        <item m="1" x="2591"/>
        <item m="1" x="2485"/>
        <item m="1" x="746"/>
        <item m="1" x="1250"/>
        <item m="1" x="494"/>
        <item m="1" x="2552"/>
        <item m="1" x="241"/>
        <item m="1" x="472"/>
        <item m="1" x="2444"/>
        <item m="1" x="1545"/>
        <item m="1" x="1782"/>
        <item m="1" x="2026"/>
        <item m="1" x="821"/>
        <item m="1" x="1781"/>
        <item m="1" x="1213"/>
        <item m="1" x="2247"/>
        <item m="1" x="2289"/>
        <item m="1" x="280"/>
        <item m="1" x="594"/>
        <item m="1" x="1402"/>
        <item m="1" x="313"/>
        <item m="1" x="1484"/>
        <item m="1" x="1520"/>
        <item m="1" x="2653"/>
        <item m="1" x="1926"/>
        <item m="1" x="2534"/>
        <item m="1" x="1955"/>
        <item m="1" x="2062"/>
        <item m="1" x="1854"/>
        <item m="1" x="135"/>
        <item m="1" x="1190"/>
        <item m="1" x="1129"/>
        <item m="1" x="1786"/>
        <item m="1" x="160"/>
        <item m="1" x="888"/>
        <item m="1" x="2367"/>
        <item m="1" x="679"/>
        <item m="1" x="1356"/>
        <item m="1" x="270"/>
        <item m="1" x="962"/>
        <item m="1" x="534"/>
        <item m="1" x="436"/>
        <item m="1" x="636"/>
        <item m="1" x="273"/>
        <item m="1" x="1729"/>
        <item m="1" x="1199"/>
        <item m="1" x="1957"/>
        <item m="1" x="713"/>
        <item m="1" x="122"/>
        <item m="1" x="1350"/>
        <item m="1" x="2010"/>
        <item m="1" x="2317"/>
        <item m="1" x="1723"/>
        <item m="1" x="1925"/>
        <item m="1" x="952"/>
        <item m="1" x="2029"/>
        <item m="1" x="2606"/>
        <item m="1" x="1585"/>
        <item m="1" x="1990"/>
        <item m="1" x="166"/>
        <item m="1" x="810"/>
        <item m="1" x="2171"/>
        <item m="1" x="1006"/>
        <item m="1" x="2081"/>
        <item m="1" x="1791"/>
        <item m="1" x="2124"/>
        <item m="1" x="1420"/>
        <item m="1" x="1660"/>
        <item m="1" x="1878"/>
        <item m="1" x="650"/>
        <item m="1" x="2133"/>
        <item m="1" x="1988"/>
        <item m="1" x="836"/>
        <item m="1" x="1956"/>
        <item m="1" x="784"/>
        <item m="1" x="1258"/>
        <item m="1" x="1944"/>
        <item m="1" x="2094"/>
        <item m="1" x="2393"/>
        <item m="1" x="2441"/>
        <item m="1" x="1658"/>
        <item m="1" x="1916"/>
        <item m="1" x="785"/>
        <item m="1" x="1048"/>
        <item m="1" x="2463"/>
        <item m="1" x="706"/>
        <item m="1" x="2184"/>
        <item m="1" x="367"/>
        <item m="1" x="1337"/>
        <item m="1" x="2379"/>
        <item m="1" x="2284"/>
        <item m="1" x="2375"/>
        <item m="1" x="2514"/>
        <item m="1" x="1327"/>
        <item m="1" x="2182"/>
        <item m="1" x="1344"/>
        <item m="1" x="123"/>
        <item m="1" x="1154"/>
        <item m="1" x="2365"/>
        <item m="1" x="2345"/>
        <item m="1" x="269"/>
        <item m="1" x="2364"/>
        <item m="1" x="2406"/>
        <item m="1" x="2119"/>
        <item m="1" x="2173"/>
        <item m="1" x="2577"/>
        <item m="1" x="319"/>
        <item m="1" x="1387"/>
        <item m="1" x="1165"/>
        <item m="1" x="1114"/>
        <item m="1" x="134"/>
        <item m="1" x="1649"/>
        <item m="1" x="1333"/>
        <item m="1" x="1771"/>
        <item m="1" x="23"/>
        <item m="1" x="485"/>
        <item m="1" x="2353"/>
        <item m="1" x="1679"/>
        <item m="1" x="2191"/>
        <item m="1" x="2073"/>
        <item m="1" x="44"/>
        <item m="1" x="2202"/>
        <item m="1" x="2115"/>
        <item m="1" x="2629"/>
        <item m="1" x="726"/>
        <item m="1" x="595"/>
        <item m="1" x="1560"/>
        <item m="1" x="1270"/>
        <item m="1" x="1511"/>
        <item m="1" x="234"/>
        <item m="1" x="575"/>
        <item m="1" x="1318"/>
        <item m="1" x="1274"/>
        <item m="1" x="1873"/>
        <item m="1" x="143"/>
        <item m="1" x="579"/>
        <item m="1" x="352"/>
        <item m="1" x="1364"/>
        <item m="1" x="366"/>
        <item m="1" x="129"/>
        <item m="1" x="768"/>
        <item m="1" x="22"/>
        <item m="1" x="1482"/>
        <item m="1" x="2322"/>
        <item m="1" x="872"/>
        <item m="1" x="949"/>
        <item m="1" x="2433"/>
        <item m="1" x="2649"/>
        <item m="1" x="2276"/>
        <item m="1" x="118"/>
        <item m="1" x="1193"/>
        <item m="1" x="901"/>
        <item m="1" x="460"/>
        <item m="1" x="1251"/>
        <item m="1" x="1238"/>
        <item m="1" x="1754"/>
        <item m="1" x="2627"/>
        <item m="1" x="787"/>
        <item m="1" x="932"/>
        <item m="1" x="2518"/>
        <item m="1" x="612"/>
        <item m="1" x="2248"/>
        <item m="1" x="2414"/>
        <item m="1" x="1825"/>
        <item m="1" x="837"/>
        <item m="1" x="1208"/>
        <item m="1" x="1562"/>
        <item m="1" x="614"/>
        <item m="1" x="473"/>
        <item m="1" x="2088"/>
        <item m="1" x="519"/>
        <item m="1" x="2299"/>
        <item m="1" x="2600"/>
        <item m="1" x="1987"/>
        <item m="1" x="2540"/>
        <item m="1" x="2449"/>
        <item m="1" x="802"/>
        <item m="1" x="1053"/>
        <item m="1" x="2127"/>
        <item m="1" x="2296"/>
        <item m="1" x="632"/>
        <item m="1" x="488"/>
        <item m="1" x="423"/>
        <item m="1" x="2092"/>
        <item m="1" x="1932"/>
        <item m="1" x="1436"/>
        <item m="1" x="1312"/>
        <item m="1" x="2138"/>
        <item m="1" x="432"/>
        <item m="1" x="2435"/>
        <item m="1" x="419"/>
        <item m="1" x="377"/>
        <item m="1" x="617"/>
        <item m="1" x="40"/>
        <item m="1" x="946"/>
        <item m="1" x="555"/>
        <item m="1" x="2058"/>
        <item m="1" x="1883"/>
        <item m="1" x="469"/>
        <item m="1" x="214"/>
        <item m="1" x="680"/>
        <item m="1" x="1131"/>
        <item m="1" x="1639"/>
        <item m="1" x="1507"/>
        <item m="1" x="536"/>
        <item m="1" x="49"/>
        <item m="1" x="2578"/>
        <item m="1" x="1390"/>
        <item m="1" x="2203"/>
        <item m="1" x="898"/>
        <item m="1" x="690"/>
        <item m="1" x="704"/>
        <item m="1" x="970"/>
        <item m="1" x="1894"/>
        <item m="1" x="1755"/>
        <item m="1" x="125"/>
        <item m="1" x="1403"/>
        <item m="1" x="1779"/>
        <item m="1" x="1921"/>
        <item m="1" x="966"/>
        <item m="1" x="613"/>
        <item m="1" x="1415"/>
        <item m="1" x="2109"/>
        <item m="1" x="33"/>
        <item m="1" x="2377"/>
        <item m="1" x="1938"/>
        <item m="1" x="464"/>
        <item m="1" x="677"/>
        <item m="1" x="1261"/>
        <item m="1" x="596"/>
        <item m="1" x="2311"/>
        <item m="1" x="2464"/>
        <item m="1" x="1918"/>
        <item m="1" x="1431"/>
        <item m="1" x="2168"/>
        <item m="1" x="1230"/>
        <item m="1" x="1579"/>
        <item m="1" x="1478"/>
        <item m="1" x="1186"/>
        <item m="1" x="1121"/>
        <item m="1" x="989"/>
        <item m="1" x="1721"/>
        <item m="1" x="2270"/>
        <item m="1" x="611"/>
        <item m="1" x="958"/>
        <item m="1" x="1922"/>
        <item m="1" x="2506"/>
        <item m="1" x="1761"/>
        <item m="1" x="1396"/>
        <item m="1" x="2313"/>
        <item m="1" x="2443"/>
        <item m="1" x="112"/>
        <item m="1" x="2434"/>
        <item m="1" x="2516"/>
        <item m="1" x="1943"/>
        <item m="1" x="334"/>
        <item m="1" x="759"/>
        <item m="1" x="2169"/>
        <item m="1" x="2301"/>
        <item m="1" x="1862"/>
        <item m="1" x="2067"/>
        <item m="1" x="999"/>
        <item m="1" x="2389"/>
        <item m="1" x="2225"/>
        <item m="1" x="845"/>
        <item m="1" x="78"/>
        <item m="1" x="1817"/>
        <item m="1" x="1936"/>
        <item m="1" x="1464"/>
        <item m="1" x="2356"/>
        <item m="1" x="1151"/>
        <item m="1" x="2204"/>
        <item m="1" x="131"/>
        <item m="1" x="573"/>
        <item m="1" x="2211"/>
        <item m="1" x="2588"/>
        <item m="1" x="1157"/>
        <item m="1" x="1471"/>
        <item m="1" x="2370"/>
        <item m="1" x="900"/>
        <item m="1" x="1192"/>
        <item m="1" x="429"/>
        <item m="1" x="358"/>
        <item m="1" x="1905"/>
        <item m="1" x="968"/>
        <item m="1" x="2647"/>
        <item m="1" x="480"/>
        <item m="1" x="814"/>
        <item m="1" x="1407"/>
        <item sd="0" m="1" x="1795"/>
        <item m="1" x="86"/>
        <item m="1" x="314"/>
        <item m="1" x="504"/>
        <item m="1" x="2101"/>
        <item m="1" x="1931"/>
        <item m="1" x="1432"/>
        <item m="1" x="1118"/>
        <item m="1" x="1821"/>
        <item m="1" x="2637"/>
        <item m="1" x="1693"/>
        <item m="1" x="1058"/>
        <item m="1" x="2006"/>
        <item m="1" x="1409"/>
        <item m="1" x="918"/>
        <item m="1" x="640"/>
        <item m="1" x="1446"/>
        <item m="1" x="2568"/>
        <item m="1" x="1812"/>
        <item m="1" x="1469"/>
        <item m="1" x="899"/>
        <item m="1" x="1735"/>
        <item m="1" x="2402"/>
        <item m="1" x="1331"/>
        <item m="1" x="1521"/>
        <item m="1" x="1628"/>
        <item m="1" x="2134"/>
        <item m="1" x="1"/>
        <item m="1" x="656"/>
        <item m="1" x="1542"/>
        <item m="1" x="286"/>
        <item m="1" x="610"/>
        <item m="1" x="48"/>
        <item m="1" x="1486"/>
        <item m="1" x="1234"/>
        <item m="1" x="985"/>
        <item m="1" x="1556"/>
        <item m="1" x="543"/>
        <item m="1" x="533"/>
        <item m="1" x="223"/>
        <item m="1" x="1720"/>
        <item m="1" x="729"/>
        <item m="1" x="116"/>
        <item m="1" x="2074"/>
        <item m="1" x="355"/>
        <item m="1" x="1979"/>
        <item m="1" x="1444"/>
        <item m="1" x="1024"/>
        <item m="1" x="761"/>
        <item m="1" x="1860"/>
        <item m="1" x="2326"/>
        <item m="1" x="376"/>
        <item m="1" x="2352"/>
        <item m="1" x="2245"/>
        <item m="1" x="1516"/>
        <item m="1" x="1830"/>
        <item m="1" x="2298"/>
        <item m="1" x="2015"/>
        <item m="1" x="1962"/>
        <item m="1" x="1347"/>
        <item m="1" x="1080"/>
        <item m="1" x="54"/>
        <item m="1" x="1231"/>
        <item m="1" x="342"/>
        <item m="1" x="1923"/>
        <item m="1" x="1323"/>
        <item m="1" x="1570"/>
        <item m="1" x="774"/>
        <item m="1" x="1176"/>
        <item m="1" x="688"/>
        <item m="1" x="169"/>
        <item m="1" x="1254"/>
        <item m="1" x="1621"/>
        <item m="1" x="1572"/>
        <item m="1" x="2571"/>
        <item m="1" x="493"/>
        <item m="1" x="146"/>
        <item m="1" x="2439"/>
        <item m="1" x="1576"/>
        <item m="1" x="764"/>
        <item m="1" x="1163"/>
        <item m="1" x="1933"/>
        <item m="1" x="498"/>
        <item m="1" x="2256"/>
        <item m="1" x="1758"/>
        <item m="1" x="1459"/>
        <item m="1" x="3"/>
        <item m="1" x="1106"/>
        <item m="1" x="1737"/>
        <item sd="0" m="1" x="2201"/>
        <item m="1" x="1499"/>
        <item m="1" x="648"/>
        <item m="1" x="159"/>
        <item m="1" x="2425"/>
        <item m="1" x="1602"/>
        <item m="1" x="1343"/>
        <item m="1" x="94"/>
        <item m="1" x="903"/>
        <item m="1" x="322"/>
        <item m="1" x="482"/>
        <item m="1" x="1305"/>
        <item m="1" x="235"/>
        <item m="1" x="1876"/>
        <item m="1" x="81"/>
        <item m="1" x="2529"/>
        <item m="1" x="1689"/>
        <item m="1" x="644"/>
        <item m="1" x="1452"/>
        <item m="1" x="2212"/>
        <item m="1" x="2569"/>
        <item m="1" x="2336"/>
        <item m="1" x="418"/>
        <item m="1" x="1667"/>
        <item m="1" x="102"/>
        <item m="1" x="1458"/>
        <item m="1" x="1777"/>
        <item m="1" x="752"/>
        <item m="1" x="1220"/>
        <item m="1" x="2431"/>
        <item m="1" x="1970"/>
        <item m="1" x="1824"/>
        <item m="1" x="2408"/>
        <item m="1" x="1492"/>
        <item m="1" x="1612"/>
        <item m="1" x="18"/>
        <item m="1" x="1264"/>
        <item m="1" x="2343"/>
        <item m="1" x="2620"/>
        <item m="1" x="987"/>
        <item m="1" x="1398"/>
        <item m="1" x="1076"/>
        <item m="1" x="735"/>
        <item m="1" x="553"/>
        <item m="1" x="2143"/>
        <item m="1" x="289"/>
        <item m="1" x="1630"/>
        <item m="1" x="1571"/>
        <item m="1" x="1580"/>
        <item m="1" x="843"/>
        <item m="1" x="2266"/>
        <item m="1" x="1210"/>
        <item m="1" x="1239"/>
        <item m="1" x="1374"/>
        <item m="1" x="412"/>
        <item m="1" x="2580"/>
        <item m="1" x="548"/>
        <item m="1" x="1153"/>
        <item m="1" x="1937"/>
        <item m="1" x="351"/>
        <item m="1" x="1947"/>
        <item m="1" x="2339"/>
        <item m="1" x="2496"/>
        <item m="1" x="2052"/>
        <item m="1" x="1298"/>
        <item m="1" x="258"/>
        <item m="1" x="2121"/>
        <item m="1" x="921"/>
        <item m="1" x="99"/>
        <item m="1" x="1618"/>
        <item m="1" x="672"/>
        <item m="1" x="766"/>
        <item m="1" x="2386"/>
        <item m="1" x="2316"/>
        <item m="1" x="2582"/>
        <item m="1" x="969"/>
        <item m="1" x="47"/>
        <item m="1" x="827"/>
        <item m="1" x="255"/>
        <item m="1" x="2038"/>
        <item m="1" x="2537"/>
        <item m="1" x="1161"/>
        <item m="1" x="1003"/>
        <item m="1" x="951"/>
        <item m="1" x="233"/>
        <item m="1" x="2469"/>
        <item m="1" x="935"/>
        <item m="1" x="1332"/>
        <item m="1" x="1427"/>
        <item m="1" x="2428"/>
        <item m="1" x="1366"/>
        <item m="1" x="1768"/>
        <item m="1" x="8"/>
        <item m="1" x="2069"/>
        <item m="1" x="1433"/>
        <item m="1" x="2417"/>
        <item m="1" x="749"/>
        <item m="1" x="1240"/>
        <item m="1" x="2342"/>
        <item m="1" x="695"/>
        <item m="1" x="1296"/>
        <item m="1" x="1030"/>
        <item m="1" x="955"/>
        <item m="1" x="771"/>
        <item m="1" x="2176"/>
        <item m="1" x="248"/>
        <item m="1" x="275"/>
        <item m="1" x="1646"/>
        <item m="1" x="879"/>
        <item m="1" x="2001"/>
        <item m="1" x="1534"/>
        <item m="1" x="1633"/>
        <item m="1" x="108"/>
        <item m="1" x="893"/>
        <item m="1" x="304"/>
        <item m="1" x="451"/>
        <item m="1" x="2112"/>
        <item m="1" x="163"/>
        <item m="1" x="1069"/>
        <item m="1" x="1423"/>
        <item m="1" x="276"/>
        <item m="1" x="2411"/>
        <item m="1" x="307"/>
        <item m="1" x="1855"/>
        <item m="1" x="1594"/>
        <item m="1" x="572"/>
        <item m="1" x="2340"/>
        <item m="1" x="2341"/>
        <item m="1" x="972"/>
        <item m="1" x="1677"/>
        <item m="1" x="791"/>
        <item m="1" x="170"/>
        <item m="1" x="1035"/>
        <item m="1" x="2242"/>
        <item m="1" x="227"/>
        <item m="1" x="1083"/>
        <item m="1" x="1688"/>
        <item m="1" x="813"/>
        <item m="1" x="2447"/>
        <item m="1" x="190"/>
        <item m="1" x="1950"/>
        <item m="1" x="1582"/>
        <item m="1" x="2632"/>
        <item m="1" x="284"/>
        <item m="1" x="2243"/>
        <item m="1" x="2172"/>
        <item m="1" x="988"/>
        <item m="1" x="1455"/>
        <item m="1" x="300"/>
        <item m="1" x="109"/>
        <item m="1" x="1480"/>
        <item m="1" x="398"/>
        <item m="1" x="2403"/>
        <item m="1" x="1738"/>
        <item m="1" x="1207"/>
        <item m="1" x="1219"/>
        <item m="1" x="1246"/>
        <item m="1" x="2357"/>
        <item m="1" x="1116"/>
        <item m="1" x="237"/>
        <item m="1" x="665"/>
        <item m="1" x="1982"/>
        <item m="1" x="2661"/>
        <item m="1" x="1059"/>
        <item m="1" x="309"/>
        <item m="1" x="2156"/>
        <item m="1" x="619"/>
        <item m="1" x="288"/>
        <item m="1" x="1850"/>
        <item m="1" x="2043"/>
        <item m="1" x="2420"/>
        <item m="1" x="450"/>
        <item m="1" x="393"/>
        <item m="1" x="728"/>
        <item m="1" x="350"/>
        <item m="1" x="599"/>
        <item m="1" x="2548"/>
        <item m="1" x="291"/>
        <item m="1" x="1975"/>
        <item m="1" x="88"/>
        <item m="1" x="1472"/>
        <item m="1" x="1902"/>
        <item m="1" x="333"/>
        <item m="1" x="716"/>
        <item m="1" x="2002"/>
        <item m="1" x="878"/>
        <item m="1" x="1892"/>
        <item m="1" x="1065"/>
        <item m="1" x="1727"/>
        <item m="1" x="564"/>
        <item m="1" x="408"/>
        <item m="1" x="132"/>
        <item m="1" x="295"/>
        <item m="1" x="2473"/>
        <item m="1" x="1816"/>
        <item m="1" x="1096"/>
        <item m="1" x="2328"/>
        <item m="1" x="1011"/>
        <item m="1" x="1425"/>
        <item m="1" x="1694"/>
        <item m="1" x="883"/>
        <item m="1" x="1171"/>
        <item m="1" x="1505"/>
        <item m="1" x="302"/>
        <item m="1" x="2013"/>
        <item m="1" x="1961"/>
        <item m="1" x="1616"/>
        <item m="1" x="2547"/>
        <item m="1" x="1537"/>
        <item m="1" x="1728"/>
        <item m="1" x="1426"/>
        <item m="1" x="1316"/>
        <item m="1" x="943"/>
        <item m="1" x="1271"/>
        <item m="1" x="694"/>
        <item m="1" x="965"/>
        <item m="1" x="1363"/>
        <item m="1" x="1072"/>
        <item m="1" x="1549"/>
        <item m="1" x="2618"/>
        <item m="1" x="2415"/>
        <item m="1" x="513"/>
        <item m="1" x="1604"/>
        <item m="1" x="1903"/>
        <item m="1" x="1473"/>
        <item m="1" x="2309"/>
        <item m="1" x="1092"/>
        <item m="1" x="1226"/>
        <item m="1" x="311"/>
        <item m="1" x="2215"/>
        <item m="1" x="637"/>
        <item m="1" x="151"/>
        <item m="1" x="406"/>
        <item m="1" x="587"/>
        <item m="1" x="1973"/>
        <item m="1" x="1986"/>
        <item m="1" x="1657"/>
        <item m="1" x="1880"/>
        <item m="1" x="362"/>
        <item m="1" x="52"/>
        <item m="1" x="1300"/>
        <item m="1" x="2240"/>
        <item m="1" x="2368"/>
        <item m="1" x="835"/>
        <item m="1" x="1135"/>
        <item sd="0" m="1" x="718"/>
        <item sd="0" m="1" x="2137"/>
        <item sd="0" m="1" x="2360"/>
        <item m="1" x="881"/>
        <item m="1" x="2510"/>
        <item m="1" x="2396"/>
        <item m="1" x="1851"/>
        <item m="1" x="715"/>
        <item sd="0" m="1" x="2312"/>
        <item sd="0" m="1" x="394"/>
        <item m="1" x="1656"/>
        <item m="1" x="1561"/>
        <item sd="0" m="1" x="2084"/>
        <item m="1" x="2594"/>
        <item sd="0" m="1" x="191"/>
        <item m="1" x="523"/>
        <item m="1" x="2030"/>
        <item m="1" x="2303"/>
        <item m="1" x="2163"/>
        <item m="1" x="392"/>
        <item m="1" x="1330"/>
        <item m="1" x="1447"/>
        <item m="1" x="1698"/>
        <item m="1" x="1600"/>
        <item m="1" x="320"/>
        <item m="1" x="1185"/>
        <item m="1" x="2513"/>
        <item m="1" x="2170"/>
        <item m="1" x="1546"/>
        <item m="1" x="2371"/>
        <item m="1" x="1265"/>
        <item m="1" x="1587"/>
        <item m="1" x="604"/>
        <item m="1" x="2362"/>
        <item m="1" x="2110"/>
        <item m="1" x="2354"/>
        <item m="1" x="1346"/>
        <item m="1" x="456"/>
        <item m="1" x="499"/>
        <item m="1" x="589"/>
        <item m="1" x="346"/>
        <item m="1" x="2505"/>
        <item m="1" x="1429"/>
        <item m="1" x="82"/>
        <item m="1" x="1523"/>
        <item m="1" x="1877"/>
        <item m="1" x="842"/>
        <item m="1" x="1622"/>
        <item m="1" x="340"/>
        <item m="1" x="1997"/>
        <item m="1" x="369"/>
        <item m="1" x="91"/>
        <item m="1" x="103"/>
        <item m="1" x="73"/>
        <item m="1" x="1726"/>
        <item sd="0" m="1" x="385"/>
        <item sd="0" m="1" x="357"/>
        <item sd="0" m="1" x="730"/>
        <item sd="0" m="1" x="124"/>
        <item sd="0" m="1" x="1377"/>
        <item m="1" x="1766"/>
        <item m="1" x="906"/>
        <item m="1" x="2272"/>
        <item m="1" x="381"/>
        <item m="1" x="5"/>
        <item m="1" x="2180"/>
        <item m="1" x="100"/>
        <item m="1" x="1373"/>
        <item m="1" x="2145"/>
        <item m="1" x="1170"/>
        <item m="1" x="46"/>
        <item m="1" x="541"/>
        <item m="1" x="657"/>
        <item m="1" x="1435"/>
        <item m="1" x="670"/>
        <item m="1" x="261"/>
        <item m="1" x="2251"/>
        <item m="1" x="760"/>
        <item m="1" x="2466"/>
        <item m="1" x="1304"/>
        <item m="1" x="85"/>
        <item m="1" x="413"/>
        <item m="1" x="2587"/>
        <item m="1" x="2477"/>
        <item m="1" x="1320"/>
        <item m="1" x="924"/>
        <item m="1" x="186"/>
        <item m="1" x="1623"/>
        <item m="1" x="2157"/>
        <item m="1" x="2407"/>
        <item m="1" x="1889"/>
        <item m="1" x="1640"/>
        <item m="1" x="1156"/>
        <item m="1" x="1981"/>
        <item m="1" x="1215"/>
        <item m="1" x="2645"/>
        <item m="1" x="1915"/>
        <item m="1" x="1691"/>
        <item m="1" x="1959"/>
        <item m="1" x="2617"/>
        <item m="1" x="478"/>
        <item m="1" x="433"/>
        <item m="1" x="1313"/>
        <item m="1" x="70"/>
        <item m="1" x="341"/>
        <item m="1" x="2064"/>
        <item m="1" x="2527"/>
        <item m="1" x="1252"/>
        <item m="1" x="1013"/>
        <item m="1" x="2660"/>
        <item m="1" x="582"/>
        <item m="1" x="986"/>
        <item m="1" x="991"/>
        <item m="1" x="877"/>
        <item m="1" x="649"/>
        <item m="1" x="1974"/>
        <item m="1" x="2082"/>
        <item m="1" x="2061"/>
        <item m="1" x="1597"/>
        <item m="1" x="1291"/>
        <item m="1" x="823"/>
        <item m="1" x="1465"/>
        <item m="1" x="211"/>
        <item m="1" x="2440"/>
        <item m="1" x="27"/>
        <item m="1" x="574"/>
        <item m="1" x="1060"/>
        <item m="1" x="2141"/>
        <item m="1" x="1685"/>
        <item m="1" x="2374"/>
        <item m="1" x="1002"/>
        <item m="1" x="820"/>
        <item m="1" x="2560"/>
        <item m="1" x="937"/>
        <item m="1" x="292"/>
        <item m="1" x="4"/>
        <item m="1" x="2227"/>
        <item m="1" x="882"/>
        <item m="1" x="193"/>
        <item m="1" x="165"/>
        <item m="1" x="585"/>
        <item m="1" x="1244"/>
        <item m="1" x="790"/>
        <item m="1" x="1401"/>
        <item m="1" x="2601"/>
        <item m="1" x="1515"/>
        <item m="1" x="1875"/>
        <item m="1" x="712"/>
        <item m="1" x="2579"/>
        <item m="1" x="1663"/>
        <item m="1" x="1965"/>
        <item m="1" x="113"/>
        <item m="1" x="1097"/>
        <item m="1" x="1759"/>
        <item m="1" x="2238"/>
        <item m="1" x="2488"/>
        <item m="1" x="1756"/>
        <item m="1" x="782"/>
        <item m="1" x="1357"/>
        <item m="1" x="1091"/>
        <item m="1" x="2217"/>
        <item m="1" x="816"/>
        <item m="1" x="662"/>
        <item m="1" x="95"/>
        <item m="1" x="811"/>
        <item m="1" x="1732"/>
        <item m="1" x="806"/>
        <item m="1" x="2558"/>
        <item m="1" x="1183"/>
        <item m="1" x="770"/>
        <item m="1" x="2564"/>
        <item m="1" x="1912"/>
        <item m="1" x="2667"/>
        <item m="1" x="1042"/>
        <item m="1" x="1232"/>
        <item m="1" x="2279"/>
        <item m="1" x="2041"/>
        <item m="1" x="1661"/>
        <item m="1" x="1804"/>
        <item m="1" x="2024"/>
        <item m="1" x="253"/>
        <item m="1" x="2493"/>
        <item m="1" x="1442"/>
        <item m="1" x="524"/>
        <item m="1" x="1566"/>
        <item m="1" x="765"/>
        <item m="1" x="1966"/>
        <item m="1" x="180"/>
        <item m="1" x="1031"/>
        <item m="1" x="266"/>
        <item m="1" x="1992"/>
        <item m="1" x="833"/>
        <item m="1" x="107"/>
        <item m="1" x="2250"/>
        <item m="1" x="887"/>
        <item m="1" x="141"/>
        <item m="1" x="1410"/>
        <item m="1" x="1787"/>
        <item m="1" x="953"/>
        <item m="1" x="130"/>
        <item m="1" x="1488"/>
        <item m="1" x="1241"/>
        <item m="1" x="1710"/>
        <item m="1" x="700"/>
        <item m="1" x="539"/>
        <item m="1" x="414"/>
        <item m="1" x="2525"/>
        <item m="1" x="244"/>
        <item m="1" x="2369"/>
        <item m="1" x="1668"/>
        <item m="1" x="455"/>
        <item m="1" x="2032"/>
        <item m="1" x="1629"/>
        <item m="1" x="2222"/>
        <item m="1" x="876"/>
        <item m="1" x="1746"/>
        <item m="1" x="747"/>
        <item m="1" x="2292"/>
        <item m="1" x="1301"/>
        <item m="1" x="2373"/>
        <item m="1" x="2452"/>
        <item m="1" x="39"/>
        <item m="1" x="2677"/>
        <item m="1" x="1700"/>
        <item m="1" x="1128"/>
        <item m="1" x="904"/>
        <item m="1" x="2255"/>
        <item m="1" x="1000"/>
        <item m="1" x="1789"/>
        <item m="1" x="218"/>
        <item m="1" x="294"/>
        <item m="1" x="1522"/>
        <item m="1" x="2194"/>
        <item m="1" x="511"/>
        <item m="1" x="470"/>
        <item m="1" x="1793"/>
        <item m="1" x="1627"/>
        <item m="1" x="1326"/>
        <item m="1" x="2380"/>
        <item m="1" x="2654"/>
        <item m="1" x="2090"/>
        <item m="1" x="231"/>
        <item m="1" x="2536"/>
        <item m="1" x="938"/>
        <item m="1" x="188"/>
        <item m="1" x="1349"/>
        <item m="1" x="2177"/>
        <item m="1" x="41"/>
        <item m="1" x="2283"/>
        <item m="1" x="282"/>
        <item m="1" x="2307"/>
        <item m="1" x="960"/>
        <item m="1" x="908"/>
        <item m="1" x="2359"/>
        <item m="1" x="1329"/>
        <item m="1" x="2060"/>
        <item m="1" x="489"/>
        <item m="1" x="117"/>
        <item m="1" x="793"/>
        <item m="1" x="542"/>
        <item m="1" x="1770"/>
        <item m="1" x="732"/>
        <item m="1" x="365"/>
        <item m="1" x="1391"/>
        <item m="1" x="1964"/>
        <item m="1" x="1367"/>
        <item m="1" x="2068"/>
        <item m="1" x="673"/>
        <item m="1" x="1845"/>
        <item m="1" x="1810"/>
        <item m="1" x="189"/>
        <item m="1" x="183"/>
        <item m="1" x="1501"/>
        <item m="1" x="1859"/>
        <item m="1" x="1764"/>
        <item m="1" x="2009"/>
        <item m="1" x="2262"/>
        <item m="1" x="1044"/>
        <item m="1" x="2190"/>
        <item m="1" x="1948"/>
        <item m="1" x="725"/>
        <item m="1" x="1084"/>
        <item m="1" x="1696"/>
        <item m="1" x="2018"/>
        <item m="1" x="2261"/>
        <item m="1" x="994"/>
        <item m="1" x="2410"/>
        <item m="1" x="1985"/>
        <item m="1" x="1513"/>
        <item m="1" x="685"/>
        <item m="1" x="1811"/>
        <item m="1" x="1651"/>
        <item m="1" x="1104"/>
        <item m="1" x="21"/>
        <item m="1" x="356"/>
        <item m="1" x="832"/>
        <item m="1" x="446"/>
        <item m="1" x="2421"/>
        <item m="1" x="956"/>
        <item m="1" x="2136"/>
        <item m="1" x="1673"/>
        <item m="1" x="2021"/>
        <item m="1" x="1749"/>
        <item m="1" x="422"/>
        <item m="1" x="16"/>
        <item m="1" x="2209"/>
        <item m="1" x="2210"/>
        <item m="1" x="645"/>
        <item m="1" x="998"/>
        <item m="1" x="846"/>
        <item m="1" x="1203"/>
        <item m="1" x="630"/>
        <item m="1" x="79"/>
        <item m="1" x="1195"/>
        <item m="1" x="1400"/>
        <item m="1" x="1978"/>
        <item m="1" x="1428"/>
        <item m="1" x="1839"/>
        <item m="1" x="212"/>
        <item m="1" x="1535"/>
        <item m="1" x="1690"/>
        <item m="1" x="1798"/>
        <item m="1" x="1928"/>
        <item m="1" x="2152"/>
        <item m="1" x="1302"/>
        <item m="1" x="703"/>
        <item m="1" x="707"/>
        <item m="1" x="2214"/>
        <item m="1" x="1619"/>
        <item m="1" x="1763"/>
        <item m="1" x="168"/>
        <item m="1" x="1229"/>
        <item m="1" x="1093"/>
        <item m="1" x="1797"/>
        <item m="1" x="786"/>
        <item m="1" x="10"/>
        <item m="1" x="865"/>
        <item m="1" x="459"/>
        <item m="1" x="2628"/>
        <item m="1" x="1725"/>
        <item m="1" x="252"/>
        <item m="1" x="1361"/>
        <item m="1" x="1160"/>
        <item m="1" x="981"/>
        <item m="1" x="1788"/>
        <item m="1" x="197"/>
        <item m="1" x="1632"/>
        <item m="1" x="345"/>
        <item m="1" x="1404"/>
        <item m="1" x="797"/>
        <item m="1" x="2494"/>
        <item m="1" x="463"/>
        <item m="1" x="2034"/>
        <item m="1" x="2394"/>
        <item m="1" x="2565"/>
        <item m="1" x="2346"/>
        <item m="1" x="2257"/>
        <item m="1" x="1438"/>
        <item m="1" x="2658"/>
        <item m="1" x="859"/>
        <item m="1" x="1204"/>
        <item m="1" x="1339"/>
        <item m="1" x="807"/>
        <item m="1" x="1836"/>
        <item m="1" x="200"/>
        <item m="1" x="692"/>
        <item m="1" x="409"/>
        <item m="1" x="954"/>
        <item m="1" x="1010"/>
        <item m="1" x="37"/>
        <item m="1" x="2149"/>
        <item m="1" x="1927"/>
        <item m="1" x="1637"/>
        <item m="1" x="2332"/>
        <item m="1" x="2321"/>
        <item m="1" x="481"/>
        <item m="1" x="1930"/>
        <item m="1" x="1280"/>
        <item m="1" x="2325"/>
        <item m="1" x="65"/>
        <item m="1" x="1557"/>
        <item m="1" x="2489"/>
        <item m="1" x="174"/>
        <item m="1" x="2468"/>
        <item m="1" x="2642"/>
        <item m="1" x="2344"/>
        <item m="1" x="2047"/>
        <item m="1" x="1568"/>
        <item m="1" x="2000"/>
        <item m="1" x="2012"/>
        <item m="1" x="995"/>
        <item m="1" x="1087"/>
        <item m="1" x="2237"/>
        <item m="1" x="1610"/>
        <item m="1" x="1413"/>
        <item m="1" x="1259"/>
        <item m="1" x="126"/>
        <item m="1" x="2118"/>
        <item m="1" x="452"/>
        <item m="1" x="1590"/>
        <item m="1" x="1995"/>
        <item m="1" x="609"/>
        <item m="1" x="465"/>
        <item m="1" x="1178"/>
        <item m="1" x="34"/>
        <item m="1" x="525"/>
        <item m="1" x="1194"/>
        <item m="1" x="660"/>
        <item m="1" x="1079"/>
        <item m="1" x="316"/>
        <item m="1" x="828"/>
        <item m="1" x="1613"/>
        <item m="1" x="1085"/>
        <item m="1" x="279"/>
        <item m="1" x="1485"/>
        <item m="1" x="560"/>
        <item m="1" x="2478"/>
        <item m="1" x="2523"/>
        <item m="1" x="31"/>
        <item m="1" x="1365"/>
        <item m="1" x="240"/>
        <item m="1" x="204"/>
        <item m="1" x="874"/>
        <item m="1" x="2186"/>
        <item m="1" x="308"/>
        <item m="1" x="2054"/>
        <item m="1" x="2390"/>
        <item m="1" x="1740"/>
        <item m="1" x="2663"/>
        <item m="1" x="213"/>
        <item m="1" x="483"/>
        <item m="1" x="2657"/>
        <item m="1" x="101"/>
        <item m="1" x="210"/>
        <item m="1" x="1144"/>
        <item m="1" x="2554"/>
        <item m="1" x="1450"/>
        <item m="1" x="2178"/>
        <item m="1" x="755"/>
        <item m="1" x="371"/>
        <item m="1" x="1684"/>
        <item m="1" x="1150"/>
        <item m="1" x="2455"/>
        <item sd="0" m="1" x="2286"/>
        <item sd="0" m="1" x="171"/>
        <item sd="0" m="1" x="2381"/>
        <item m="1" x="880"/>
        <item sd="0" m="1" x="383"/>
        <item sd="0" m="1" x="1707"/>
        <item sd="0" m="1" x="920"/>
        <item sd="0" m="1" x="549"/>
        <item sd="0" m="1" x="1383"/>
        <item sd="0" m="1" x="2604"/>
        <item sd="0" m="1" x="1650"/>
        <item sd="0" m="1" x="2267"/>
        <item sd="0" m="1" x="641"/>
        <item m="1" x="1714"/>
        <item m="1" x="2437"/>
        <item m="1" x="1503"/>
        <item m="1" x="1519"/>
        <item m="1" x="563"/>
        <item m="1" x="90"/>
        <item m="1" x="1457"/>
        <item m="1" x="1026"/>
        <item m="1" x="2664"/>
        <item m="1" x="327"/>
        <item m="1" x="1490"/>
        <item m="1" x="324"/>
        <item m="1" x="674"/>
        <item m="1" x="799"/>
        <item m="1" x="2320"/>
        <item m="1" x="1158"/>
        <item m="1" x="922"/>
        <item m="1" x="1474"/>
        <item m="1" x="1286"/>
        <item m="1" x="348"/>
        <item m="1" x="2280"/>
        <item m="1" x="221"/>
        <item m="1" x="1757"/>
        <item m="1" x="1123"/>
        <item m="1" x="1526"/>
        <item m="1" x="684"/>
        <item m="1" x="2526"/>
        <item m="1" x="853"/>
        <item m="1" x="60"/>
        <item m="1" x="666"/>
        <item m="1" x="2078"/>
        <item m="1" x="2179"/>
        <item m="1" x="2185"/>
        <item m="1" x="2495"/>
        <item m="1" x="1382"/>
        <item m="1" x="1180"/>
        <item m="1" x="2549"/>
        <item m="1" x="1853"/>
        <item m="1" x="1550"/>
        <item m="1" x="2040"/>
        <item m="1" x="1273"/>
        <item m="1" x="1775"/>
        <item m="1" x="767"/>
        <item m="1" x="1747"/>
        <item m="1" x="1033"/>
        <item m="1" x="410"/>
        <item m="1" x="2467"/>
        <item m="1" x="321"/>
        <item m="1" x="781"/>
        <item m="1" x="1197"/>
        <item m="1" x="2005"/>
        <item m="1" x="1678"/>
        <item m="1" x="742"/>
        <item m="1" x="783"/>
        <item m="1" x="328"/>
        <item m="1" x="474"/>
        <item m="1" x="420"/>
        <item m="1" x="939"/>
        <item m="1" x="1061"/>
        <item m="1" x="911"/>
        <item m="1" x="808"/>
        <item m="1" x="2426"/>
        <item m="1" x="1451"/>
        <item m="1" x="1577"/>
        <item m="1" x="1706"/>
        <item m="1" x="43"/>
        <item m="1" x="98"/>
        <item m="1" x="278"/>
        <item m="1" x="830"/>
        <item m="1" x="711"/>
        <item m="1" x="1573"/>
        <item m="1" x="2148"/>
        <item m="1" x="2089"/>
        <item m="1" x="2022"/>
        <item m="1" x="2385"/>
        <item m="1" x="1884"/>
        <item m="1" x="1551"/>
        <item m="1" x="1872"/>
        <item m="1" x="1558"/>
        <item m="1" x="1132"/>
        <item m="1" x="507"/>
        <item m="1" x="2610"/>
        <item m="1" x="1498"/>
        <item m="1" x="857"/>
        <item m="1" x="1021"/>
        <item m="1" x="1481"/>
        <item m="1" x="384"/>
        <item m="1" x="2285"/>
        <item m="1" x="325"/>
        <item m="1" x="812"/>
        <item m="1" x="1796"/>
        <item m="1" x="2479"/>
        <item m="1" x="206"/>
        <item m="1" x="1351"/>
        <item m="1" x="1674"/>
        <item m="1" x="2556"/>
        <item m="1" x="80"/>
        <item m="1" x="1510"/>
        <item m="1" x="1871"/>
        <item m="1" x="1015"/>
        <item m="1" x="2079"/>
        <item m="1" x="242"/>
        <item m="1" x="1717"/>
        <item m="1" x="616"/>
        <item m="1" x="2198"/>
        <item m="1" x="1437"/>
        <item m="1" x="1532"/>
        <item m="1" x="199"/>
        <item m="1" x="2181"/>
        <item m="1" x="633"/>
        <item m="1" x="2142"/>
        <item m="1" x="111"/>
        <item m="1" x="1783"/>
        <item m="1" x="873"/>
        <item m="1" x="1086"/>
        <item m="1" x="1846"/>
        <item m="1" x="424"/>
        <item m="1" x="2093"/>
        <item m="1" x="239"/>
        <item m="1" x="283"/>
        <item m="1" x="1166"/>
        <item m="1" x="306"/>
        <item m="1" x="1762"/>
        <item m="1" x="1066"/>
        <item m="1" x="2598"/>
        <item m="1" x="863"/>
        <item m="1" x="2349"/>
        <item m="1" x="2236"/>
        <item m="1" x="838"/>
        <item m="1" x="1598"/>
        <item m="1" x="852"/>
        <item m="1" x="1354"/>
        <item m="1" x="615"/>
        <item m="1" x="2200"/>
        <item m="1" x="1111"/>
        <item m="1" x="578"/>
        <item m="1" x="2659"/>
        <item m="1" x="1416"/>
        <item m="1" x="1634"/>
        <item m="1" x="1934"/>
        <item m="1" x="1392"/>
        <item m="1" x="532"/>
        <item m="1" x="137"/>
        <item m="1" x="2429"/>
        <item m="1" x="2056"/>
        <item m="1" x="2457"/>
        <item m="1" x="11"/>
        <item m="1" x="974"/>
        <item m="1" x="1249"/>
        <item m="1" x="944"/>
        <item m="1" x="1214"/>
        <item m="1" x="1888"/>
        <item m="1" x="2129"/>
        <item m="1" x="2672"/>
        <item m="1" x="1493"/>
        <item m="1" x="2039"/>
        <item m="1" x="2195"/>
        <item m="1" x="500"/>
        <item m="1" x="540"/>
        <item m="1" x="2616"/>
        <item m="1" x="2551"/>
        <item m="1" x="2241"/>
        <item m="1" x="1543"/>
        <item m="1" x="1840"/>
        <item m="1" x="667"/>
        <item m="1" x="864"/>
        <item m="1" x="2042"/>
        <item m="1" x="2430"/>
        <item m="1" x="2378"/>
        <item m="1" x="1381"/>
        <item m="1" x="1701"/>
        <item m="1" x="443"/>
        <item m="1" x="201"/>
        <item m="1" x="734"/>
        <item m="1" x="458"/>
        <item m="1" x="1636"/>
        <item m="1" x="75"/>
        <item m="1" x="397"/>
        <item m="1" x="1870"/>
        <item m="1" x="2438"/>
        <item m="1" x="2613"/>
        <item m="1" x="2416"/>
        <item m="1" x="1434"/>
        <item m="1" x="2306"/>
        <item m="1" x="2233"/>
        <item m="1" x="2324"/>
        <item m="1" x="2432"/>
        <item m="1" x="1394"/>
        <item m="1" x="1644"/>
        <item m="1" x="1565"/>
        <item m="1" x="1802"/>
        <item m="1" x="271"/>
        <item m="1" x="2515"/>
        <item m="1" x="1508"/>
        <item m="1" x="24"/>
        <item m="1" x="2232"/>
        <item m="1" x="2337"/>
        <item m="1" x="2132"/>
        <item m="1" x="1753"/>
        <item m="1" x="2643"/>
        <item m="1" x="1025"/>
        <item m="1" x="389"/>
        <item m="1" x="245"/>
        <item m="1" x="639"/>
        <item m="1" x="1760"/>
        <item m="1" x="265"/>
        <item m="1" x="2131"/>
        <item m="1" x="1243"/>
        <item m="1" x="149"/>
        <item m="1" x="2249"/>
        <item m="1" x="2596"/>
        <item m="1" x="2382"/>
        <item m="1" x="53"/>
        <item m="1" x="2044"/>
        <item m="1" x="701"/>
        <item m="1" x="1384"/>
        <item m="1" x="2154"/>
        <item m="1" x="659"/>
        <item m="1" x="2589"/>
        <item m="1" x="2472"/>
        <item m="1" x="1906"/>
        <item m="1" x="875"/>
        <item m="1" x="1695"/>
        <item m="1" x="1589"/>
        <item m="1" x="1919"/>
        <item m="1" x="558"/>
        <item m="1" x="1527"/>
        <item m="1" x="634"/>
        <item m="1" x="2290"/>
        <item m="1" x="559"/>
        <item m="1" x="1479"/>
        <item m="1" x="184"/>
        <item m="1" x="1049"/>
        <item m="1" x="198"/>
        <item m="1" x="1719"/>
        <item m="1" x="203"/>
        <item m="1" x="1334"/>
        <item m="1" x="1559"/>
        <item m="1" x="262"/>
        <item m="1" x="997"/>
        <item m="1" x="1683"/>
        <item m="1" x="2541"/>
        <item m="1" x="1920"/>
        <item m="1" x="699"/>
        <item m="1" x="1342"/>
        <item m="1" x="642"/>
        <item m="1" x="1654"/>
        <item m="1" x="1820"/>
        <item m="1" x="866"/>
        <item m="1" x="303"/>
        <item m="1" x="646"/>
        <item m="1" x="1731"/>
        <item m="1" x="550"/>
        <item m="1" x="1256"/>
        <item m="1" x="152"/>
        <item m="1" x="788"/>
        <item m="1" x="2188"/>
        <item m="1" x="1949"/>
        <item m="1" x="535"/>
        <item m="1" x="2213"/>
        <item m="1" x="840"/>
        <item m="1" x="2576"/>
        <item m="1" x="2528"/>
        <item m="1" x="157"/>
        <item m="1" x="638"/>
        <item m="1" x="851"/>
        <item m="1" x="762"/>
        <item m="1" x="2388"/>
        <item m="1" x="1297"/>
        <item m="1" x="1368"/>
        <item m="1" x="2662"/>
        <item m="1" x="202"/>
        <item m="1" x="142"/>
        <item m="1" x="1914"/>
        <item m="1" x="537"/>
        <item m="1" x="756"/>
        <item m="1" x="2400"/>
        <item m="1" x="2206"/>
        <item m="1" x="1335"/>
        <item m="1" x="2539"/>
        <item m="1" x="1279"/>
        <item m="1" x="2273"/>
        <item m="1" x="503"/>
        <item m="1" x="897"/>
        <item m="1" x="2599"/>
        <item m="1" x="2095"/>
        <item m="1" x="2559"/>
        <item m="1" x="892"/>
        <item m="1" x="260"/>
        <item m="1" x="1608"/>
        <item m="1" x="2553"/>
        <item m="1" x="1491"/>
        <item m="1" x="17"/>
        <item m="1" x="683"/>
        <item m="1" x="2550"/>
        <item m="1" x="29"/>
        <item m="1" x="1137"/>
        <item m="1" x="477"/>
        <item m="1" x="296"/>
        <item m="1" x="1680"/>
        <item m="1" x="2087"/>
        <item m="1" x="2567"/>
        <item m="1" x="2572"/>
        <item m="1" x="1159"/>
        <item m="1" x="1169"/>
        <item m="1" x="1182"/>
        <item m="1" x="1124"/>
        <item m="1" x="571"/>
        <item m="1" x="1794"/>
        <item m="1" x="442"/>
        <item m="1" x="1200"/>
        <item m="1" x="2028"/>
        <item m="1" x="682"/>
        <item m="1" x="2086"/>
        <item m="1" x="1253"/>
        <item m="1" x="848"/>
        <item m="1" x="2503"/>
        <item m="1" x="815"/>
        <item m="1" x="207"/>
        <item m="1" x="1765"/>
        <item m="1" x="2395"/>
        <item m="1" x="2111"/>
        <item m="1" x="1991"/>
        <item m="1" x="1743"/>
        <item m="1" x="196"/>
        <item m="1" x="2278"/>
        <item m="1" x="1269"/>
        <item m="1" x="2108"/>
        <item m="1" x="1801"/>
        <item m="1" x="933"/>
        <item m="1" x="1155"/>
        <item m="1" x="2499"/>
        <item m="1" x="775"/>
        <item m="1" x="1837"/>
        <item m="1" x="675"/>
        <item m="1" x="1205"/>
        <item m="1" x="923"/>
        <item m="1" x="930"/>
        <item m="1" x="479"/>
        <item m="1" x="158"/>
        <item m="1" x="2423"/>
        <item sd="0" m="1" x="2372"/>
        <item m="1" x="2487"/>
        <item m="1" x="854"/>
        <item m="1" x="2004"/>
        <item m="1" x="1611"/>
        <item m="1" x="2512"/>
        <item m="1" x="2208"/>
        <item m="1" x="805"/>
        <item m="1" x="629"/>
        <item m="1" x="2445"/>
        <item m="1" x="2008"/>
        <item m="1" x="326"/>
        <item m="1" x="368"/>
        <item m="1" x="849"/>
        <item m="1" x="89"/>
        <item m="1" x="1603"/>
        <item m="1" x="1081"/>
        <item m="1" x="1924"/>
        <item m="1" x="896"/>
        <item m="1" x="467"/>
        <item m="1" x="323"/>
        <item m="1" x="1826"/>
        <item m="1" x="2315"/>
        <item m="1" x="1843"/>
        <item m="1" x="1345"/>
        <item m="1" x="2673"/>
        <item m="1" x="1581"/>
        <item m="1" x="336"/>
        <item m="1" x="396"/>
        <item m="1" x="161"/>
        <item m="1" x="590"/>
        <item m="1" x="1724"/>
        <item m="1" x="738"/>
        <item m="1" x="2517"/>
        <item m="1" x="182"/>
        <item m="1" x="562"/>
        <item m="1" x="1887"/>
        <item m="1" x="858"/>
        <item m="1" x="2475"/>
        <item m="1" x="2557"/>
        <item m="1" x="1578"/>
        <item m="1" x="1711"/>
        <item m="1" x="2150"/>
        <item m="1" x="1068"/>
        <item m="1" x="779"/>
        <item m="1" x="2098"/>
        <item m="1" x="942"/>
        <item m="1" x="1321"/>
        <item m="1" x="1439"/>
        <item m="1" x="2037"/>
        <item m="1" x="1951"/>
        <item m="1" x="301"/>
        <item m="1" x="948"/>
        <item m="1" x="484"/>
        <item m="1" x="2310"/>
        <item m="1" x="7"/>
        <item m="1" x="1136"/>
        <item m="1" x="1575"/>
        <item m="1" x="475"/>
        <item m="1" x="2323"/>
        <item m="1" x="1751"/>
        <item m="1" x="2542"/>
        <item m="1" x="2543"/>
        <item m="1" x="2264"/>
        <item m="1" x="1378"/>
        <item m="1" x="2655"/>
        <item m="1" x="97"/>
        <item m="1" x="1528"/>
        <item m="1" x="1592"/>
        <item m="1" x="2590"/>
        <item m="1" x="1109"/>
        <item m="1" x="2585"/>
        <item m="1" x="1703"/>
        <item m="1" x="591"/>
        <item m="1" x="2573"/>
        <item m="1" x="2636"/>
        <item m="1" x="1395"/>
        <item m="1" x="2555"/>
        <item m="1" x="2454"/>
        <item m="1" x="554"/>
        <item m="1" x="1858"/>
        <item m="1" x="1152"/>
        <item m="1" x="2050"/>
        <item m="1" x="967"/>
        <item m="1" x="387"/>
        <item m="1" x="496"/>
        <item m="1" x="2140"/>
        <item m="1" x="2113"/>
        <item m="1" x="2639"/>
        <item m="1" x="1998"/>
        <item m="1" x="1102"/>
        <item m="1" x="1554"/>
        <item m="1" x="497"/>
        <item m="1" x="915"/>
        <item m="1" x="236"/>
        <item m="1" x="928"/>
        <item m="1" x="1290"/>
        <item m="1" x="2405"/>
        <item m="1" x="1917"/>
        <item m="1" x="1831"/>
        <item m="1" x="522"/>
        <item m="1" x="1653"/>
        <item m="1" x="437"/>
        <item m="1" x="434"/>
        <item m="1" x="1389"/>
        <item m="1" x="687"/>
        <item m="1" x="1466"/>
        <item m="1" x="2187"/>
        <item m="1" x="1046"/>
        <item m="1" x="144"/>
        <item m="1" x="84"/>
        <item m="1" x="902"/>
        <item m="1" x="1141"/>
        <item m="1" x="628"/>
        <item m="1" x="2387"/>
        <item m="1" x="370"/>
        <item m="1" x="1038"/>
        <item m="1" x="826"/>
        <item m="1" x="1848"/>
        <item m="1" x="35"/>
        <item m="1" x="1908"/>
        <item m="1" x="1005"/>
        <item m="1" x="1969"/>
        <item m="1" x="973"/>
        <item m="1" x="373"/>
        <item m="1" x="1306"/>
        <item m="1" x="1422"/>
        <item m="1" x="769"/>
        <item m="1" x="743"/>
        <item m="1" x="250"/>
        <item m="1" x="2277"/>
        <item m="1" x="140"/>
        <item m="1" x="1371"/>
        <item m="1" x="2229"/>
        <item m="1" x="1945"/>
        <item m="1" x="907"/>
        <item m="1" x="1741"/>
        <item m="1" x="1051"/>
        <item m="1" x="1583"/>
        <item m="1" x="1785"/>
        <item m="1" x="2123"/>
        <item m="1" x="2146"/>
        <item m="1" x="254"/>
        <item m="1" x="2465"/>
        <item m="1" x="2456"/>
        <item sd="0" m="1" x="299"/>
        <item m="1" x="2584"/>
        <item m="1" x="1835"/>
        <item m="1" x="1399"/>
        <item m="1" x="106"/>
        <item m="1" x="1752"/>
        <item m="1" x="176"/>
        <item m="1" x="1536"/>
        <item m="1" x="719"/>
        <item m="1" x="425"/>
        <item m="1" x="2480"/>
        <item m="1" x="1414"/>
        <item m="1" x="1911"/>
        <item m="1" x="1655"/>
        <item m="1" x="1445"/>
        <item m="1" x="1769"/>
        <item m="1" x="1591"/>
        <item m="1" x="1040"/>
        <item m="1" x="884"/>
        <item m="1" x="1898"/>
        <item m="1" x="984"/>
        <item m="1" x="2651"/>
        <item m="1" x="1014"/>
        <item m="1" x="1353"/>
        <item m="1" x="416"/>
        <item m="1" x="1609"/>
        <item m="1" x="1563"/>
        <item m="1" x="1750"/>
        <item m="1" x="1360"/>
        <item m="1" x="2491"/>
        <item m="1" x="2017"/>
        <item sd="0" m="1" x="1829"/>
        <item m="1" x="305"/>
        <item m="1" x="1317"/>
        <item m="1" x="2471"/>
        <item m="1" x="2504"/>
        <item m="1" x="2358"/>
        <item m="1" x="691"/>
        <item m="1" x="2125"/>
        <item m="1" x="2519"/>
        <item m="1" x="2508"/>
        <item m="1" x="740"/>
        <item m="1" x="2147"/>
        <item m="1" x="110"/>
        <item m="1" x="1607"/>
        <item m="1" x="2397"/>
        <item m="1" x="577"/>
        <item m="1" x="232"/>
        <item m="1" x="453"/>
        <item m="1" x="2676"/>
        <item m="1" x="2268"/>
        <item m="1" x="2259"/>
        <item m="1" x="2302"/>
        <item m="1" x="959"/>
        <item m="1" x="395"/>
        <item m="1" x="1813"/>
        <item m="1" x="1430"/>
        <item m="1" x="251"/>
        <item m="1" x="855"/>
        <item m="1" x="281"/>
        <item m="1" x="194"/>
        <item m="1" x="1056"/>
        <item m="1" x="1838"/>
        <item m="1" x="226"/>
        <item m="1" x="2327"/>
        <item m="1" x="490"/>
        <item m="1" x="1989"/>
        <item m="1" x="1774"/>
        <item m="1" x="886"/>
        <item m="1" x="2244"/>
        <item m="1" x="1146"/>
        <item m="1" x="547"/>
        <item m="1" x="2046"/>
        <item m="1" x="1408"/>
        <item m="1" x="1223"/>
        <item m="1" x="337"/>
        <item m="1" x="431"/>
        <item m="1" x="971"/>
        <item m="1" x="1806"/>
        <item m="1" x="844"/>
        <item m="1" x="750"/>
        <item m="1" x="1929"/>
        <item m="1" x="505"/>
        <item m="1" x="978"/>
        <item m="1" x="1733"/>
        <item m="1" x="1359"/>
        <item m="1" x="1319"/>
        <item m="1" x="705"/>
        <item m="1" x="2418"/>
        <item m="1" x="647"/>
        <item m="1" x="2608"/>
        <item m="1" x="2640"/>
        <item m="1" x="1666"/>
        <item m="1" x="2228"/>
        <item m="1" x="551"/>
        <item m="1" x="1518"/>
        <item m="1" x="466"/>
        <item m="1" x="2165"/>
        <item m="1" x="382"/>
        <item m="1" x="28"/>
        <item m="1" x="1369"/>
        <item m="1" x="606"/>
        <item m="1" x="796"/>
        <item m="1" x="1063"/>
        <item m="1" x="860"/>
        <item m="1" x="2619"/>
        <item m="1" x="1278"/>
        <item m="1" x="1909"/>
        <item m="1" x="1790"/>
        <item m="1" x="1328"/>
        <item m="1" x="1266"/>
        <item m="1" x="1315"/>
        <item m="1" x="1094"/>
        <item m="1" x="1276"/>
        <item m="1" x="1994"/>
        <item m="1" x="2511"/>
        <item m="1" x="1004"/>
        <item m="1" x="2391"/>
        <item m="1" x="1456"/>
        <item m="1" x="927"/>
        <item m="1" x="56"/>
        <item m="1" x="175"/>
        <item m="1" x="561"/>
        <item m="1" x="916"/>
        <item m="1" x="1117"/>
        <item m="1" x="1008"/>
        <item m="1" x="486"/>
        <item m="1" x="1145"/>
        <item m="1" x="1314"/>
        <item m="1" x="1047"/>
        <item m="1" x="1803"/>
        <item m="1" x="709"/>
        <item m="1" x="1712"/>
        <item m="1" x="6"/>
        <item m="1" x="654"/>
        <item m="1" x="427"/>
        <item m="1" x="71"/>
        <item m="1" x="1268"/>
        <item m="1" x="1547"/>
        <item m="1" x="528"/>
        <item m="1" x="13"/>
        <item m="1" x="2611"/>
        <item m="1" x="1718"/>
        <item m="1" x="2291"/>
        <item m="1" x="1386"/>
        <item m="1" x="889"/>
        <item m="1" x="1864"/>
        <item m="1" x="2622"/>
        <item m="1" x="2199"/>
        <item m="1" x="2066"/>
        <item m="1" x="1001"/>
        <item m="1" x="655"/>
        <item m="1" x="55"/>
        <item m="1" x="318"/>
        <item m="1" x="1289"/>
        <item m="1" x="121"/>
        <item m="1" x="1142"/>
        <item m="1" x="2075"/>
        <item m="1" x="1358"/>
        <item m="1" x="1307"/>
        <item m="1" x="1198"/>
        <item m="1" x="1376"/>
        <item m="1" x="1311"/>
        <item m="1" x="1780"/>
        <item m="1" x="2223"/>
        <item m="1" x="1675"/>
        <item m="1" x="1016"/>
        <item m="1" x="405"/>
        <item m="1" x="731"/>
        <item m="1" x="1652"/>
        <item m="1" x="238"/>
        <item m="1" x="1221"/>
        <item m="1" x="267"/>
        <item m="1" x="1814"/>
        <item m="1" x="1993"/>
        <item m="1" x="2224"/>
        <item m="1" x="471"/>
        <item m="1" x="1541"/>
        <item m="1" x="1175"/>
        <item m="1" x="162"/>
        <item m="1" x="2656"/>
        <item m="1" x="1100"/>
        <item m="1" x="1406"/>
        <item m="1" x="696"/>
        <item m="1" x="2592"/>
        <item m="1" x="2107"/>
        <item m="1" x="400"/>
        <item m="1" x="2216"/>
        <item m="1" x="1245"/>
        <item m="1" x="1172"/>
        <item m="1" x="1036"/>
        <item m="1" x="626"/>
        <item m="1" x="509"/>
        <item m="1" x="2160"/>
        <item m="1" x="576"/>
        <item m="1" x="177"/>
        <item m="1" x="375"/>
        <item m="1" x="2462"/>
        <item m="1" x="1996"/>
        <item m="1" x="1584"/>
        <item m="1" x="403"/>
        <item m="1" x="263"/>
        <item m="1" x="1852"/>
        <item m="1" x="1211"/>
        <item m="1" x="1904"/>
        <item m="1" x="1847"/>
        <item m="1" x="2192"/>
        <item m="1" x="570"/>
        <item m="1" x="1287"/>
        <item m="1" x="2566"/>
        <item m="1" x="581"/>
        <item m="1" x="133"/>
        <item m="1" x="338"/>
        <item m="1" x="339"/>
        <item m="1" x="1730"/>
        <item m="1" x="592"/>
        <item m="1" x="2635"/>
        <item m="1" x="868"/>
        <item m="1" x="580"/>
        <item m="1" x="1017"/>
        <item m="1" x="664"/>
        <item m="1" x="359"/>
        <item m="1" x="2461"/>
        <item m="1" x="950"/>
        <item m="1" x="1242"/>
        <item m="1" x="1540"/>
        <item m="1" x="2533"/>
        <item m="1" x="862"/>
        <item m="1" x="934"/>
        <item m="1" x="1967"/>
        <item m="1" x="2258"/>
        <item m="1" x="19"/>
        <item m="1" x="1095"/>
        <item m="1" x="1196"/>
        <item m="1" x="1352"/>
        <item m="1" x="195"/>
        <item m="1" x="891"/>
        <item m="1" x="1626"/>
        <item m="1" x="83"/>
        <item m="1" x="2207"/>
        <item m="1" x="2072"/>
        <item m="1" x="1506"/>
        <item m="1" x="2404"/>
        <item m="1" x="2563"/>
        <item m="1" x="1708"/>
        <item m="1" x="502"/>
        <item m="1" x="1134"/>
        <item m="1" x="996"/>
        <item m="1" x="1983"/>
        <item m="1" x="663"/>
        <item m="1" x="1645"/>
        <item m="1" x="2615"/>
        <item m="1" x="841"/>
        <item m="1" x="982"/>
        <item m="1" x="1412"/>
        <item m="1" x="698"/>
        <item m="1" x="2287"/>
        <item m="1" x="353"/>
        <item m="1" x="1045"/>
        <item m="1" x="1421"/>
        <item m="1" x="2158"/>
        <item m="1" x="492"/>
        <item m="1" x="739"/>
        <item m="1" x="1122"/>
        <item m="1" x="1103"/>
        <item m="1" x="1227"/>
        <item m="1" x="2230"/>
        <item m="1" x="1043"/>
        <item m="1" x="2011"/>
        <item m="1" x="1055"/>
        <item m="1" x="2384"/>
        <item m="1" x="724"/>
        <item m="1" x="825"/>
        <item m="1" x="1512"/>
        <item m="1" x="1687"/>
        <item m="1" x="1029"/>
        <item m="1" x="2254"/>
        <item m="1" x="2102"/>
        <item m="1" x="64"/>
        <item m="1" x="668"/>
        <item m="1" x="2646"/>
        <item m="1" x="1792"/>
        <item m="1" x="476"/>
        <item m="1" x="388"/>
        <item m="1" x="51"/>
        <item m="1" x="618"/>
        <item m="1" x="1893"/>
        <item m="1" x="2669"/>
        <item m="1" x="66"/>
        <item m="1" x="2126"/>
        <item m="1" x="567"/>
        <item m="1" x="2189"/>
        <item m="1" x="1067"/>
        <item m="1" x="676"/>
        <item m="1" x="2329"/>
        <item m="1" x="2331"/>
        <item m="1" x="980"/>
        <item m="1" x="1569"/>
        <item m="1" x="2020"/>
        <item m="1" x="2460"/>
        <item m="1" x="1184"/>
        <item m="1" x="1077"/>
        <item m="1" x="2631"/>
        <item m="1" x="335"/>
        <item m="1" x="331"/>
        <item m="1" x="1773"/>
        <item m="1" x="178"/>
        <item m="1" x="61"/>
        <item m="1" x="1867"/>
        <item m="1" x="748"/>
        <item m="1" x="1476"/>
        <item m="1" x="1614"/>
        <item m="1" x="2366"/>
        <item m="1" x="1525"/>
        <item m="1" x="1225"/>
        <item m="1" x="1216"/>
        <item m="1" x="1379"/>
        <item m="1" x="1149"/>
        <item m="1" x="510"/>
        <item m="1" x="2500"/>
        <item m="1" x="501"/>
        <item m="1" x="1424"/>
        <item m="1" x="2351"/>
        <item m="1" x="1844"/>
        <item m="1" x="32"/>
        <item m="1" x="1032"/>
        <item m="1" x="1020"/>
        <item m="1" x="2139"/>
        <item m="1" x="925"/>
        <item m="1" x="2490"/>
        <item m="1" x="246"/>
        <item m="1" x="2638"/>
        <item m="1" x="1891"/>
        <item m="1" x="723"/>
        <item m="1" x="2314"/>
        <item m="1" x="285"/>
        <item m="1" x="2106"/>
        <item m="1" x="1886"/>
        <item m="1" x="697"/>
        <item m="1" x="2502"/>
        <item m="1" x="834"/>
        <item m="1" x="702"/>
        <item m="1" x="727"/>
        <item m="1" x="1958"/>
        <item m="1" x="1310"/>
        <item m="1" x="25"/>
        <item m="1" x="1034"/>
        <item m="1" x="885"/>
        <item m="1" x="435"/>
        <item m="1" x="527"/>
        <item m="1" x="1125"/>
        <item m="1" x="487"/>
        <item m="1" x="1681"/>
        <item m="1" x="1901"/>
        <item m="1" x="1461"/>
        <item m="1" x="2003"/>
        <item m="1" x="1007"/>
        <item m="1" x="2609"/>
        <item m="1" x="1808"/>
        <item m="1" x="1088"/>
        <item m="1" x="602"/>
        <item m="1" x="622"/>
        <item m="1" x="856"/>
        <item m="1" x="1338"/>
        <item m="1" x="57"/>
        <item m="1" x="961"/>
        <item m="1" x="67"/>
        <item m="1" x="2641"/>
        <item m="1" x="2335"/>
        <item m="1" x="2183"/>
        <item m="1" x="2470"/>
        <item m="1" x="1475"/>
        <item m="1" x="1670"/>
        <item m="1" x="2239"/>
        <item m="1" x="1138"/>
        <item m="1" x="1676"/>
        <item m="1" x="2648"/>
        <item m="1" x="603"/>
        <item m="1" x="552"/>
        <item m="1" x="861"/>
        <item m="1" x="1050"/>
        <item m="1" x="272"/>
        <item m="1" x="156"/>
        <item m="1" x="1073"/>
        <item m="1" x="127"/>
        <item m="1" x="521"/>
        <item m="1" x="457"/>
        <item m="1" x="1496"/>
        <item m="1" x="2422"/>
        <item m="1" x="2605"/>
        <item m="1" x="76"/>
        <item m="1" x="2626"/>
        <item m="1" x="2451"/>
        <item m="1" x="1659"/>
        <item m="1" x="343"/>
        <item m="1" x="1593"/>
        <item m="1" x="2355"/>
        <item m="1" x="1041"/>
        <item m="1" x="1574"/>
        <item m="1" x="421"/>
        <item m="1" x="1530"/>
        <item m="1" x="992"/>
        <item m="1" x="2348"/>
        <item m="1" x="2234"/>
        <item m="1" x="745"/>
        <item m="1" x="2520"/>
        <item m="1" x="2521"/>
        <item m="1" x="2063"/>
        <item m="1" x="720"/>
        <item m="1" x="407"/>
        <item m="1" x="2668"/>
        <item m="1" x="1463"/>
        <item m="1" x="2427"/>
        <item m="1" x="230"/>
        <item m="1" x="624"/>
        <item m="1" x="686"/>
        <item m="1" x="401"/>
        <item m="1" x="1734"/>
        <item m="1" x="1772"/>
        <item m="1" x="2219"/>
        <item m="1" x="2409"/>
        <item m="1" x="2027"/>
        <item m="1" x="1971"/>
        <item m="1" x="1218"/>
        <item m="1" x="913"/>
        <item m="1" x="993"/>
        <item m="1" x="2116"/>
        <item m="1" x="1380"/>
        <item m="1" x="1866"/>
        <item m="1" x="173"/>
        <item m="1" x="1355"/>
        <item m="1" x="850"/>
        <item m="1" x="441"/>
        <item m="1" x="2399"/>
        <item m="1" x="1191"/>
        <item m="1" x="2077"/>
        <item m="1" x="1739"/>
        <item m="1" x="1744"/>
        <item m="1" x="1090"/>
        <item m="1" x="1248"/>
        <item m="1" x="2633"/>
        <item m="1" x="890"/>
        <item m="1" x="1082"/>
        <item m="1" x="515"/>
        <item m="1" x="1483"/>
        <item m="1" x="2282"/>
        <item m="1" x="2019"/>
        <item m="1" x="526"/>
        <item m="1" x="1078"/>
        <item m="1" x="1202"/>
        <item m="1" x="1189"/>
        <item m="1" x="1362"/>
        <item m="1" x="1167"/>
        <item m="1" x="62"/>
        <item m="1" x="1308"/>
        <item m="1" x="2035"/>
        <item m="1" x="430"/>
        <item m="1" x="1624"/>
        <item m="1" x="2419"/>
        <item m="1" x="1625"/>
        <item m="1" x="390"/>
        <item m="1" x="2330"/>
        <item m="1" x="2174"/>
        <item m="1" x="495"/>
        <item m="1" x="1112"/>
        <item m="1" x="593"/>
        <item m="1" x="2603"/>
        <item m="1" x="2164"/>
        <item m="1" x="115"/>
        <item m="1" x="220"/>
        <item m="1" x="733"/>
        <item m="1" x="38"/>
        <item m="1" x="2593"/>
        <item m="1" x="601"/>
        <item m="1" x="1595"/>
        <item m="1" x="947"/>
        <item m="1" x="2304"/>
        <item m="1" x="2333"/>
        <item m="1" x="979"/>
        <item m="1" x="1209"/>
        <item m="1" x="1028"/>
        <item m="1" x="290"/>
        <item m="1" x="1807"/>
        <item m="1" x="689"/>
        <item m="1" x="1940"/>
        <item m="1" x="1052"/>
        <item m="1" x="222"/>
        <item m="1" x="2412"/>
        <item m="1" x="1443"/>
        <item m="1" x="145"/>
        <item m="1" x="1388"/>
        <item m="1" x="1037"/>
        <item m="1" x="50"/>
        <item m="1" x="1899"/>
        <item m="1" x="150"/>
        <item m="1" x="2193"/>
        <item m="1" x="1174"/>
        <item m="1" x="2675"/>
        <item m="1" x="1805"/>
        <item m="1" x="154"/>
        <item m="1" x="36"/>
        <item m="1" x="2308"/>
        <item m="1" x="1110"/>
        <item m="1" x="530"/>
        <item m="1" x="545"/>
        <item m="1" x="566"/>
        <item m="1" x="598"/>
        <item m="1" x="819"/>
        <item m="1" x="68"/>
        <item m="1" x="1018"/>
        <item m="1" x="2153"/>
        <item m="1" x="2070"/>
        <item m="1" x="905"/>
        <item m="1" x="2574"/>
        <item m="1" x="2413"/>
        <item m="1" x="1784"/>
        <item m="1" x="2458"/>
        <item m="1" x="1767"/>
        <item m="1" x="763"/>
        <item m="1" x="529"/>
        <item m="1" x="1468"/>
        <item m="1" x="2545"/>
        <item m="1" x="1642"/>
        <item m="1" x="1596"/>
        <item m="1" x="1664"/>
        <item m="1" x="597"/>
        <item m="1" x="588"/>
        <item m="1" x="671"/>
        <item m="1" x="1890"/>
        <item m="1" x="1448"/>
        <item m="1" x="2096"/>
        <item m="1" x="1089"/>
        <item m="1" x="1470"/>
        <item m="1" x="69"/>
        <item m="1" x="1267"/>
        <item m="1" x="990"/>
        <item m="1" x="1130"/>
        <item m="1" x="1709"/>
        <item m="1" x="287"/>
        <item m="1" x="1702"/>
        <item m="1" x="2644"/>
        <item m="1" x="1294"/>
        <item m="1" x="1682"/>
        <item m="1" x="1057"/>
        <item m="1" x="1778"/>
        <item m="1" x="1742"/>
        <item m="1" x="792"/>
        <item m="1" x="415"/>
        <item m="1" x="1372"/>
        <item m="1" x="1201"/>
        <item m="1" x="439"/>
        <item m="1" x="1953"/>
        <item m="1" x="1441"/>
        <item m="1" x="801"/>
        <item m="1" x="1260"/>
        <item m="1" x="894"/>
        <item m="1" x="1336"/>
        <item m="1" x="1071"/>
        <item m="1" x="167"/>
        <item m="1" x="556"/>
        <item m="1" x="2297"/>
        <item m="1" x="9"/>
        <item m="1" x="1070"/>
        <item m="1" x="869"/>
        <item m="1" x="1074"/>
        <item m="1" x="93"/>
        <item m="1" x="1283"/>
        <item m="1" x="1648"/>
        <item m="1" x="2300"/>
        <item m="1" x="1857"/>
        <item m="1" x="139"/>
        <item m="1" x="440"/>
        <item m="1" x="445"/>
        <item m="1" x="462"/>
        <item m="1" x="605"/>
        <item m="1" x="635"/>
        <item m="1" x="776"/>
        <item m="1" x="2130"/>
        <item m="1" x="1113"/>
        <item m="1" x="2031"/>
        <item m="1" x="1643"/>
        <item m="1" x="249"/>
        <item m="1" x="2361"/>
        <item m="1" x="2275"/>
        <item m="1" x="2338"/>
        <item m="1" x="2144"/>
        <item m="1" x="2509"/>
        <item m="1" x="1340"/>
        <item m="1" x="2128"/>
        <item m="1" x="2080"/>
        <item m="1" x="1672"/>
        <item m="1" x="312"/>
        <item m="1" x="243"/>
        <item m="1" x="831"/>
        <item m="1" x="42"/>
        <item m="1" x="631"/>
        <item m="1" x="1237"/>
        <item m="1" x="1942"/>
        <item m="1" x="216"/>
        <item m="1" x="1567"/>
        <item m="1" x="1913"/>
        <item m="1" x="623"/>
        <item m="1" x="669"/>
        <item m="1" x="96"/>
        <item m="1" x="1954"/>
        <item m="1" x="148"/>
        <item m="1" x="310"/>
        <item m="1" x="2624"/>
        <item m="1" x="219"/>
        <item m="1" x="63"/>
        <item m="1" x="2665"/>
        <item m="1" x="1179"/>
        <item m="1" x="2625"/>
        <item m="1" x="708"/>
        <item m="1" x="2453"/>
        <item m="1" x="557"/>
        <item m="1" x="917"/>
        <item m="1" x="2501"/>
        <item m="1" x="438"/>
        <item m="1" x="181"/>
        <item m="1" x="428"/>
        <item m="1" x="919"/>
        <item m="1" x="1553"/>
        <item m="1" x="914"/>
        <item m="1" x="447"/>
        <item m="1" x="1370"/>
        <item m="1" x="2274"/>
        <item m="1" x="1868"/>
        <item m="1" x="2474"/>
        <item m="1" x="444"/>
        <item m="1" x="2318"/>
        <item m="1" x="2570"/>
        <item m="1" x="1222"/>
        <item m="1" x="931"/>
        <item m="1" x="372"/>
        <item m="1" x="1292"/>
        <item m="1" x="380"/>
        <item m="1" x="744"/>
        <item m="1" x="2105"/>
        <item m="1" x="824"/>
        <item m="1" x="651"/>
        <item m="1" x="1397"/>
        <item m="1" x="1324"/>
        <item m="1" x="2025"/>
        <item m="1" x="2023"/>
        <item m="1" x="2162"/>
        <item m="1" x="2076"/>
        <item m="1" x="741"/>
        <item m="1" x="964"/>
        <item m="1" x="531"/>
        <item m="1" x="225"/>
        <item m="1" x="1895"/>
        <item m="1" x="514"/>
        <item m="1" x="12"/>
        <item m="1" x="867"/>
        <item m="1" x="795"/>
        <item m="1" x="379"/>
        <item m="1" x="1874"/>
        <item m="1" x="2442"/>
        <item m="1" x="1615"/>
        <item m="1" x="1641"/>
        <item m="1" x="895"/>
        <item m="1" x="2057"/>
        <item m="1" x="2155"/>
        <item m="1" x="1385"/>
        <item m="1" x="1467"/>
        <item m="1" x="1601"/>
        <item m="1" x="652"/>
        <item m="1" x="678"/>
        <item m="1" x="104"/>
        <item m="1" x="1832"/>
        <item m="1" x="26"/>
        <item m="1" x="1555"/>
        <item m="1" x="77"/>
        <item m="1" x="936"/>
        <item m="1" x="2288"/>
        <item m="1" x="517"/>
        <item m="1" x="1282"/>
        <item m="1" x="179"/>
        <item m="1" x="1181"/>
        <item m="1" x="164"/>
        <item m="1" x="661"/>
        <item m="1" x="1162"/>
        <item m="1" x="1348"/>
        <item m="1" x="1524"/>
        <item m="1" x="778"/>
        <item m="1" x="1277"/>
        <item m="1" x="506"/>
        <item m="1" x="2650"/>
        <item m="1" x="1538"/>
        <item m="1" x="1665"/>
        <item m="1" x="518"/>
        <item m="1" x="1164"/>
        <item m="1" x="798"/>
        <item m="1" x="1548"/>
        <item m="1" x="224"/>
        <item m="1" x="2221"/>
        <item m="1" x="293"/>
        <item m="1" x="2091"/>
        <item m="1" x="2265"/>
        <item m="1" x="1699"/>
        <item m="1" x="2049"/>
        <item m="1" x="1262"/>
        <item m="1" x="468"/>
        <item m="1" x="941"/>
        <item m="1" x="1842"/>
        <item m="1" x="2196"/>
        <item m="1" x="298"/>
        <item m="1" x="277"/>
        <item m="1" x="426"/>
        <item m="1" x="2059"/>
        <item m="1" x="1881"/>
        <item m="1" x="1980"/>
        <item m="1" x="2634"/>
        <item m="1" x="347"/>
        <item m="1" x="2117"/>
        <item m="1" x="2135"/>
        <item m="1" x="2166"/>
        <item m="1" x="1126"/>
        <item m="1" x="1009"/>
        <item m="1" x="1818"/>
        <item m="1" x="2175"/>
        <item m="1" x="1177"/>
        <item m="1" x="2562"/>
        <item m="1" x="1822"/>
        <item m="1" x="1815"/>
        <item m="1" x="2546"/>
        <item m="1" x="2161"/>
        <item m="1" x="1531"/>
        <item m="1" x="378"/>
        <item m="1" x="2483"/>
        <item m="1" x="1907"/>
        <item m="1" x="1809"/>
        <item m="1" x="803"/>
        <item m="1" x="2097"/>
        <item m="1" x="2530"/>
        <item m="1" x="818"/>
        <item m="1" x="2036"/>
        <item m="1" x="1309"/>
        <item m="1" x="187"/>
        <item m="1" x="822"/>
        <item m="1" x="449"/>
        <item m="1" x="945"/>
        <item m="1" x="2263"/>
        <item m="1" x="136"/>
        <item m="1" x="2532"/>
        <item m="1" x="789"/>
        <item m="1" x="2260"/>
        <item m="1" x="1453"/>
        <item m="1" x="1494"/>
        <item m="1" x="1101"/>
        <item m="1" x="2122"/>
        <item m="1" x="1281"/>
        <item m="1" x="1976"/>
        <item m="1" x="2581"/>
        <item m="1" x="772"/>
        <item m="1" x="404"/>
        <item m="1" x="1054"/>
        <item m="1" x="30"/>
        <item m="1" x="1704"/>
        <item m="1" x="1405"/>
        <item m="1" x="583"/>
        <item m="1" x="751"/>
        <item m="1" x="15"/>
        <item m="1" x="1885"/>
        <item m="1" x="2071"/>
        <item m="1" x="1745"/>
        <item m="1" x="1133"/>
        <item m="1" x="1105"/>
        <item m="1" x="1489"/>
        <item m="1" x="1935"/>
        <item m="1" x="538"/>
        <item m="1" x="1586"/>
        <item m="1" x="520"/>
        <item m="1" x="208"/>
        <item m="1" x="1662"/>
        <item m="1" x="1341"/>
        <item m="1" x="2522"/>
        <item m="1" x="2459"/>
        <item m="1" x="317"/>
        <item m="1" x="2575"/>
        <item m="1" x="1799"/>
        <item m="1" x="454"/>
        <item m="1" x="1533"/>
        <item m="1" x="247"/>
        <item m="1" x="74"/>
        <item m="1" x="1865"/>
        <item m="1" x="608"/>
        <item m="1" x="1419"/>
        <item m="1" x="1617"/>
        <item m="1" x="256"/>
        <item m="1" x="1143"/>
        <item m="1" x="2623"/>
        <item m="1" x="2446"/>
        <item m="1" x="940"/>
        <item m="1" x="87"/>
        <item m="1" x="205"/>
        <item m="1" x="1833"/>
        <item m="1" x="2197"/>
        <item m="1" x="1288"/>
        <item m="1" x="386"/>
        <item m="1" x="1910"/>
        <item m="1" x="448"/>
        <item m="1" x="2507"/>
        <item m="1" x="105"/>
        <item m="1" x="1187"/>
        <item m="1" x="2120"/>
        <item m="1" x="1588"/>
        <item m="1" x="717"/>
        <item m="1" x="461"/>
        <item m="1" x="1255"/>
        <item m="1" x="1188"/>
        <item m="1" x="1631"/>
        <item m="1" x="1828"/>
        <item m="1" x="2538"/>
        <item m="1" x="2531"/>
        <item m="1" x="2670"/>
        <item m="1" x="2666"/>
        <item m="1" x="757"/>
        <item m="1" x="1148"/>
        <item m="1" x="1686"/>
        <item m="1" x="2016"/>
        <item m="1" x="1999"/>
        <item m="1" x="2253"/>
        <item m="1" x="1417"/>
        <item m="1" x="274"/>
        <item m="1" x="1692"/>
        <item m="1" x="128"/>
        <item m="1" x="58"/>
        <item m="1" x="1460"/>
        <item m="1" x="1075"/>
        <item m="1" x="1529"/>
        <item m="1" x="329"/>
        <item m="1" x="2269"/>
        <item m="1" x="1064"/>
        <item m="1" x="569"/>
        <item m="1" x="229"/>
        <item m="1" x="754"/>
        <item m="1" x="1722"/>
        <item m="1" x="1023"/>
        <item m="1" x="2226"/>
        <item m="1" x="360"/>
        <item m="1" x="1440"/>
        <item m="1" x="491"/>
        <item m="1" x="1139"/>
        <item m="1" x="1022"/>
        <item m="1" x="155"/>
        <item m="1" x="264"/>
        <item m="1" x="516"/>
        <item m="1" x="1960"/>
        <item m="1" x="1284"/>
        <item m="1" x="800"/>
        <item m="1" x="1449"/>
        <item m="1" x="2055"/>
        <item m="1" x="2401"/>
        <item m="1" x="2205"/>
        <item m="1" x="259"/>
        <item m="1" x="693"/>
        <item m="1" x="363"/>
        <item m="1" x="1217"/>
        <item m="1" x="1012"/>
        <item m="1" x="1869"/>
        <item m="1" x="1897"/>
        <item m="1" x="1972"/>
        <item m="1" x="1941"/>
        <item m="1" x="1206"/>
        <item m="1" x="257"/>
        <item m="1" x="2051"/>
        <item m="1" x="2671"/>
        <item m="1" x="1263"/>
        <item m="1" x="809"/>
        <item m="1" x="349"/>
        <item m="1" x="758"/>
        <item m="1" x="1228"/>
        <item m="1" x="1736"/>
        <item m="1" x="147"/>
        <item m="1" x="584"/>
        <item m="1" x="2099"/>
        <item m="1" x="1497"/>
        <item m="1" x="120"/>
        <item m="1" x="1119"/>
        <item m="1" x="957"/>
        <item m="1" x="2376"/>
        <item m="1" x="2220"/>
        <item m="1" x="565"/>
        <item m="1" x="1236"/>
        <item m="1" x="2448"/>
        <item m="1" x="1375"/>
        <item m="1" x="402"/>
        <item m="1" x="14"/>
        <item m="1" x="2497"/>
        <item m="1" x="2383"/>
        <item m="1" x="1776"/>
        <item m="1" x="228"/>
        <item m="1" x="2544"/>
        <item m="1" x="2235"/>
        <item m="1" x="721"/>
        <item m="1" x="2363"/>
        <item m="1" x="1841"/>
        <item m="1" x="2614"/>
        <item m="1" x="643"/>
        <item m="1" x="625"/>
        <item m="1" x="1605"/>
        <item m="1" x="2014"/>
        <item m="1" x="2535"/>
        <item m="1" x="2083"/>
        <item m="1" x="1027"/>
        <item m="1" x="1019"/>
        <item m="1" x="976"/>
        <item m="1" x="1606"/>
        <item m="1" x="929"/>
        <item m="1" x="1039"/>
        <item m="1" x="2104"/>
        <item m="1" x="977"/>
        <item m="1" x="138"/>
        <item m="1" x="804"/>
        <item m="1" x="2246"/>
        <item m="1" x="1108"/>
        <item m="1" x="544"/>
        <item m="1" x="1823"/>
        <item m="1" x="2486"/>
        <item m="1" x="658"/>
        <item m="1" x="172"/>
        <item m="1" x="912"/>
        <item m="1" x="20"/>
        <item m="1" x="794"/>
        <item m="1" x="714"/>
        <item m="1" x="2"/>
        <item m="1" x="926"/>
        <item m="1" x="1819"/>
        <item m="1" x="192"/>
        <item m="1" x="1502"/>
        <item m="1" x="1647"/>
        <item m="1" x="2294"/>
        <item m="1" x="2492"/>
        <item m="1" x="1705"/>
        <item m="1" x="2295"/>
        <item m="1" x="508"/>
        <item m="1" x="753"/>
        <item m="1" x="1834"/>
        <item m="1" x="1849"/>
        <item m="1" x="59"/>
        <item m="1" x="586"/>
        <item m="1" x="217"/>
        <item m="1" x="1224"/>
        <item m="1" x="2053"/>
        <item m="1" x="1800"/>
        <item m="1" x="153"/>
        <item m="1" x="847"/>
        <item m="1" x="209"/>
        <item m="1" x="773"/>
        <item m="1" x="871"/>
        <item m="1" x="1863"/>
        <item m="1" x="2597"/>
        <item m="1" x="2524"/>
        <item m="1" x="1984"/>
        <item m="1" x="1861"/>
        <item m="1" x="1098"/>
        <item m="1" x="268"/>
        <item m="1" x="1635"/>
        <item m="1" x="2586"/>
        <item m="1" x="1713"/>
        <item m="1" x="1896"/>
        <item m="1" x="72"/>
        <item m="1" x="2100"/>
        <item m="1" x="1697"/>
        <item m="1" x="1257"/>
        <item m="1" x="215"/>
        <item m="1" x="2481"/>
        <item m="1" x="817"/>
        <item m="1" x="2436"/>
        <item m="1" x="2612"/>
        <item m="1" x="1517"/>
        <item m="1" x="1140"/>
        <item m="1" x="1882"/>
        <item m="1" x="1939"/>
        <item m="1" x="1620"/>
        <item m="1" x="315"/>
        <item m="1" x="2561"/>
        <item m="1" x="1487"/>
        <item m="1" x="114"/>
        <item m="1" x="600"/>
        <item m="1" x="2621"/>
        <item m="1" x="620"/>
        <item m="1" x="2048"/>
        <item m="1" x="2271"/>
        <item m="1" x="1293"/>
        <item m="1" x="627"/>
        <item m="1" x="722"/>
        <item m="1" x="2450"/>
        <item m="1" x="1669"/>
        <item m="1" x="1671"/>
        <item m="1" x="710"/>
        <item m="1" x="1147"/>
        <item m="1" x="2045"/>
        <item m="1" x="1233"/>
        <item m="1" x="2218"/>
        <item m="1" x="2602"/>
        <item m="1" x="512"/>
        <item m="1" x="1393"/>
        <item m="1" x="2281"/>
        <item m="1" x="374"/>
        <item m="1" x="1599"/>
        <item m="1" x="1235"/>
        <item m="1" x="411"/>
        <item m="1" x="1477"/>
        <item m="1" x="330"/>
        <item m="1" x="1968"/>
        <item m="1" x="1127"/>
        <item m="1" x="344"/>
        <item m="1" x="2065"/>
        <item sd="0" m="1" x="653"/>
        <item m="1" x="2231"/>
        <item m="1" x="1946"/>
        <item m="1" x="568"/>
        <item m="1" x="1322"/>
        <item m="1" x="681"/>
        <item m="1" x="391"/>
        <item m="1" x="2652"/>
        <item m="1" x="2476"/>
        <item m="1" x="2398"/>
        <item m="1" x="1638"/>
        <item m="1" x="777"/>
        <item m="1" x="1303"/>
        <item m="1" x="1272"/>
        <item m="1" x="2498"/>
        <item m="1" x="185"/>
        <item m="1" x="1952"/>
        <item m="1" x="621"/>
        <item m="1" x="1748"/>
        <item m="1" x="1120"/>
        <item t="default"/>
      </items>
    </pivotField>
    <pivotField axis="axisRow" showAll="0">
      <items count="27">
        <item m="1" x="2"/>
        <item m="1" x="17"/>
        <item m="1" x="12"/>
        <item m="1" x="20"/>
        <item m="1" x="4"/>
        <item m="1" x="16"/>
        <item m="1" x="5"/>
        <item x="0"/>
        <item m="1" x="7"/>
        <item m="1" x="24"/>
        <item m="1" x="3"/>
        <item m="1" x="11"/>
        <item m="1" x="1"/>
        <item m="1" x="18"/>
        <item m="1" x="21"/>
        <item m="1" x="10"/>
        <item m="1" x="6"/>
        <item m="1" x="9"/>
        <item m="1" x="8"/>
        <item m="1" x="13"/>
        <item m="1" x="25"/>
        <item m="1" x="22"/>
        <item m="1" x="15"/>
        <item m="1" x="23"/>
        <item m="1" x="19"/>
        <item m="1"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28">
        <item m="1" x="8"/>
        <item m="1" x="13"/>
        <item sd="0" m="1" x="25"/>
        <item m="1" x="4"/>
        <item sd="0" m="1" x="20"/>
        <item sd="0" m="1" x="23"/>
        <item sd="0" m="1" x="3"/>
        <item sd="0" m="1" x="16"/>
        <item sd="0" m="1" x="22"/>
        <item sd="0" m="1" x="7"/>
        <item sd="0" m="1" x="14"/>
        <item sd="0" m="1" x="26"/>
        <item sd="0" m="1" x="6"/>
        <item sd="0" m="1" x="18"/>
        <item m="1" x="24"/>
        <item m="1" x="9"/>
        <item m="1" x="2"/>
        <item m="1" x="19"/>
        <item m="1" x="12"/>
        <item sd="0" m="1" x="15"/>
        <item sd="0" m="1" x="10"/>
        <item sd="0" m="1" x="5"/>
        <item sd="0" m="1" x="1"/>
        <item sd="0" m="1" x="21"/>
        <item sd="0" m="1" x="17"/>
        <item sd="0" m="1" x="11"/>
        <item sd="0" x="0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axis="axisPage" showAll="0">
      <items count="10">
        <item m="1" x="3"/>
        <item m="1" x="7"/>
        <item x="0"/>
        <item m="1" x="1"/>
        <item m="1" x="6"/>
        <item m="1" x="8"/>
        <item m="1" x="2"/>
        <item m="1" x="4"/>
        <item m="1" x="5"/>
        <item t="default"/>
      </items>
    </pivotField>
    <pivotField showAll="0"/>
    <pivotField axis="axisCol" showAll="0">
      <items count="10">
        <item m="1" x="3"/>
        <item m="1" x="8"/>
        <item m="1" x="6"/>
        <item m="1" x="2"/>
        <item x="0"/>
        <item m="1" x="1"/>
        <item m="1" x="5"/>
        <item m="1" x="4"/>
        <item m="1" x="7"/>
        <item t="default"/>
      </items>
    </pivotField>
    <pivotField dataField="1" showAll="0"/>
    <pivotField showAll="0"/>
    <pivotField showAll="0"/>
    <pivotField dragToRow="0" dragToCol="0" dragToPage="0" showAll="0" defaultSubtotal="0"/>
  </pivotFields>
  <rowFields count="4">
    <field x="22"/>
    <field x="5"/>
    <field x="11"/>
    <field x="12"/>
  </rowFields>
  <rowItems count="2">
    <i>
      <x v="26"/>
    </i>
    <i t="grand">
      <x/>
    </i>
  </rowItems>
  <colFields count="1">
    <field x="45"/>
  </colFields>
  <colItems count="2">
    <i>
      <x v="4"/>
    </i>
    <i t="grand">
      <x/>
    </i>
  </colItems>
  <pageFields count="2">
    <pageField fld="0" hier="-1"/>
    <pageField fld="43" hier="-1"/>
  </pageFields>
  <dataFields count="1">
    <dataField name="Count of SubtaskOrderedFullDescription" fld="46" subtotal="count" baseField="0" baseItem="0"/>
  </dataFields>
  <formats count="7">
    <format dxfId="139">
      <pivotArea outline="0" collapsedLevelsAreSubtotals="1" fieldPosition="0"/>
    </format>
    <format dxfId="138">
      <pivotArea dataOnly="0" labelOnly="1" outline="0" fieldPosition="0">
        <references count="1">
          <reference field="0" count="0"/>
        </references>
      </pivotArea>
    </format>
    <format dxfId="137">
      <pivotArea dataOnly="0" labelOnly="1" outline="0" fieldPosition="0">
        <references count="1">
          <reference field="43" count="0"/>
        </references>
      </pivotArea>
    </format>
    <format dxfId="136">
      <pivotArea field="45" type="button" dataOnly="0" labelOnly="1" outline="0" axis="axisCol" fieldPosition="0"/>
    </format>
    <format dxfId="135">
      <pivotArea type="topRight" dataOnly="0" labelOnly="1" outline="0" fieldPosition="0"/>
    </format>
    <format dxfId="134">
      <pivotArea dataOnly="0" labelOnly="1" fieldPosition="0">
        <references count="1">
          <reference field="45" count="0"/>
        </references>
      </pivotArea>
    </format>
    <format dxfId="133">
      <pivotArea dataOnly="0" labelOnly="1" grandCol="1" outline="0" fieldPosition="0"/>
    </format>
  </formats>
  <pivotTableStyleInfo name="PivotStyleDark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rogressByDemand" cacheId="250" applyNumberFormats="0" applyBorderFormats="0" applyFontFormats="0" applyPatternFormats="0" applyAlignmentFormats="0" applyWidthHeightFormats="1" dataCaption="Values" missingCaption="0" updatedVersion="6" minRefreshableVersion="3" useAutoFormatting="1" itemPrintTitles="1" mergeItem="1" createdVersion="6" indent="0" outline="1" outlineData="1" multipleFieldFilters="0" rowHeaderCaption="Demand Status &gt; Demand &gt; Task Status &gt; Task &gt; Subtask">
  <location ref="A14:S20" firstHeaderRow="0" firstDataRow="1" firstDataCol="1" rowPageCount="10" colPageCount="1"/>
  <pivotFields count="53">
    <pivotField axis="axisPage" showAll="0">
      <items count="20">
        <item m="1" x="16"/>
        <item m="1" x="9"/>
        <item m="1" x="2"/>
        <item m="1" x="14"/>
        <item m="1" x="15"/>
        <item m="1" x="7"/>
        <item m="1" x="17"/>
        <item m="1" x="18"/>
        <item m="1" x="3"/>
        <item m="1" x="13"/>
        <item m="1" x="4"/>
        <item m="1" x="8"/>
        <item m="1" x="6"/>
        <item m="1" x="11"/>
        <item m="1" x="10"/>
        <item m="1" x="1"/>
        <item m="1" x="12"/>
        <item x="0"/>
        <item m="1" x="5"/>
        <item t="default"/>
      </items>
    </pivotField>
    <pivotField axis="axisPage" showAll="0">
      <items count="3">
        <item m="1" x="1"/>
        <item x="0"/>
        <item t="default"/>
      </items>
    </pivotField>
    <pivotField axis="axisPage" showAll="0">
      <items count="12">
        <item m="1" x="5"/>
        <item m="1" x="7"/>
        <item x="0"/>
        <item m="1" x="9"/>
        <item m="1" x="8"/>
        <item m="1" x="6"/>
        <item m="1" x="4"/>
        <item m="1" x="2"/>
        <item m="1" x="10"/>
        <item m="1" x="1"/>
        <item m="1" x="3"/>
        <item t="default"/>
      </items>
    </pivotField>
    <pivotField axis="axisPage" showAll="0">
      <items count="48">
        <item m="1" x="42"/>
        <item m="1" x="7"/>
        <item m="1" x="2"/>
        <item m="1" x="36"/>
        <item m="1" x="29"/>
        <item m="1" x="4"/>
        <item m="1" x="14"/>
        <item m="1" x="26"/>
        <item m="1" x="46"/>
        <item m="1" x="35"/>
        <item m="1" x="19"/>
        <item m="1" x="30"/>
        <item m="1" x="23"/>
        <item x="0"/>
        <item m="1" x="6"/>
        <item m="1" x="31"/>
        <item m="1" x="25"/>
        <item m="1" x="10"/>
        <item m="1" x="27"/>
        <item m="1" x="43"/>
        <item m="1" x="5"/>
        <item m="1" x="11"/>
        <item m="1" x="28"/>
        <item m="1" x="8"/>
        <item m="1" x="13"/>
        <item m="1" x="15"/>
        <item m="1" x="38"/>
        <item m="1" x="41"/>
        <item m="1" x="20"/>
        <item m="1" x="45"/>
        <item m="1" x="21"/>
        <item m="1" x="1"/>
        <item m="1" x="24"/>
        <item m="1" x="18"/>
        <item m="1" x="9"/>
        <item m="1" x="16"/>
        <item m="1" x="44"/>
        <item m="1" x="22"/>
        <item m="1" x="39"/>
        <item m="1" x="12"/>
        <item m="1" x="33"/>
        <item m="1" x="40"/>
        <item m="1" x="3"/>
        <item m="1" x="34"/>
        <item m="1" x="37"/>
        <item m="1" x="32"/>
        <item m="1" x="17"/>
        <item t="default"/>
      </items>
    </pivotField>
    <pivotField showAll="0"/>
    <pivotField axis="axisRow" showAll="0" sortType="ascending">
      <items count="206">
        <item sd="0" m="1" x="25"/>
        <item m="1" x="127"/>
        <item sd="0" m="1" x="119"/>
        <item sd="0" m="1" x="57"/>
        <item sd="0" m="1" x="44"/>
        <item sd="0" m="1" x="13"/>
        <item m="1" x="50"/>
        <item m="1" x="169"/>
        <item m="1" x="183"/>
        <item m="1" x="21"/>
        <item m="1" x="26"/>
        <item m="1" x="89"/>
        <item m="1" x="80"/>
        <item m="1" x="23"/>
        <item m="1" x="173"/>
        <item m="1" x="46"/>
        <item m="1" x="31"/>
        <item m="1" x="184"/>
        <item m="1" x="40"/>
        <item m="1" x="188"/>
        <item m="1" x="93"/>
        <item m="1" x="200"/>
        <item m="1" x="11"/>
        <item sd="0" m="1" x="125"/>
        <item m="1" x="116"/>
        <item m="1" x="79"/>
        <item m="1" x="81"/>
        <item m="1" x="172"/>
        <item m="1" x="153"/>
        <item m="1" x="144"/>
        <item m="1" x="124"/>
        <item m="1" x="120"/>
        <item m="1" x="15"/>
        <item m="1" x="14"/>
        <item m="1" x="110"/>
        <item m="1" x="69"/>
        <item m="1" x="138"/>
        <item m="1" x="24"/>
        <item m="1" x="167"/>
        <item m="1" x="83"/>
        <item m="1" x="41"/>
        <item m="1" x="91"/>
        <item m="1" x="195"/>
        <item m="1" x="62"/>
        <item m="1" x="108"/>
        <item m="1" x="27"/>
        <item m="1" x="137"/>
        <item m="1" x="202"/>
        <item m="1" x="90"/>
        <item m="1" x="157"/>
        <item m="1" x="134"/>
        <item m="1" x="37"/>
        <item m="1" x="66"/>
        <item m="1" x="85"/>
        <item m="1" x="16"/>
        <item m="1" x="28"/>
        <item m="1" x="152"/>
        <item m="1" x="201"/>
        <item sd="0" m="1" x="32"/>
        <item sd="0" m="1" x="197"/>
        <item m="1" x="171"/>
        <item m="1" x="181"/>
        <item m="1" x="112"/>
        <item m="1" x="175"/>
        <item m="1" x="177"/>
        <item m="1" x="3"/>
        <item sd="0" m="1" x="68"/>
        <item m="1" x="143"/>
        <item sd="0" m="1" x="18"/>
        <item m="1" x="198"/>
        <item sd="0" m="1" x="161"/>
        <item m="1" x="115"/>
        <item sd="0" m="1" x="113"/>
        <item m="1" x="100"/>
        <item m="1" x="97"/>
        <item sd="0" m="1" x="92"/>
        <item m="1" x="192"/>
        <item m="1" x="178"/>
        <item m="1" x="70"/>
        <item sd="0" m="1" x="165"/>
        <item sd="0" m="1" x="121"/>
        <item m="1" x="158"/>
        <item m="1" x="78"/>
        <item m="1" x="61"/>
        <item sd="0" m="1" x="150"/>
        <item m="1" x="1"/>
        <item m="1" x="74"/>
        <item m="1" x="43"/>
        <item m="1" x="174"/>
        <item m="1" x="118"/>
        <item m="1" x="155"/>
        <item m="1" x="10"/>
        <item m="1" x="196"/>
        <item sd="0" m="1" x="164"/>
        <item sd="0" m="1" x="95"/>
        <item sd="0" m="1" x="47"/>
        <item sd="0" m="1" x="33"/>
        <item m="1" x="76"/>
        <item sd="0" m="1" x="65"/>
        <item sd="0" m="1" x="48"/>
        <item sd="0" m="1" x="130"/>
        <item sd="0" m="1" x="156"/>
        <item sd="0" m="1" x="87"/>
        <item sd="0" m="1" x="94"/>
        <item sd="0" m="1" x="102"/>
        <item sd="0" m="1" x="56"/>
        <item sd="0" m="1" x="52"/>
        <item sd="0" m="1" x="190"/>
        <item m="1" x="35"/>
        <item m="1" x="149"/>
        <item m="1" x="101"/>
        <item m="1" x="142"/>
        <item m="1" x="154"/>
        <item m="1" x="107"/>
        <item m="1" x="34"/>
        <item m="1" x="185"/>
        <item m="1" x="140"/>
        <item m="1" x="106"/>
        <item m="1" x="160"/>
        <item m="1" x="123"/>
        <item m="1" x="77"/>
        <item sd="0" m="1" x="162"/>
        <item m="1" x="42"/>
        <item sd="0" m="1" x="194"/>
        <item sd="0" m="1" x="136"/>
        <item sd="0" m="1" x="64"/>
        <item sd="0" m="1" x="59"/>
        <item m="1" x="4"/>
        <item m="1" x="139"/>
        <item m="1" x="99"/>
        <item m="1" x="122"/>
        <item m="1" x="63"/>
        <item m="1" x="5"/>
        <item m="1" x="114"/>
        <item m="1" x="58"/>
        <item m="1" x="103"/>
        <item m="1" x="86"/>
        <item m="1" x="166"/>
        <item m="1" x="132"/>
        <item m="1" x="39"/>
        <item m="1" x="159"/>
        <item m="1" x="22"/>
        <item m="1" x="36"/>
        <item m="1" x="199"/>
        <item m="1" x="187"/>
        <item m="1" x="55"/>
        <item m="1" x="109"/>
        <item m="1" x="193"/>
        <item sd="0" m="1" x="19"/>
        <item m="1" x="54"/>
        <item sd="0" m="1" x="133"/>
        <item sd="0" m="1" x="71"/>
        <item m="1" x="6"/>
        <item sd="0" m="1" x="75"/>
        <item sd="0" m="1" x="141"/>
        <item sd="0" m="1" x="170"/>
        <item sd="0" m="1" x="111"/>
        <item sd="0" m="1" x="29"/>
        <item m="1" x="182"/>
        <item sd="0" m="1" x="12"/>
        <item sd="0" m="1" x="204"/>
        <item sd="0" m="1" x="131"/>
        <item m="1" x="203"/>
        <item sd="0" m="1" x="38"/>
        <item sd="0" m="1" x="67"/>
        <item sd="0" m="1" x="82"/>
        <item sd="0" m="1" x="128"/>
        <item sd="0" m="1" x="45"/>
        <item sd="0" m="1" x="2"/>
        <item sd="0" m="1" x="88"/>
        <item sd="0" m="1" x="7"/>
        <item sd="0" m="1" x="73"/>
        <item sd="0" m="1" x="151"/>
        <item sd="0" m="1" x="104"/>
        <item sd="0" m="1" x="179"/>
        <item sd="0" m="1" x="135"/>
        <item sd="0" m="1" x="60"/>
        <item sd="0" m="1" x="126"/>
        <item m="1" x="30"/>
        <item m="1" x="146"/>
        <item m="1" x="147"/>
        <item m="1" x="49"/>
        <item m="1" x="176"/>
        <item m="1" x="163"/>
        <item m="1" x="9"/>
        <item m="1" x="105"/>
        <item m="1" x="180"/>
        <item m="1" x="129"/>
        <item m="1" x="186"/>
        <item m="1" x="189"/>
        <item m="1" x="96"/>
        <item m="1" x="53"/>
        <item m="1" x="168"/>
        <item m="1" x="148"/>
        <item m="1" x="20"/>
        <item m="1" x="145"/>
        <item m="1" x="51"/>
        <item m="1" x="98"/>
        <item m="1" x="17"/>
        <item m="1" x="72"/>
        <item m="1" x="117"/>
        <item m="1" x="84"/>
        <item m="1" x="191"/>
        <item m="1" x="8"/>
        <item x="0"/>
        <item t="default" sd="0"/>
      </items>
    </pivotField>
    <pivotField axis="axisPage" multipleItemSelectionAllowed="1" showAll="0">
      <items count="7">
        <item m="1" x="4"/>
        <item m="1" x="3"/>
        <item x="0"/>
        <item m="1" x="2"/>
        <item m="1" x="1"/>
        <item m="1" x="5"/>
        <item t="default"/>
      </items>
    </pivotField>
    <pivotField axis="axisPage" showAll="0">
      <items count="26">
        <item sd="0" m="1" x="10"/>
        <item m="1" x="11"/>
        <item m="1" x="14"/>
        <item m="1" x="4"/>
        <item sd="0" m="1" x="13"/>
        <item m="1" x="21"/>
        <item sd="0" m="1" x="22"/>
        <item m="1" x="16"/>
        <item x="0"/>
        <item m="1" x="12"/>
        <item m="1" x="17"/>
        <item m="1" x="20"/>
        <item m="1" x="15"/>
        <item m="1" x="2"/>
        <item m="1" x="9"/>
        <item m="1" x="8"/>
        <item m="1" x="18"/>
        <item m="1" x="3"/>
        <item m="1" x="7"/>
        <item m="1" x="24"/>
        <item m="1" x="19"/>
        <item m="1" x="23"/>
        <item m="1" x="6"/>
        <item m="1" x="5"/>
        <item m="1" x="1"/>
        <item t="default"/>
      </items>
    </pivotField>
    <pivotField axis="axisPage" showAll="0">
      <items count="685">
        <item m="1" x="406"/>
        <item m="1" x="354"/>
        <item m="1" x="26"/>
        <item m="1" x="16"/>
        <item m="1" x="4"/>
        <item m="1" x="324"/>
        <item m="1" x="675"/>
        <item m="1" x="466"/>
        <item m="1" x="634"/>
        <item m="1" x="128"/>
        <item m="1" x="283"/>
        <item m="1" x="453"/>
        <item m="1" x="621"/>
        <item m="1" x="118"/>
        <item m="1" x="277"/>
        <item m="1" x="611"/>
        <item m="1" x="266"/>
        <item m="1" x="419"/>
        <item m="1" x="598"/>
        <item m="1" x="89"/>
        <item m="1" x="252"/>
        <item m="1" x="407"/>
        <item m="1" x="585"/>
        <item m="1" x="240"/>
        <item m="1" x="228"/>
        <item m="1" x="387"/>
        <item m="1" x="219"/>
        <item m="1" x="212"/>
        <item m="1" x="292"/>
        <item m="1" x="463"/>
        <item m="1" x="38"/>
        <item m="1" x="124"/>
        <item m="1" x="205"/>
        <item m="1" x="355"/>
        <item m="1" x="446"/>
        <item m="1" x="617"/>
        <item m="1" x="274"/>
        <item m="1" x="345"/>
        <item m="1" x="430"/>
        <item m="1" x="606"/>
        <item m="1" x="335"/>
        <item m="1" x="85"/>
        <item m="1" x="581"/>
        <item m="1" x="390"/>
        <item m="1" x="663"/>
        <item m="1" x="637"/>
        <item m="1" x="41"/>
        <item m="1" x="200"/>
        <item m="1" x="612"/>
        <item m="1" x="656"/>
        <item m="1" x="50"/>
        <item m="1" x="90"/>
        <item m="1" x="321"/>
        <item m="1" x="672"/>
        <item m="1" x="29"/>
        <item m="1" x="196"/>
        <item m="1" x="348"/>
        <item m="1" x="518"/>
        <item m="1" x="608"/>
        <item m="1" x="653"/>
        <item m="1" x="101"/>
        <item m="1" x="143"/>
        <item m="1" x="339"/>
        <item m="1" x="417"/>
        <item m="1" x="507"/>
        <item m="1" x="213"/>
        <item m="1" x="250"/>
        <item m="1" x="293"/>
        <item m="1" x="329"/>
        <item m="1" x="404"/>
        <item m="1" x="631"/>
        <item m="1" x="682"/>
        <item m="1" x="39"/>
        <item m="1" x="61"/>
        <item m="1" x="80"/>
        <item m="1" x="100"/>
        <item m="1" x="163"/>
        <item m="1" x="206"/>
        <item m="1" x="218"/>
        <item m="1" x="239"/>
        <item m="1" x="299"/>
        <item m="1" x="338"/>
        <item m="1" x="416"/>
        <item m="1" x="447"/>
        <item m="1" x="667"/>
        <item m="1" x="152"/>
        <item m="1" x="194"/>
        <item m="1" x="211"/>
        <item m="1" x="308"/>
        <item m="1" x="363"/>
        <item m="1" x="432"/>
        <item m="1" x="36"/>
        <item m="1" x="217"/>
        <item m="1" x="236"/>
        <item m="1" x="261"/>
        <item m="1" x="441"/>
        <item m="1" x="550"/>
        <item m="1" x="571"/>
        <item m="1" x="616"/>
        <item m="1" x="665"/>
        <item m="1" x="7"/>
        <item m="1" x="23"/>
        <item m="1" x="67"/>
        <item m="1" x="151"/>
        <item m="1" x="171"/>
        <item m="1" x="190"/>
        <item m="1" x="225"/>
        <item m="1" x="270"/>
        <item m="1" x="305"/>
        <item m="1" x="342"/>
        <item m="1" x="360"/>
        <item m="1" x="379"/>
        <item m="1" x="400"/>
        <item m="1" x="427"/>
        <item m="1" x="459"/>
        <item m="1" x="481"/>
        <item m="1" x="497"/>
        <item m="1" x="514"/>
        <item m="1" x="538"/>
        <item m="1" x="558"/>
        <item m="1" x="582"/>
        <item m="1" x="603"/>
        <item m="1" x="677"/>
        <item m="1" x="579"/>
        <item m="1" x="601"/>
        <item m="1" x="626"/>
        <item m="1" x="648"/>
        <item m="1" x="12"/>
        <item m="1" x="503"/>
        <item m="1" x="589"/>
        <item m="1" x="661"/>
        <item m="1" x="131"/>
        <item m="1" x="148"/>
        <item m="1" x="168"/>
        <item m="1" x="187"/>
        <item m="1" x="209"/>
        <item m="1" x="222"/>
        <item m="1" x="247"/>
        <item m="1" x="268"/>
        <item m="1" x="418"/>
        <item m="1" x="386"/>
        <item m="1" x="375"/>
        <item m="1" x="47"/>
        <item m="1" x="366"/>
        <item m="1" x="37"/>
        <item m="1" x="343"/>
        <item m="1" x="316"/>
        <item m="1" x="662"/>
        <item m="1" x="303"/>
        <item m="1" x="645"/>
        <item m="1" x="296"/>
        <item m="1" x="436"/>
        <item m="1" x="104"/>
        <item m="1" x="396"/>
        <item m="1" x="573"/>
        <item m="1" x="551"/>
        <item m="1" x="48"/>
        <item m="1" x="540"/>
        <item m="1" x="630"/>
        <item m="1" x="280"/>
        <item m="1" x="527"/>
        <item m="1" x="17"/>
        <item m="1" x="248"/>
        <item m="1" x="622"/>
        <item m="1" x="82"/>
        <item m="1" x="555"/>
        <item m="1" x="658"/>
        <item m="1" x="422"/>
        <item m="1" x="600"/>
        <item m="1" x="624"/>
        <item m="1" x="635"/>
        <item m="1" x="643"/>
        <item m="1" x="31"/>
        <item m="1" x="72"/>
        <item m="1" x="320"/>
        <item m="1" x="357"/>
        <item m="1" x="180"/>
        <item m="1" x="1"/>
        <item m="1" x="275"/>
        <item m="1" x="310"/>
        <item m="1" x="186"/>
        <item m="1" x="201"/>
        <item m="1" x="208"/>
        <item m="1" x="564"/>
        <item m="1" x="599"/>
        <item m="1" x="284"/>
        <item m="1" x="506"/>
        <item m="1" x="484"/>
        <item m="1" x="509"/>
        <item m="1" x="521"/>
        <item m="1" x="533"/>
        <item m="1" x="655"/>
        <item m="1" x="51"/>
        <item m="1" x="410"/>
        <item m="1" x="450"/>
        <item m="1" x="477"/>
        <item m="1" x="192"/>
        <item m="1" x="673"/>
        <item m="1" x="49"/>
        <item m="1" x="75"/>
        <item m="1" x="102"/>
        <item m="1" x="243"/>
        <item m="1" x="491"/>
        <item m="1" x="408"/>
        <item m="1" x="74"/>
        <item m="1" x="113"/>
        <item m="1" x="173"/>
        <item m="1" x="229"/>
        <item m="1" x="276"/>
        <item m="1" x="281"/>
        <item m="1" x="311"/>
        <item m="1" x="434"/>
        <item m="1" x="40"/>
        <item m="1" x="542"/>
        <item m="1" x="464"/>
        <item m="1" x="541"/>
        <item m="1" x="609"/>
        <item m="1" x="164"/>
        <item m="1" x="530"/>
        <item m="1" x="136"/>
        <item m="1" x="144"/>
        <item m="1" x="184"/>
        <item m="1" x="255"/>
        <item m="1" x="241"/>
        <item m="1" x="251"/>
        <item m="1" x="619"/>
        <item m="1" x="671"/>
        <item m="1" x="683"/>
        <item m="1" x="639"/>
        <item m="1" x="632"/>
        <item m="1" x="508"/>
        <item m="1" x="652"/>
        <item m="1" x="81"/>
        <item m="1" x="294"/>
        <item m="1" x="610"/>
        <item m="1" x="494"/>
        <item m="1" x="676"/>
        <item m="1" x="159"/>
        <item m="1" x="138"/>
        <item m="1" x="129"/>
        <item m="1" x="421"/>
        <item m="1" x="553"/>
        <item m="1" x="137"/>
        <item m="1" x="214"/>
        <item m="1" x="254"/>
        <item m="1" x="586"/>
        <item m="1" x="165"/>
        <item m="1" x="242"/>
        <item m="1" x="433"/>
        <item m="1" x="565"/>
        <item m="1" x="183"/>
        <item m="1" x="220"/>
        <item m="1" x="595"/>
        <item m="1" x="383"/>
        <item m="1" x="607"/>
        <item m="1" x="297"/>
        <item m="1" x="95"/>
        <item m="1" x="370"/>
        <item m="1" x="488"/>
        <item m="1" x="570"/>
        <item m="1" x="169"/>
        <item m="1" x="557"/>
        <item m="1" x="121"/>
        <item m="1" x="140"/>
        <item m="1" x="234"/>
        <item m="1" x="577"/>
        <item m="1" x="83"/>
        <item m="1" x="246"/>
        <item m="1" x="302"/>
        <item m="1" x="368"/>
        <item m="1" x="522"/>
        <item m="1" x="613"/>
        <item m="1" x="633"/>
        <item m="1" x="657"/>
        <item m="1" x="53"/>
        <item m="1" x="231"/>
        <item m="1" x="312"/>
        <item m="1" x="620"/>
        <item m="1" x="654"/>
        <item m="1" x="114"/>
        <item m="1" x="405"/>
        <item m="1" x="485"/>
        <item m="1" x="566"/>
        <item m="1" x="584"/>
        <item m="1" x="640"/>
        <item m="1" x="126"/>
        <item m="1" x="62"/>
        <item m="1" x="500"/>
        <item m="1" x="597"/>
        <item m="1" x="670"/>
        <item m="1" x="28"/>
        <item m="1" x="403"/>
        <item m="1" x="482"/>
        <item m="1" x="291"/>
        <item m="1" x="300"/>
        <item m="1" x="394"/>
        <item m="1" x="529"/>
        <item m="1" x="264"/>
        <item m="1" x="629"/>
        <item m="1" x="309"/>
        <item m="1" x="69"/>
        <item m="1" x="489"/>
        <item m="1" x="161"/>
        <item m="1" x="288"/>
        <item m="1" x="298"/>
        <item m="1" x="362"/>
        <item m="1" x="372"/>
        <item m="1" x="57"/>
        <item m="1" x="402"/>
        <item m="1" x="96"/>
        <item m="1" x="431"/>
        <item m="1" x="110"/>
        <item m="1" x="443"/>
        <item m="1" x="461"/>
        <item m="1" x="471"/>
        <item m="1" x="562"/>
        <item m="1" x="227"/>
        <item m="1" x="572"/>
        <item m="1" x="262"/>
        <item m="1" x="306"/>
        <item m="1" x="319"/>
        <item m="1" x="8"/>
        <item m="1" x="18"/>
        <item m="1" x="353"/>
        <item m="1" x="35"/>
        <item m="1" x="381"/>
        <item m="1" x="68"/>
        <item m="1" x="429"/>
        <item m="1" x="142"/>
        <item m="1" x="191"/>
        <item m="1" x="524"/>
        <item m="1" x="272"/>
        <item m="1" x="523"/>
        <item m="1" x="203"/>
        <item m="1" x="210"/>
        <item m="1" x="549"/>
        <item m="1" x="560"/>
        <item m="1" x="226"/>
        <item m="1" x="235"/>
        <item m="1" x="592"/>
        <item m="1" x="605"/>
        <item m="1" x="15"/>
        <item m="1" x="34"/>
        <item m="1" x="43"/>
        <item m="1" x="371"/>
        <item m="1" x="498"/>
        <item m="1" x="604"/>
        <item m="1" x="317"/>
        <item m="1" x="333"/>
        <item m="1" x="480"/>
        <item m="1" x="150"/>
        <item m="1" x="547"/>
        <item m="1" x="602"/>
        <item m="1" x="287"/>
        <item m="1" x="178"/>
        <item m="1" x="258"/>
        <item m="1" x="14"/>
        <item m="1" x="504"/>
        <item m="1" x="257"/>
        <item m="1" x="13"/>
        <item m="1" x="158"/>
        <item m="1" x="513"/>
        <item m="1" x="224"/>
        <item m="1" x="614"/>
        <item m="1" x="649"/>
        <item m="1" x="323"/>
        <item m="1" x="42"/>
        <item m="1" x="66"/>
        <item m="1" x="439"/>
        <item m="1" x="189"/>
        <item m="1" x="369"/>
        <item m="1" x="54"/>
        <item m="1" x="65"/>
        <item m="1" x="399"/>
        <item m="1" x="94"/>
        <item m="1" x="424"/>
        <item m="1" x="458"/>
        <item m="1" x="469"/>
        <item m="1" x="139"/>
        <item m="1" x="478"/>
        <item m="1" x="149"/>
        <item m="1" x="487"/>
        <item m="1" x="493"/>
        <item m="1" x="188"/>
        <item m="1" x="537"/>
        <item m="1" x="216"/>
        <item m="1" x="556"/>
        <item m="1" x="223"/>
        <item m="1" x="569"/>
        <item m="1" x="233"/>
        <item m="1" x="578"/>
        <item m="1" x="106"/>
        <item m="1" x="457"/>
        <item m="1" x="468"/>
        <item m="1" x="350"/>
        <item m="1" x="64"/>
        <item m="1" x="456"/>
        <item m="1" x="130"/>
        <item m="1" x="467"/>
        <item m="1" x="476"/>
        <item m="1" x="492"/>
        <item m="1" x="167"/>
        <item m="1" x="502"/>
        <item m="1" x="175"/>
        <item m="1" x="512"/>
        <item m="1" x="536"/>
        <item m="1" x="279"/>
        <item m="1" x="625"/>
        <item m="1" x="286"/>
        <item m="1" x="636"/>
        <item m="1" x="295"/>
        <item m="1" x="644"/>
        <item m="1" x="659"/>
        <item m="1" x="315"/>
        <item m="1" x="674"/>
        <item m="1" x="3"/>
        <item m="1" x="331"/>
        <item m="1" x="398"/>
        <item m="1" x="105"/>
        <item m="1" x="438"/>
        <item m="1" x="618"/>
        <item m="1" x="455"/>
        <item m="1" x="638"/>
        <item m="1" x="46"/>
        <item m="1" x="374"/>
        <item m="1" x="554"/>
        <item m="1" x="60"/>
        <item m="1" x="221"/>
        <item m="1" x="385"/>
        <item m="1" x="568"/>
        <item m="1" x="232"/>
        <item m="1" x="588"/>
        <item m="1" x="112"/>
        <item m="1" x="278"/>
        <item m="1" x="448"/>
        <item m="1" x="623"/>
        <item m="1" x="125"/>
        <item m="1" x="285"/>
        <item m="1" x="153"/>
        <item m="1" x="314"/>
        <item m="1" x="162"/>
        <item m="1" x="583"/>
        <item m="1" x="249"/>
        <item m="1" x="596"/>
        <item m="1" x="93"/>
        <item m="1" x="265"/>
        <item m="1" x="669"/>
        <item m="1" x="337"/>
        <item m="1" x="356"/>
        <item m="1" x="534"/>
        <item m="1" x="207"/>
        <item m="1" x="365"/>
        <item m="1" x="544"/>
        <item m="1" x="45"/>
        <item m="1" x="384"/>
        <item m="1" x="70"/>
        <item m="1" x="576"/>
        <item m="1" x="79"/>
        <item m="1" x="245"/>
        <item m="1" x="415"/>
        <item m="1" x="98"/>
        <item m="1" x="516"/>
        <item m="1" x="510"/>
        <item m="1" x="20"/>
        <item m="1" x="199"/>
        <item m="1" x="364"/>
        <item m="1" x="543"/>
        <item m="1" x="44"/>
        <item m="1" x="393"/>
        <item m="1" x="244"/>
        <item m="1" x="587"/>
        <item m="1" x="97"/>
        <item m="1" x="111"/>
        <item m="1" x="445"/>
        <item m="1" x="122"/>
        <item m="1" x="462"/>
        <item m="1" x="313"/>
        <item m="1" x="499"/>
        <item m="1" x="526"/>
        <item m="1" x="238"/>
        <item m="1" x="397"/>
        <item m="1" x="594"/>
        <item m="1" x="92"/>
        <item m="1" x="289"/>
        <item m="1" x="475"/>
        <item m="1" x="307"/>
        <item m="1" x="486"/>
        <item m="1" x="666"/>
        <item m="1" x="326"/>
        <item m="1" x="174"/>
        <item m="1" x="185"/>
        <item m="1" x="382"/>
        <item m="1" x="567"/>
        <item m="1" x="391"/>
        <item m="1" x="78"/>
        <item m="1" x="525"/>
        <item m="1" x="539"/>
        <item m="1" x="52"/>
        <item m="1" x="389"/>
        <item m="1" x="237"/>
        <item m="1" x="411"/>
        <item m="1" x="263"/>
        <item m="1" x="117"/>
        <item m="1" x="325"/>
        <item m="1" x="9"/>
        <item m="1" x="344"/>
        <item m="1" x="267"/>
        <item m="1" x="109"/>
        <item m="1" x="442"/>
        <item m="1" x="282"/>
        <item m="1" x="561"/>
        <item m="1" x="63"/>
        <item m="1" x="388"/>
        <item m="1" x="91"/>
        <item m="1" x="420"/>
        <item m="1" x="103"/>
        <item m="1" x="273"/>
        <item m="1" x="116"/>
        <item m="1" x="451"/>
        <item m="1" x="628"/>
        <item m="1" x="473"/>
        <item m="1" x="650"/>
        <item m="1" x="156"/>
        <item m="1" x="679"/>
        <item m="1" x="24"/>
        <item m="1" x="198"/>
        <item m="1" x="352"/>
        <item m="1" x="532"/>
        <item m="1" x="361"/>
        <item m="1" x="160"/>
        <item m="1" x="260"/>
        <item m="1" x="271"/>
        <item m="1" x="115"/>
        <item m="1" x="155"/>
        <item m="1" x="520"/>
        <item m="1" x="531"/>
        <item m="1" x="575"/>
        <item m="1" x="401"/>
        <item m="1" x="86"/>
        <item m="1" x="253"/>
        <item m="1" x="460"/>
        <item m="1" x="141"/>
        <item m="1" x="515"/>
        <item m="1" x="452"/>
        <item m="1" x="230"/>
        <item m="1" x="341"/>
        <item m="1" x="646"/>
        <item m="1" x="454"/>
        <item m="1" x="395"/>
        <item m="1" x="145"/>
        <item m="1" x="197"/>
        <item m="1" x="179"/>
        <item m="1" x="202"/>
        <item m="1" x="552"/>
        <item m="1" x="181"/>
        <item m="1" x="440"/>
        <item m="1" x="76"/>
        <item m="1" x="120"/>
        <item m="1" x="349"/>
        <item m="1" x="437"/>
        <item m="1" x="73"/>
        <item m="1" x="135"/>
        <item m="1" x="668"/>
        <item m="1" x="123"/>
        <item m="1" x="681"/>
        <item m="1" x="327"/>
        <item m="1" x="336"/>
        <item m="1" x="392"/>
        <item m="1" x="414"/>
        <item m="1" x="580"/>
        <item m="1" x="563"/>
        <item m="1" x="88"/>
        <item m="1" x="490"/>
        <item m="1" x="27"/>
        <item m="1" x="373"/>
        <item m="1" x="58"/>
        <item m="1" x="328"/>
        <item m="1" x="21"/>
        <item m="1" x="347"/>
        <item m="1" x="444"/>
        <item m="1" x="77"/>
        <item m="1" x="134"/>
        <item m="1" x="517"/>
        <item m="1" x="195"/>
        <item m="1" x="483"/>
        <item m="1" x="358"/>
        <item m="1" x="59"/>
        <item m="1" x="87"/>
        <item m="1" x="428"/>
        <item m="1" x="182"/>
        <item m="1" x="193"/>
        <item m="1" x="590"/>
        <item m="1" x="591"/>
        <item m="1" x="107"/>
        <item m="1" x="170"/>
        <item m="1" x="346"/>
        <item m="1" x="678"/>
        <item m="1" x="5"/>
        <item m="1" x="505"/>
        <item m="1" x="32"/>
        <item m="1" x="304"/>
        <item m="1" x="423"/>
        <item m="1" x="132"/>
        <item m="1" x="627"/>
        <item m="1" x="177"/>
        <item m="1" x="55"/>
        <item m="1" x="412"/>
        <item m="1" x="25"/>
        <item m="1" x="425"/>
        <item m="1" x="108"/>
        <item m="1" x="495"/>
        <item m="1" x="546"/>
        <item m="1" x="84"/>
        <item m="1" x="290"/>
        <item m="1" x="465"/>
        <item m="1" x="435"/>
        <item m="1" x="340"/>
        <item m="1" x="593"/>
        <item m="1" x="334"/>
        <item m="1" x="10"/>
        <item m="1" x="409"/>
        <item m="1" x="376"/>
        <item m="1" x="660"/>
        <item m="1" x="301"/>
        <item m="1" x="472"/>
        <item m="1" x="172"/>
        <item m="1" x="378"/>
        <item m="1" x="647"/>
        <item m="1" x="535"/>
        <item m="1" x="146"/>
        <item m="1" x="377"/>
        <item m="1" x="651"/>
        <item m="1" x="680"/>
        <item m="1" x="19"/>
        <item m="1" x="157"/>
        <item m="1" x="99"/>
        <item m="1" x="528"/>
        <item m="1" x="204"/>
        <item m="1" x="259"/>
        <item m="1" x="332"/>
        <item m="1" x="413"/>
        <item m="1" x="470"/>
        <item m="1" x="664"/>
        <item m="1" x="11"/>
        <item m="1" x="22"/>
        <item m="1" x="30"/>
        <item m="1" x="119"/>
        <item m="1" x="147"/>
        <item m="1" x="6"/>
        <item m="1" x="642"/>
        <item m="1" x="330"/>
        <item m="1" x="367"/>
        <item m="1" x="548"/>
        <item m="1" x="559"/>
        <item m="1" x="269"/>
        <item m="1" x="615"/>
        <item m="1" x="449"/>
        <item m="1" x="127"/>
        <item m="1" x="154"/>
        <item m="1" x="166"/>
        <item m="1" x="215"/>
        <item m="1" x="351"/>
        <item m="1" x="318"/>
        <item m="1" x="519"/>
        <item m="1" x="71"/>
        <item m="1" x="474"/>
        <item m="1" x="176"/>
        <item m="1" x="256"/>
        <item m="1" x="545"/>
        <item m="1" x="2"/>
        <item m="1" x="322"/>
        <item m="1" x="501"/>
        <item m="1" x="511"/>
        <item m="1" x="479"/>
        <item m="1" x="33"/>
        <item m="1" x="56"/>
        <item m="1" x="574"/>
        <item m="1" x="426"/>
        <item m="1" x="133"/>
        <item m="1" x="641"/>
        <item m="1" x="359"/>
        <item m="1" x="496"/>
        <item m="1" x="380"/>
        <item x="0"/>
        <item t="default"/>
      </items>
    </pivotField>
    <pivotField showAll="0"/>
    <pivotField showAll="0"/>
    <pivotField axis="axisRow" showAll="0" sortType="ascending">
      <items count="2972">
        <item m="1" x="1032"/>
        <item m="1" x="1040"/>
        <item m="1" x="540"/>
        <item m="1" x="2686"/>
        <item m="1" x="176"/>
        <item m="1" x="960"/>
        <item m="1" x="909"/>
        <item m="1" x="2232"/>
        <item m="1" x="2453"/>
        <item m="1" x="1795"/>
        <item m="1" x="2784"/>
        <item m="1" x="1133"/>
        <item m="1" x="1957"/>
        <item m="1" x="2709"/>
        <item m="1" x="2567"/>
        <item sd="0" m="1" x="463"/>
        <item m="1" x="369"/>
        <item m="1" x="2557"/>
        <item m="1" x="1665"/>
        <item sd="0" m="1" x="2654"/>
        <item m="1" x="2547"/>
        <item m="1" x="2184"/>
        <item m="1" x="1426"/>
        <item m="1" x="1092"/>
        <item m="1" x="1039"/>
        <item m="1" x="243"/>
        <item m="1" x="953"/>
        <item m="1" x="1363"/>
        <item m="1" x="171"/>
        <item m="1" x="2287"/>
        <item m="1" x="2000"/>
        <item m="1" x="804"/>
        <item m="1" x="2888"/>
        <item m="1" x="457"/>
        <item m="1" x="1781"/>
        <item m="1" x="575"/>
        <item m="1" x="1375"/>
        <item m="1" x="2530"/>
        <item m="1" x="412"/>
        <item m="1" x="1549"/>
        <item m="1" x="1306"/>
        <item m="1" x="2662"/>
        <item m="1" x="1558"/>
        <item m="1" x="606"/>
        <item m="1" x="741"/>
        <item m="1" x="1691"/>
        <item sd="0" m="1" x="333"/>
        <item m="1" x="2870"/>
        <item m="1" x="2040"/>
        <item m="1" x="1316"/>
        <item m="1" x="1446"/>
        <item m="1" x="2873"/>
        <item m="1" x="2747"/>
        <item m="1" x="205"/>
        <item m="1" x="1808"/>
        <item m="1" x="2399"/>
        <item m="1" x="2670"/>
        <item m="1" x="2103"/>
        <item m="1" x="1827"/>
        <item m="1" x="1292"/>
        <item m="1" x="2650"/>
        <item m="1" x="2131"/>
        <item m="1" x="539"/>
        <item m="1" x="1456"/>
        <item m="1" x="1089"/>
        <item m="1" x="2803"/>
        <item m="1" x="1334"/>
        <item m="1" x="411"/>
        <item m="1" x="360"/>
        <item m="1" x="652"/>
        <item m="1" x="1102"/>
        <item m="1" x="985"/>
        <item m="1" x="2318"/>
        <item m="1" x="849"/>
        <item m="1" x="1583"/>
        <item m="1" x="864"/>
        <item m="1" x="644"/>
        <item m="1" x="2381"/>
        <item m="1" x="1352"/>
        <item m="1" x="1121"/>
        <item m="1" x="1048"/>
        <item m="1" x="325"/>
        <item m="1" x="184"/>
        <item m="1" x="2898"/>
        <item m="1" x="1668"/>
        <item m="1" x="963"/>
        <item m="1" x="2955"/>
        <item m="1" x="1686"/>
        <item m="1" x="802"/>
        <item m="1" x="2884"/>
        <item m="1" x="1147"/>
        <item m="1" x="127"/>
        <item m="1" x="1228"/>
        <item m="1" x="970"/>
        <item m="1" x="224"/>
        <item m="1" x="2485"/>
        <item m="1" x="2559"/>
        <item m="1" x="1649"/>
        <item m="1" x="2758"/>
        <item m="1" x="268"/>
        <item m="1" x="1771"/>
        <item m="1" x="2445"/>
        <item m="1" x="2480"/>
        <item m="1" x="2578"/>
        <item m="1" x="1507"/>
        <item m="1" x="2368"/>
        <item m="1" x="1222"/>
        <item m="1" x="2965"/>
        <item m="1" x="746"/>
        <item m="1" x="108"/>
        <item m="1" x="916"/>
        <item m="1" x="1927"/>
        <item m="1" x="917"/>
        <item m="1" x="1663"/>
        <item m="1" x="1995"/>
        <item m="1" x="1243"/>
        <item m="1" x="271"/>
        <item m="1" x="1152"/>
        <item m="1" x="2749"/>
        <item m="1" x="980"/>
        <item m="1" x="2127"/>
        <item m="1" x="1843"/>
        <item m="1" x="1216"/>
        <item m="1" x="2770"/>
        <item m="1" x="648"/>
        <item m="1" x="2271"/>
        <item m="1" x="1909"/>
        <item m="1" x="229"/>
        <item m="1" x="1372"/>
        <item m="1" x="2951"/>
        <item m="1" x="2439"/>
        <item m="1" x="2052"/>
        <item m="1" x="1233"/>
        <item m="1" x="1024"/>
        <item m="1" x="1731"/>
        <item m="1" x="265"/>
        <item m="1" x="2273"/>
        <item m="1" x="1038"/>
        <item m="1" x="1432"/>
        <item m="1" x="2668"/>
        <item m="1" x="1499"/>
        <item m="1" x="2133"/>
        <item m="1" x="2036"/>
        <item m="1" x="585"/>
        <item m="1" x="1841"/>
        <item m="1" x="487"/>
        <item m="1" x="483"/>
        <item m="1" x="1542"/>
        <item m="1" x="775"/>
        <item m="1" x="1632"/>
        <item m="1" x="2431"/>
        <item m="1" x="1174"/>
        <item m="1" x="162"/>
        <item m="1" x="1337"/>
        <item m="1" x="97"/>
        <item m="1" x="408"/>
        <item m="1" x="1011"/>
        <item m="1" x="1276"/>
        <item m="1" x="707"/>
        <item m="1" x="2649"/>
        <item m="1" x="690"/>
        <item m="1" x="1166"/>
        <item m="1" x="932"/>
        <item m="1" x="2055"/>
        <item m="1" x="43"/>
        <item m="1" x="2124"/>
        <item m="1" x="1124"/>
        <item m="1" x="2193"/>
        <item m="1" x="708"/>
        <item m="1" x="1550"/>
        <item m="1" x="2046"/>
        <item m="1" x="282"/>
        <item m="1" x="1742"/>
        <item m="1" x="2003"/>
        <item m="1" x="563"/>
        <item m="1" x="605"/>
        <item m="1" x="2764"/>
        <item m="1" x="303"/>
        <item m="1" x="1302"/>
        <item m="1" x="2591"/>
        <item m="1" x="587"/>
        <item m="1" x="751"/>
        <item m="1" x="1743"/>
        <item m="1" x="858"/>
        <item m="1" x="199"/>
        <item m="1" x="1158"/>
        <item m="1" x="2371"/>
        <item m="1" x="296"/>
        <item m="1" x="2787"/>
        <item m="1" x="2218"/>
        <item m="1" x="939"/>
        <item m="1" x="120"/>
        <item m="1" x="2497"/>
        <item m="1" x="995"/>
        <item m="1" x="1949"/>
        <item m="1" x="159"/>
        <item m="1" x="1569"/>
        <item m="1" x="1490"/>
        <item m="1" x="1065"/>
        <item m="1" x="2237"/>
        <item m="1" x="723"/>
        <item m="1" x="2483"/>
        <item m="1" x="148"/>
        <item m="1" x="2024"/>
        <item m="1" x="1658"/>
        <item m="1" x="1381"/>
        <item m="1" x="973"/>
        <item m="1" x="337"/>
        <item m="1" x="1902"/>
        <item m="1" x="788"/>
        <item m="1" x="2875"/>
        <item m="1" x="604"/>
        <item m="1" x="460"/>
        <item m="1" x="2799"/>
        <item m="1" x="273"/>
        <item m="1" x="727"/>
        <item m="1" x="1858"/>
        <item m="1" x="506"/>
        <item m="1" x="616"/>
        <item m="1" x="1814"/>
        <item m="1" x="2468"/>
        <item m="1" x="984"/>
        <item m="1" x="1942"/>
        <item m="1" x="840"/>
        <item m="1" x="2544"/>
        <item m="1" x="1443"/>
        <item m="1" x="2634"/>
        <item m="1" x="2719"/>
        <item m="1" x="1891"/>
        <item m="1" x="1398"/>
        <item m="1" x="1261"/>
        <item m="1" x="1013"/>
        <item m="1" x="789"/>
        <item m="1" x="1119"/>
        <item m="1" x="244"/>
        <item m="1" x="170"/>
        <item m="1" x="327"/>
        <item m="1" x="1694"/>
        <item m="1" x="2438"/>
        <item m="1" x="574"/>
        <item m="1" x="102"/>
        <item m="1" x="530"/>
        <item m="1" x="886"/>
        <item m="1" x="1471"/>
        <item m="1" x="119"/>
        <item m="1" x="1948"/>
        <item m="1" x="195"/>
        <item m="1" x="1710"/>
        <item m="1" x="810"/>
        <item m="1" x="474"/>
        <item m="1" x="2750"/>
        <item m="1" x="1573"/>
        <item m="1" x="2642"/>
        <item m="1" x="1679"/>
        <item m="1" x="2326"/>
        <item m="1" x="260"/>
        <item m="1" x="1049"/>
        <item m="1" x="207"/>
        <item m="1" x="2274"/>
        <item m="1" x="1497"/>
        <item m="1" x="2421"/>
        <item m="1" x="50"/>
        <item m="1" x="315"/>
        <item m="1" x="2560"/>
        <item m="1" x="1017"/>
        <item m="1" x="2615"/>
        <item m="1" x="1474"/>
        <item m="1" x="552"/>
        <item m="1" x="133"/>
        <item m="1" x="892"/>
        <item m="1" x="823"/>
        <item m="1" x="402"/>
        <item m="1" x="2188"/>
        <item m="1" x="1517"/>
        <item m="1" x="2303"/>
        <item m="1" x="760"/>
        <item m="1" x="2051"/>
        <item m="1" x="2012"/>
        <item m="1" x="209"/>
        <item m="1" x="202"/>
        <item m="1" x="2071"/>
        <item m="1" x="1960"/>
        <item m="1" x="2240"/>
        <item m="1" x="2511"/>
        <item m="1" x="1172"/>
        <item m="1" x="2434"/>
        <item m="1" x="2172"/>
        <item m="1" x="816"/>
        <item m="1" x="1214"/>
        <item m="1" x="2250"/>
        <item m="1" x="2510"/>
        <item m="1" x="1110"/>
        <item m="1" x="2673"/>
        <item m="1" x="2209"/>
        <item m="1" x="2173"/>
        <item m="1" x="1684"/>
        <item m="1" x="773"/>
        <item m="1" x="2013"/>
        <item m="1" x="1839"/>
        <item m="1" x="1235"/>
        <item m="1" x="25"/>
        <item m="1" x="393"/>
        <item m="1" x="938"/>
        <item m="1" x="497"/>
        <item m="1" x="2684"/>
        <item m="1" x="1068"/>
        <item m="1" x="2375"/>
        <item m="1" x="1863"/>
        <item m="1" x="2253"/>
        <item m="1" x="1945"/>
        <item m="1" x="469"/>
        <item m="1" x="20"/>
        <item m="1" x="2454"/>
        <item m="1" x="2455"/>
        <item m="1" x="726"/>
        <item m="1" x="1115"/>
        <item m="1" x="952"/>
        <item m="1" x="1340"/>
        <item m="1" x="709"/>
        <item m="1" x="91"/>
        <item m="1" x="1332"/>
        <item m="1" x="1559"/>
        <item m="1" x="2202"/>
        <item m="1" x="1589"/>
        <item m="1" x="2045"/>
        <item m="1" x="236"/>
        <item m="1" x="1708"/>
        <item m="1" x="1881"/>
        <item m="1" x="1998"/>
        <item m="1" x="2147"/>
        <item m="1" x="2394"/>
        <item m="1" x="1444"/>
        <item m="1" x="791"/>
        <item m="1" x="796"/>
        <item m="1" x="2459"/>
        <item m="1" x="1804"/>
        <item m="1" x="1959"/>
        <item m="1" x="187"/>
        <item m="1" x="1369"/>
        <item m="1" x="1224"/>
        <item m="1" x="1997"/>
        <item m="1" x="884"/>
        <item m="1" x="13"/>
        <item m="1" x="972"/>
        <item m="1" x="514"/>
        <item m="1" x="2918"/>
        <item m="1" x="1920"/>
        <item m="1" x="281"/>
        <item m="1" x="1511"/>
        <item m="1" x="1296"/>
        <item m="1" x="1097"/>
        <item m="1" x="1987"/>
        <item m="1" x="220"/>
        <item m="1" x="1817"/>
        <item m="1" x="382"/>
        <item m="1" x="1563"/>
        <item m="1" x="899"/>
        <item m="1" x="2765"/>
        <item m="1" x="519"/>
        <item m="1" x="2266"/>
        <item m="1" x="2656"/>
        <item m="1" x="2601"/>
        <item m="1" x="2506"/>
        <item m="1" x="1602"/>
        <item m="1" x="2950"/>
        <item m="1" x="965"/>
        <item m="1" x="1486"/>
        <item m="1" x="911"/>
        <item m="1" x="2042"/>
        <item m="1" x="223"/>
        <item m="1" x="455"/>
        <item m="1" x="1066"/>
        <item m="1" x="45"/>
        <item m="1" x="2391"/>
        <item m="1" x="2146"/>
        <item m="1" x="1822"/>
        <item m="1" x="2586"/>
        <item m="1" x="2575"/>
        <item m="1" x="2149"/>
        <item m="1" x="1422"/>
        <item m="1" x="2579"/>
        <item m="1" x="76"/>
        <item m="1" x="1734"/>
        <item m="1" x="2759"/>
        <item m="1" x="2737"/>
        <item m="1" x="2932"/>
        <item m="1" x="2598"/>
        <item m="1" x="2280"/>
        <item m="1" x="2227"/>
        <item m="1" x="2243"/>
        <item m="1" x="1111"/>
        <item m="1" x="1217"/>
        <item m="1" x="2484"/>
        <item m="1" x="1572"/>
        <item m="1" x="144"/>
        <item m="1" x="2357"/>
        <item m="1" x="503"/>
        <item m="1" x="1772"/>
        <item m="1" x="681"/>
        <item m="1" x="521"/>
        <item m="1" x="1314"/>
        <item m="1" x="588"/>
        <item m="1" x="1331"/>
        <item m="1" x="744"/>
        <item m="1" x="1209"/>
        <item m="1" x="352"/>
        <item m="1" x="934"/>
        <item m="1" x="312"/>
        <item m="1" x="2795"/>
        <item m="1" x="1515"/>
        <item m="1" x="269"/>
        <item m="1" x="227"/>
        <item m="1" x="2430"/>
        <item m="1" x="342"/>
        <item m="1" x="2652"/>
        <item m="1" x="1936"/>
        <item m="1" x="2956"/>
        <item m="1" x="2949"/>
        <item m="1" x="114"/>
        <item m="1" x="234"/>
        <item m="1" x="1616"/>
        <item m="1" x="2422"/>
        <item m="1" x="409"/>
        <item m="1" x="1875"/>
        <item m="1" x="2860"/>
        <item m="1" x="1286"/>
        <item m="1" x="175"/>
        <item m="1" x="718"/>
        <item m="1" x="957"/>
        <item m="1" x="619"/>
        <item m="1" x="2383"/>
        <item m="1" x="322"/>
        <item m="1" x="2588"/>
        <item sd="0" m="1" x="401"/>
        <item sd="0" m="1" x="2920"/>
        <item m="1" x="135"/>
        <item sd="0" m="1" x="1566"/>
        <item m="1" x="2317"/>
        <item sd="0" m="1" x="464"/>
        <item sd="0" m="1" x="1857"/>
        <item sd="0" m="1" x="3"/>
        <item m="1" x="2927"/>
        <item m="1" x="1568"/>
        <item sd="0" m="1" x="1027"/>
        <item m="1" x="795"/>
        <item m="1" x="1950"/>
        <item sd="0" m="1" x="1806"/>
        <item sd="0" m="1" x="115"/>
        <item sd="0" m="1" x="1974"/>
        <item m="1" x="2689"/>
        <item m="1" x="826"/>
        <item m="1" x="2349"/>
        <item m="1" x="1348"/>
        <item m="1" x="1379"/>
        <item m="1" x="2919"/>
        <item sd="0" m="1" x="2041"/>
        <item m="1" x="2171"/>
        <item sd="0" m="1" x="1562"/>
        <item m="1" x="1737"/>
        <item m="1" x="2593"/>
        <item m="1" x="2767"/>
        <item m="1" x="2285"/>
        <item m="1" x="659"/>
        <item sd="0" m="1" x="1741"/>
        <item sd="0" m="1" x="1018"/>
        <item sd="0" m="1" x="677"/>
        <item sd="0" m="1" x="1620"/>
        <item sd="0" m="1" x="2869"/>
        <item sd="0" m="1" x="1728"/>
        <item m="1" x="2235"/>
        <item sd="0" m="1" x="1427"/>
        <item sd="0" m="1" x="2341"/>
        <item sd="0" m="1" x="621"/>
        <item sd="0" m="1" x="1403"/>
        <item sd="0" m="1" x="2881"/>
        <item m="1" x="1323"/>
        <item m="1" x="2402"/>
        <item sd="0" m="1" x="450"/>
        <item m="1" x="2666"/>
        <item sd="0" m="1" x="1674"/>
        <item m="1" x="1996"/>
        <item m="1" x="1441"/>
        <item m="1" x="1685"/>
        <item m="1" x="1247"/>
        <item m="1" x="1099"/>
        <item m="1" x="1230"/>
        <item m="1" x="696"/>
        <item sd="0" m="1" x="2895"/>
        <item m="1" x="1091"/>
        <item m="1" x="649"/>
        <item m="1" x="2573"/>
        <item m="1" x="1470"/>
        <item m="1" x="2499"/>
        <item sd="0" m="1" x="2754"/>
        <item m="1" x="2877"/>
        <item m="1" x="2755"/>
        <item m="1" x="839"/>
        <item m="1" x="1151"/>
        <item m="1" x="1392"/>
        <item m="1" x="557"/>
        <item sd="0" m="1" x="2832"/>
        <item m="1" x="270"/>
        <item m="1" x="532"/>
        <item sd="0" m="1" x="860"/>
        <item m="1" x="2710"/>
        <item m="1" x="1721"/>
        <item m="1" x="2939"/>
        <item m="1" x="1981"/>
        <item m="1" x="2258"/>
        <item m="1" x="926"/>
        <item m="1" x="1980"/>
        <item m="1" x="1378"/>
        <item m="1" x="1351"/>
        <item m="1" x="2494"/>
        <item m="1" x="2539"/>
        <item m="1" x="313"/>
        <item m="1" x="1610"/>
        <item m="1" x="664"/>
        <item m="1" x="2851"/>
        <item m="1" x="1561"/>
        <item m="1" x="2014"/>
        <item m="1" x="349"/>
        <item m="1" x="1653"/>
        <item m="1" x="1636"/>
        <item m="1" x="1692"/>
        <item m="1" x="2943"/>
        <item m="1" x="2145"/>
        <item m="1" x="2812"/>
        <item m="1" x="1008"/>
        <item m="1" x="2179"/>
        <item m="1" x="2297"/>
        <item m="1" x="2064"/>
        <item m="1" x="1930"/>
        <item m="1" x="153"/>
        <item m="1" x="683"/>
        <item m="1" x="1327"/>
        <item m="1" x="1574"/>
        <item m="1" x="1263"/>
        <item m="1" x="2449"/>
        <item m="1" x="112"/>
        <item m="1" x="1985"/>
        <item m="1" x="854"/>
        <item m="1" x="178"/>
        <item m="1" x="2664"/>
        <item m="1" x="996"/>
        <item m="1" x="1476"/>
        <item m="1" x="90"/>
        <item m="1" x="1693"/>
        <item m="1" x="2021"/>
        <item m="1" x="2625"/>
        <item m="1" x="2072"/>
        <item m="1" x="852"/>
        <item m="1" x="766"/>
        <item m="1" x="2074"/>
        <item m="1" x="1506"/>
        <item m="1" x="1813"/>
        <item m="1" x="302"/>
        <item m="1" x="1077"/>
        <item m="1" x="598"/>
        <item m="1" x="149"/>
        <item m="1" x="2373"/>
        <item m="1" x="643"/>
        <item m="1" x="567"/>
        <item m="1" x="486"/>
        <item m="1" x="2580"/>
        <item m="1" x="716"/>
        <item m="1" x="2456"/>
        <item m="1" x="1"/>
        <item m="1" x="305"/>
        <item m="1" x="740"/>
        <item m="1" x="1924"/>
        <item m="1" x="1718"/>
        <item m="1" x="1336"/>
        <item m="1" x="2181"/>
        <item m="1" x="319"/>
        <item m="1" x="682"/>
        <item m="1" x="58"/>
        <item m="1" x="803"/>
        <item m="1" x="139"/>
        <item m="1" x="1656"/>
        <item m="1" x="1374"/>
        <item m="1" x="1498"/>
        <item m="1" x="1101"/>
        <item m="1" x="2241"/>
        <item m="1" x="2571"/>
        <item m="1" x="415"/>
        <item m="1" x="1918"/>
        <item m="1" x="2874"/>
        <item m="1" x="2607"/>
        <item m="1" x="2144"/>
        <item m="1" x="1733"/>
        <item m="1" x="2261"/>
        <item m="1" x="608"/>
        <item m="1" x="1187"/>
        <item m="1" x="2492"/>
        <item m="1" x="1764"/>
        <item m="1" x="1687"/>
        <item m="1" x="2216"/>
        <item m="1" x="597"/>
        <item m="1" x="2302"/>
        <item m="1" x="1293"/>
        <item m="1" x="185"/>
        <item m="1" x="2035"/>
        <item m="1" x="915"/>
        <item m="1" x="2414"/>
        <item m="1" x="252"/>
        <item m="1" x="1638"/>
        <item m="1" x="1125"/>
        <item m="1" x="1914"/>
        <item m="1" x="759"/>
        <item m="1" x="1009"/>
        <item m="1" x="2156"/>
        <item m="1" x="820"/>
        <item m="1" x="1630"/>
        <item m="1" x="132"/>
        <item m="1" x="1329"/>
        <item m="1" x="1118"/>
        <item m="1" x="2651"/>
        <item m="1" x="2612"/>
        <item m="1" x="1287"/>
        <item m="1" x="478"/>
        <item m="1" x="395"/>
        <item m="1" x="2121"/>
        <item m="1" x="2550"/>
        <item m="1" x="1083"/>
        <item m="1" x="2937"/>
        <item m="1" x="1495"/>
        <item m="1" x="2309"/>
        <item m="1" x="1748"/>
        <item m="1" x="2141"/>
        <item m="1" x="561"/>
        <item m="1" x="2505"/>
        <item m="1" x="2868"/>
        <item m="1" x="107"/>
        <item m="1" x="1012"/>
        <item m="1" x="358"/>
        <item m="1" x="543"/>
        <item m="1" x="1447"/>
        <item m="1" x="2089"/>
        <item m="1" x="93"/>
        <item m="1" x="1084"/>
        <item m="1" x="57"/>
        <item m="1" x="1880"/>
        <item m="1" x="933"/>
        <item m="1" x="284"/>
        <item m="1" x="2270"/>
        <item m="1" x="1122"/>
        <item m="1" x="1063"/>
        <item m="1" x="2738"/>
        <item m="1" x="1046"/>
        <item m="1" x="1479"/>
        <item m="1" x="1588"/>
        <item m="1" x="2693"/>
        <item m="1" x="1516"/>
        <item m="1" x="1965"/>
        <item m="1" x="9"/>
        <item m="1" x="1594"/>
        <item m="1" x="2680"/>
        <item m="1" x="842"/>
        <item m="1" x="1380"/>
        <item m="1" x="2596"/>
        <item m="1" x="783"/>
        <item m="1" x="1438"/>
        <item m="1" x="1157"/>
        <item m="1" x="1067"/>
        <item m="1" x="2420"/>
        <item m="1" x="277"/>
        <item m="1" x="308"/>
        <item m="1" x="1833"/>
        <item m="1" x="987"/>
        <item m="1" x="2228"/>
        <item m="1" x="1707"/>
        <item m="1" x="1818"/>
        <item m="1" x="121"/>
        <item m="1" x="1001"/>
        <item m="1" x="338"/>
        <item m="1" x="502"/>
        <item m="1" x="2351"/>
        <item m="1" x="182"/>
        <item m="1" x="1198"/>
        <item m="1" x="1584"/>
        <item m="1" x="309"/>
        <item m="1" x="2674"/>
        <item m="1" x="341"/>
        <item m="1" x="2066"/>
        <item m="1" x="1776"/>
        <item m="1" x="642"/>
        <item m="1" x="2594"/>
        <item m="1" x="2595"/>
        <item m="1" x="1088"/>
        <item m="1" x="1867"/>
        <item m="1" x="890"/>
        <item m="1" x="189"/>
        <item m="1" x="1163"/>
        <item m="1" x="2489"/>
        <item m="1" x="256"/>
        <item m="1" x="1213"/>
        <item m="1" x="1879"/>
        <item m="1" x="918"/>
        <item m="1" x="2713"/>
        <item m="1" x="211"/>
        <item m="1" x="2174"/>
        <item m="1" x="1761"/>
        <item m="1" x="2922"/>
        <item m="1" x="317"/>
        <item m="1" x="2490"/>
        <item m="1" x="2415"/>
        <item m="1" x="1104"/>
        <item m="1" x="1621"/>
        <item m="1" x="334"/>
        <item m="1" x="123"/>
        <item m="1" x="1648"/>
        <item m="1" x="442"/>
        <item m="1" x="2665"/>
        <item m="1" x="1934"/>
        <item m="1" x="1344"/>
        <item m="1" x="1357"/>
        <item m="1" x="1387"/>
        <item m="1" x="2613"/>
        <item m="1" x="1248"/>
        <item m="1" x="266"/>
        <item m="1" x="749"/>
        <item m="1" x="2206"/>
        <item m="1" x="2954"/>
        <item m="1" x="1188"/>
        <item m="1" x="343"/>
        <item m="1" x="2398"/>
        <item m="1" x="693"/>
        <item m="1" x="321"/>
        <item m="1" x="2059"/>
        <item m="1" x="2275"/>
        <item m="1" x="2683"/>
        <item m="1" x="501"/>
        <item m="1" x="437"/>
        <item m="1" x="819"/>
        <item m="1" x="387"/>
        <item m="1" x="2828"/>
        <item m="1" x="324"/>
        <item m="1" x="2199"/>
        <item m="1" x="101"/>
        <item m="1" x="1639"/>
        <item m="1" x="370"/>
        <item m="1" x="807"/>
        <item m="1" x="2229"/>
        <item m="1" x="986"/>
        <item m="1" x="1194"/>
        <item m="1" x="1922"/>
        <item m="1" x="454"/>
        <item m="1" x="150"/>
        <item m="1" x="329"/>
        <item m="1" x="2742"/>
        <item m="1" x="2018"/>
        <item m="1" x="1227"/>
        <item m="1" x="1130"/>
        <item m="1" x="1586"/>
        <item m="1" x="1885"/>
        <item m="1" x="991"/>
        <item m="1" x="1307"/>
        <item m="1" x="1675"/>
        <item m="1" x="2244"/>
        <item m="1" x="2185"/>
        <item m="1" x="1801"/>
        <item m="1" x="2827"/>
        <item m="1" x="1923"/>
        <item m="1" x="1587"/>
        <item m="1" x="1460"/>
        <item m="1" x="1054"/>
        <item m="1" x="1413"/>
        <item m="1" x="1080"/>
        <item m="1" x="1202"/>
        <item m="1" x="1725"/>
        <item m="1" x="2908"/>
        <item m="1" x="2678"/>
        <item m="1" x="1787"/>
        <item m="1" x="2119"/>
        <item m="1" x="1641"/>
        <item m="1" x="1223"/>
        <item m="1" x="1366"/>
        <item m="1" x="346"/>
        <item m="1" x="2460"/>
        <item m="1" x="717"/>
        <item m="1" x="169"/>
        <item m="1" x="2197"/>
        <item m="1" x="2093"/>
        <item m="1" x="62"/>
        <item m="1" x="1442"/>
        <item m="1" x="2487"/>
        <item m="1" x="941"/>
        <item m="1" x="1695"/>
        <item m="1" x="948"/>
        <item m="1" x="1807"/>
        <item m="1" x="377"/>
        <item m="1" x="104"/>
        <item m="1" x="116"/>
        <item m="1" x="85"/>
        <item m="1" x="1730"/>
        <item m="1" x="2080"/>
        <item m="1" x="2743"/>
        <item m="1" x="477"/>
        <item m="1" x="1028"/>
        <item m="1" x="1154"/>
        <item m="1" x="869"/>
        <item sd="0" m="1" x="1026"/>
        <item sd="0" m="1" x="2772"/>
        <item sd="0" m="1" x="2208"/>
        <item m="1" x="1023"/>
        <item m="1" x="498"/>
        <item m="1" x="904"/>
        <item m="1" x="1409"/>
        <item m="1" x="2336"/>
        <item m="1" x="1106"/>
        <item m="1" x="2702"/>
        <item m="1" x="381"/>
        <item m="1" x="2900"/>
        <item m="1" x="83"/>
        <item m="1" x="1264"/>
        <item m="1" x="79"/>
        <item m="1" x="320"/>
        <item m="1" x="1894"/>
        <item m="1" x="2934"/>
        <item m="1" x="1436"/>
        <item m="1" x="1873"/>
        <item m="1" x="1186"/>
        <item m="1" x="757"/>
        <item m="1" x="461"/>
        <item m="1" x="490"/>
        <item m="1" x="905"/>
        <item m="1" x="2104"/>
        <item m="1" x="1614"/>
        <item m="1" x="137"/>
        <item m="1" x="1200"/>
        <item m="1" x="1789"/>
        <item m="1" x="622"/>
        <item m="1" x="2549"/>
        <item m="1" x="198"/>
        <item m="1" x="976"/>
        <item sd="0" m="1" x="509"/>
        <item m="1" x="2523"/>
        <item m="1" x="2552"/>
        <item m="1" x="518"/>
        <item m="1" x="675"/>
        <item m="1" x="2369"/>
        <item m="1" x="1324"/>
        <item m="1" x="1696"/>
        <item m="1" x="278"/>
        <item m="1" x="2592"/>
        <item m="1" x="1862"/>
        <item m="1" x="2355"/>
        <item m="1" x="1531"/>
        <item m="1" x="2078"/>
        <item m="1" x="2178"/>
        <item m="1" x="1315"/>
        <item m="1" x="956"/>
        <item m="1" x="1905"/>
        <item m="1" x="2661"/>
        <item m="1" x="1328"/>
        <item m="1" x="2464"/>
        <item m="1" x="1935"/>
        <item m="1" x="1940"/>
        <item m="1" x="1389"/>
        <item m="1" x="2077"/>
        <item m="1" x="306"/>
        <item m="1" x="578"/>
        <item m="1" x="1604"/>
        <item m="1" x="1651"/>
        <item m="1" x="2251"/>
        <item m="1" x="589"/>
        <item m="1" x="2268"/>
        <item m="1" x="1208"/>
        <item m="1" x="1339"/>
        <item m="1" x="1326"/>
        <item m="1" x="1512"/>
        <item m="1" x="1303"/>
        <item m="1" x="253"/>
        <item m="1" x="72"/>
        <item m="1" x="2267"/>
        <item m="1" x="479"/>
        <item m="1" x="1809"/>
        <item m="1" x="2682"/>
        <item m="1" x="1810"/>
        <item m="1" x="432"/>
        <item m="1" x="2584"/>
        <item m="1" x="2417"/>
        <item m="1" x="558"/>
        <item m="1" x="1244"/>
        <item m="1" x="663"/>
        <item m="1" x="2889"/>
        <item m="1" x="2048"/>
        <item m="1" x="2440"/>
        <item m="1" x="131"/>
        <item m="1" x="475"/>
        <item m="1" x="2364"/>
        <item m="1" x="2779"/>
        <item m="1" x="832"/>
        <item m="1" x="2389"/>
        <item m="1" x="32"/>
        <item m="1" x="1791"/>
        <item m="1" x="2659"/>
        <item m="1" x="647"/>
        <item m="1" x="246"/>
        <item m="1" x="46"/>
        <item m="1" x="2879"/>
        <item m="1" x="671"/>
        <item m="1" x="261"/>
        <item m="1" x="1777"/>
        <item m="1" x="1059"/>
        <item m="1" x="2556"/>
        <item m="1" x="504"/>
        <item m="1" x="2587"/>
        <item m="1" x="1095"/>
        <item m="1" x="1347"/>
        <item m="1" x="1155"/>
        <item m="1" x="323"/>
        <item m="1" x="2009"/>
        <item m="1" x="777"/>
        <item m="1" x="2162"/>
        <item m="1" x="1180"/>
        <item m="1" x="251"/>
        <item m="1" x="2675"/>
        <item m="1" x="1607"/>
        <item m="1" x="2538"/>
        <item m="1" x="163"/>
        <item m="1" x="1541"/>
        <item m="1" x="1165"/>
        <item m="1" x="60"/>
        <item m="1" x="2114"/>
        <item m="1" x="168"/>
        <item m="1" x="2969"/>
        <item m="1" x="2437"/>
        <item m="1" x="2968"/>
        <item m="1" x="2006"/>
        <item m="1" x="172"/>
        <item m="1" x="44"/>
        <item m="1" x="2561"/>
        <item m="1" x="1242"/>
        <item m="1" x="2508"/>
        <item m="1" x="2554"/>
        <item m="1" x="1074"/>
        <item m="1" x="2015"/>
        <item m="1" x="1591"/>
        <item m="1" x="280"/>
        <item m="1" x="961"/>
        <item m="1" x="314"/>
        <item m="1" x="217"/>
        <item m="1" x="68"/>
        <item m="1" x="1185"/>
        <item m="1" x="1274"/>
        <item m="1" x="255"/>
        <item m="1" x="1325"/>
        <item m="1" x="2581"/>
        <item m="1" x="553"/>
        <item m="1" x="1971"/>
        <item m="1" x="994"/>
        <item m="1" x="1282"/>
        <item m="1" x="613"/>
        <item m="1" x="2279"/>
        <item m="1" x="1567"/>
        <item m="1" x="1362"/>
        <item m="1" x="374"/>
        <item m="1" x="480"/>
        <item m="1" x="2007"/>
        <item m="1" x="950"/>
        <item m="1" x="843"/>
        <item m="1" x="2148"/>
        <item m="1" x="568"/>
        <item m="1" x="1094"/>
        <item m="1" x="1928"/>
        <item m="1" x="1509"/>
        <item m="1" x="1463"/>
        <item m="1" x="794"/>
        <item m="1" x="728"/>
        <item m="1" x="2896"/>
        <item m="1" x="2930"/>
        <item m="1" x="1856"/>
        <item m="1" x="2474"/>
        <item m="1" x="617"/>
        <item m="1" x="1689"/>
        <item m="1" x="1703"/>
        <item m="1" x="522"/>
        <item m="1" x="2408"/>
        <item m="1" x="421"/>
        <item m="1" x="35"/>
        <item m="1" x="1519"/>
        <item m="1" x="1373"/>
        <item m="1" x="676"/>
        <item m="1" x="1192"/>
        <item m="1" x="2909"/>
        <item m="1" x="1420"/>
        <item m="1" x="2125"/>
        <item m="1" x="1989"/>
        <item m="1" x="1473"/>
        <item m="1" x="1408"/>
        <item m="1" x="1459"/>
        <item m="1" x="1225"/>
        <item m="1" x="1418"/>
        <item m="1" x="2220"/>
        <item m="1" x="66"/>
        <item m="1" x="194"/>
        <item m="1" x="629"/>
        <item m="1" x="1025"/>
        <item m="1" x="2844"/>
        <item m="1" x="1127"/>
        <item m="1" x="547"/>
        <item m="1" x="1281"/>
        <item m="1" x="1457"/>
        <item m="1" x="1175"/>
        <item m="1" x="2004"/>
        <item m="1" x="799"/>
        <item m="1" x="1904"/>
        <item m="1" x="7"/>
        <item m="1" x="736"/>
        <item m="1" x="1410"/>
        <item m="1" x="1469"/>
        <item m="1" x="2257"/>
        <item m="1" x="2255"/>
        <item m="1" x="2405"/>
        <item m="1" x="2311"/>
        <item m="1" x="833"/>
        <item m="1" x="1079"/>
        <item m="1" x="595"/>
        <item m="1" x="1723"/>
        <item m="1" x="1626"/>
        <item m="1" x="16"/>
        <item m="1" x="2541"/>
        <item m="1" x="1539"/>
        <item m="1" x="997"/>
        <item m="1" x="1283"/>
        <item m="1" x="2816"/>
        <item m="1" x="2076"/>
        <item m="1" x="2912"/>
        <item m="1" x="2444"/>
        <item m="1" x="737"/>
        <item m="1" x="354"/>
        <item m="1" x="1277"/>
        <item m="1" x="2310"/>
        <item m="1" x="1508"/>
        <item m="1" x="1335"/>
        <item m="1" x="1527"/>
        <item m="1" x="1453"/>
        <item m="1" x="1865"/>
        <item m="1" x="1139"/>
        <item m="1" x="822"/>
        <item m="1" x="1840"/>
        <item m="1" x="267"/>
        <item m="1" x="1360"/>
        <item m="1" x="297"/>
        <item m="1" x="2016"/>
        <item m="1" x="2219"/>
        <item m="1" x="2470"/>
        <item m="1" x="1717"/>
        <item m="1" x="1311"/>
        <item m="1" x="180"/>
        <item m="1" x="2947"/>
        <item m="1" x="1231"/>
        <item m="1" x="1565"/>
        <item m="1" x="784"/>
        <item m="1" x="2878"/>
        <item m="1" x="2345"/>
        <item m="1" x="2461"/>
        <item m="1" x="1386"/>
        <item m="1" x="1308"/>
        <item m="1" x="1164"/>
        <item m="1" x="572"/>
        <item m="1" x="2403"/>
        <item m="1" x="646"/>
        <item m="1" x="196"/>
        <item m="1" x="414"/>
        <item m="1" x="2730"/>
        <item m="1" x="2223"/>
        <item m="1" x="1763"/>
        <item m="1" x="447"/>
        <item m="1" x="293"/>
        <item m="1" x="2062"/>
        <item m="1" x="1349"/>
        <item m="1" x="2120"/>
        <item m="1" x="2053"/>
        <item m="1" x="2436"/>
        <item m="1" x="639"/>
        <item m="1" x="1429"/>
        <item m="1" x="651"/>
        <item m="1" x="151"/>
        <item m="1" x="375"/>
        <item m="1" x="376"/>
        <item m="1" x="1925"/>
        <item m="1" x="662"/>
        <item m="1" x="2925"/>
        <item m="1" x="975"/>
        <item m="1" x="650"/>
        <item m="1" x="1143"/>
        <item m="1" x="396"/>
        <item m="1" x="2729"/>
        <item m="1" x="1062"/>
        <item m="1" x="1383"/>
        <item m="1" x="1716"/>
        <item m="1" x="2811"/>
        <item m="1" x="969"/>
        <item m="1" x="1045"/>
        <item m="1" x="2191"/>
        <item m="1" x="2507"/>
        <item m="1" x="23"/>
        <item m="1" x="1226"/>
        <item m="1" x="1500"/>
        <item m="1" x="218"/>
        <item m="1" x="999"/>
        <item m="1" x="1811"/>
        <item m="1" x="96"/>
        <item m="1" x="2452"/>
        <item m="1" x="2307"/>
        <item m="1" x="1676"/>
        <item m="1" x="2667"/>
        <item m="1" x="2845"/>
        <item m="1" x="1900"/>
        <item m="1" x="565"/>
        <item m="1" x="1269"/>
        <item m="1" x="1112"/>
        <item m="1" x="2207"/>
        <item m="1" x="1859"/>
        <item m="1" x="747"/>
        <item m="1" x="1832"/>
        <item m="1" x="2903"/>
        <item m="1" x="947"/>
        <item m="1" x="2537"/>
        <item m="1" x="390"/>
        <item m="1" x="1173"/>
        <item m="1" x="1582"/>
        <item m="1" x="2401"/>
        <item m="1" x="555"/>
        <item m="1" x="1254"/>
        <item m="1" x="1234"/>
        <item m="1" x="1367"/>
        <item m="1" x="2477"/>
        <item m="1" x="2242"/>
        <item m="1" x="1184"/>
        <item m="1" x="2646"/>
        <item m="1" x="931"/>
        <item m="1" x="1683"/>
        <item m="1" x="800"/>
        <item m="1" x="2501"/>
        <item m="1" x="2338"/>
        <item m="1" x="752"/>
        <item m="1" x="1861"/>
        <item m="1" x="75"/>
        <item m="1" x="1991"/>
        <item m="1" x="537"/>
        <item m="1" x="61"/>
        <item m="1" x="692"/>
        <item m="1" x="2107"/>
        <item m="1" x="2962"/>
        <item m="1" x="77"/>
        <item m="1" x="2365"/>
        <item m="1" x="2433"/>
        <item m="1" x="2583"/>
        <item m="1" x="2585"/>
        <item m="1" x="1096"/>
        <item m="1" x="1747"/>
        <item m="1" x="2252"/>
        <item m="1" x="1321"/>
        <item m="1" x="2921"/>
        <item m="1" x="372"/>
        <item m="1" x="367"/>
        <item m="1" x="1644"/>
        <item m="1" x="1798"/>
        <item m="1" x="2623"/>
        <item m="1" x="1697"/>
        <item m="1" x="1354"/>
        <item m="1" x="1285"/>
        <item m="1" x="2771"/>
        <item m="1" x="564"/>
        <item m="1" x="1585"/>
        <item m="1" x="2050"/>
        <item m="1" x="1159"/>
        <item m="1" x="1146"/>
        <item m="1" x="2379"/>
        <item m="1" x="2760"/>
        <item m="1" x="275"/>
        <item m="1" x="2928"/>
        <item m="1" x="2105"/>
        <item m="1" x="814"/>
        <item m="1" x="2568"/>
        <item m="1" x="818"/>
        <item m="1" x="1162"/>
        <item m="1" x="485"/>
        <item m="1" x="590"/>
        <item m="1" x="1258"/>
        <item m="1" x="1872"/>
        <item m="1" x="2116"/>
        <item m="1" x="2231"/>
        <item m="1" x="1126"/>
        <item m="1" x="2897"/>
        <item m="1" x="699"/>
        <item m="1" x="962"/>
        <item m="1" x="1485"/>
        <item m="1" x="78"/>
        <item m="1" x="813"/>
        <item m="1" x="2931"/>
        <item m="1" x="2739"/>
        <item m="1" x="2486"/>
        <item m="1" x="1273"/>
        <item m="1" x="968"/>
        <item m="1" x="304"/>
        <item m="1" x="174"/>
        <item m="1" x="1203"/>
        <item m="1" x="145"/>
        <item m="1" x="1666"/>
        <item m="1" x="2685"/>
        <item m="1" x="2891"/>
        <item m="1" x="2075"/>
        <item m="1" x="2883"/>
        <item m="1" x="2796"/>
        <item m="1" x="2073"/>
        <item m="1" x="1229"/>
        <item m="1" x="298"/>
        <item m="1" x="1820"/>
        <item m="1" x="2872"/>
        <item m="1" x="1435"/>
        <item m="1" x="351"/>
        <item m="1" x="2911"/>
        <item m="1" x="2281"/>
        <item m="1" x="2520"/>
        <item m="1" x="694"/>
        <item m="1" x="128"/>
        <item m="1" x="670"/>
        <item m="1" x="2843"/>
        <item m="1" x="1657"/>
        <item m="1" x="2300"/>
        <item m="1" x="1805"/>
        <item m="1" x="1252"/>
        <item m="1" x="2233"/>
        <item m="1" x="1868"/>
        <item m="1" x="1020"/>
        <item m="1" x="52"/>
        <item m="1" x="311"/>
        <item m="1" x="936"/>
        <item m="1" x="801"/>
        <item m="1" x="226"/>
        <item m="1" x="274"/>
        <item sd="0" m="1" x="2502"/>
        <item m="1" x="2555"/>
        <item m="1" x="2406"/>
        <item m="1" x="436"/>
        <item m="1" x="1475"/>
        <item m="1" x="1612"/>
        <item m="1" x="1889"/>
        <item m="1" x="356"/>
        <item sd="0" m="1" x="2476"/>
        <item sd="0" m="1" x="238"/>
        <item sd="0" m="1" x="720"/>
        <item m="1" x="1322"/>
        <item sd="0" m="1" x="2503"/>
        <item sd="0" m="1" x="2952"/>
        <item m="1" x="2723"/>
        <item sd="0" m="1" x="2536"/>
        <item sd="0" m="1" x="190"/>
        <item m="1" x="1906"/>
        <item m="1" x="762"/>
        <item m="1" x="1294"/>
        <item sd="0" m="1" x="2643"/>
        <item m="1" x="1031"/>
        <item m="1" x="988"/>
        <item m="1" x="1642"/>
        <item m="1" x="1428"/>
        <item m="1" x="2703"/>
        <item sd="0" m="1" x="1029"/>
        <item m="1" x="1673"/>
        <item m="1" x="385"/>
        <item sd="0" m="1" x="615"/>
        <item m="1" x="1698"/>
        <item m="1" x="772"/>
        <item m="1" x="2800"/>
        <item m="1" x="959"/>
        <item m="1" x="70"/>
        <item m="1" x="750"/>
        <item sd="0" m="1" x="1534"/>
        <item m="1" x="1972"/>
        <item sd="0" m="1" x="2890"/>
        <item m="1" x="862"/>
        <item m="1" x="1943"/>
        <item sd="0" m="1" x="1838"/>
        <item sd="0" m="1" x="2034"/>
        <item m="1" x="2529"/>
        <item sd="0" m="1" x="422"/>
        <item sd="0" m="1" x="1899"/>
        <item m="1" x="1864"/>
        <item m="1" x="339"/>
        <item m="1" x="2757"/>
        <item m="1" x="2314"/>
        <item m="1" x="2633"/>
        <item m="1" x="2423"/>
        <item m="1" x="2429"/>
        <item m="1" x="2766"/>
        <item m="1" x="1533"/>
        <item m="1" x="2831"/>
        <item m="1" x="2352"/>
        <item m="1" x="1575"/>
        <item m="1" x="1819"/>
        <item m="1" x="2154"/>
        <item m="1" x="2821"/>
        <item m="1" x="2735"/>
        <item m="1" x="2836"/>
        <item m="1" x="92"/>
        <item m="1" x="2829"/>
        <item m="1" x="1168"/>
        <item m="1" x="787"/>
        <item m="1" x="2063"/>
        <item m="1" x="1726"/>
        <item m="1" x="250"/>
        <item m="1" x="1953"/>
        <item m="1" x="834"/>
        <item m="1" x="881"/>
        <item m="1" x="111"/>
        <item m="1" x="1548"/>
        <item m="1" x="364"/>
        <item m="1" x="535"/>
        <item m="1" x="596"/>
        <item m="1" x="1785"/>
        <item m="1" x="2272"/>
        <item m="1" x="1255"/>
        <item m="1" x="1415"/>
        <item m="1" x="1160"/>
        <item m="1" x="2488"/>
        <item m="1" x="456"/>
        <item m="1" x="2647"/>
        <item m="1" x="2143"/>
        <item m="1" x="1005"/>
        <item m="1" x="523"/>
        <item m="1" x="2736"/>
        <item m="1" x="2031"/>
        <item m="1" x="2443"/>
        <item m="1" x="1599"/>
        <item m="1" x="467"/>
        <item m="1" x="357"/>
        <item m="1" x="1821"/>
        <item m="1" x="1342"/>
        <item m="1" x="1740"/>
        <item m="1" x="1946"/>
        <item m="1" x="87"/>
        <item m="1" x="2205"/>
        <item m="1" x="155"/>
        <item m="1" x="2097"/>
        <item m="1" x="1727"/>
        <item m="1" x="992"/>
        <item m="1" x="2112"/>
        <item m="1" x="2085"/>
        <item m="1" x="1100"/>
        <item m="1" x="2049"/>
        <item m="1" x="2966"/>
        <item m="1" x="912"/>
        <item m="1" x="879"/>
        <item m="1" x="2690"/>
        <item m="1" x="1617"/>
        <item m="1" x="1756"/>
        <item m="1" x="1760"/>
        <item m="1" x="373"/>
        <item m="1" x="1681"/>
        <item m="1" x="179"/>
        <item m="1" x="1705"/>
        <item m="1" x="222"/>
        <item m="1" x="660"/>
        <item m="1" x="830"/>
        <item m="1" x="2789"/>
        <item m="1" x="2933"/>
        <item m="1" x="201"/>
        <item m="1" x="1751"/>
        <item m="1" x="630"/>
        <item m="1" x="2425"/>
        <item m="1" x="712"/>
        <item m="1" x="2382"/>
        <item m="1" x="964"/>
        <item m="1" x="2744"/>
        <item m="1" x="2837"/>
        <item m="1" x="1757"/>
        <item m="1" x="1903"/>
        <item m="1" x="631"/>
        <item m="1" x="2290"/>
        <item m="1" x="1050"/>
        <item m="1" x="2392"/>
        <item m="1" x="1898"/>
        <item m="1" x="441"/>
        <item m="1" x="2083"/>
        <item m="1" x="2725"/>
        <item m="1" x="877"/>
        <item m="1" x="2334"/>
        <item m="1" x="14"/>
        <item m="1" x="103"/>
        <item m="1" x="2390"/>
        <item m="1" x="2325"/>
        <item m="1" x="2254"/>
        <item m="1" x="1053"/>
        <item m="1" x="1603"/>
        <item m="1" x="335"/>
        <item m="1" x="545"/>
        <item m="1" x="1466"/>
        <item m="1" x="1623"/>
        <item m="1" x="1153"/>
        <item m="1" x="2175"/>
        <item m="1" x="1060"/>
        <item m="1" x="2957"/>
        <item m="1" x="2563"/>
        <item m="1" x="8"/>
        <item m="1" x="462"/>
        <item m="1" x="1793"/>
        <item m="1" x="428"/>
        <item m="1" x="1754"/>
        <item m="1" x="536"/>
        <item m="1" x="2577"/>
        <item m="1" x="1090"/>
        <item m="1" x="2941"/>
        <item m="1" x="2822"/>
        <item m="1" x="2823"/>
        <item m="1" x="1136"/>
        <item m="1" x="2249"/>
        <item m="1" x="1529"/>
        <item m="1" x="2704"/>
        <item m="1" x="1503"/>
        <item m="1" x="2901"/>
        <item m="1" x="1510"/>
        <item m="1" x="1735"/>
        <item m="1" x="1266"/>
        <item m="1" x="125"/>
        <item m="1" x="2084"/>
        <item m="1" x="29"/>
        <item m="1" x="570"/>
        <item m="1" x="1137"/>
        <item m="1" x="1190"/>
        <item m="1" x="110"/>
        <item m="1" x="1774"/>
        <item m="1" x="2679"/>
        <item m="1" x="1134"/>
        <item m="1" x="363"/>
        <item m="1" x="1660"/>
        <item m="1" x="761"/>
        <item m="1" x="902"/>
        <item m="1" x="2574"/>
        <item m="1" x="471"/>
        <item m="1" x="2329"/>
        <item m="1" x="730"/>
        <item m="1" x="2315"/>
        <item m="1" x="944"/>
        <item m="1" x="1780"/>
        <item m="1" x="958"/>
        <item m="1" x="1504"/>
        <item m="1" x="2722"/>
        <item m="1" x="688"/>
        <item m="1" x="1982"/>
        <item m="1" x="1595"/>
        <item m="1" x="1055"/>
        <item m="1" x="4"/>
        <item m="1" x="2102"/>
        <item m="1" x="1955"/>
        <item m="1" x="2535"/>
        <item m="1" x="361"/>
        <item m="1" x="2479"/>
        <item m="1" x="1719"/>
        <item m="1" x="2697"/>
        <item m="1" x="316"/>
        <item m="1" x="2256"/>
        <item m="1" x="1886"/>
        <item m="1" x="1831"/>
        <item m="1" x="1606"/>
        <item m="1" x="719"/>
        <item m="1" x="1926"/>
        <item m="1" x="2264"/>
        <item m="1" x="340"/>
        <item m="1" x="47"/>
        <item m="1" x="362"/>
        <item m="1" x="1956"/>
        <item m="1" x="406"/>
        <item m="1" x="295"/>
        <item m="1" x="955"/>
        <item m="1" x="2970"/>
        <item m="1" x="2504"/>
        <item m="1" x="2370"/>
        <item m="1" x="971"/>
        <item m="1" x="512"/>
        <item m="1" x="2122"/>
        <item m="1" x="982"/>
        <item m="1" x="1535"/>
        <item m="1" x="1812"/>
        <item m="1" x="1384"/>
        <item m="1" x="2135"/>
        <item m="1" x="2882"/>
        <item m="1" x="2276"/>
        <item m="1" x="2944"/>
        <item m="1" x="626"/>
        <item m="1" x="167"/>
        <item m="1" x="2644"/>
        <item m="1" x="1211"/>
        <item m="1" x="2432"/>
        <item m="1" x="1699"/>
        <item m="1" x="714"/>
        <item m="1" x="2540"/>
        <item m="1" x="2396"/>
        <item m="1" x="607"/>
        <item m="1" x="1967"/>
        <item m="1" x="1545"/>
        <item m="1" x="2741"/>
        <item m="1" x="1671"/>
        <item m="1" x="743"/>
        <item m="1" x="2496"/>
        <item m="1" x="1887"/>
        <item m="1" x="2847"/>
        <item m="1" x="1341"/>
        <item m="1" x="780"/>
        <item m="1" x="1129"/>
        <item m="1" x="542"/>
        <item m="1" x="193"/>
        <item m="1" x="1746"/>
        <item m="1" x="1794"/>
        <item m="1" x="1401"/>
        <item m="1" x="2222"/>
        <item m="1" x="42"/>
        <item m="1" x="1797"/>
        <item m="1" x="1215"/>
        <item m="1" x="627"/>
        <item m="1" x="628"/>
        <item m="1" x="2748"/>
        <item m="1" x="2904"/>
        <item m="1" x="38"/>
        <item m="1" x="1481"/>
        <item m="1" x="1609"/>
        <item m="1" x="63"/>
        <item m="1" x="981"/>
        <item m="1" x="2288"/>
        <item m="1" x="544"/>
        <item m="1" x="1280"/>
        <item m="1" x="1647"/>
        <item m="1" x="203"/>
        <item m="1" x="1966"/>
        <item m="1" x="1177"/>
        <item m="1" x="1773"/>
        <item m="1" x="848"/>
        <item m="1" x="599"/>
        <item m="1" x="2458"/>
        <item m="1" x="946"/>
        <item m="1" x="1197"/>
        <item m="1" x="2804"/>
        <item m="1" x="1911"/>
        <item m="1" x="1407"/>
        <item sd="0" m="1" x="809"/>
        <item sd="0" m="1" x="2376"/>
        <item m="1" x="2032"/>
        <item sd="0" m="1" x="2917"/>
        <item sd="0" m="1" x="1720"/>
        <item sd="0" m="1" x="2616"/>
        <item m="1" x="2892"/>
        <item m="1" x="612"/>
        <item m="1" x="1769"/>
        <item m="1" x="878"/>
        <item sd="0" m="1" x="2967"/>
        <item sd="0" m="1" x="989"/>
        <item m="1" x="2410"/>
        <item sd="0" m="1" x="2565"/>
        <item sd="0" m="1" x="2187"/>
        <item sd="0" m="1" x="945"/>
        <item sd="0" m="1" x="438"/>
        <item m="1" x="2060"/>
        <item m="1" x="805"/>
        <item m="1" x="1680"/>
        <item sd="0" m="1" x="212"/>
        <item sd="0" m="1" x="2605"/>
        <item m="1" x="1907"/>
        <item sd="0" m="1" x="586"/>
        <item sd="0" m="1" x="935"/>
        <item sd="0" m="1" x="394"/>
        <item m="1" x="1750"/>
        <item m="1" x="977"/>
        <item sd="0" m="1" x="821"/>
        <item sd="0" m="1" x="2265"/>
        <item sd="0" m="1" x="1738"/>
        <item m="1" x="1078"/>
        <item sd="0" m="1" x="2320"/>
        <item m="1" x="861"/>
        <item sd="0" m="1" x="1662"/>
        <item m="1" x="2609"/>
        <item m="1" x="301"/>
        <item sd="0" m="1" x="105"/>
        <item sd="0" m="1" x="424"/>
        <item sd="0" m="1" x="233"/>
        <item m="1" x="2632"/>
        <item sd="0" m="1" x="2212"/>
        <item m="1" x="1570"/>
        <item sd="0" m="1" x="2602"/>
        <item m="1" x="1670"/>
        <item sd="0" m="1" x="1715"/>
        <item sd="0" m="1" x="2393"/>
        <item sd="0" m="1" x="2321"/>
        <item sd="0" m="1" x="2138"/>
        <item m="1" x="1824"/>
        <item sd="0" m="1" x="2624"/>
        <item sd="0" m="1" x="549"/>
        <item sd="0" m="1" x="1677"/>
        <item sd="0" m="1" x="600"/>
        <item sd="0" m="1" x="1477"/>
        <item m="1" x="1578"/>
        <item m="1" x="1815"/>
        <item sd="0" m="1" x="28"/>
        <item sd="0" m="1" x="2818"/>
        <item sd="0" m="1" x="2715"/>
        <item sd="0" m="1" x="2752"/>
        <item m="1" x="885"/>
        <item m="1" x="2687"/>
        <item sd="0" m="1" x="1908"/>
        <item sd="0" m="1" x="2446"/>
        <item sd="0" m="1" x="2115"/>
        <item m="1" x="2788"/>
        <item sd="0" m="1" x="2166"/>
        <item m="1" x="371"/>
        <item sd="0" m="1" x="2203"/>
        <item m="1" x="126"/>
        <item m="1" x="2699"/>
        <item sd="0" m="1" x="2019"/>
        <item sd="0" m="1" x="59"/>
        <item m="1" x="2471"/>
        <item m="1" x="951"/>
        <item sd="0" m="1" x="2862"/>
        <item sd="0" m="1" x="1994"/>
        <item sd="0" m="1" x="919"/>
        <item sd="0" m="1" x="1933"/>
        <item sd="0" m="1" x="99"/>
        <item sd="0" m="1" x="1669"/>
        <item sd="0" m="1" x="350"/>
        <item sd="0" m="1" x="1593"/>
        <item sd="0" m="1" x="1081"/>
        <item sd="0" m="1" x="1250"/>
        <item sd="0" m="1" x="1042"/>
        <item sd="0" m="1" x="2025"/>
        <item sd="0" m="1" x="711"/>
        <item sd="0" m="1" x="550"/>
        <item sd="0" m="1" x="721"/>
        <item sd="0" m="1" x="1608"/>
        <item sd="0" m="1" x="2564"/>
        <item m="1" x="1544"/>
        <item sd="0" m="1" x="300"/>
        <item sd="0" m="1" x="1236"/>
        <item sd="0" m="1" x="2732"/>
        <item m="1" x="398"/>
        <item sd="0" m="1" x="2448"/>
        <item m="1" x="1932"/>
        <item sd="0" m="1" x="1767"/>
        <item sd="0" m="1" x="2790"/>
        <item sd="0" m="1" x="434"/>
        <item sd="0" m="1" x="684"/>
        <item m="1" x="2495"/>
        <item m="1" x="2677"/>
        <item sd="0" m="1" x="2029"/>
        <item sd="0" m="1" x="247"/>
        <item m="1" x="943"/>
        <item m="1" x="2092"/>
        <item m="1" x="2353"/>
        <item sd="0" m="1" x="164"/>
        <item sd="0" m="1" x="806"/>
        <item sd="0" m="1" x="2855"/>
        <item sd="0" m="1" x="1148"/>
        <item sd="0" m="1" x="556"/>
        <item sd="0" m="1" x="2705"/>
        <item sd="0" m="1" x="1755"/>
        <item sd="0" m="1" x="857"/>
        <item m="1" x="1299"/>
        <item m="1" x="1437"/>
        <item m="1" x="1628"/>
        <item sd="0" m="1" x="1501"/>
        <item sd="0" m="1" x="1116"/>
        <item sd="0" m="1" x="875"/>
        <item sd="0" m="1" x="2797"/>
        <item sd="0" m="1" x="2819"/>
        <item sd="0" m="1" x="906"/>
        <item sd="0" m="1" x="470"/>
        <item sd="0" m="1" x="94"/>
        <item sd="0" m="1" x="2328"/>
        <item sd="0" m="1" x="429"/>
        <item sd="0" m="1" x="797"/>
        <item m="1" x="1071"/>
        <item sd="0" m="1" x="1704"/>
        <item sd="0" m="1" x="1640"/>
        <item m="1" x="729"/>
        <item sd="0" m="1" x="2151"/>
        <item sd="0" m="1" x="1597"/>
        <item sd="0" m="1" x="1454"/>
        <item sd="0" m="1" x="1141"/>
        <item sd="0" m="1" x="12"/>
        <item sd="0" m="1" x="2820"/>
        <item m="1" x="1358"/>
        <item sd="0" m="1" x="778"/>
        <item sd="0" m="1" x="1796"/>
        <item sd="0" m="1" x="22"/>
        <item sd="0" m="1" x="637"/>
        <item sd="0" m="1" x="2134"/>
        <item sd="0" m="1" x="1592"/>
        <item sd="0" m="1" x="792"/>
        <item m="1" x="2545"/>
        <item sd="0" m="1" x="1085"/>
        <item sd="0" m="1" x="2696"/>
        <item sd="0" m="1" x="1406"/>
        <item sd="0" m="1" x="2597"/>
        <item sd="0" m="1" x="2910"/>
        <item m="1" x="443"/>
        <item sd="0" m="1" x="2194"/>
        <item sd="0" m="1" x="2028"/>
        <item sd="0" m="1" x="1135"/>
        <item sd="0" m="1" x="2246"/>
        <item sd="0" m="1" x="2671"/>
        <item sd="0" m="1" x="829"/>
        <item sd="0" m="1" x="2777"/>
        <item m="1" x="2805"/>
        <item sd="0" m="1" x="706"/>
        <item m="1" x="2201"/>
        <item sd="0" m="1" x="1201"/>
        <item sd="0" m="1" x="623"/>
        <item sd="0" m="1" x="2108"/>
        <item sd="0" m="1" x="1345"/>
        <item sd="0" m="1" x="1579"/>
        <item m="1" x="1739"/>
        <item sd="0" m="1" x="2140"/>
        <item sd="0" m="1" x="738"/>
        <item sd="0" m="1" x="2411"/>
        <item sd="0" m="1" x="2339"/>
        <item sd="0" m="1" x="1370"/>
        <item sd="0" m="1" x="2057"/>
        <item sd="0" m="1" x="687"/>
        <item sd="0" m="1" x="533"/>
        <item sd="0" m="1" x="2377"/>
        <item sd="0" m="1" x="2211"/>
        <item sd="0" m="1" x="1537"/>
        <item sd="0" m="1" x="1181"/>
        <item sd="0" m="1" x="1915"/>
        <item sd="0" m="1" x="2324"/>
        <item sd="0" m="1" x="2366"/>
        <item sd="0" m="1" x="845"/>
        <item sd="0" m="1" x="2164"/>
        <item sd="0" m="1" x="405"/>
        <item sd="0" m="1" x="867"/>
        <item sd="0" m="1" x="1758"/>
        <item m="1" x="1206"/>
        <item m="1" x="674"/>
        <item m="1" x="2619"/>
        <item m="1" x="1782"/>
        <item m="1" x="2610"/>
        <item m="1" x="1494"/>
        <item sd="0" m="1" x="2700"/>
        <item sd="0" m="1" x="465"/>
        <item m="1" x="430"/>
        <item sd="0" m="1" x="1546"/>
        <item sd="0" m="1" x="1598"/>
        <item sd="0" m="1" x="526"/>
        <item m="1" x="1525"/>
        <item sd="0" m="1" x="983"/>
        <item sd="0" m="1" x="2548"/>
        <item sd="0" m="1" x="1976"/>
        <item sd="0" m="1" x="2096"/>
        <item sd="0" m="1" x="1825"/>
        <item sd="0" m="1" x="529"/>
        <item sd="0" m="1" x="239"/>
        <item sd="0" m="1" x="767"/>
        <item sd="0" m="1" x="2418"/>
        <item sd="0" m="1" x="1265"/>
        <item sd="0" m="1" x="481"/>
        <item m="1" x="1646"/>
        <item sd="0" m="1" x="611"/>
        <item sd="0" m="1" x="2238"/>
        <item m="1" x="143"/>
        <item sd="0" m="1" x="1977"/>
        <item sd="0" m="1" x="520"/>
        <item m="1" x="391"/>
        <item m="1" x="2551"/>
        <item m="1" x="2886"/>
        <item m="1" x="2519"/>
        <item m="1" x="686"/>
        <item m="1" x="1253"/>
        <item m="1" x="416"/>
        <item m="1" x="2360"/>
        <item m="1" x="1618"/>
        <item m="1" x="1105"/>
        <item m="1" x="1030"/>
        <item m="1" x="1555"/>
        <item m="1" x="1064"/>
        <item m="1" x="2893"/>
        <item m="1" x="691"/>
        <item m="1" x="1803"/>
        <item m="1" x="2630"/>
        <item m="1" x="392"/>
        <item m="1" x="870"/>
        <item m="1" x="1784"/>
        <item m="1" x="859"/>
        <item m="1" x="541"/>
        <item m="1" x="2412"/>
        <item m="1" x="1962"/>
        <item m="1" x="2553"/>
        <item m="1" x="1210"/>
        <item m="1" x="2150"/>
        <item m="1" x="2186"/>
        <item m="1" x="188"/>
        <item m="1" x="2337"/>
        <item m="1" x="2234"/>
        <item m="1" x="2247"/>
        <item m="1" x="64"/>
        <item m="1" x="1312"/>
        <item m="1" x="776"/>
        <item m="1" x="1468"/>
        <item m="1" x="1396"/>
        <item m="1" x="1954"/>
        <item m="1" x="1625"/>
        <item m="1" x="1491"/>
        <item m="1" x="2457"/>
        <item m="1" x="1722"/>
        <item m="1" x="2852"/>
        <item m="1" x="2785"/>
        <item m="1" x="2815"/>
        <item m="1" x="1297"/>
        <item m="1" x="262"/>
        <item m="1" x="2631"/>
        <item m="1" x="2304"/>
        <item m="1" x="2658"/>
        <item m="1" x="2413"/>
        <item m="1" x="866"/>
        <item m="1" x="669"/>
        <item m="1" x="2117"/>
        <item m="1" x="2106"/>
        <item m="1" x="632"/>
        <item m="1" x="2582"/>
        <item m="1" x="336"/>
        <item m="1" x="1711"/>
        <item m="1" x="782"/>
        <item m="1" x="1513"/>
        <item m="1" x="576"/>
        <item m="1" x="2562"/>
        <item m="1" x="452"/>
        <item m="1" x="657"/>
        <item m="1" x="1844"/>
        <item m="1" x="1845"/>
        <item m="1" x="1590"/>
        <item m="1" x="2262"/>
        <item m="1" x="95"/>
        <item m="1" x="399"/>
        <item m="1" x="2782"/>
        <item m="1" x="2627"/>
        <item m="1" x="2090"/>
        <item m="1" x="1270"/>
        <item m="1" x="407"/>
        <item m="1" x="1921"/>
        <item m="1" x="5"/>
        <item m="1" x="2424"/>
        <item sd="0" m="1" x="735"/>
        <item m="1" x="846"/>
        <item sd="0" m="1" x="191"/>
        <item sd="0" m="1" x="204"/>
        <item m="1" x="1021"/>
        <item sd="0" m="1" x="2769"/>
        <item m="1" x="1145"/>
        <item m="1" x="653"/>
        <item sd="0" m="1" x="1414"/>
        <item sd="0" m="1" x="1445"/>
        <item m="1" x="609"/>
        <item sd="0" m="1" x="2027"/>
        <item sd="0" m="1" x="873"/>
        <item m="1" x="1167"/>
        <item m="1" x="571"/>
        <item m="1" x="2342"/>
        <item sd="0" m="1" x="1823"/>
        <item m="1" x="1093"/>
        <item m="1" x="257"/>
        <item sd="0" m="1" x="2"/>
        <item m="1" x="2660"/>
        <item m="1" x="2824"/>
        <item sd="0" m="1" x="2745"/>
        <item m="1" x="2493"/>
        <item m="1" x="1036"/>
        <item m="1" x="2056"/>
        <item sd="0" m="1" x="2942"/>
        <item m="1" x="69"/>
        <item m="1" x="781"/>
        <item sd="0" m="1" x="433"/>
        <item m="1" x="400"/>
        <item sd="0" m="1" x="769"/>
        <item m="1" x="1355"/>
        <item sd="0" m="1" x="1467"/>
        <item sd="0" m="1" x="636"/>
        <item m="1" x="1131"/>
        <item sd="0" m="1" x="2023"/>
        <item m="1" x="913"/>
        <item m="1" x="1672"/>
        <item m="1" x="386"/>
        <item m="1" x="1368"/>
        <item m="1" x="2169"/>
        <item sd="0" m="1" x="1834"/>
        <item m="1" x="2478"/>
        <item m="1" x="214"/>
        <item m="1" x="1931"/>
        <item sd="0" m="1" x="2756"/>
        <item sd="0" m="1" x="347"/>
        <item sd="0" m="1" x="742"/>
        <item m="1" x="2155"/>
        <item m="1" x="656"/>
        <item m="1" x="2039"/>
        <item m="1" x="2082"/>
        <item m="1" x="1897"/>
        <item m="1" x="2111"/>
        <item m="1" x="2196"/>
        <item m="1" x="2163"/>
        <item m="1" x="1343"/>
        <item m="1" x="2110"/>
        <item sd="0" m="1" x="2139"/>
        <item sd="0" m="1" x="1871"/>
        <item sd="0" m="1" x="2959"/>
        <item m="1" x="2531"/>
        <item m="1" x="1770"/>
        <item sd="0" m="1" x="216"/>
        <item sd="0" m="1" x="2894"/>
        <item sd="0" m="1" x="888"/>
        <item sd="0" m="1" x="1765"/>
        <item sd="0" m="1" x="1678"/>
        <item sd="0" m="1" x="808"/>
        <item sd="0" m="1" x="601"/>
        <item sd="0" m="1" x="517"/>
        <item m="1" x="2751"/>
        <item m="1" x="1888"/>
        <item m="1" x="1260"/>
        <item m="1" x="24"/>
        <item sd="0" m="1" x="893"/>
        <item m="1" x="241"/>
        <item sd="0" m="1" x="1478"/>
        <item sd="0" m="1" x="1073"/>
        <item sd="0" m="1" x="6"/>
        <item m="1" x="2791"/>
        <item m="1" x="2192"/>
        <item m="1" x="124"/>
        <item m="1" x="366"/>
        <item m="1" x="698"/>
        <item sd="0" m="1" x="30"/>
        <item sd="0" m="1" x="2058"/>
        <item m="1" x="1399"/>
        <item m="1" x="2098"/>
        <item sd="0" m="1" x="2716"/>
        <item sd="0" m="1" x="2306"/>
        <item m="1" x="2176"/>
        <item m="1" x="1645"/>
        <item m="1" x="1615"/>
        <item m="1" x="887"/>
        <item m="1" x="2215"/>
        <item m="1" x="2289"/>
        <item m="1" x="2663"/>
        <item m="1" x="156"/>
        <item m="1" x="908"/>
        <item m="1" x="1251"/>
        <item m="1" x="1069"/>
        <item m="1" x="1973"/>
        <item sd="0" m="1" x="2020"/>
        <item sd="0" m="1" x="2277"/>
        <item sd="0" m="1" x="1611"/>
        <item m="1" x="2712"/>
        <item m="1" x="2637"/>
        <item m="1" x="2466"/>
        <item sd="0" m="1" x="2863"/>
        <item sd="0" m="1" x="1051"/>
        <item sd="0" m="1" x="1709"/>
        <item sd="0" m="1" x="838"/>
        <item sd="0" m="1" x="2854"/>
        <item m="1" x="922"/>
        <item m="1" x="82"/>
        <item m="1" x="2450"/>
        <item m="1" x="1240"/>
        <item m="1" x="289"/>
        <item m="1" x="286"/>
        <item m="1" x="2033"/>
        <item m="1" x="2284"/>
        <item sd="0" m="1" x="1043"/>
        <item sd="0" m="1" x="130"/>
        <item sd="0" m="1" x="2509"/>
        <item m="1" x="2301"/>
        <item m="1" x="65"/>
        <item m="1" x="1431"/>
        <item m="1" x="2964"/>
        <item sd="0" m="1" x="136"/>
        <item sd="0" m="1" x="1690"/>
        <item m="1" x="2848"/>
        <item sd="0" m="1" x="713"/>
        <item sd="0" m="1" x="603"/>
        <item sd="0" m="1" x="758"/>
        <item sd="0" m="1" x="551"/>
        <item sd="0" m="1" x="754"/>
        <item sd="0" m="1" x="1766"/>
        <item m="1" x="633"/>
        <item sd="0" m="1" x="901"/>
        <item m="1" x="1405"/>
        <item sd="0" m="1" x="1205"/>
        <item m="1" x="100"/>
        <item m="1" x="1701"/>
        <item m="1" x="365"/>
        <item sd="0" m="1" x="484"/>
        <item sd="0" m="1" x="2518"/>
        <item m="1" x="1333"/>
        <item m="1" x="228"/>
        <item sd="0" m="1" x="1768"/>
        <item sd="0" m="1" x="2626"/>
        <item sd="0" m="1" x="1837"/>
        <item sd="0" m="1" x="2081"/>
        <item sd="0" m="1" x="435"/>
        <item sd="0" m="1" x="1800"/>
        <item m="1" x="1619"/>
        <item sd="0" m="1" x="697"/>
        <item sd="0" m="1" x="685"/>
        <item sd="0" m="1" x="1664"/>
        <item m="1" x="1232"/>
        <item m="1" x="2361"/>
        <item sd="0" m="1" x="2030"/>
        <item sd="0" m="1" x="1423"/>
        <item sd="0" m="1" x="248"/>
        <item sd="0" m="1" x="328"/>
        <item m="1" x="2200"/>
        <item m="1" x="1098"/>
        <item m="1" x="786"/>
        <item m="1" x="1526"/>
        <item sd="0" m="1" x="2161"/>
        <item m="1" x="851"/>
        <item sd="0" m="1" x="1745"/>
        <item sd="0" m="1" x="368"/>
        <item m="1" x="446"/>
        <item m="1" x="18"/>
        <item m="1" x="2768"/>
        <item sd="0" m="1" x="1634"/>
        <item m="1" x="815"/>
        <item m="1" x="1156"/>
        <item sd="0" m="1" x="1502"/>
        <item sd="0" m="1" x="898"/>
        <item sd="0" m="1" x="1117"/>
        <item sd="0" m="1" x="2113"/>
        <item sd="0" m="1" x="876"/>
        <item sd="0" m="1" x="1524"/>
        <item sd="0" m="1" x="1652"/>
        <item sd="0" m="1" x="2170"/>
        <item sd="0" m="1" x="2905"/>
        <item sd="0" m="1" x="2099"/>
        <item m="1" x="1941"/>
        <item m="1" x="763"/>
        <item sd="0" m="1" x="472"/>
        <item sd="0" m="1" x="583"/>
        <item sd="0" m="1" x="56"/>
        <item sd="0" m="1" x="1114"/>
        <item sd="0" m="1" x="1004"/>
        <item sd="0" m="1" x="431"/>
        <item m="1" x="231"/>
        <item sd="0" m="1" x="1752"/>
        <item sd="0" m="1" x="966"/>
        <item sd="0" m="1" x="1140"/>
        <item m="1" x="1207"/>
        <item sd="0" m="1" x="1892"/>
        <item sd="0" m="1" x="1319"/>
        <item m="1" x="71"/>
        <item m="1" x="2079"/>
        <item sd="0" m="1" x="1072"/>
        <item sd="0" m="1" x="173"/>
        <item m="1" x="841"/>
        <item sd="0" m="1" x="2558"/>
        <item sd="0" m="1" x="1262"/>
        <item sd="0" m="1" x="2734"/>
        <item m="1" x="165"/>
        <item m="1" x="1364"/>
        <item sd="0" m="1" x="2152"/>
        <item sd="0" m="1" x="1852"/>
        <item sd="0" m="1" x="1600"/>
        <item sd="0" m="1" x="1488"/>
        <item sd="0" m="1" x="1455"/>
        <item sd="0" m="1" x="2794"/>
        <item sd="0" m="1" x="1142"/>
        <item sd="0" m="1" x="307"/>
        <item m="1" x="318"/>
        <item sd="0" m="1" x="2344"/>
        <item sd="0" m="1" x="2906"/>
        <item sd="0" m="1" x="2100"/>
        <item m="1" x="785"/>
        <item m="1" x="2773"/>
        <item m="1" x="2482"/>
        <item sd="0" m="1" x="2781"/>
        <item sd="0" m="1" x="2441"/>
        <item m="1" x="1376"/>
        <item sd="0" m="1" x="345"/>
        <item m="1" x="672"/>
        <item m="1" x="2645"/>
        <item sd="0" m="1" x="2533"/>
        <item sd="0" m="1" x="2385"/>
        <item m="1" x="1193"/>
        <item sd="0" m="1" x="701"/>
        <item sd="0" m="1" x="638"/>
        <item sd="0" m="1" x="2065"/>
        <item sd="0" m="1" x="793"/>
        <item sd="0" m="1" x="2137"/>
        <item sd="0" m="1" x="425"/>
        <item sd="0" m="1" x="618"/>
        <item m="1" x="1178"/>
        <item sd="0" m="1" x="1086"/>
        <item sd="0" m="1" x="2126"/>
        <item m="1" x="812"/>
        <item m="1" x="654"/>
        <item m="1" x="2335"/>
        <item m="1" x="1667"/>
        <item sd="0" m="1" x="2442"/>
        <item m="1" x="88"/>
        <item m="1" x="2916"/>
        <item m="1" x="1849"/>
        <item m="1" x="2611"/>
        <item m="1" x="2718"/>
        <item m="1" x="2620"/>
        <item m="1" x="2047"/>
        <item sd="0" m="1" x="1775"/>
        <item sd="0" m="1" x="1169"/>
        <item m="1" x="2902"/>
        <item sd="0" m="1" x="1753"/>
        <item m="1" x="468"/>
        <item m="1" x="2809"/>
        <item m="1" x="2963"/>
        <item sd="0" m="1" x="1846"/>
        <item sd="0" m="1" x="579"/>
        <item m="1" x="1108"/>
        <item sd="0" m="1" x="141"/>
        <item sd="0" m="1" x="2603"/>
        <item sd="0" m="1" x="1729"/>
        <item sd="0" m="1" x="2481"/>
        <item sd="0" m="1" x="10"/>
        <item sd="0" m="1" x="903"/>
        <item sd="0" m="1" x="2002"/>
        <item sd="0" m="1" x="499"/>
        <item sd="0" m="1" x="1346"/>
        <item sd="0" m="1" x="2867"/>
        <item m="1" x="2792"/>
        <item sd="0" m="1" x="894"/>
        <item sd="0" m="1" x="2793"/>
        <item m="1" x="868"/>
        <item sd="0" m="1" x="756"/>
        <item sd="0" m="1" x="294"/>
        <item sd="0" m="1" x="811"/>
        <item sd="0" m="1" x="895"/>
        <item sd="0" m="1" x="258"/>
        <item sd="0" m="1" x="2340"/>
        <item sd="0" m="1" x="1458"/>
        <item sd="0" m="1" x="2721"/>
        <item sd="0" m="1" x="2948"/>
        <item m="1" x="449"/>
        <item sd="0" m="1" x="640"/>
        <item sd="0" m="1" x="847"/>
        <item sd="0" m="1" x="2629"/>
        <item sd="0" m="1" x="1916"/>
        <item sd="0" m="1" x="689"/>
        <item sd="0" m="1" x="1182"/>
        <item sd="0" m="1" x="2068"/>
        <item sd="0" m="1" x="534"/>
        <item sd="0" m="1" x="37"/>
        <item sd="0" m="1" x="1554"/>
        <item sd="0" m="1" x="2378"/>
        <item sd="0" m="1" x="2727"/>
        <item sd="0" m="1" x="1786"/>
        <item sd="0" m="1" x="1538"/>
        <item sd="0" m="1" x="2054"/>
        <item sd="0" m="1" x="1183"/>
        <item sd="0" m="1" x="1267"/>
        <item sd="0" m="1" x="1917"/>
        <item sd="0" m="1" x="516"/>
        <item sd="0" m="1" x="1149"/>
        <item sd="0" m="1" x="1896"/>
        <item sd="0" m="1" x="1237"/>
        <item m="1" x="2714"/>
        <item sd="0" m="1" x="34"/>
        <item sd="0" m="1" x="1070"/>
        <item sd="0" m="1" x="2961"/>
        <item sd="0" m="1" x="2691"/>
        <item sd="0" m="1" x="1150"/>
        <item m="1" x="1483"/>
        <item m="1" x="724"/>
        <item m="1" x="703"/>
        <item m="1" x="2245"/>
        <item m="1" x="2813"/>
        <item m="1" x="2319"/>
        <item sd="0" m="1" x="2701"/>
        <item sd="0" m="1" x="466"/>
        <item sd="0" m="1" x="505"/>
        <item sd="0" m="1" x="1547"/>
        <item m="1" x="1706"/>
        <item sd="0" m="1" x="527"/>
        <item sd="0" m="1" x="473"/>
        <item sd="0" m="1" x="1601"/>
        <item sd="0" m="1" x="1279"/>
        <item sd="0" m="1" x="1489"/>
        <item sd="0" m="1" x="528"/>
        <item sd="0" m="1" x="288"/>
        <item sd="0" m="1" x="2286"/>
        <item m="1" x="11"/>
        <item sd="0" m="1" x="2802"/>
        <item m="1" x="1659"/>
        <item sd="0" m="1" x="1978"/>
        <item sd="0" m="1" x="2746"/>
        <item m="1" x="1580"/>
        <item sd="0" m="1" x="1826"/>
        <item sd="0" m="1" x="2346"/>
        <item m="1" x="1802"/>
        <item sd="0" m="1" x="240"/>
        <item sd="0" m="1" x="285"/>
        <item sd="0" m="1" x="768"/>
        <item sd="0" m="1" x="1278"/>
        <item sd="0" m="1" x="2195"/>
        <item sd="0" m="1" x="1268"/>
        <item sd="0" m="1" x="2913"/>
        <item m="1" x="353"/>
        <item m="1" x="397"/>
        <item m="1" x="118"/>
        <item m="1" x="2384"/>
        <item m="1" x="2359"/>
        <item m="1" x="1790"/>
        <item m="1" x="798"/>
        <item m="1" x="1688"/>
        <item m="1" x="2923"/>
        <item m="1" x="844"/>
        <item m="1" x="19"/>
        <item m="1" x="554"/>
        <item m="1" x="1397"/>
        <item m="1" x="1883"/>
        <item m="1" x="2859"/>
        <item m="1" x="439"/>
        <item m="1" x="2123"/>
        <item m="1" x="146"/>
        <item m="1" x="2044"/>
        <item m="1" x="2204"/>
        <item m="1" x="897"/>
        <item m="1" x="967"/>
        <item m="1" x="1999"/>
        <item m="1" x="2783"/>
        <item m="1" x="1123"/>
        <item m="1" x="2924"/>
        <item m="1" x="2653"/>
        <item m="1" x="384"/>
        <item m="1" x="1622"/>
        <item m="1" x="1037"/>
        <item m="1" x="1249"/>
        <item m="1" x="2356"/>
        <item m="1" x="1816"/>
        <item m="1" x="1877"/>
        <item m="1" x="417"/>
        <item m="1" x="2753"/>
        <item m="1" x="2026"/>
        <item m="1" x="476"/>
        <item m="1" x="2374"/>
        <item m="1" x="2011"/>
        <item m="1" x="1128"/>
        <item m="1" x="1313"/>
        <item m="1" x="592"/>
        <item m="1" x="2278"/>
        <item m="1" x="907"/>
        <item m="1" x="2409"/>
        <item m="1" x="2022"/>
        <item m="1" x="2899"/>
        <item m="1" x="1910"/>
        <item m="1" x="2333"/>
        <item m="1" x="2808"/>
        <item m="1" x="923"/>
        <item m="1" x="2017"/>
        <item m="1" x="1979"/>
        <item m="1" x="2469"/>
        <item m="1" x="451"/>
        <item m="1" x="2404"/>
        <item m="1" x="531"/>
        <item m="1" x="2826"/>
        <item m="1" x="1259"/>
        <item m="1" x="444"/>
        <item m="1" x="1171"/>
        <item m="1" x="1878"/>
        <item m="1" x="2936"/>
        <item m="1" x="427"/>
        <item m="1" x="635"/>
        <item m="1" x="2728"/>
        <item m="1" x="1970"/>
        <item m="1" x="1530"/>
        <item m="1" x="573"/>
        <item m="1" x="39"/>
        <item m="1" x="1035"/>
        <item m="1" x="940"/>
        <item m="1" x="790"/>
        <item m="1" x="1451"/>
        <item m="1" x="1452"/>
        <item m="1" x="31"/>
        <item m="1" x="1430"/>
        <item m="1" x="993"/>
        <item m="1" x="206"/>
        <item m="1" x="927"/>
        <item m="1" x="2419"/>
        <item m="1" x="548"/>
        <item m="1" x="1627"/>
        <item m="1" x="2717"/>
        <item m="1" x="1219"/>
        <item m="1" x="67"/>
        <item m="1" x="500"/>
        <item m="1" x="1056"/>
        <item m="1" x="2512"/>
        <item m="1" x="154"/>
        <item m="1" x="2810"/>
        <item m="1" x="2589"/>
        <item m="1" x="2427"/>
        <item m="1" x="1643"/>
        <item m="1" x="1860"/>
        <item m="1" x="1866"/>
        <item m="1" x="705"/>
        <item m="1" x="2938"/>
        <item m="1" x="673"/>
        <item m="1" x="584"/>
        <item m="1" x="511"/>
        <item m="1" x="978"/>
        <item m="1" x="232"/>
        <item m="1" x="2160"/>
        <item m="1" x="1944"/>
        <item m="1" x="113"/>
        <item m="1" x="160"/>
        <item m="1" x="1523"/>
        <item m="1" x="2386"/>
        <item m="1" x="2130"/>
        <item m="1" x="2451"/>
        <item m="1" x="2136"/>
        <item m="1" x="1736"/>
        <item m="1" x="1842"/>
        <item m="1" x="359"/>
        <item sd="0" m="1" x="2516"/>
        <item m="1" x="2569"/>
        <item m="1" x="1493"/>
        <item m="1" x="440"/>
        <item m="1" x="55"/>
        <item m="1" x="1919"/>
        <item m="1" x="2101"/>
        <item m="1" x="2269"/>
        <item m="1" x="292"/>
        <item m="1" x="1271"/>
        <item sd="0" m="1" x="722"/>
        <item m="1" x="1947"/>
        <item m="1" x="2513"/>
        <item m="1" x="2945"/>
        <item m="1" x="1113"/>
        <item m="1" x="1700"/>
        <item m="1" x="2876"/>
        <item m="1" x="1241"/>
        <item m="1" x="2871"/>
        <item m="1" x="1895"/>
        <item m="1" x="661"/>
        <item m="1" x="2857"/>
        <item m="1" x="602"/>
        <item m="1" x="2926"/>
        <item m="1" x="1552"/>
        <item m="1" x="2260"/>
        <item m="1" x="2835"/>
        <item m="1" x="770"/>
        <item m="1" x="2322"/>
        <item m="1" x="620"/>
        <item m="1" x="2070"/>
        <item m="1" x="1874"/>
        <item m="1" x="954"/>
        <item m="1" x="1288"/>
        <item m="1" x="221"/>
        <item m="1" x="1596"/>
        <item m="1" x="2283"/>
        <item m="1" x="1082"/>
        <item m="1" x="426"/>
        <item m="1" x="559"/>
        <item m="1" x="755"/>
        <item m="1" x="291"/>
        <item m="1" x="2380"/>
        <item m="1" x="2498"/>
        <item m="1" x="2929"/>
        <item m="1" x="2225"/>
        <item m="1" x="853"/>
        <item m="1" x="98"/>
        <item m="1" x="459"/>
        <item m="1" x="2711"/>
        <item m="1" x="2695"/>
        <item m="1" x="1465"/>
        <item m="1" x="1033"/>
        <item m="1" x="1792"/>
        <item m="1" x="1353"/>
        <item m="1" x="2935"/>
        <item m="1" x="1882"/>
        <item m="1" x="2183"/>
        <item m="1" x="2907"/>
        <item m="1" x="2833"/>
        <item m="1" x="2694"/>
        <item m="1" x="1958"/>
        <item m="1" x="1661"/>
        <item m="1" x="21"/>
        <item m="1" x="771"/>
        <item m="1" x="2830"/>
        <item m="1" x="36"/>
        <item m="1" x="482"/>
        <item m="1" x="81"/>
        <item m="1" x="1272"/>
        <item m="1" x="378"/>
        <item m="1" x="2299"/>
        <item m="1" x="538"/>
        <item m="1" x="1394"/>
        <item m="1" x="2639"/>
        <item m="1" x="855"/>
        <item m="1" x="2953"/>
        <item m="1" x="330"/>
        <item m="1" x="1107"/>
        <item m="1" x="1532"/>
        <item m="1" x="2198"/>
        <item m="1" x="2296"/>
        <item m="1" x="1779"/>
        <item m="1" x="1433"/>
        <item m="1" x="1870"/>
        <item m="1" x="1391"/>
        <item m="1" x="1893"/>
        <item m="1" x="2761"/>
        <item m="1" x="1448"/>
        <item m="1" x="1195"/>
        <item m="1" x="929"/>
        <item m="1" x="1631"/>
        <item m="1" x="235"/>
        <item m="1" x="2706"/>
        <item m="1" x="33"/>
        <item m="1" x="1395"/>
        <item m="1" x="835"/>
        <item m="1" x="1189"/>
        <item m="1" x="279"/>
        <item m="1" x="2323"/>
        <item m="1" x="1876"/>
        <item m="1" x="2635"/>
        <item m="1" x="925"/>
        <item m="1" x="2842"/>
        <item m="1" x="2526"/>
        <item m="1" x="158"/>
        <item m="1" x="2473"/>
        <item m="1" x="1521"/>
        <item m="1" x="2774"/>
        <item m="1" x="990"/>
        <item m="1" x="215"/>
        <item m="1" x="655"/>
        <item m="1" x="2475"/>
        <item m="1" x="2168"/>
        <item m="1" x="1016"/>
        <item m="1" x="1937"/>
        <item m="1" x="1385"/>
        <item m="1" x="1179"/>
        <item m="1" x="1762"/>
        <item m="1" x="889"/>
        <item m="1" x="2849"/>
        <item m="1" x="1439"/>
        <item m="1" x="1560"/>
        <item m="1" x="1984"/>
        <item m="1" x="2887"/>
        <item m="1" x="920"/>
        <item m="1" x="1518"/>
        <item m="1" x="2362"/>
        <item m="1" x="2387"/>
        <item m="1" x="283"/>
        <item m="1" x="2733"/>
        <item m="1" x="2856"/>
        <item m="1" x="2724"/>
        <item m="1" x="225"/>
        <item m="1" x="2088"/>
        <item m="1" x="230"/>
        <item m="1" x="2865"/>
        <item m="1" x="1853"/>
        <item m="1" x="2189"/>
        <item m="1" x="1961"/>
        <item m="1" x="494"/>
        <item m="1" x="1295"/>
        <item m="1" x="2657"/>
        <item m="1" x="2604"/>
        <item m="1" x="423"/>
        <item m="1" x="1952"/>
        <item m="1" x="880"/>
        <item m="1" x="2350"/>
        <item m="1" x="2217"/>
        <item m="1" x="1305"/>
        <item m="1" x="2463"/>
        <item m="1" x="921"/>
        <item m="1" x="1939"/>
        <item m="1" x="219"/>
        <item m="1" x="2527"/>
        <item m="1" x="1411"/>
        <item m="1" x="2347"/>
        <item m="1" x="910"/>
        <item m="1" x="2838"/>
        <item m="1" x="2001"/>
        <item m="1" x="1044"/>
        <item m="1" x="1291"/>
        <item m="1" x="1320"/>
        <item m="1" x="865"/>
        <item m="1" x="1318"/>
        <item m="1" x="2846"/>
        <item m="1" x="2128"/>
        <item m="1" x="871"/>
        <item m="1" x="2043"/>
        <item m="1" x="2960"/>
        <item m="1" x="1482"/>
        <item m="1" x="1257"/>
        <item m="1" x="1170"/>
        <item m="1" x="641"/>
        <item m="1" x="1993"/>
        <item m="1" x="560"/>
        <item m="1" x="2528"/>
        <item m="1" x="493"/>
        <item m="1" x="825"/>
        <item m="1" x="1851"/>
        <item m="1" x="2817"/>
        <item m="1" x="2005"/>
        <item m="1" x="1421"/>
        <item m="1" x="2522"/>
        <item m="1" x="566"/>
        <item m="1" x="2190"/>
        <item m="1" x="1006"/>
        <item m="1" x="1986"/>
        <item m="1" x="2885"/>
        <item m="1" x="2628"/>
        <item m="1" x="1000"/>
        <item m="1" x="2331"/>
        <item m="1" x="290"/>
        <item m="1" x="2841"/>
        <item m="1" x="1988"/>
        <item m="1" x="1992"/>
        <item m="1" x="2814"/>
        <item m="1" x="2532"/>
        <item m="1" x="1075"/>
        <item m="1" x="2295"/>
        <item m="1" x="1655"/>
        <item m="1" x="237"/>
        <item m="1" x="2834"/>
        <item m="1" x="2566"/>
        <item m="1" x="2428"/>
        <item m="1" x="2142"/>
        <item sd="0" m="1" x="1388"/>
        <item m="1" x="1484"/>
        <item m="1" x="331"/>
        <item m="1" x="1350"/>
        <item sd="0" m="1" x="1304"/>
        <item sd="0" m="1" x="2236"/>
        <item sd="0" m="1" x="142"/>
        <item sd="0" m="1" x="2692"/>
        <item sd="0" m="1" x="928"/>
        <item sd="0" m="1" x="2400"/>
        <item m="1" x="2590"/>
        <item sd="0" m="1" x="489"/>
        <item sd="0" m="1" x="210"/>
        <item m="1" x="2880"/>
        <item sd="0" m="1" x="914"/>
        <item m="1" x="828"/>
        <item sd="0" m="1" x="2292"/>
        <item sd="0" m="1" x="1528"/>
        <item sd="0" m="1" x="249"/>
        <item sd="0" m="1" x="678"/>
        <item sd="0" m="1" x="2388"/>
        <item m="1" x="1019"/>
        <item sd="0" m="1" x="2221"/>
        <item sd="0" m="1" x="208"/>
        <item sd="0" m="1" x="2542"/>
        <item sd="0" m="1" x="1964"/>
        <item sd="0" m="1" x="17"/>
        <item sd="0" m="1" x="1464"/>
        <item sd="0" m="1" x="1848"/>
        <item sd="0" m="1" x="1543"/>
        <item m="1" x="404"/>
        <item sd="0" m="1" x="739"/>
        <item sd="0" m="1" x="2806"/>
        <item m="1" x="2435"/>
        <item sd="0" m="1" x="1132"/>
        <item m="1" x="2308"/>
        <item m="1" x="53"/>
        <item sd="0" m="1" x="2688"/>
        <item sd="0" m="1" x="2239"/>
        <item m="1" x="1309"/>
        <item m="1" x="2447"/>
        <item sd="0" m="1" x="1390"/>
        <item sd="0" m="1" x="1191"/>
        <item m="1" x="2354"/>
        <item sd="0" m="1" x="129"/>
        <item sd="0" m="1" x="181"/>
        <item sd="0" m="1" x="413"/>
        <item sd="0" m="1" x="1913"/>
        <item sd="0" m="1" x="54"/>
        <item sd="0" m="1" x="827"/>
        <item sd="0" m="1" x="213"/>
        <item sd="0" m="1" x="695"/>
        <item sd="0" m="1" x="2061"/>
        <item sd="0" m="1" x="84"/>
        <item m="1" x="1239"/>
        <item sd="0" m="1" x="2067"/>
        <item sd="0" m="1" x="1551"/>
        <item sd="0" m="1" x="2348"/>
        <item m="1" x="2731"/>
        <item sd="0" m="1" x="1365"/>
        <item m="1" x="2641"/>
        <item sd="0" m="1" x="1371"/>
        <item sd="0" m="1" x="379"/>
        <item m="1" x="1749"/>
        <item sd="0" m="1" x="1238"/>
        <item sd="0" m="1" x="1417"/>
        <item m="1" x="2534"/>
        <item sd="0" m="1" x="1007"/>
        <item sd="0" m="1" x="48"/>
        <item m="1" x="2636"/>
        <item m="1" x="2786"/>
        <item m="1" x="1472"/>
        <item m="1" x="2426"/>
        <item m="1" x="1492"/>
        <item sd="0" m="1" x="1624"/>
        <item m="1" x="1759"/>
        <item m="1" x="140"/>
        <item m="1" x="949"/>
        <item m="1" x="1990"/>
        <item m="1" x="1290"/>
        <item m="1" x="2363"/>
        <item sd="0" m="1" x="40"/>
        <item m="1" x="1581"/>
        <item m="1" x="2515"/>
        <item m="1" x="2622"/>
        <item m="1" x="1850"/>
        <item sd="0" m="1" x="2638"/>
        <item m="1" x="458"/>
        <item m="1" x="2866"/>
        <item m="1" x="2600"/>
        <item m="1" x="1951"/>
        <item sd="0" m="1" x="2158"/>
        <item sd="0" m="1" x="2617"/>
        <item sd="0" m="1" x="1057"/>
        <item m="1" x="614"/>
        <item m="1" x="1289"/>
        <item m="1" x="2091"/>
        <item m="1" x="2157"/>
        <item m="1" x="388"/>
        <item m="1" x="817"/>
        <item m="1" x="665"/>
        <item m="1" x="299"/>
        <item m="1" x="731"/>
        <item m="1" x="1440"/>
        <item m="1" x="1412"/>
        <item m="1" x="508"/>
        <item m="1" x="562"/>
        <item m="1" x="2372"/>
        <item m="1" x="383"/>
        <item m="1" x="2776"/>
        <item m="1" x="2621"/>
        <item m="1" x="1015"/>
        <item m="1" x="2521"/>
        <item m="1" x="1682"/>
        <item m="1" x="2669"/>
        <item m="1" x="2214"/>
        <item m="1" x="263"/>
        <item m="1" x="942"/>
        <item m="1" x="2180"/>
        <item m="1" x="882"/>
        <item m="1" x="645"/>
        <item m="1" x="764"/>
        <item m="1" x="2358"/>
        <item m="1" x="1462"/>
        <item m="1" x="2293"/>
        <item sd="0" m="1" x="582"/>
        <item m="1" x="1416"/>
        <item m="1" x="1400"/>
        <item m="1" x="2086"/>
        <item m="1" x="161"/>
        <item m="1" x="2416"/>
        <item m="1" x="2167"/>
        <item m="1" x="2330"/>
        <item m="1" x="389"/>
        <item m="1" x="1514"/>
        <item m="1" x="403"/>
        <item m="1" x="147"/>
        <item m="1" x="863"/>
        <item m="1" x="26"/>
        <item m="1" x="2655"/>
        <item m="1" x="1650"/>
        <item m="1" x="2576"/>
        <item m="1" x="979"/>
        <item m="1" x="1061"/>
        <item m="1" x="2698"/>
        <item m="1" x="2861"/>
        <item m="1" x="2707"/>
        <item m="1" x="1847"/>
        <item m="1" x="2525"/>
        <item m="1" x="134"/>
        <item m="1" x="1330"/>
        <item m="1" x="355"/>
        <item m="1" x="1010"/>
        <item m="1" x="515"/>
        <item m="1" x="1393"/>
        <item m="1" x="2153"/>
        <item m="1" x="1103"/>
        <item m="1" x="177"/>
        <item m="1" x="1557"/>
        <item m="1" x="666"/>
        <item m="1" x="2132"/>
        <item m="1" x="1540"/>
        <item m="1" x="287"/>
        <item m="1" x="1301"/>
        <item m="1" x="1246"/>
        <item m="1" x="152"/>
        <item m="1" x="883"/>
        <item m="1" x="1836"/>
        <item m="1" x="1176"/>
        <item m="1" x="1480"/>
        <item m="1" x="1968"/>
        <item m="1" x="27"/>
        <item m="1" x="546"/>
        <item m="1" x="2608"/>
        <item m="1" x="1869"/>
        <item m="1" x="1884"/>
        <item m="1" x="2648"/>
        <item m="1" x="2570"/>
        <item m="1" x="264"/>
        <item m="1" x="2807"/>
        <item m="1" x="725"/>
        <item m="1" x="2210"/>
        <item m="1" x="2224"/>
        <item m="1" x="420"/>
        <item m="1" x="80"/>
        <item m="1" x="2720"/>
        <item m="1" x="1975"/>
        <item m="1" x="1605"/>
        <item m="1" x="624"/>
        <item m="1" x="495"/>
        <item m="1" x="2517"/>
        <item m="1" x="2740"/>
        <item sd="0" m="1" x="2213"/>
        <item sd="0" m="1" x="2681"/>
        <item sd="0" m="1" x="74"/>
        <item sd="0" m="1" x="2850"/>
        <item sd="0" m="1" x="2313"/>
        <item sd="0" m="1" x="1912"/>
        <item sd="0" m="1" x="1218"/>
        <item sd="0" m="1" x="704"/>
        <item m="1" x="2546"/>
        <item sd="0" m="1" x="748"/>
        <item sd="0" m="1" x="1161"/>
        <item sd="0" m="1" x="1571"/>
        <item sd="0" m="1" x="1196"/>
        <item m="1" x="1220"/>
        <item sd="0" m="1" x="197"/>
        <item sd="0" m="1" x="2606"/>
        <item sd="0" m="1" x="1382"/>
        <item sd="0" m="1" x="525"/>
        <item sd="0" m="1" x="510"/>
        <item sd="0" m="1" x="1359"/>
        <item sd="0" m="1" x="679"/>
        <item sd="0" m="1" x="380"/>
        <item m="1" x="2775"/>
        <item sd="0" m="1" x="1702"/>
        <item m="1" x="2763"/>
        <item sd="0" m="1" x="837"/>
        <item sd="0" m="1" x="2298"/>
        <item sd="0" m="1" x="453"/>
        <item m="1" x="2614"/>
        <item sd="0" m="1" x="1629"/>
        <item sd="0" m="1" x="259"/>
        <item sd="0" m="1" x="702"/>
        <item sd="0" m="1" x="1553"/>
        <item sd="0" m="1" x="774"/>
        <item sd="0" m="1" x="2946"/>
        <item sd="0" m="1" x="445"/>
        <item sd="0" m="1" x="591"/>
        <item sd="0" m="1" x="1929"/>
        <item sd="0" m="1" x="1969"/>
        <item m="1" x="1520"/>
        <item sd="0" m="1" x="2465"/>
        <item sd="0" m="1" x="2672"/>
        <item m="1" x="1317"/>
        <item sd="0" m="1" x="2259"/>
        <item m="1" x="183"/>
        <item sd="0" m="1" x="448"/>
        <item m="1" x="745"/>
        <item sd="0" m="1" x="1356"/>
        <item sd="0" m="1" x="2462"/>
        <item sd="0" m="1" x="2008"/>
        <item sd="0" m="1" x="1022"/>
        <item m="1" x="779"/>
        <item m="1" x="874"/>
        <item sd="0" m="1" x="1109"/>
        <item m="1" x="2524"/>
        <item m="1" x="1419"/>
        <item sd="0" m="1" x="2599"/>
        <item sd="0" m="1" x="513"/>
        <item sd="0" m="1" x="1788"/>
        <item sd="0" m="1" x="192"/>
        <item sd="0" m="1" x="1505"/>
        <item sd="0" m="1" x="2864"/>
        <item sd="0" m="1" x="492"/>
        <item sd="0" m="1" x="507"/>
        <item sd="0" m="1" x="1034"/>
        <item sd="0" m="1" x="1138"/>
        <item sd="0" m="1" x="2312"/>
        <item sd="0" m="1" x="1221"/>
        <item sd="0" m="1" x="2840"/>
        <item sd="0" m="1" x="998"/>
        <item sd="0" m="1" x="1212"/>
        <item sd="0" m="1" x="2118"/>
        <item m="1" x="1637"/>
        <item sd="0" m="1" x="1450"/>
        <item sd="0" m="1" x="1256"/>
        <item sd="0" m="1" x="488"/>
        <item sd="0" m="1" x="200"/>
        <item sd="0" m="1" x="1576"/>
        <item sd="0" m="1" x="2407"/>
        <item sd="0" m="1" x="1613"/>
        <item m="1" x="1461"/>
        <item sd="0" m="1" x="2491"/>
        <item m="1" x="2332"/>
        <item sd="0" m="1" x="1087"/>
        <item sd="0" m="1" x="2798"/>
        <item m="1" x="1284"/>
        <item sd="0" m="1" x="2839"/>
        <item m="1" x="1901"/>
        <item m="1" x="658"/>
        <item sd="0" m="1" x="2543"/>
        <item sd="0" m="1" x="122"/>
        <item m="1" x="254"/>
        <item m="1" x="1938"/>
        <item m="1" x="891"/>
        <item m="1" x="1522"/>
        <item m="1" x="1338"/>
        <item sd="0" m="1" x="831"/>
        <item m="1" x="2109"/>
        <item sd="0" m="1" x="1654"/>
        <item m="1" x="2038"/>
        <item sd="0" m="1" x="49"/>
        <item sd="0" m="1" x="276"/>
        <item m="1" x="577"/>
        <item m="1" x="15"/>
        <item m="1" x="974"/>
        <item m="1" x="896"/>
        <item m="1" x="418"/>
        <item m="1" x="2177"/>
        <item m="1" x="1402"/>
        <item m="1" x="2087"/>
        <item m="1" x="1002"/>
        <item m="1" x="1144"/>
        <item m="1" x="2708"/>
        <item m="1" x="2395"/>
        <item sd="0" m="1" x="41"/>
        <item sd="0" m="1" x="2248"/>
        <item m="1" x="2305"/>
        <item m="1" x="186"/>
        <item m="1" x="1799"/>
        <item m="1" x="1014"/>
        <item sd="0" m="1" x="2640"/>
        <item sd="0" m="1" x="2226"/>
        <item m="1" x="1199"/>
        <item m="1" x="1204"/>
        <item m="1" x="106"/>
        <item m="1" x="1425"/>
        <item m="1" x="1828"/>
        <item sd="0" m="1" x="2778"/>
        <item sd="0" m="1" x="2159"/>
        <item sd="0" m="1" x="2500"/>
        <item sd="0" m="1" x="734"/>
        <item sd="0" m="1" x="1712"/>
        <item sd="0" m="1" x="2762"/>
        <item sd="0" m="1" x="2230"/>
        <item sd="0" m="1" x="625"/>
        <item sd="0" m="1" x="2801"/>
        <item sd="0" m="1" x="1713"/>
        <item sd="0" m="1" x="2472"/>
        <item m="1" x="1835"/>
        <item sd="0" m="1" x="1058"/>
        <item sd="0" m="1" x="86"/>
        <item m="1" x="2069"/>
        <item m="1" x="157"/>
        <item m="1" x="2858"/>
        <item m="1" x="491"/>
        <item m="1" x="496"/>
        <item m="1" x="1298"/>
        <item m="1" x="715"/>
        <item m="1" x="1496"/>
        <item m="1" x="872"/>
        <item m="1" x="1003"/>
        <item m="1" x="2676"/>
        <item m="1" x="1245"/>
        <item m="1" x="2263"/>
        <item m="1" x="1830"/>
        <item m="1" x="2618"/>
        <item m="1" x="2780"/>
        <item m="1" x="1487"/>
        <item m="1" x="569"/>
        <item m="1" x="2367"/>
        <item m="1" x="2316"/>
        <item m="1" x="1983"/>
        <item m="1" x="348"/>
        <item m="1" x="272"/>
        <item m="1" x="937"/>
        <item m="1" x="51"/>
        <item m="1" x="710"/>
        <item m="1" x="1377"/>
        <item m="1" x="2165"/>
        <item m="1" x="242"/>
        <item m="1" x="2291"/>
        <item m="1" x="1744"/>
        <item m="1" x="2129"/>
        <item m="1" x="700"/>
        <item m="1" x="753"/>
        <item m="1" x="2940"/>
        <item m="1" x="109"/>
        <item m="1" x="166"/>
        <item m="1" x="344"/>
        <item m="1" x="2914"/>
        <item m="1" x="245"/>
        <item m="1" x="2397"/>
        <item m="1" x="73"/>
        <item m="1" x="2958"/>
        <item m="1" x="2915"/>
        <item m="1" x="1275"/>
        <item m="1" x="2726"/>
        <item m="1" x="1714"/>
        <item m="1" x="1963"/>
        <item m="1" x="856"/>
        <item m="1" x="593"/>
        <item m="1" x="1855"/>
        <item m="1" x="1577"/>
        <item m="1" x="1536"/>
        <item m="1" x="581"/>
        <item m="1" x="680"/>
        <item m="1" x="1564"/>
        <item m="1" x="1300"/>
        <item m="1" x="1635"/>
        <item m="1" x="900"/>
        <item m="1" x="1724"/>
        <item m="1" x="1633"/>
        <item m="1" x="2825"/>
        <item m="1" x="1829"/>
        <item m="1" x="2467"/>
        <item m="1" x="326"/>
        <item m="1" x="2327"/>
        <item m="1" x="2514"/>
        <item m="1" x="1890"/>
        <item m="1" x="2282"/>
        <item m="1" x="1778"/>
        <item m="1" x="1404"/>
        <item m="1" x="524"/>
        <item m="1" x="1052"/>
        <item m="1" x="332"/>
        <item m="1" x="310"/>
        <item m="1" x="1783"/>
        <item m="1" x="1854"/>
        <item m="1" x="667"/>
        <item m="1" x="2294"/>
        <item m="1" x="2094"/>
        <item m="1" x="733"/>
        <item m="1" x="2572"/>
        <item m="1" x="765"/>
        <item m="1" x="117"/>
        <item m="1" x="2037"/>
        <item m="1" x="1732"/>
        <item m="1" x="824"/>
        <item m="1" x="89"/>
        <item m="1" x="1047"/>
        <item m="1" x="850"/>
        <item m="1" x="1310"/>
        <item m="1" x="2853"/>
        <item m="1" x="580"/>
        <item m="1" x="1424"/>
        <item m="1" x="1361"/>
        <item m="1" x="1041"/>
        <item m="1" x="410"/>
        <item m="1" x="594"/>
        <item m="1" x="1434"/>
        <item m="1" x="610"/>
        <item m="1" x="419"/>
        <item m="1" x="836"/>
        <item m="1" x="732"/>
        <item m="1" x="2343"/>
        <item m="1" x="1556"/>
        <item m="1" x="930"/>
        <item m="1" x="634"/>
        <item m="1" x="668"/>
        <item m="1" x="924"/>
        <item m="1" x="1120"/>
        <item m="1" x="138"/>
        <item m="1" x="1449"/>
        <item m="1" x="2182"/>
        <item m="1" x="2010"/>
        <item m="1" x="1076"/>
        <item m="1" x="2095"/>
        <item sd="0" x="0"/>
        <item t="default" sd="0"/>
      </items>
    </pivotField>
    <pivotField axis="axisPage" multipleItemSelectionAllowed="1" showAll="0">
      <items count="33">
        <item m="1" x="21"/>
        <item m="1" x="4"/>
        <item m="1" x="31"/>
        <item m="1" x="26"/>
        <item m="1" x="6"/>
        <item m="1" x="24"/>
        <item m="1" x="18"/>
        <item m="1" x="7"/>
        <item m="1" x="27"/>
        <item x="0"/>
        <item m="1" x="22"/>
        <item m="1" x="2"/>
        <item m="1" x="13"/>
        <item m="1" x="19"/>
        <item m="1" x="1"/>
        <item m="1" x="5"/>
        <item m="1" x="11"/>
        <item m="1" x="8"/>
        <item m="1" x="25"/>
        <item m="1" x="29"/>
        <item m="1" x="20"/>
        <item m="1" x="10"/>
        <item m="1" x="30"/>
        <item m="1" x="17"/>
        <item m="1" x="28"/>
        <item m="1" x="3"/>
        <item m="1" x="9"/>
        <item m="1" x="15"/>
        <item m="1" x="14"/>
        <item m="1" x="12"/>
        <item m="1" x="23"/>
        <item m="1" x="16"/>
        <item t="default"/>
      </items>
    </pivotField>
    <pivotField axis="axisPage" multipleItemSelectionAllowed="1" showAll="0">
      <items count="27">
        <item m="1" x="10"/>
        <item m="1" x="11"/>
        <item m="1" x="13"/>
        <item m="1" x="22"/>
        <item m="1" x="4"/>
        <item x="0"/>
        <item m="1" x="20"/>
        <item m="1" x="24"/>
        <item m="1" x="2"/>
        <item m="1" x="8"/>
        <item m="1" x="9"/>
        <item m="1" x="16"/>
        <item m="1" x="3"/>
        <item m="1" x="7"/>
        <item m="1" x="17"/>
        <item m="1" x="25"/>
        <item m="1" x="21"/>
        <item m="1" x="5"/>
        <item m="1" x="18"/>
        <item m="1" x="23"/>
        <item m="1" x="1"/>
        <item m="1" x="6"/>
        <item m="1" x="12"/>
        <item m="1" x="14"/>
        <item m="1" x="19"/>
        <item m="1" x="15"/>
        <item t="default"/>
      </items>
    </pivotField>
    <pivotField axis="axisPage" showAll="0">
      <items count="2381">
        <item m="1" x="282"/>
        <item m="1" x="2353"/>
        <item m="1" x="264"/>
        <item m="1" x="1719"/>
        <item m="1" x="2013"/>
        <item m="1" x="228"/>
        <item m="1" x="518"/>
        <item m="1" x="721"/>
        <item m="1" x="1016"/>
        <item m="1" x="1170"/>
        <item m="1" x="112"/>
        <item m="1" x="978"/>
        <item m="1" x="1280"/>
        <item m="1" x="1420"/>
        <item m="1" x="1573"/>
        <item m="1" x="1710"/>
        <item m="1" x="1861"/>
        <item m="1" x="2005"/>
        <item m="1" x="1671"/>
        <item m="1" x="1824"/>
        <item m="1" x="1000"/>
        <item m="1" x="2099"/>
        <item m="1" x="2177"/>
        <item m="1" x="96"/>
        <item m="1" x="240"/>
        <item m="1" x="458"/>
        <item m="1" x="1183"/>
        <item m="1" x="2203"/>
        <item m="1" x="2279"/>
        <item m="1" x="52"/>
        <item m="1" x="122"/>
        <item m="1" x="197"/>
        <item m="1" x="266"/>
        <item m="1" x="337"/>
        <item m="1" x="408"/>
        <item m="1" x="484"/>
        <item m="1" x="557"/>
        <item m="1" x="1360"/>
        <item m="1" x="1433"/>
        <item m="1" x="1507"/>
        <item m="1" x="1582"/>
        <item m="1" x="2015"/>
        <item m="1" x="2086"/>
        <item m="1" x="2163"/>
        <item m="1" x="2241"/>
        <item m="1" x="2316"/>
        <item m="1" x="11"/>
        <item m="1" x="83"/>
        <item m="1" x="158"/>
        <item m="1" x="659"/>
        <item m="1" x="728"/>
        <item m="1" x="809"/>
        <item m="1" x="875"/>
        <item m="1" x="949"/>
        <item m="1" x="1022"/>
        <item m="1" x="1101"/>
        <item m="1" x="1175"/>
        <item m="1" x="1251"/>
        <item m="1" x="1323"/>
        <item m="1" x="1394"/>
        <item m="1" x="1466"/>
        <item m="1" x="1544"/>
        <item m="1" x="1614"/>
        <item m="1" x="1683"/>
        <item m="1" x="1758"/>
        <item m="1" x="1834"/>
        <item m="1" x="2349"/>
        <item m="1" x="118"/>
        <item m="1" x="193"/>
        <item m="1" x="261"/>
        <item m="1" x="332"/>
        <item m="1" x="404"/>
        <item m="1" x="480"/>
        <item m="1" x="551"/>
        <item m="1" x="624"/>
        <item m="1" x="688"/>
        <item m="1" x="764"/>
        <item m="1" x="842"/>
        <item m="1" x="913"/>
        <item m="1" x="983"/>
        <item m="1" x="1058"/>
        <item m="1" x="1210"/>
        <item m="1" x="1284"/>
        <item m="1" x="1356"/>
        <item m="1" x="1427"/>
        <item m="1" x="1505"/>
        <item m="1" x="1579"/>
        <item m="1" x="1646"/>
        <item m="1" x="1716"/>
        <item m="1" x="1867"/>
        <item m="1" x="1936"/>
        <item m="1" x="2010"/>
        <item m="1" x="6"/>
        <item m="1" x="78"/>
        <item m="1" x="154"/>
        <item m="1" x="226"/>
        <item m="1" x="296"/>
        <item m="1" x="1095"/>
        <item m="1" x="1171"/>
        <item m="1" x="1246"/>
        <item m="1" x="1318"/>
        <item m="1" x="1678"/>
        <item m="1" x="1463"/>
        <item m="1" x="1830"/>
        <item m="1" x="1897"/>
        <item m="1" x="2345"/>
        <item m="1" x="1"/>
        <item m="1" x="328"/>
        <item m="1" x="189"/>
        <item m="1" x="399"/>
        <item m="1" x="366"/>
        <item m="1" x="256"/>
        <item m="1" x="44"/>
        <item m="1" x="1511"/>
        <item m="1" x="293"/>
        <item m="1" x="1607"/>
        <item m="1" x="129"/>
        <item m="1" x="788"/>
        <item m="1" x="1919"/>
        <item m="1" x="1882"/>
        <item m="1" x="93"/>
        <item m="1" x="2303"/>
        <item m="1" x="2092"/>
        <item m="1" x="2159"/>
        <item m="1" x="1755"/>
        <item m="1" x="4"/>
        <item m="1" x="439"/>
        <item m="1" x="477"/>
        <item m="1" x="1451"/>
        <item m="1" x="956"/>
        <item m="1" x="879"/>
        <item m="1" x="547"/>
        <item m="1" x="56"/>
        <item m="1" x="723"/>
        <item m="1" x="587"/>
        <item m="1" x="441"/>
        <item m="1" x="515"/>
        <item m="1" x="620"/>
        <item m="1" x="1180"/>
        <item m="1" x="1469"/>
        <item m="1" x="1761"/>
        <item m="1" x="586"/>
        <item m="1" x="805"/>
        <item m="1" x="870"/>
        <item m="1" x="1675"/>
        <item m="1" x="1281"/>
        <item m="1" x="1971"/>
        <item m="1" x="941"/>
        <item m="1" x="186"/>
        <item m="1" x="1450"/>
        <item m="1" x="2154"/>
        <item m="1" x="1243"/>
        <item m="1" x="1422"/>
        <item m="1" x="222"/>
        <item m="1" x="1314"/>
        <item m="1" x="1093"/>
        <item m="1" x="908"/>
        <item m="1" x="1958"/>
        <item m="1" x="1612"/>
        <item m="1" x="1712"/>
        <item m="1" x="41"/>
        <item m="1" x="980"/>
        <item m="1" x="2305"/>
        <item m="1" x="1052"/>
        <item m="1" x="1966"/>
        <item m="1" x="1575"/>
        <item m="1" x="502"/>
        <item m="1" x="1168"/>
        <item m="1" x="1206"/>
        <item m="1" x="147"/>
        <item m="1" x="1129"/>
        <item m="1" x="363"/>
        <item m="1" x="617"/>
        <item m="1" x="650"/>
        <item m="1" x="680"/>
        <item m="1" x="581"/>
        <item m="1" x="396"/>
        <item m="1" x="435"/>
        <item m="1" x="474"/>
        <item m="1" x="509"/>
        <item m="1" x="545"/>
        <item m="1" x="718"/>
        <item m="1" x="756"/>
        <item m="1" x="800"/>
        <item m="1" x="836"/>
        <item m="1" x="866"/>
        <item m="1" x="938"/>
        <item m="1" x="976"/>
        <item m="1" x="905"/>
        <item m="1" x="1011"/>
        <item m="1" x="1049"/>
        <item m="1" x="1090"/>
        <item m="1" x="1165"/>
        <item m="1" x="1127"/>
        <item m="1" x="1278"/>
        <item m="1" x="1203"/>
        <item m="1" x="1240"/>
        <item m="1" x="1526"/>
        <item m="1" x="1878"/>
        <item m="1" x="1347"/>
        <item m="1" x="1311"/>
        <item m="1" x="368"/>
        <item m="1" x="1384"/>
        <item m="1" x="1458"/>
        <item m="1" x="1497"/>
        <item m="1" x="1418"/>
        <item m="1" x="1536"/>
        <item m="1" x="1571"/>
        <item m="1" x="1709"/>
        <item m="1" x="1748"/>
        <item m="1" x="1788"/>
        <item m="1" x="1637"/>
        <item m="1" x="1673"/>
        <item m="1" x="1605"/>
        <item m="1" x="1929"/>
        <item m="1" x="1968"/>
        <item m="1" x="2004"/>
        <item m="1" x="2041"/>
        <item m="1" x="2113"/>
        <item m="1" x="2076"/>
        <item m="1" x="2150"/>
        <item m="1" x="2267"/>
        <item m="1" x="2190"/>
        <item m="1" x="2227"/>
        <item m="1" x="2339"/>
        <item m="1" x="38"/>
        <item m="1" x="2377"/>
        <item m="1" x="218"/>
        <item m="1" x="251"/>
        <item m="1" x="70"/>
        <item m="1" x="108"/>
        <item m="1" x="144"/>
        <item m="1" x="359"/>
        <item m="1" x="324"/>
        <item m="1" x="288"/>
        <item m="1" x="393"/>
        <item m="1" x="753"/>
        <item m="1" x="432"/>
        <item m="1" x="471"/>
        <item m="1" x="796"/>
        <item m="1" x="833"/>
        <item m="1" x="863"/>
        <item m="1" x="936"/>
        <item m="1" x="1237"/>
        <item m="1" x="1046"/>
        <item m="1" x="1124"/>
        <item m="1" x="1275"/>
        <item m="1" x="973"/>
        <item m="1" x="1200"/>
        <item m="1" x="1308"/>
        <item m="1" x="1162"/>
        <item m="1" x="1086"/>
        <item m="1" x="1344"/>
        <item m="1" x="1534"/>
        <item m="1" x="1857"/>
        <item m="1" x="1892"/>
        <item m="1" x="1634"/>
        <item m="1" x="1785"/>
        <item m="1" x="1217"/>
        <item m="1" x="1566"/>
        <item m="1" x="1382"/>
        <item m="1" x="1745"/>
        <item m="1" x="595"/>
        <item m="1" x="1670"/>
        <item m="1" x="1706"/>
        <item m="1" x="1822"/>
        <item m="1" x="1964"/>
        <item m="1" x="246"/>
        <item m="1" x="2001"/>
        <item m="1" x="2038"/>
        <item m="1" x="1926"/>
        <item m="1" x="2073"/>
        <item m="1" x="216"/>
        <item m="1" x="286"/>
        <item m="1" x="322"/>
        <item m="1" x="429"/>
        <item m="1" x="468"/>
        <item m="1" x="505"/>
        <item m="1" x="900"/>
        <item m="1" x="933"/>
        <item m="1" x="105"/>
        <item m="1" x="2299"/>
        <item m="1" x="751"/>
        <item m="1" x="2336"/>
        <item m="1" x="793"/>
        <item m="1" x="576"/>
        <item m="1" x="831"/>
        <item m="1" x="2109"/>
        <item m="1" x="1234"/>
        <item m="1" x="1272"/>
        <item m="1" x="2374"/>
        <item m="1" x="970"/>
        <item m="1" x="1197"/>
        <item m="1" x="1042"/>
        <item m="1" x="1083"/>
        <item m="1" x="1007"/>
        <item m="1" x="1305"/>
        <item m="1" x="1341"/>
        <item m="1" x="1121"/>
        <item m="1" x="1160"/>
        <item m="1" x="2187"/>
        <item m="1" x="613"/>
        <item m="1" x="2224"/>
        <item m="1" x="646"/>
        <item m="1" x="2263"/>
        <item m="1" x="677"/>
        <item m="1" x="34"/>
        <item m="1" x="392"/>
        <item m="1" x="2146"/>
        <item m="1" x="713"/>
        <item m="1" x="1781"/>
        <item m="1" x="1379"/>
        <item m="1" x="1819"/>
        <item m="1" x="1667"/>
        <item m="1" x="1856"/>
        <item m="1" x="1454"/>
        <item m="1" x="1703"/>
        <item m="1" x="1529"/>
        <item m="1" x="1564"/>
        <item m="1" x="103"/>
        <item m="1" x="139"/>
        <item m="1" x="32"/>
        <item m="1" x="66"/>
        <item m="1" x="2333"/>
        <item m="1" x="2370"/>
        <item m="1" x="2220"/>
        <item m="1" x="1890"/>
        <item m="1" x="2070"/>
        <item m="1" x="2105"/>
        <item m="1" x="2142"/>
        <item m="1" x="2184"/>
        <item m="1" x="2296"/>
        <item m="1" x="2262"/>
        <item m="1" x="1961"/>
        <item m="1" x="1999"/>
        <item m="1" x="181"/>
        <item m="1" x="2037"/>
        <item m="1" x="214"/>
        <item m="1" x="283"/>
        <item m="1" x="354"/>
        <item m="1" x="319"/>
        <item m="1" x="542"/>
        <item m="1" x="466"/>
        <item m="1" x="427"/>
        <item m="1" x="503"/>
        <item m="1" x="574"/>
        <item m="1" x="644"/>
        <item m="1" x="676"/>
        <item m="1" x="711"/>
        <item m="1" x="750"/>
        <item m="1" x="791"/>
        <item m="1" x="932"/>
        <item m="1" x="1082"/>
        <item m="1" x="1452"/>
        <item m="1" x="1414"/>
        <item m="1" x="1157"/>
        <item m="1" x="1196"/>
        <item m="1" x="1233"/>
        <item m="1" x="1378"/>
        <item m="1" x="1303"/>
        <item m="1" x="1271"/>
        <item m="1" x="1340"/>
        <item m="1" x="1490"/>
        <item m="1" x="1528"/>
        <item m="1" x="2104"/>
        <item m="1" x="2369"/>
        <item m="1" x="180"/>
        <item m="1" x="1998"/>
        <item m="1" x="1855"/>
        <item m="1" x="31"/>
        <item m="1" x="1818"/>
        <item m="1" x="65"/>
        <item m="1" x="2261"/>
        <item m="1" x="138"/>
        <item m="1" x="2035"/>
        <item m="1" x="2068"/>
        <item m="1" x="1780"/>
        <item m="1" x="102"/>
        <item m="1" x="2219"/>
        <item m="1" x="1960"/>
        <item m="1" x="2182"/>
        <item m="1" x="2331"/>
        <item m="1" x="2295"/>
        <item m="1" x="213"/>
        <item m="1" x="247"/>
        <item m="1" x="281"/>
        <item m="1" x="353"/>
        <item m="1" x="318"/>
        <item m="1" x="611"/>
        <item m="1" x="389"/>
        <item m="1" x="541"/>
        <item m="1" x="675"/>
        <item m="1" x="710"/>
        <item m="1" x="931"/>
        <item m="1" x="897"/>
        <item m="1" x="858"/>
        <item m="1" x="828"/>
        <item m="1" x="749"/>
        <item m="1" x="790"/>
        <item m="1" x="967"/>
        <item m="1" x="1041"/>
        <item m="1" x="1232"/>
        <item m="1" x="1156"/>
        <item m="1" x="1004"/>
        <item m="1" x="1081"/>
        <item m="1" x="1195"/>
        <item m="1" x="1118"/>
        <item m="1" x="1600"/>
        <item m="1" x="1702"/>
        <item m="1" x="1632"/>
        <item m="1" x="2140"/>
        <item m="1" x="1666"/>
        <item m="1" x="1489"/>
        <item m="1" x="1527"/>
        <item m="1" x="1302"/>
        <item m="1" x="1562"/>
        <item m="1" x="1449"/>
        <item m="1" x="1740"/>
        <item m="1" x="30"/>
        <item m="1" x="1269"/>
        <item m="1" x="1412"/>
        <item m="1" x="1923"/>
        <item m="1" x="1959"/>
        <item m="1" x="1997"/>
        <item m="1" x="2033"/>
        <item m="1" x="2067"/>
        <item m="1" x="2103"/>
        <item m="1" x="1377"/>
        <item m="1" x="1779"/>
        <item m="1" x="1853"/>
        <item m="1" x="1888"/>
        <item m="1" x="1339"/>
        <item m="1" x="426"/>
        <item m="1" x="352"/>
        <item m="1" x="388"/>
        <item m="1" x="465"/>
        <item m="1" x="211"/>
        <item m="1" x="317"/>
        <item m="1" x="179"/>
        <item m="1" x="63"/>
        <item m="1" x="101"/>
        <item m="1" x="137"/>
        <item m="1" x="245"/>
        <item m="1" x="501"/>
        <item m="1" x="789"/>
        <item m="1" x="643"/>
        <item m="1" x="857"/>
        <item m="1" x="929"/>
        <item m="1" x="1155"/>
        <item m="1" x="896"/>
        <item m="1" x="1338"/>
        <item m="1" x="1117"/>
        <item m="1" x="748"/>
        <item m="1" x="540"/>
        <item m="1" x="709"/>
        <item m="1" x="1194"/>
        <item m="1" x="1230"/>
        <item m="1" x="1376"/>
        <item m="1" x="1409"/>
        <item m="1" x="1080"/>
        <item m="1" x="827"/>
        <item m="1" x="1268"/>
        <item m="1" x="1301"/>
        <item m="1" x="573"/>
        <item m="1" x="1040"/>
        <item m="1" x="674"/>
        <item m="1" x="966"/>
        <item m="1" x="610"/>
        <item m="1" x="1003"/>
        <item m="1" x="1994"/>
        <item m="1" x="1914"/>
        <item m="1" x="1679"/>
        <item m="1" x="1642"/>
        <item m="1" x="1014"/>
        <item m="1" x="1609"/>
        <item m="1" x="2193"/>
        <item m="1" x="975"/>
        <item m="1" x="1570"/>
        <item m="1" x="2149"/>
        <item m="1" x="358"/>
        <item m="1" x="1533"/>
        <item m="1" x="2108"/>
        <item m="1" x="321"/>
        <item m="1" x="899"/>
        <item m="1" x="1996"/>
        <item m="1" x="210"/>
        <item m="1" x="1375"/>
        <item m="1" x="1956"/>
        <item m="1" x="428"/>
        <item m="1" x="422"/>
        <item m="1" x="555"/>
        <item m="1" x="846"/>
        <item m="1" x="1137"/>
        <item m="1" x="868"/>
        <item m="1" x="763"/>
        <item m="1" x="1056"/>
        <item m="1" x="1645"/>
        <item m="1" x="2234"/>
        <item m="1" x="837"/>
        <item m="1" x="2327"/>
        <item m="1" x="23"/>
        <item m="1" x="2111"/>
        <item m="1" x="2265"/>
        <item m="1" x="36"/>
        <item m="1" x="901"/>
        <item m="1" x="1044"/>
        <item m="1" x="1198"/>
        <item m="1" x="1342"/>
        <item m="1" x="2022"/>
        <item m="1" x="2255"/>
        <item m="1" x="1771"/>
        <item m="1" x="2168"/>
        <item m="1" x="2248"/>
        <item m="1" x="279"/>
        <item m="1" x="1846"/>
        <item m="1" x="2321"/>
        <item m="1" x="18"/>
        <item m="1" x="2222"/>
        <item m="1" x="1158"/>
        <item m="1" x="1304"/>
        <item m="1" x="1453"/>
        <item m="1" x="712"/>
        <item m="1" x="1601"/>
        <item m="1" x="1742"/>
        <item m="1" x="1889"/>
        <item m="1" x="1005"/>
        <item m="1" x="1987"/>
        <item m="1" x="1292"/>
        <item m="1" x="1366"/>
        <item m="1" x="425"/>
        <item m="1" x="463"/>
        <item m="1" x="500"/>
        <item m="1" x="1854"/>
        <item m="1" x="2141"/>
        <item m="1" x="212"/>
        <item m="1" x="609"/>
        <item m="1" x="747"/>
        <item m="1" x="895"/>
        <item m="1" x="641"/>
        <item m="1" x="1110"/>
        <item m="1" x="1187"/>
        <item m="1" x="1261"/>
        <item m="1" x="2294"/>
        <item m="1" x="1931"/>
        <item m="1" x="424"/>
        <item m="1" x="889"/>
        <item m="1" x="1144"/>
        <item m="1" x="1222"/>
        <item m="1" x="1331"/>
        <item m="1" x="2209"/>
        <item m="1" x="1479"/>
        <item m="1" x="992"/>
        <item m="1" x="2126"/>
        <item m="1" x="693"/>
        <item m="1" x="769"/>
        <item m="1" x="944"/>
        <item m="1" x="1017"/>
        <item m="1" x="656"/>
        <item m="1" x="2233"/>
        <item m="1" x="326"/>
        <item m="1" x="1751"/>
        <item m="1" x="1790"/>
        <item m="1" x="1827"/>
        <item m="1" x="2007"/>
        <item m="1" x="2044"/>
        <item m="1" x="2078"/>
        <item m="1" x="2194"/>
        <item m="1" x="2270"/>
        <item m="1" x="2342"/>
        <item m="1" x="1495"/>
        <item m="1" x="2213"/>
        <item m="1" x="1371"/>
        <item m="1" x="923"/>
        <item m="1" x="2135"/>
        <item m="1" x="249"/>
        <item m="1" x="356"/>
        <item m="1" x="543"/>
        <item m="1" x="1079"/>
        <item m="1" x="1734"/>
        <item m="1" x="2175"/>
        <item m="1" x="996"/>
        <item m="1" x="1434"/>
        <item m="1" x="539"/>
        <item m="1" x="1774"/>
        <item m="1" x="1480"/>
        <item m="1" x="1988"/>
        <item m="1" x="1741"/>
        <item m="1" x="2259"/>
        <item m="1" x="351"/>
        <item m="1" x="786"/>
        <item m="1" x="538"/>
        <item m="1" x="382"/>
        <item m="1" x="635"/>
        <item m="1" x="1945"/>
        <item m="1" x="1149"/>
        <item m="1" x="2363"/>
        <item m="1" x="1189"/>
        <item m="1" x="527"/>
        <item m="1" x="1726"/>
        <item m="1" x="1922"/>
        <item m="1" x="1957"/>
        <item m="1" x="1995"/>
        <item m="1" x="2181"/>
        <item m="1" x="99"/>
        <item m="1" x="136"/>
        <item m="1" x="177"/>
        <item m="1" x="1524"/>
        <item m="1" x="1560"/>
        <item m="1" x="1739"/>
        <item m="1" x="1776"/>
        <item m="1" x="856"/>
        <item m="1" x="964"/>
        <item m="1" x="1407"/>
        <item m="1" x="1558"/>
        <item m="1" x="1484"/>
        <item m="1" x="423"/>
        <item m="1" x="1917"/>
        <item m="1" x="742"/>
        <item m="1" x="1953"/>
        <item m="1" x="784"/>
        <item m="1" x="1992"/>
        <item m="1" x="823"/>
        <item m="1" x="2029"/>
        <item m="1" x="853"/>
        <item m="1" x="2063"/>
        <item m="1" x="892"/>
        <item m="1" x="2137"/>
        <item m="1" x="962"/>
        <item m="1" x="998"/>
        <item m="1" x="1385"/>
        <item m="1" x="1989"/>
        <item m="1" x="221"/>
        <item m="1" x="456"/>
        <item m="1" x="1398"/>
        <item m="1" x="689"/>
        <item m="1" x="1899"/>
        <item m="1" x="2133"/>
        <item m="1" x="699"/>
        <item m="1" x="2207"/>
        <item m="1" x="1031"/>
        <item m="1" x="1860"/>
        <item m="1" x="2252"/>
        <item m="1" x="864"/>
        <item m="1" x="1477"/>
        <item m="1" x="1772"/>
        <item m="1" x="637"/>
        <item m="1" x="1731"/>
        <item m="1" x="565"/>
        <item m="1" x="307"/>
        <item m="1" x="1515"/>
        <item m="1" x="344"/>
        <item m="1" x="338"/>
        <item m="1" x="1981"/>
        <item m="1" x="1616"/>
        <item m="1" x="2275"/>
        <item m="1" x="192"/>
        <item m="1" x="1657"/>
        <item m="1" x="1693"/>
        <item m="1" x="1844"/>
        <item m="1" x="340"/>
        <item m="1" x="2117"/>
        <item m="1" x="20"/>
        <item m="1" x="884"/>
        <item m="1" x="1494"/>
        <item m="1" x="1603"/>
        <item m="1" x="778"/>
        <item m="1" x="1508"/>
        <item m="1" x="448"/>
        <item m="1" x="1649"/>
        <item m="1" x="301"/>
        <item m="1" x="2049"/>
        <item m="1" x="877"/>
        <item m="1" x="2087"/>
        <item m="1" x="374"/>
        <item m="1" x="524"/>
        <item m="1" x="1983"/>
        <item m="1" x="812"/>
        <item m="1" x="663"/>
        <item m="1" x="732"/>
        <item m="1" x="880"/>
        <item m="1" x="629"/>
        <item m="1" x="1837"/>
        <item m="1" x="2054"/>
        <item m="1" x="411"/>
        <item m="1" x="916"/>
        <item m="1" x="2280"/>
        <item m="1" x="1103"/>
        <item m="1" x="1435"/>
        <item m="1" x="768"/>
        <item m="1" x="156"/>
        <item m="1" x="418"/>
        <item m="1" x="1880"/>
        <item m="1" x="2131"/>
        <item m="1" x="236"/>
        <item m="1" x="1438"/>
        <item m="1" x="1724"/>
        <item m="1" x="1432"/>
        <item m="1" x="263"/>
        <item m="1" x="1947"/>
        <item m="1" x="2251"/>
        <item m="1" x="2283"/>
        <item m="1" x="1107"/>
        <item m="1" x="2017"/>
        <item m="1" x="1257"/>
        <item m="1" x="409"/>
        <item m="1" x="736"/>
        <item m="1" x="883"/>
        <item m="1" x="2244"/>
        <item m="1" x="1065"/>
        <item m="1" x="816"/>
        <item m="1" x="165"/>
        <item m="1" x="1364"/>
        <item m="1" x="1985"/>
        <item m="1" x="200"/>
        <item m="1" x="1402"/>
        <item m="1" x="2317"/>
        <item m="1" x="1138"/>
        <item m="1" x="2352"/>
        <item m="1" x="2056"/>
        <item m="1" x="1220"/>
        <item m="1" x="54"/>
        <item m="1" x="775"/>
        <item m="1" x="2249"/>
        <item m="1" x="1069"/>
        <item m="1" x="2093"/>
        <item m="1" x="2359"/>
        <item m="1" x="413"/>
        <item m="1" x="1619"/>
        <item m="1" x="1441"/>
        <item m="1" x="1729"/>
        <item m="1" x="1474"/>
        <item m="1" x="305"/>
        <item m="1" x="272"/>
        <item m="1" x="563"/>
        <item m="1" x="270"/>
        <item m="1" x="1025"/>
        <item m="1" x="488"/>
        <item m="1" x="1767"/>
        <item m="1" x="1908"/>
        <item m="1" x="2206"/>
        <item m="1" x="1029"/>
        <item m="1" x="1326"/>
        <item m="1" x="1799"/>
        <item m="1" x="560"/>
        <item m="1" x="1062"/>
        <item m="1" x="2277"/>
        <item m="1" x="773"/>
        <item m="1" x="2166"/>
        <item m="1" x="989"/>
        <item m="1" x="562"/>
        <item m="1" x="1765"/>
        <item m="1" x="598"/>
        <item m="1" x="1179"/>
        <item m="1" x="336"/>
        <item m="1" x="1836"/>
        <item m="1" x="303"/>
        <item m="1" x="1651"/>
        <item m="1" x="662"/>
        <item m="1" x="1874"/>
        <item m="1" x="1253"/>
        <item m="1" x="2201"/>
        <item m="1" x="1024"/>
        <item m="1" x="2242"/>
        <item m="1" x="848"/>
        <item m="1" x="2051"/>
        <item m="1" x="627"/>
        <item m="1" x="1177"/>
        <item m="1" x="449"/>
        <item m="1" x="694"/>
        <item m="1" x="1903"/>
        <item m="1" x="1548"/>
        <item m="1" x="1586"/>
        <item m="1" x="558"/>
        <item m="1" x="1762"/>
        <item m="1" x="2020"/>
        <item m="1" x="1473"/>
        <item m="1" x="2319"/>
        <item m="1" x="1140"/>
        <item m="1" x="1982"/>
        <item m="1" x="2088"/>
        <item m="1" x="2318"/>
        <item m="1" x="300"/>
        <item m="1" x="1797"/>
        <item m="1" x="1256"/>
        <item m="1" x="487"/>
        <item m="1" x="485"/>
        <item m="1" x="593"/>
        <item m="1" x="2155"/>
        <item m="1" x="1188"/>
        <item m="1" x="1789"/>
        <item m="1" x="22"/>
        <item m="1" x="1613"/>
        <item m="1" x="1757"/>
        <item m="1" x="2121"/>
        <item m="1" x="947"/>
        <item m="1" x="878"/>
        <item m="1" x="730"/>
        <item m="1" x="1214"/>
        <item m="1" x="5"/>
        <item m="1" x="1208"/>
        <item m="1" x="1362"/>
        <item m="1" x="198"/>
        <item m="1" x="267"/>
        <item m="1" x="811"/>
        <item m="1" x="2016"/>
        <item m="1" x="847"/>
        <item m="1" x="1584"/>
        <item m="1" x="483"/>
        <item m="1" x="1721"/>
        <item m="1" x="231"/>
        <item m="1" x="229"/>
        <item m="1" x="658"/>
        <item m="1" x="1468"/>
        <item m="1" x="1951"/>
        <item m="1" x="187"/>
        <item m="1" x="783"/>
        <item m="1" x="952"/>
        <item m="1" x="1938"/>
        <item m="1" x="517"/>
        <item m="1" x="765"/>
        <item m="1" x="2354"/>
        <item m="1" x="86"/>
        <item m="1" x="1722"/>
        <item m="1" x="1546"/>
        <item m="1" x="2311"/>
        <item m="1" x="1133"/>
        <item m="1" x="731"/>
        <item m="1" x="661"/>
        <item m="1" x="1873"/>
        <item m="1" x="692"/>
        <item m="1" x="770"/>
        <item m="1" x="1760"/>
        <item m="1" x="2164"/>
        <item m="1" x="1467"/>
        <item m="1" x="690"/>
        <item m="1" x="2202"/>
        <item m="1" x="1583"/>
        <item m="1" x="407"/>
        <item m="1" x="447"/>
        <item m="1" x="2243"/>
        <item m="1" x="2125"/>
        <item m="1" x="951"/>
        <item m="1" x="335"/>
        <item m="1" x="1211"/>
        <item m="1" x="48"/>
        <item m="1" x="84"/>
        <item m="1" x="1288"/>
        <item m="1" x="406"/>
        <item m="1" x="1545"/>
        <item m="1" x="590"/>
        <item m="1" x="626"/>
        <item m="1" x="334"/>
        <item m="1" x="1835"/>
        <item m="1" x="2012"/>
        <item m="1" x="844"/>
        <item m="1" x="2124"/>
        <item m="1" x="950"/>
        <item m="1" x="1252"/>
        <item m="1" x="1287"/>
        <item m="1" x="1249"/>
        <item m="1" x="443"/>
        <item m="1" x="47"/>
        <item m="1" x="1248"/>
        <item m="1" x="1759"/>
        <item m="1" x="1900"/>
        <item m="1" x="727"/>
        <item m="1" x="948"/>
        <item m="1" x="7"/>
        <item m="1" x="1209"/>
        <item m="1" x="874"/>
        <item m="1" x="2200"/>
        <item m="1" x="552"/>
        <item m="1" x="807"/>
        <item m="1" x="2313"/>
        <item m="1" x="1134"/>
        <item m="1" x="1322"/>
        <item m="1" x="625"/>
        <item m="1" x="843"/>
        <item m="1" x="50"/>
        <item m="1" x="1250"/>
        <item m="1" x="369"/>
        <item m="1" x="1937"/>
        <item m="1" x="2047"/>
        <item m="1" x="873"/>
        <item m="1" x="81"/>
        <item m="1" x="1286"/>
        <item m="1" x="262"/>
        <item m="1" x="2084"/>
        <item m="1" x="1285"/>
        <item m="1" x="117"/>
        <item m="1" x="1357"/>
        <item m="1" x="726"/>
        <item m="1" x="1429"/>
        <item m="1" x="481"/>
        <item m="1" x="155"/>
        <item m="1" x="1355"/>
        <item m="1" x="444"/>
        <item m="1" x="1647"/>
        <item m="1" x="1717"/>
        <item m="1" x="1392"/>
        <item m="1" x="1164"/>
        <item m="1" x="1770"/>
        <item m="1" x="1869"/>
        <item m="1" x="2238"/>
        <item m="1" x="623"/>
        <item m="1" x="2197"/>
        <item m="1" x="2347"/>
        <item m="1" x="1173"/>
        <item m="1" x="79"/>
        <item m="1" x="116"/>
        <item m="1" x="1320"/>
        <item m="1" x="582"/>
        <item m="1" x="1428"/>
        <item m="1" x="260"/>
        <item m="1" x="872"/>
        <item m="1" x="2120"/>
        <item m="1" x="946"/>
        <item m="1" x="298"/>
        <item m="1" x="854"/>
        <item m="1" x="1153"/>
        <item m="1" x="2083"/>
        <item m="1" x="982"/>
        <item m="1" x="401"/>
        <item m="1" x="1296"/>
        <item m="1" x="1895"/>
        <item m="1" x="128"/>
        <item m="1" x="457"/>
        <item m="1" x="1050"/>
        <item m="1" x="2134"/>
        <item m="1" x="455"/>
        <item m="1" x="1048"/>
        <item m="1" x="1456"/>
        <item m="1" x="577"/>
        <item m="1" x="1184"/>
        <item m="1" x="153"/>
        <item m="1" x="655"/>
        <item m="1" x="113"/>
        <item m="1" x="705"/>
        <item m="1" x="758"/>
        <item m="1" x="1972"/>
        <item m="1" x="206"/>
        <item m="1" x="1019"/>
        <item m="1" x="2237"/>
        <item m="1" x="227"/>
        <item m="1" x="2160"/>
        <item m="1" x="1391"/>
        <item m="1" x="1319"/>
        <item m="1" x="1352"/>
        <item m="1" x="278"/>
        <item m="1" x="2272"/>
        <item m="1" x="1244"/>
        <item m="1" x="725"/>
        <item m="1" x="1097"/>
        <item m="1" x="2310"/>
        <item m="1" x="1131"/>
        <item m="1" x="1975"/>
        <item m="1" x="258"/>
        <item m="1" x="1540"/>
        <item m="1" x="1094"/>
        <item m="1" x="1851"/>
        <item m="1" x="1831"/>
        <item m="1" x="191"/>
        <item m="1" x="1933"/>
        <item m="1" x="2157"/>
        <item m="1" x="1502"/>
        <item m="1" x="2366"/>
        <item m="1" x="476"/>
        <item m="1" x="1793"/>
        <item m="1" x="1353"/>
        <item m="1" x="257"/>
        <item m="1" x="1754"/>
        <item m="1" x="514"/>
        <item m="1" x="1865"/>
        <item m="1" x="685"/>
        <item m="1" x="76"/>
        <item m="1" x="1317"/>
        <item m="1" x="585"/>
        <item m="1" x="871"/>
        <item m="1" x="330"/>
        <item m="1" x="910"/>
        <item m="1" x="1714"/>
        <item m="1" x="77"/>
        <item m="1" x="367"/>
        <item m="1" x="1885"/>
        <item m="1" x="1315"/>
        <item m="1" x="806"/>
        <item m="1" x="1464"/>
        <item m="1" x="943"/>
        <item m="1" x="2329"/>
        <item m="1" x="2009"/>
        <item m="1" x="295"/>
        <item m="1" x="2080"/>
        <item m="1" x="1115"/>
        <item m="1" x="1190"/>
        <item m="1" x="2079"/>
        <item m="1" x="2195"/>
        <item m="1" x="1503"/>
        <item m="1" x="294"/>
        <item m="1" x="400"/>
        <item m="1" x="684"/>
        <item m="1" x="1425"/>
        <item m="1" x="549"/>
        <item m="1" x="1424"/>
        <item m="1" x="548"/>
        <item m="1" x="190"/>
        <item m="1" x="314"/>
        <item m="1" x="224"/>
        <item m="1" x="824"/>
        <item m="1" x="1863"/>
        <item m="1" x="98"/>
        <item m="1" x="1299"/>
        <item m="1" x="255"/>
        <item m="1" x="253"/>
        <item m="1" x="394"/>
        <item m="1" x="1389"/>
        <item m="1" x="621"/>
        <item m="1" x="1228"/>
        <item m="1" x="804"/>
        <item m="1" x="867"/>
        <item m="1" x="1053"/>
        <item m="1" x="1918"/>
        <item m="1" x="907"/>
        <item m="1" x="496"/>
        <item m="1" x="1708"/>
        <item m="1" x="903"/>
        <item m="1" x="69"/>
        <item m="1" x="1711"/>
        <item m="1" x="2326"/>
        <item m="1" x="546"/>
        <item m="1" x="840"/>
        <item m="1" x="2216"/>
        <item m="1" x="654"/>
        <item m="1" x="1267"/>
        <item m="1" x="869"/>
        <item m="1" x="1643"/>
        <item m="1" x="1829"/>
        <item m="1" x="61"/>
        <item m="1" x="433"/>
        <item m="1" x="2118"/>
        <item m="1" x="1932"/>
        <item m="1" x="2307"/>
        <item m="1" x="670"/>
        <item m="1" x="1279"/>
        <item m="1" x="722"/>
        <item m="1" x="365"/>
        <item m="1" x="963"/>
        <item m="1" x="1576"/>
        <item m="1" x="1370"/>
        <item m="1" x="1970"/>
        <item m="1" x="205"/>
        <item m="1" x="1946"/>
        <item m="1" x="184"/>
        <item m="1" x="776"/>
        <item m="1" x="440"/>
        <item m="1" x="1792"/>
        <item m="1" x="27"/>
        <item m="1" x="45"/>
        <item m="1" x="134"/>
        <item m="1" x="2156"/>
        <item m="1" x="1815"/>
        <item m="1" x="1245"/>
        <item m="1" x="720"/>
        <item m="1" x="1665"/>
        <item m="1" x="640"/>
        <item m="1" x="1283"/>
        <item m="1" x="760"/>
        <item m="1" x="462"/>
        <item m="1" x="149"/>
        <item m="1" x="1092"/>
        <item m="1" x="475"/>
        <item m="1" x="1074"/>
        <item m="1" x="1572"/>
        <item m="1" x="1752"/>
        <item m="1" x="2364"/>
        <item m="1" x="583"/>
        <item m="1" x="225"/>
        <item m="1" x="1864"/>
        <item m="1" x="1423"/>
        <item m="1" x="2030"/>
        <item m="1" x="151"/>
        <item m="1" x="1128"/>
        <item m="1" x="436"/>
        <item m="1" x="1034"/>
        <item m="1" x="115"/>
        <item m="1" x="1446"/>
        <item m="1" x="1738"/>
        <item m="1" x="43"/>
        <item m="1" x="1036"/>
        <item m="1" x="223"/>
        <item m="1" x="822"/>
        <item m="1" x="1421"/>
        <item m="1" x="1677"/>
        <item m="1" x="2292"/>
        <item m="1" x="909"/>
        <item m="1" x="498"/>
        <item m="1" x="673"/>
        <item m="1" x="1485"/>
        <item m="1" x="743"/>
        <item m="1" x="1351"/>
        <item m="1" x="42"/>
        <item m="1" x="1674"/>
        <item m="1" x="2288"/>
        <item m="1" x="478"/>
        <item m="1" x="1523"/>
        <item m="1" x="1701"/>
        <item m="1" x="1282"/>
        <item m="1" x="1335"/>
        <item m="1" x="243"/>
        <item m="1" x="785"/>
        <item m="1" x="1388"/>
        <item m="1" x="1993"/>
        <item m="1" x="2057"/>
        <item m="1" x="1749"/>
        <item m="1" x="170"/>
        <item m="1" x="974"/>
        <item m="1" x="1697"/>
        <item m="1" x="995"/>
        <item m="1" x="1606"/>
        <item m="1" x="679"/>
        <item m="1" x="2378"/>
        <item m="1" x="602"/>
        <item m="1" x="1202"/>
        <item m="1" x="1610"/>
        <item m="1" x="111"/>
        <item m="1" x="2269"/>
        <item m="1" x="2211"/>
        <item m="1" x="434"/>
        <item m="1" x="2045"/>
        <item m="1" x="1735"/>
        <item m="1" x="327"/>
        <item m="1" x="924"/>
        <item m="1" x="2214"/>
        <item m="1" x="652"/>
        <item m="1" x="1265"/>
        <item m="1" x="2271"/>
        <item m="1" x="437"/>
        <item m="1" x="2253"/>
        <item m="1" x="1146"/>
        <item m="1" x="1592"/>
        <item m="1" x="2191"/>
        <item m="1" x="1091"/>
        <item m="1" x="1913"/>
        <item m="1" x="146"/>
        <item m="1" x="1293"/>
        <item m="1" x="2376"/>
        <item m="1" x="600"/>
        <item m="1" x="1169"/>
        <item m="1" x="3"/>
        <item m="1" x="1954"/>
        <item m="1" x="188"/>
        <item m="1" x="2042"/>
        <item m="1" x="1330"/>
        <item m="1" x="1928"/>
        <item m="1" x="578"/>
        <item m="1" x="2344"/>
        <item m="1" x="1539"/>
        <item m="1" x="1713"/>
        <item m="1" x="421"/>
        <item m="1" x="1459"/>
        <item m="1" x="510"/>
        <item m="1" x="1111"/>
        <item m="1" x="1826"/>
        <item m="1" x="1930"/>
        <item m="1" x="2285"/>
        <item m="1" x="2075"/>
        <item m="1" x="1627"/>
        <item m="1" x="2231"/>
        <item m="1" x="682"/>
        <item m="1" x="1294"/>
        <item m="1" x="1894"/>
        <item m="1" x="127"/>
        <item m="1" x="60"/>
        <item m="1" x="1242"/>
        <item m="1" x="397"/>
        <item m="1" x="997"/>
        <item m="1" x="802"/>
        <item m="1" x="979"/>
        <item m="1" x="1595"/>
        <item m="1" x="1775"/>
        <item m="1" x="398"/>
        <item m="1" x="1113"/>
        <item m="1" x="1499"/>
        <item m="1" x="292"/>
        <item m="1" x="1501"/>
        <item m="1" x="1828"/>
        <item m="1" x="2062"/>
        <item m="1" x="291"/>
        <item m="1" x="891"/>
        <item m="1" x="1641"/>
        <item m="1" x="1013"/>
        <item m="1" x="1625"/>
        <item m="1" x="2230"/>
        <item m="1" x="2290"/>
        <item m="1" x="460"/>
        <item m="1" x="1051"/>
        <item m="1" x="1662"/>
        <item m="1" x="1676"/>
        <item m="1" x="569"/>
        <item m="1" x="1639"/>
        <item m="1" x="2254"/>
        <item m="1" x="1773"/>
        <item m="1" x="2027"/>
        <item m="1" x="254"/>
        <item m="1" x="852"/>
        <item m="1" x="1148"/>
        <item m="1" x="1750"/>
        <item m="1" x="2362"/>
        <item m="1" x="2060"/>
        <item m="1" x="290"/>
        <item m="1" x="888"/>
        <item m="1" x="2304"/>
        <item m="1" x="819"/>
        <item m="1" x="1419"/>
        <item m="1" x="2025"/>
        <item m="1" x="131"/>
        <item m="1" x="639"/>
        <item m="1" x="1608"/>
        <item m="1" x="2212"/>
        <item m="1" x="1483"/>
        <item m="1" x="1699"/>
        <item m="1" x="1537"/>
        <item m="1" x="2136"/>
        <item m="1" x="1167"/>
        <item m="1" x="2"/>
        <item m="1" x="1812"/>
        <item m="1" x="2098"/>
        <item m="1" x="1862"/>
        <item m="1" x="1383"/>
        <item m="1" x="2003"/>
        <item m="1" x="238"/>
        <item m="1" x="678"/>
        <item m="1" x="1163"/>
        <item m="1" x="1768"/>
        <item m="1" x="2008"/>
        <item m="1" x="605"/>
        <item m="1" x="1205"/>
        <item m="1" x="1884"/>
        <item m="1" x="838"/>
        <item m="1" x="310"/>
        <item m="1" x="906"/>
        <item m="1" x="1519"/>
        <item m="1" x="801"/>
        <item m="1" x="90"/>
        <item m="1" x="530"/>
        <item m="1" x="1806"/>
        <item m="1" x="1310"/>
        <item m="1" x="779"/>
        <item m="1" x="1747"/>
        <item m="1" x="2360"/>
        <item m="1" x="313"/>
        <item m="1" x="2343"/>
        <item m="1" x="1386"/>
        <item m="1" x="1991"/>
        <item m="1" x="2116"/>
        <item m="1" x="2306"/>
        <item m="1" x="364"/>
        <item m="1" x="961"/>
        <item m="1" x="940"/>
        <item m="1" x="537"/>
        <item m="1" x="1574"/>
        <item m="1" x="2176"/>
        <item m="1" x="74"/>
        <item m="1" x="757"/>
        <item m="1" x="2341"/>
        <item m="1" x="40"/>
        <item m="1" x="2153"/>
        <item m="1" x="1260"/>
        <item m="1" x="419"/>
        <item m="1" x="2228"/>
        <item m="1" x="2257"/>
        <item m="1" x="651"/>
        <item m="1" x="1263"/>
        <item m="1" x="95"/>
        <item m="1" x="2115"/>
        <item m="1" x="700"/>
        <item m="1" x="1842"/>
        <item m="1" x="1258"/>
        <item m="1" x="1858"/>
        <item m="1" x="1405"/>
        <item m="1" x="2006"/>
        <item m="1" x="239"/>
        <item m="1" x="2225"/>
        <item m="1" x="453"/>
        <item m="1" x="1045"/>
        <item m="1" x="716"/>
        <item m="1" x="37"/>
        <item m="1" x="634"/>
        <item m="1" x="1238"/>
        <item m="1" x="2043"/>
        <item m="1" x="1481"/>
        <item m="1" x="1848"/>
        <item m="1" x="73"/>
        <item m="1" x="92"/>
        <item m="1" x="1125"/>
        <item m="1" x="1730"/>
        <item m="1" x="2338"/>
        <item m="1" x="1732"/>
        <item m="1" x="1277"/>
        <item m="1" x="579"/>
        <item m="1" x="1201"/>
        <item m="1" x="939"/>
        <item m="1" x="1556"/>
        <item m="1" x="638"/>
        <item m="1" x="1241"/>
        <item m="1" x="977"/>
        <item m="1" x="958"/>
        <item m="1" x="492"/>
        <item m="1" x="1089"/>
        <item m="1" x="2192"/>
        <item m="1" x="494"/>
        <item m="1" x="534"/>
        <item m="1" x="1733"/>
        <item m="1" x="717"/>
        <item m="1" x="2151"/>
        <item m="1" x="380"/>
        <item m="1" x="1012"/>
        <item m="1" x="1660"/>
        <item m="1" x="1204"/>
        <item m="1" x="1810"/>
        <item m="1" x="2229"/>
        <item m="1" x="603"/>
        <item m="1" x="702"/>
        <item m="1" x="1312"/>
        <item m="1" x="567"/>
        <item m="1" x="1166"/>
        <item m="1" x="1348"/>
        <item m="1" x="1949"/>
        <item m="1" x="2379"/>
        <item m="1" x="740"/>
        <item m="1" x="1010"/>
        <item m="1" x="1622"/>
        <item m="1" x="110"/>
        <item m="1" x="1369"/>
        <item m="1" x="1478"/>
        <item m="1" x="2077"/>
        <item m="1" x="362"/>
        <item m="1" x="544"/>
        <item m="1" x="347"/>
        <item m="1" x="1658"/>
        <item m="1" x="1072"/>
        <item m="1" x="2189"/>
        <item m="1" x="416"/>
        <item m="1" x="2266"/>
        <item m="1" x="667"/>
        <item m="1" x="799"/>
        <item m="1" x="1694"/>
        <item m="1" x="1569"/>
        <item m="1" x="2171"/>
        <item m="1" x="58"/>
        <item m="1" x="835"/>
        <item m="1" x="2340"/>
        <item m="1" x="994"/>
        <item m="1" x="1604"/>
        <item m="1" x="1638"/>
        <item m="1" x="2361"/>
        <item m="1" x="755"/>
        <item m="1" x="1517"/>
        <item m="1" x="2114"/>
        <item m="1" x="2286"/>
        <item m="1" x="508"/>
        <item m="1" x="309"/>
        <item m="1" x="904"/>
        <item m="1" x="39"/>
        <item m="1" x="2188"/>
        <item m="1" x="1727"/>
        <item m="1" x="2337"/>
        <item m="1" x="2055"/>
        <item m="1" x="2091"/>
        <item m="1" x="1969"/>
        <item m="1" x="1126"/>
        <item m="1" x="1535"/>
        <item m="1" x="2132"/>
        <item m="1" x="580"/>
        <item m="1" x="204"/>
        <item m="1" x="937"/>
        <item m="1" x="2268"/>
        <item m="1" x="21"/>
        <item m="1" x="203"/>
        <item m="1" x="797"/>
        <item m="1" x="1404"/>
        <item m="1" x="1223"/>
        <item m="1" x="1845"/>
        <item m="1" x="2095"/>
        <item m="1" x="325"/>
        <item m="1" x="1825"/>
        <item m="1" x="1656"/>
        <item m="1" x="1087"/>
        <item m="1" x="566"/>
        <item m="1" x="1808"/>
        <item m="1" x="109"/>
        <item m="1" x="489"/>
        <item m="1" x="2208"/>
        <item m="1" x="1071"/>
        <item m="1" x="1672"/>
        <item m="1" x="739"/>
        <item m="1" x="1346"/>
        <item m="1" x="1948"/>
        <item m="1" x="2302"/>
        <item m="1" x="252"/>
        <item m="1" x="1636"/>
        <item m="1" x="507"/>
        <item m="1" x="1345"/>
        <item m="1" x="865"/>
        <item m="1" x="1554"/>
        <item m="1" x="532"/>
        <item m="1" x="55"/>
        <item m="1" x="648"/>
        <item m="1" x="145"/>
        <item m="1" x="1109"/>
        <item m="1" x="834"/>
        <item m="1" x="1442"/>
        <item m="1" x="1986"/>
        <item m="1" x="1457"/>
        <item m="1" x="168"/>
        <item m="1" x="754"/>
        <item m="1" x="1368"/>
        <item m="1" x="219"/>
        <item m="1" x="817"/>
        <item m="1" x="2324"/>
        <item m="1" x="1145"/>
        <item m="1" x="2040"/>
        <item m="1" x="737"/>
        <item m="1" x="506"/>
        <item m="1" x="1786"/>
        <item m="1" x="2023"/>
        <item m="1" x="1032"/>
        <item m="1" x="472"/>
        <item m="1" x="273"/>
        <item m="1" x="698"/>
        <item m="1" x="1108"/>
        <item m="1" x="414"/>
        <item m="1" x="1009"/>
        <item m="1" x="1620"/>
        <item m="1" x="649"/>
        <item m="1" x="2264"/>
        <item m="1" x="774"/>
        <item m="1" x="1984"/>
        <item m="1" x="217"/>
        <item m="1" x="1417"/>
        <item m="1" x="1307"/>
        <item m="1" x="183"/>
        <item m="1" x="2021"/>
        <item m="1" x="250"/>
        <item m="1" x="2300"/>
        <item m="1" x="106"/>
        <item m="1" x="1106"/>
        <item m="1" x="163"/>
        <item m="1" x="1787"/>
        <item m="1" x="1309"/>
        <item m="1" x="1909"/>
        <item m="1" x="143"/>
        <item m="1" x="616"/>
        <item m="1" x="57"/>
        <item m="1" x="308"/>
        <item m="1" x="107"/>
        <item m="1" x="1859"/>
        <item m="1" x="1516"/>
        <item m="1" x="2112"/>
        <item m="1" x="345"/>
        <item m="1" x="1552"/>
        <item m="1" x="2148"/>
        <item m="1" x="1692"/>
        <item m="1" x="2301"/>
        <item m="1" x="2226"/>
        <item m="1" x="454"/>
        <item m="1" x="1047"/>
        <item m="1" x="166"/>
        <item m="1" x="752"/>
        <item m="1" x="35"/>
        <item m="1" x="68"/>
        <item m="1" x="1621"/>
        <item m="1" x="1567"/>
        <item m="1" x="1221"/>
        <item m="1" x="1823"/>
        <item m="1" x="1068"/>
        <item m="1" x="647"/>
        <item m="1" x="1963"/>
        <item m="1" x="920"/>
        <item m="1" x="1654"/>
        <item m="1" x="1841"/>
        <item m="1" x="696"/>
        <item m="1" x="815"/>
        <item m="1" x="1532"/>
        <item m="1" x="1496"/>
        <item m="1" x="2094"/>
        <item m="1" x="715"/>
        <item m="1" x="631"/>
        <item m="1" x="1274"/>
        <item m="1" x="1690"/>
        <item m="1" x="1907"/>
        <item m="1" x="2282"/>
        <item m="1" x="614"/>
        <item m="1" x="714"/>
        <item m="1" x="2129"/>
        <item m="1" x="1635"/>
        <item m="1" x="343"/>
        <item m="1" x="1199"/>
        <item m="1" x="1877"/>
        <item m="1" x="1746"/>
        <item m="1" x="832"/>
        <item m="1" x="1439"/>
        <item m="1" x="2039"/>
        <item m="1" x="991"/>
        <item m="1" x="2002"/>
        <item m="1" x="862"/>
        <item m="1" x="1803"/>
        <item m="1" x="2128"/>
        <item m="1" x="431"/>
        <item m="1" x="1030"/>
        <item m="1" x="2250"/>
        <item m="1" x="2323"/>
        <item m="1" x="615"/>
        <item m="1" x="528"/>
        <item m="1" x="1123"/>
        <item m="1" x="357"/>
        <item m="1" x="1821"/>
        <item m="1" x="1549"/>
        <item m="1" x="2144"/>
        <item m="1" x="375"/>
        <item m="1" x="934"/>
        <item m="1" x="378"/>
        <item m="1" x="972"/>
        <item m="1" x="1589"/>
        <item m="1" x="1550"/>
        <item m="1" x="2147"/>
        <item m="1" x="1766"/>
        <item m="1" x="1381"/>
        <item m="1" x="850"/>
        <item m="1" x="1143"/>
        <item m="1" x="323"/>
        <item m="1" x="1669"/>
        <item m="1" x="1218"/>
        <item m="1" x="1925"/>
        <item m="1" x="1365"/>
        <item m="1" x="1965"/>
        <item m="1" x="201"/>
        <item m="1" x="902"/>
        <item m="1" x="1513"/>
        <item m="1" x="2110"/>
        <item m="1" x="1927"/>
        <item m="1" x="1403"/>
        <item m="1" x="795"/>
        <item m="1" x="2375"/>
        <item m="1" x="599"/>
        <item m="1" x="237"/>
        <item m="1" x="271"/>
        <item m="1" x="1236"/>
        <item m="1" x="666"/>
        <item m="1" x="1475"/>
        <item m="1" x="2074"/>
        <item m="1" x="306"/>
        <item m="1" x="142"/>
        <item m="1" x="1943"/>
        <item m="1" x="2247"/>
        <item m="1" x="1744"/>
        <item m="1" x="199"/>
        <item m="1" x="430"/>
        <item m="1" x="1028"/>
        <item m="1" x="469"/>
        <item m="1" x="1705"/>
        <item m="1" x="1329"/>
        <item m="1" x="990"/>
        <item m="1" x="1141"/>
        <item m="1" x="2358"/>
        <item m="1" x="1784"/>
        <item m="1" x="2072"/>
        <item m="1" x="88"/>
        <item m="1" x="1291"/>
        <item m="1" x="341"/>
        <item m="1" x="971"/>
        <item m="1" x="1587"/>
        <item m="1" x="124"/>
        <item m="1" x="1510"/>
        <item m="1" x="2107"/>
        <item m="1" x="450"/>
        <item m="1" x="2298"/>
        <item m="1" x="525"/>
        <item m="1" x="2186"/>
        <item m="1" x="2223"/>
        <item m="1" x="1652"/>
        <item m="1" x="2335"/>
        <item m="1" x="412"/>
        <item m="1" x="1725"/>
        <item m="1" x="1043"/>
        <item m="1" x="1122"/>
        <item m="1" x="1084"/>
        <item m="1" x="681"/>
        <item m="1" x="1119"/>
        <item m="1" x="1270"/>
        <item m="1" x="930"/>
        <item m="1" x="350"/>
        <item m="1" x="1728"/>
        <item m="1" x="1804"/>
        <item m="1" x="1088"/>
        <item m="1" x="1783"/>
        <item m="1" x="829"/>
        <item m="1" x="968"/>
        <item m="1" x="2036"/>
        <item m="1" x="2183"/>
        <item m="1" x="2332"/>
        <item m="1" x="390"/>
        <item m="1" x="2260"/>
        <item m="1" x="29"/>
        <item m="1" x="178"/>
        <item m="1" x="535"/>
        <item m="1" x="671"/>
        <item m="1" x="665"/>
        <item m="1" x="734"/>
        <item m="1" x="1904"/>
        <item m="1" x="893"/>
        <item m="1" x="1266"/>
        <item m="1" x="1950"/>
        <item m="1" x="782"/>
        <item m="1" x="1990"/>
        <item m="1" x="133"/>
        <item m="1" x="1334"/>
        <item m="1" x="174"/>
        <item m="1" x="1373"/>
        <item m="1" x="207"/>
        <item m="1" x="242"/>
        <item m="1" x="148"/>
        <item m="1" x="741"/>
        <item m="1" x="1349"/>
        <item m="1" x="2180"/>
        <item m="1" x="24"/>
        <item m="1" x="1332"/>
        <item m="1" x="173"/>
        <item m="1" x="2026"/>
        <item m="1" x="1073"/>
        <item m="1" x="2198"/>
        <item m="1" x="928"/>
        <item m="1" x="1698"/>
        <item m="1" x="2066"/>
        <item m="1" x="894"/>
        <item m="1" x="2293"/>
        <item m="1" x="604"/>
        <item m="1" x="1618"/>
        <item m="1" x="771"/>
        <item m="1" x="556"/>
        <item m="1" x="657"/>
        <item m="1" x="2328"/>
        <item m="1" x="945"/>
        <item m="1" x="2158"/>
        <item m="1" x="703"/>
        <item m="1" x="1476"/>
        <item m="1" x="269"/>
        <item m="1" x="2356"/>
        <item m="1" x="1181"/>
        <item m="1" x="1522"/>
        <item m="1" x="2284"/>
        <item m="1" x="607"/>
        <item m="1" x="1207"/>
        <item m="1" x="1659"/>
        <item m="1" x="1696"/>
        <item m="1" x="668"/>
        <item m="1" x="493"/>
        <item m="1" x="533"/>
        <item m="1" x="922"/>
        <item m="1" x="957"/>
        <item m="1" x="420"/>
        <item m="1" x="2210"/>
        <item m="1" x="601"/>
        <item m="1" x="1807"/>
        <item m="1" x="1470"/>
        <item m="1" x="2162"/>
        <item m="1" x="1191"/>
        <item m="1" x="633"/>
        <item m="1" x="1059"/>
        <item m="1" x="1099"/>
        <item m="1" x="2196"/>
        <item m="1" x="1626"/>
        <item m="1" x="981"/>
        <item m="1" x="1599"/>
        <item m="1" x="386"/>
        <item m="1" x="312"/>
        <item m="1" x="1374"/>
        <item m="1" x="97"/>
        <item m="1" x="918"/>
        <item m="1" x="1980"/>
        <item m="1" x="1430"/>
        <item m="1" x="1262"/>
        <item m="1" x="94"/>
        <item m="1" x="1486"/>
        <item m="1" x="707"/>
        <item m="1" x="1215"/>
        <item m="1" x="28"/>
        <item m="1" x="2368"/>
        <item m="1" x="280"/>
        <item m="1" x="787"/>
        <item m="1" x="965"/>
        <item m="1" x="1700"/>
        <item m="1" x="1176"/>
        <item m="1" x="315"/>
        <item m="1" x="708"/>
        <item m="1" x="746"/>
        <item m="1" x="1002"/>
        <item m="1" x="1664"/>
        <item m="1" x="2139"/>
        <item m="1" x="1488"/>
        <item m="1" x="1116"/>
        <item m="1" x="1154"/>
        <item m="1" x="497"/>
        <item m="1" x="818"/>
        <item m="1" x="1561"/>
        <item m="1" x="1520"/>
        <item m="1" x="825"/>
        <item m="1" x="1737"/>
        <item m="1" x="384"/>
        <item m="1" x="1809"/>
        <item m="1" x="1691"/>
        <item m="1" x="1512"/>
        <item m="1" x="342"/>
        <item m="1" x="100"/>
        <item m="1" x="925"/>
        <item m="1" x="927"/>
        <item m="1" x="2138"/>
        <item m="1" x="2365"/>
        <item m="1" x="1814"/>
        <item m="1" x="536"/>
        <item m="1" x="568"/>
        <item m="1" x="1718"/>
        <item m="1" x="1870"/>
        <item m="1" x="1393"/>
        <item m="1" x="841"/>
        <item m="1" x="2046"/>
        <item m="1" x="2031"/>
        <item m="1" x="1037"/>
        <item m="1" x="622"/>
        <item m="1" x="1624"/>
        <item m="1" x="851"/>
        <item m="1" x="1518"/>
        <item m="1" x="1816"/>
        <item m="1" x="1114"/>
        <item m="1" x="2256"/>
        <item m="1" x="1112"/>
        <item m="1" x="1297"/>
        <item m="1" x="459"/>
        <item m="1" x="821"/>
        <item m="1" x="2287"/>
        <item m="1" x="2325"/>
        <item m="1" x="1147"/>
        <item m="1" x="1555"/>
        <item m="1" x="704"/>
        <item m="1" x="1313"/>
        <item m="1" x="1916"/>
        <item m="1" x="244"/>
        <item m="1" x="572"/>
        <item m="1" x="62"/>
        <item m="1" x="130"/>
        <item m="1" x="522"/>
        <item m="1" x="8"/>
        <item m="1" x="2218"/>
        <item m="1" x="672"/>
        <item m="1" x="377"/>
        <item m="1" x="1588"/>
        <item m="1" x="1075"/>
        <item m="1" x="2289"/>
        <item m="1" x="1557"/>
        <item m="1" x="491"/>
        <item m="1" x="1551"/>
        <item m="1" x="379"/>
        <item m="1" x="1591"/>
        <item m="1" x="701"/>
        <item m="1" x="2059"/>
        <item m="1" x="887"/>
        <item m="1" x="2096"/>
        <item m="1" x="1912"/>
        <item m="1" x="1688"/>
        <item m="1" x="561"/>
        <item m="1" x="1408"/>
        <item m="1" x="1852"/>
        <item m="1" x="1887"/>
        <item m="1" x="2330"/>
        <item m="1" x="1448"/>
        <item m="1" x="1598"/>
        <item m="1" x="276"/>
        <item m="1" x="1229"/>
        <item m="1" x="1597"/>
        <item m="1" x="349"/>
        <item m="1" x="1225"/>
        <item m="1" x="241"/>
        <item m="1" x="275"/>
        <item m="1" x="2024"/>
        <item m="1" x="1778"/>
        <item m="1" x="2032"/>
        <item m="1" x="608"/>
        <item m="1" x="642"/>
        <item m="1" x="1955"/>
        <item m="1" x="2064"/>
        <item m="1" x="1300"/>
        <item m="1" x="1336"/>
        <item m="1" x="1443"/>
        <item m="1" x="1615"/>
        <item m="1" x="445"/>
        <item m="1" x="1648"/>
        <item m="1" x="1881"/>
        <item m="1" x="2169"/>
        <item m="1" x="2322"/>
        <item m="1" x="1142"/>
        <item m="1" x="1910"/>
        <item m="1" x="954"/>
        <item m="1" x="2170"/>
        <item m="1" x="738"/>
        <item m="1" x="993"/>
        <item m="1" x="1689"/>
        <item m="1" x="277"/>
        <item m="1" x="461"/>
        <item m="1" x="59"/>
        <item m="1" x="1447"/>
        <item m="1" x="1631"/>
        <item m="1" x="51"/>
        <item m="1" x="2350"/>
        <item m="1" x="1461"/>
        <item m="1" x="287"/>
        <item m="1" x="1525"/>
        <item m="1" x="1482"/>
        <item m="1" x="1886"/>
        <item m="1" x="1152"/>
        <item m="1" x="452"/>
        <item m="1" x="1653"/>
        <item m="1" x="1883"/>
        <item m="1" x="2061"/>
        <item m="1" x="890"/>
        <item m="1" x="2097"/>
        <item m="1" x="1629"/>
        <item m="1" x="297"/>
        <item m="1" x="1504"/>
        <item m="1" x="2102"/>
        <item m="1" x="209"/>
        <item m="1" x="26"/>
        <item m="1" x="1227"/>
        <item m="1" x="570"/>
        <item m="1" x="1035"/>
        <item m="1" x="1594"/>
        <item m="1" x="2258"/>
        <item m="1" x="1850"/>
        <item m="1" x="1264"/>
        <item m="1" x="1661"/>
        <item m="1" x="810"/>
        <item m="1" x="1833"/>
        <item m="1" x="387"/>
        <item m="1" x="1406"/>
        <item m="1" x="1444"/>
        <item m="1" x="495"/>
        <item m="1" x="1800"/>
        <item m="1" x="1902"/>
        <item m="1" x="1941"/>
        <item m="1" x="1060"/>
        <item m="1" x="1811"/>
        <item m="1" x="1915"/>
        <item m="1" x="2172"/>
        <item m="1" x="1687"/>
        <item m="1" x="592"/>
        <item m="1" x="482"/>
        <item m="1" x="845"/>
        <item m="1" x="2315"/>
        <item m="1" x="1136"/>
        <item m="1" x="912"/>
        <item m="1" x="2167"/>
        <item m="1" x="794"/>
        <item m="1" x="697"/>
        <item m="1" x="123"/>
        <item m="1" x="1327"/>
        <item m="1" x="161"/>
        <item m="1" x="1401"/>
        <item m="1" x="1942"/>
        <item m="1" x="1685"/>
        <item m="1" x="2348"/>
        <item m="1" x="1038"/>
        <item m="1" x="2178"/>
        <item m="1" x="1866"/>
        <item m="1" x="1817"/>
        <item m="1" x="1849"/>
        <item m="1" x="171"/>
        <item m="1" x="169"/>
        <item m="1" x="531"/>
        <item m="1" x="1769"/>
        <item m="1" x="780"/>
        <item m="1" x="167"/>
        <item m="1" x="1367"/>
        <item m="1" x="202"/>
        <item m="1" x="1838"/>
        <item m="1" x="1875"/>
        <item m="1" x="2018"/>
        <item m="1" x="1977"/>
        <item m="1" x="915"/>
        <item m="1" x="2123"/>
        <item m="1" x="1021"/>
        <item m="1" x="1796"/>
        <item m="1" x="2011"/>
        <item m="1" x="1568"/>
        <item m="1" x="1491"/>
        <item m="1" x="2165"/>
        <item m="1" x="988"/>
        <item m="1" x="15"/>
        <item m="1" x="12"/>
        <item m="1" x="85"/>
        <item m="1" x="121"/>
        <item m="1" x="329"/>
        <item m="1" x="636"/>
        <item m="1" x="1239"/>
        <item m="1" x="1580"/>
        <item m="1" x="403"/>
        <item m="1" x="1018"/>
        <item m="1" x="2235"/>
        <item m="1" x="1055"/>
        <item m="1" x="1150"/>
        <item m="1" x="2173"/>
        <item m="1" x="71"/>
        <item m="1" x="289"/>
        <item m="1" x="886"/>
        <item m="1" x="660"/>
        <item m="1" x="1871"/>
        <item m="1" x="1213"/>
        <item m="1" x="1426"/>
        <item m="1" x="259"/>
        <item m="1" x="1465"/>
        <item m="1" x="2246"/>
        <item m="1" x="1067"/>
        <item m="1" x="1057"/>
        <item m="1" x="1542"/>
        <item m="1" x="1064"/>
        <item m="1" x="1506"/>
        <item m="1" x="479"/>
        <item m="1" x="1680"/>
        <item m="1" x="516"/>
        <item m="1" x="876"/>
        <item m="1" x="405"/>
        <item m="1" x="1130"/>
        <item m="1" x="2346"/>
        <item m="1" x="1172"/>
        <item m="1" x="2278"/>
        <item m="1" x="691"/>
        <item m="1" x="1901"/>
        <item m="1" x="729"/>
        <item m="1" x="1939"/>
        <item m="1" x="331"/>
        <item m="1" x="1935"/>
        <item m="1" x="762"/>
        <item m="1" x="1325"/>
        <item m="1" x="159"/>
        <item m="1" x="1359"/>
        <item m="1" x="195"/>
        <item m="1" x="1396"/>
        <item m="1" x="1321"/>
        <item m="1" x="1578"/>
        <item m="1" x="402"/>
        <item m="1" x="442"/>
        <item m="1" x="1324"/>
        <item m="1" x="157"/>
        <item m="1" x="119"/>
        <item m="1" x="46"/>
        <item m="1" x="2179"/>
        <item m="1" x="618"/>
        <item m="1" x="1224"/>
        <item m="1" x="1577"/>
        <item m="1" x="1974"/>
        <item m="1" x="1078"/>
        <item m="1" x="1192"/>
        <item m="1" x="719"/>
        <item m="1" x="360"/>
        <item m="1" x="955"/>
        <item m="1" x="826"/>
        <item m="1" x="960"/>
        <item m="1" x="1358"/>
        <item m="1" x="194"/>
        <item m="1" x="1395"/>
        <item m="1" x="2239"/>
        <item m="1" x="999"/>
        <item m="1" x="385"/>
        <item m="1" x="521"/>
        <item m="1" x="1720"/>
        <item m="1" x="554"/>
        <item m="1" x="686"/>
        <item m="1" x="1898"/>
        <item m="1" x="724"/>
        <item m="1" x="1023"/>
        <item m="1" x="2240"/>
        <item m="1" x="1061"/>
        <item m="1" x="82"/>
        <item m="1" x="1581"/>
        <item m="1" x="1212"/>
        <item m="1" x="766"/>
        <item m="1" x="1979"/>
        <item m="1" x="985"/>
        <item m="1" x="914"/>
        <item m="1" x="984"/>
        <item m="1" x="1174"/>
        <item m="1" x="2081"/>
        <item m="1" x="2273"/>
        <item m="1" x="1096"/>
        <item m="1" x="2308"/>
        <item m="1" x="333"/>
        <item m="1" x="1543"/>
        <item m="1" x="80"/>
        <item m="1" x="1893"/>
        <item m="1" x="125"/>
        <item m="1" x="1967"/>
        <item m="1" x="1276"/>
        <item m="1" x="1879"/>
        <item m="1" x="885"/>
        <item m="1" x="1185"/>
        <item m="1" x="19"/>
        <item m="1" x="1684"/>
        <item m="1" x="2085"/>
        <item m="1" x="370"/>
        <item m="1" x="9"/>
        <item m="1" x="1020"/>
        <item m="1" x="1290"/>
        <item m="1" x="1361"/>
        <item m="1" x="196"/>
        <item m="1" x="1397"/>
        <item m="1" x="232"/>
        <item m="1" x="519"/>
        <item m="1" x="553"/>
        <item m="1" x="589"/>
        <item m="1" x="2161"/>
        <item m="1" x="911"/>
        <item m="1" x="2119"/>
        <item m="1" x="767"/>
        <item m="1" x="986"/>
        <item m="1" x="10"/>
        <item m="1" x="120"/>
        <item m="1" x="1791"/>
        <item m="1" x="25"/>
        <item m="1" x="619"/>
        <item m="1" x="1715"/>
        <item m="1" x="761"/>
        <item m="1" x="185"/>
        <item m="1" x="781"/>
        <item m="1" x="942"/>
        <item m="1" x="735"/>
        <item m="1" x="1343"/>
        <item m="1" x="1008"/>
        <item m="1" x="1682"/>
        <item m="1" x="1832"/>
        <item m="1" x="550"/>
        <item m="1" x="1756"/>
        <item m="1" x="588"/>
        <item m="1" x="1178"/>
        <item m="1" x="438"/>
        <item m="1" x="1843"/>
        <item m="1" x="2130"/>
        <item m="1" x="395"/>
        <item m="1" x="1628"/>
        <item m="1" x="632"/>
        <item m="1" x="919"/>
        <item m="1" x="1802"/>
        <item m="1" x="2090"/>
        <item m="1" x="17"/>
        <item m="1" x="381"/>
        <item m="1" x="1219"/>
        <item m="1" x="126"/>
        <item m="1" x="417"/>
        <item m="1" x="490"/>
        <item m="1" x="2372"/>
        <item m="1" x="140"/>
        <item m="1" x="284"/>
        <item m="1" x="798"/>
        <item m="1" x="1413"/>
        <item m="1" x="1563"/>
        <item m="1" x="1487"/>
        <item m="1" x="311"/>
        <item m="1" x="1944"/>
        <item m="1" x="1602"/>
        <item m="1" x="1920"/>
        <item m="1" x="744"/>
        <item m="1" x="348"/>
        <item m="1" x="1847"/>
        <item m="1" x="13"/>
        <item m="1" x="511"/>
        <item m="1" x="470"/>
        <item m="1" x="855"/>
        <item m="1" x="861"/>
        <item m="1" x="2100"/>
        <item m="1" x="529"/>
        <item m="1" x="1135"/>
        <item m="1" x="2069"/>
        <item m="1" x="2314"/>
        <item m="1" x="859"/>
        <item m="1" x="808"/>
        <item m="1" x="1100"/>
        <item m="1" x="1039"/>
        <item m="1" x="1521"/>
        <item m="1" x="1596"/>
        <item m="1" x="1663"/>
        <item m="1" x="1193"/>
        <item m="1" x="706"/>
        <item m="1" x="1372"/>
        <item m="1" x="1445"/>
        <item m="1" x="2367"/>
        <item m="1" x="1911"/>
        <item m="1" x="89"/>
        <item m="1" x="164"/>
        <item m="1" x="1337"/>
        <item m="1" x="499"/>
        <item m="1" x="1226"/>
        <item m="1" x="1298"/>
        <item m="1" x="1686"/>
        <item m="1" x="1763"/>
        <item m="1" x="2355"/>
        <item m="1" x="1333"/>
        <item m="1" x="1295"/>
        <item m="1" x="2274"/>
        <item m="1" x="1054"/>
        <item m="1" x="1644"/>
        <item m="1" x="2232"/>
        <item m="1" x="2145"/>
        <item m="1" x="1840"/>
        <item m="1" x="1531"/>
        <item m="1" x="1437"/>
        <item m="1" x="1231"/>
        <item m="1" x="571"/>
        <item m="1" x="1077"/>
        <item m="1" x="1151"/>
        <item m="1" x="135"/>
        <item m="1" x="1736"/>
        <item m="1" x="1328"/>
        <item m="1" x="1400"/>
        <item m="1" x="208"/>
        <item m="1" x="235"/>
        <item m="1" x="304"/>
        <item m="1" x="628"/>
        <item m="1" x="959"/>
        <item m="1" x="1033"/>
        <item m="1" x="274"/>
        <item m="1" x="346"/>
        <item m="1" x="2052"/>
        <item m="1" x="2236"/>
        <item m="1" x="2351"/>
        <item m="1" x="1492"/>
        <item m="1" x="2152"/>
        <item m="1" x="745"/>
        <item m="1" x="2174"/>
        <item m="1" x="2050"/>
        <item m="1" x="1593"/>
        <item m="1" x="669"/>
        <item m="1" x="1431"/>
        <item m="1" x="1681"/>
        <item m="1" x="1934"/>
        <item m="1" x="152"/>
        <item m="1" x="1630"/>
        <item m="1" x="1777"/>
        <item m="1" x="1976"/>
        <item m="1" x="1316"/>
        <item m="1" x="172"/>
        <item m="1" x="1921"/>
        <item m="1" x="1695"/>
        <item m="1" x="1105"/>
        <item m="1" x="1753"/>
        <item m="1" x="383"/>
        <item m="1" x="820"/>
        <item m="1" x="1514"/>
        <item m="1" x="1255"/>
        <item m="1" x="2065"/>
        <item m="1" x="2058"/>
        <item m="1" x="1590"/>
        <item m="1" x="1655"/>
        <item m="1" x="1798"/>
        <item m="1" x="1872"/>
        <item m="1" x="1940"/>
        <item m="1" x="2217"/>
        <item m="1" x="926"/>
        <item m="1" x="1813"/>
        <item m="1" x="376"/>
        <item m="1" x="451"/>
        <item m="1" x="777"/>
        <item m="1" x="1440"/>
        <item m="1" x="953"/>
        <item m="1" x="1027"/>
        <item m="1" x="1547"/>
        <item m="1" x="1617"/>
        <item m="1" x="921"/>
        <item m="1" x="1472"/>
        <item m="1" x="1924"/>
        <item m="1" x="64"/>
        <item m="1" x="316"/>
        <item m="1" x="464"/>
        <item m="1" x="91"/>
        <item m="1" x="2291"/>
        <item m="1" x="1805"/>
        <item m="1" x="1102"/>
        <item m="1" x="1795"/>
        <item m="1" x="513"/>
        <item m="1" x="1896"/>
        <item m="1" x="1707"/>
        <item m="1" x="2215"/>
        <item m="1" x="2101"/>
        <item m="1" x="1001"/>
        <item m="1" x="160"/>
        <item m="1" x="1868"/>
        <item m="1" x="687"/>
        <item m="1" x="1415"/>
        <item m="1" x="415"/>
        <item m="1" x="2014"/>
        <item m="1" x="1559"/>
        <item m="1" x="606"/>
        <item m="1" x="1905"/>
        <item m="1" x="265"/>
        <item m="1" x="372"/>
        <item m="1" x="1247"/>
        <item m="1" x="1076"/>
        <item m="1" x="1498"/>
        <item m="1" x="473"/>
        <item m="1" x="1070"/>
        <item m="1" x="1186"/>
        <item m="1" x="1085"/>
        <item m="1" x="2205"/>
        <item m="1" x="53"/>
        <item m="1" x="234"/>
        <item m="1" x="14"/>
        <item m="1" x="1259"/>
        <item m="1" x="1553"/>
        <item m="1" x="935"/>
        <item m="1" x="2309"/>
        <item m="1" x="1354"/>
        <item m="1" x="1462"/>
        <item m="1" x="132"/>
        <item m="1" x="72"/>
        <item m="1" x="220"/>
        <item m="1" x="361"/>
        <item m="1" x="1952"/>
        <item m="1" x="2028"/>
        <item m="1" x="526"/>
        <item m="1" x="597"/>
        <item m="1" x="1623"/>
        <item m="1" x="564"/>
        <item m="1" x="814"/>
        <item m="1" x="882"/>
        <item m="1" x="1500"/>
        <item m="1" x="1538"/>
        <item m="1" x="1063"/>
        <item m="1" x="1139"/>
        <item m="1" x="987"/>
        <item m="1" x="49"/>
        <item m="1" x="1289"/>
        <item m="1" x="1978"/>
        <item m="1" x="2199"/>
        <item m="1" x="2276"/>
        <item m="1" x="2048"/>
        <item m="1" x="2122"/>
        <item m="1" x="1390"/>
        <item m="1" x="1541"/>
        <item m="1" x="230"/>
        <item m="1" x="299"/>
        <item m="1" x="371"/>
        <item m="1" x="446"/>
        <item m="1" x="520"/>
        <item m="1" x="591"/>
        <item m="1" x="1132"/>
        <item m="1" x="1794"/>
        <item m="1" x="2082"/>
        <item m="1" x="1973"/>
        <item m="1" x="75"/>
        <item m="1" x="114"/>
        <item m="1" x="150"/>
        <item m="1" x="512"/>
        <item m="1" x="584"/>
        <item m="1" x="653"/>
        <item m="1" x="683"/>
        <item m="1" x="759"/>
        <item m="1" x="803"/>
        <item m="1" x="839"/>
        <item m="1" x="1015"/>
        <item m="1" x="1350"/>
        <item m="1" x="1387"/>
        <item m="1" x="1460"/>
        <item m="1" x="1640"/>
        <item m="1" x="1410"/>
        <item m="1" x="2312"/>
        <item m="1" x="175"/>
        <item m="1" x="1161"/>
        <item m="1" x="1906"/>
        <item m="1" x="2019"/>
        <item m="1" x="248"/>
        <item m="1" x="2127"/>
        <item m="1" x="1764"/>
        <item m="1" x="1416"/>
        <item m="1" x="391"/>
        <item m="1" x="1820"/>
        <item m="1" x="849"/>
        <item m="1" x="1455"/>
        <item m="1" x="2089"/>
        <item m="1" x="596"/>
        <item m="1" x="1235"/>
        <item m="1" x="67"/>
        <item m="1" x="2373"/>
        <item m="1" x="733"/>
        <item m="1" x="1839"/>
        <item m="1" x="664"/>
        <item m="1" x="1801"/>
        <item m="1" x="33"/>
        <item m="1" x="630"/>
        <item m="1" x="695"/>
        <item m="1" x="320"/>
        <item m="1" x="917"/>
        <item m="1" x="104"/>
        <item m="1" x="141"/>
        <item m="1" x="182"/>
        <item m="1" x="772"/>
        <item m="1" x="1565"/>
        <item m="1" x="467"/>
        <item m="1" x="575"/>
        <item m="1" x="1216"/>
        <item m="1" x="813"/>
        <item m="1" x="355"/>
        <item m="1" x="504"/>
        <item m="1" x="1743"/>
        <item m="1" x="215"/>
        <item m="1" x="1530"/>
        <item m="1" x="2245"/>
        <item m="1" x="1066"/>
        <item m="1" x="2281"/>
        <item m="1" x="2204"/>
        <item m="1" x="1633"/>
        <item m="1" x="1104"/>
        <item m="1" x="2357"/>
        <item m="1" x="1026"/>
        <item m="1" x="1668"/>
        <item m="1" x="1182"/>
        <item m="1" x="612"/>
        <item m="1" x="1273"/>
        <item m="1" x="1782"/>
        <item m="1" x="16"/>
        <item m="1" x="1876"/>
        <item m="1" x="1380"/>
        <item m="1" x="1493"/>
        <item m="1" x="1098"/>
        <item m="1" x="1306"/>
        <item m="1" x="1704"/>
        <item m="1" x="2320"/>
        <item m="1" x="2053"/>
        <item m="1" x="285"/>
        <item m="1" x="881"/>
        <item m="1" x="162"/>
        <item m="1" x="1363"/>
        <item m="1" x="1962"/>
        <item m="1" x="1891"/>
        <item m="1" x="645"/>
        <item m="1" x="1254"/>
        <item m="1" x="87"/>
        <item m="1" x="1611"/>
        <item m="1" x="486"/>
        <item m="1" x="860"/>
        <item m="1" x="1509"/>
        <item m="1" x="2106"/>
        <item m="1" x="1471"/>
        <item m="1" x="339"/>
        <item m="1" x="1399"/>
        <item m="1" x="2000"/>
        <item m="1" x="1436"/>
        <item m="1" x="302"/>
        <item m="1" x="898"/>
        <item m="1" x="2071"/>
        <item m="1" x="268"/>
        <item m="1" x="2143"/>
        <item m="1" x="2221"/>
        <item m="1" x="1650"/>
        <item m="1" x="2297"/>
        <item m="1" x="2034"/>
        <item m="1" x="1411"/>
        <item m="1" x="176"/>
        <item m="1" x="410"/>
        <item m="1" x="1006"/>
        <item m="1" x="792"/>
        <item m="1" x="373"/>
        <item m="1" x="969"/>
        <item m="1" x="233"/>
        <item m="1" x="830"/>
        <item m="1" x="1585"/>
        <item m="1" x="2185"/>
        <item m="1" x="2371"/>
        <item m="1" x="523"/>
        <item m="1" x="1120"/>
        <item m="1" x="1723"/>
        <item m="1" x="594"/>
        <item m="1" x="2334"/>
        <item m="1" x="559"/>
        <item m="1" x="1159"/>
        <item x="0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axis="axisRow" showAll="0" sortType="ascending" defaultSubtotal="0">
      <items count="29">
        <item sd="0" m="1" x="1"/>
        <item m="1" x="27"/>
        <item m="1" x="9"/>
        <item m="1" x="14"/>
        <item sd="0" m="1" x="26"/>
        <item sd="0" m="1" x="5"/>
        <item sd="0" m="1" x="21"/>
        <item sd="0" m="1" x="24"/>
        <item sd="0" m="1" x="4"/>
        <item sd="0" m="1" x="17"/>
        <item sd="0" m="1" x="23"/>
        <item sd="0" m="1" x="8"/>
        <item sd="0" m="1" x="15"/>
        <item sd="0" m="1" x="28"/>
        <item sd="0" m="1" x="7"/>
        <item sd="0" m="1" x="19"/>
        <item sd="0" m="1" x="25"/>
        <item sd="0" m="1" x="10"/>
        <item sd="0" m="1" x="3"/>
        <item m="1" x="20"/>
        <item m="1" x="13"/>
        <item m="1" x="16"/>
        <item m="1" x="11"/>
        <item m="1" x="6"/>
        <item sd="0" m="1" x="2"/>
        <item sd="0" m="1" x="22"/>
        <item sd="0" m="1" x="18"/>
        <item sd="0" m="1" x="12"/>
        <item x="0"/>
      </items>
    </pivotField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axis="axisRow" showAll="0" defaultSubtotal="0">
      <items count="12">
        <item m="1" x="1"/>
        <item sd="0" m="1" x="4"/>
        <item sd="0" m="1" x="10"/>
        <item m="1" x="9"/>
        <item sd="0" m="1" x="5"/>
        <item m="1" x="11"/>
        <item m="1" x="8"/>
        <item m="1" x="3"/>
        <item m="1" x="6"/>
        <item m="1" x="7"/>
        <item x="0"/>
        <item m="1" x="2"/>
      </items>
    </pivotField>
    <pivotField axis="axisRow" showAll="0" defaultSubtotal="0">
      <items count="30">
        <item sd="0" m="1" x="22"/>
        <item sd="0" m="1" x="12"/>
        <item m="1" x="20"/>
        <item m="1" x="4"/>
        <item m="1" x="8"/>
        <item sd="0" m="1" x="17"/>
        <item m="1" x="7"/>
        <item sd="0" m="1" x="16"/>
        <item sd="0" m="1" x="23"/>
        <item sd="0" m="1" x="6"/>
        <item sd="0" m="1" x="1"/>
        <item sd="0" m="1" x="14"/>
        <item sd="0" m="1" x="26"/>
        <item sd="0" m="1" x="25"/>
        <item sd="0" m="1" x="11"/>
        <item sd="0" m="1" x="13"/>
        <item sd="0" m="1" x="29"/>
        <item m="1" x="18"/>
        <item m="1" x="28"/>
        <item sd="0" m="1" x="27"/>
        <item sd="0" m="1" x="19"/>
        <item m="1" x="15"/>
        <item x="0"/>
        <item m="1" x="3"/>
        <item m="1" x="5"/>
        <item m="1" x="24"/>
        <item m="1" x="9"/>
        <item m="1" x="10"/>
        <item m="1" x="21"/>
        <item m="1" x="2"/>
      </items>
    </pivotField>
    <pivotField showAll="0" defaultSubtotal="0"/>
    <pivotField axis="axisRow" showAll="0" sortType="ascending" defaultSubtotal="0">
      <items count="8000">
        <item m="1" x="5307"/>
        <item m="1" x="7619"/>
        <item m="1" x="3961"/>
        <item m="1" x="6178"/>
        <item m="1" x="3489"/>
        <item m="1" x="5977"/>
        <item m="1" x="7182"/>
        <item m="1" x="7373"/>
        <item m="1" x="1225"/>
        <item m="1" x="2228"/>
        <item m="1" x="3785"/>
        <item m="1" x="7489"/>
        <item m="1" x="7292"/>
        <item m="1" x="716"/>
        <item m="1" x="3878"/>
        <item m="1" x="6560"/>
        <item m="1" x="1833"/>
        <item m="1" x="4925"/>
        <item m="1" x="4549"/>
        <item m="1" x="1949"/>
        <item m="1" x="3507"/>
        <item m="1" x="829"/>
        <item m="1" x="1655"/>
        <item m="1" x="1574"/>
        <item m="1" x="7170"/>
        <item m="1" x="6067"/>
        <item m="1" x="6369"/>
        <item m="1" x="1724"/>
        <item m="1" x="7760"/>
        <item m="1" x="5703"/>
        <item m="1" x="262"/>
        <item m="1" x="3588"/>
        <item m="1" x="404"/>
        <item m="1" x="6819"/>
        <item m="1" x="2141"/>
        <item m="1" x="6615"/>
        <item m="1" x="7622"/>
        <item m="1" x="3564"/>
        <item m="1" x="3061"/>
        <item m="1" x="3892"/>
        <item m="1" x="2115"/>
        <item m="1" x="4454"/>
        <item m="1" x="6330"/>
        <item m="1" x="3487"/>
        <item m="1" x="7809"/>
        <item m="1" x="5041"/>
        <item m="1" x="5921"/>
        <item m="1" x="2521"/>
        <item m="1" x="1458"/>
        <item m="1" x="215"/>
        <item m="1" x="7415"/>
        <item m="1" x="2565"/>
        <item m="1" x="1778"/>
        <item m="1" x="5983"/>
        <item m="1" x="1821"/>
        <item m="1" x="5955"/>
        <item m="1" x="1694"/>
        <item m="1" x="1945"/>
        <item m="1" x="5679"/>
        <item m="1" x="2447"/>
        <item m="1" x="1417"/>
        <item m="1" x="4937"/>
        <item m="1" x="132"/>
        <item m="1" x="427"/>
        <item m="1" x="6160"/>
        <item m="1" x="1393"/>
        <item m="1" x="7676"/>
        <item m="1" x="3188"/>
        <item m="1" x="4061"/>
        <item m="1" x="2375"/>
        <item m="1" x="2951"/>
        <item m="1" x="526"/>
        <item m="1" x="1275"/>
        <item m="1" x="5700"/>
        <item m="1" x="7476"/>
        <item m="1" x="848"/>
        <item m="1" x="5336"/>
        <item m="1" x="2361"/>
        <item m="1" x="1014"/>
        <item m="1" x="6916"/>
        <item m="1" x="3502"/>
        <item m="1" x="5539"/>
        <item m="1" x="4740"/>
        <item m="1" x="3681"/>
        <item m="1" x="5249"/>
        <item m="1" x="5245"/>
        <item m="1" x="2471"/>
        <item m="1" x="3603"/>
        <item m="1" x="1157"/>
        <item m="1" x="6953"/>
        <item m="1" x="7627"/>
        <item m="1" x="5771"/>
        <item m="1" x="302"/>
        <item m="1" x="1407"/>
        <item m="1" x="2984"/>
        <item m="1" x="3053"/>
        <item m="1" x="7621"/>
        <item m="1" x="7477"/>
        <item m="1" x="7478"/>
        <item m="1" x="935"/>
        <item m="1" x="7026"/>
        <item m="1" x="4713"/>
        <item m="1" x="283"/>
        <item m="1" x="4221"/>
        <item m="1" x="3586"/>
        <item m="1" x="3449"/>
        <item m="1" x="5932"/>
        <item m="1" x="2472"/>
        <item m="1" x="2125"/>
        <item m="1" x="4593"/>
        <item m="1" x="6229"/>
        <item m="1" x="1030"/>
        <item m="1" x="2080"/>
        <item m="1" x="2878"/>
        <item m="1" x="4016"/>
        <item m="1" x="1978"/>
        <item m="1" x="780"/>
        <item m="1" x="6614"/>
        <item m="1" x="3226"/>
        <item m="1" x="3303"/>
        <item m="1" x="1009"/>
        <item m="1" x="4335"/>
        <item m="1" x="2180"/>
        <item m="1" x="5342"/>
        <item m="1" x="3335"/>
        <item m="1" x="4065"/>
        <item m="1" x="4971"/>
        <item m="1" x="4052"/>
        <item m="1" x="7440"/>
        <item m="1" x="487"/>
        <item m="1" x="7739"/>
        <item m="1" x="1037"/>
        <item m="1" x="4636"/>
        <item m="1" x="5156"/>
        <item m="1" x="1997"/>
        <item m="1" x="3668"/>
        <item m="1" x="3165"/>
        <item m="1" x="5035"/>
        <item m="1" x="6857"/>
        <item m="1" x="3705"/>
        <item m="1" x="7951"/>
        <item m="1" x="6198"/>
        <item m="1" x="1319"/>
        <item m="1" x="1566"/>
        <item m="1" x="5175"/>
        <item m="1" x="4132"/>
        <item m="1" x="637"/>
        <item m="1" x="7725"/>
        <item m="1" x="7912"/>
        <item m="1" x="1084"/>
        <item m="1" x="5761"/>
        <item m="1" x="1141"/>
        <item m="1" x="1607"/>
        <item m="1" x="327"/>
        <item m="1" x="6306"/>
        <item m="1" x="7970"/>
        <item m="1" x="7532"/>
        <item m="1" x="5561"/>
        <item m="1" x="2998"/>
        <item m="1" x="6633"/>
        <item m="1" x="6225"/>
        <item m="1" x="7301"/>
        <item m="1" x="682"/>
        <item m="1" x="7203"/>
        <item m="1" x="3238"/>
        <item m="1" x="5633"/>
        <item m="1" x="2837"/>
        <item m="1" x="4789"/>
        <item m="1" x="5710"/>
        <item m="1" x="3318"/>
        <item m="1" x="7392"/>
        <item m="1" x="5227"/>
        <item m="1" x="6828"/>
        <item m="1" x="7816"/>
        <item m="1" x="1358"/>
        <item m="1" x="3119"/>
        <item m="1" x="7376"/>
        <item m="1" x="231"/>
        <item m="1" x="2234"/>
        <item m="1" x="28"/>
        <item m="1" x="1006"/>
        <item m="1" x="1345"/>
        <item m="1" x="5074"/>
        <item m="1" x="5213"/>
        <item m="1" x="2599"/>
        <item m="1" x="7118"/>
        <item m="1" x="1434"/>
        <item m="1" x="7272"/>
        <item m="1" x="296"/>
        <item m="1" x="5235"/>
        <item m="1" x="5759"/>
        <item m="1" x="2061"/>
        <item m="1" x="5940"/>
        <item m="1" x="168"/>
        <item m="1" x="3206"/>
        <item m="1" x="7847"/>
        <item m="1" x="1361"/>
        <item m="1" x="2087"/>
        <item m="1" x="5100"/>
        <item m="1" x="4772"/>
        <item m="1" x="7542"/>
        <item m="1" x="7139"/>
        <item m="1" x="5872"/>
        <item m="1" x="2552"/>
        <item m="1" x="6807"/>
        <item m="1" x="3839"/>
        <item m="1" x="7233"/>
        <item m="1" x="7806"/>
        <item m="1" x="2987"/>
        <item m="1" x="3317"/>
        <item m="1" x="6270"/>
        <item m="1" x="4796"/>
        <item m="1" x="1643"/>
        <item m="1" x="7749"/>
        <item m="1" x="7549"/>
        <item m="1" x="4243"/>
        <item m="1" x="5552"/>
        <item m="1" x="704"/>
        <item m="1" x="435"/>
        <item m="1" x="6256"/>
        <item m="1" x="7031"/>
        <item m="1" x="5978"/>
        <item m="1" x="4070"/>
        <item m="1" x="4781"/>
        <item m="1" x="1677"/>
        <item m="1" x="3231"/>
        <item m="1" x="3676"/>
        <item m="1" x="2957"/>
        <item m="1" x="6480"/>
        <item m="1" x="1058"/>
        <item m="1" x="1777"/>
        <item m="1" x="6110"/>
        <item m="1" x="3930"/>
        <item m="1" x="7490"/>
        <item m="1" x="7235"/>
        <item m="1" x="2947"/>
        <item m="1" x="1179"/>
        <item m="1" x="7286"/>
        <item m="1" x="4007"/>
        <item m="1" x="2840"/>
        <item m="1" x="4657"/>
        <item m="1" x="7750"/>
        <item m="1" x="7783"/>
        <item m="1" x="5618"/>
        <item m="1" x="4804"/>
        <item m="1" x="6868"/>
        <item m="1" x="4460"/>
        <item m="1" x="6036"/>
        <item m="1" x="7887"/>
        <item m="1" x="6313"/>
        <item m="1" x="7984"/>
        <item m="1" x="634"/>
        <item m="1" x="1530"/>
        <item m="1" x="7309"/>
        <item m="1" x="7401"/>
        <item m="1" x="6187"/>
        <item m="1" x="1212"/>
        <item m="1" x="2167"/>
        <item m="1" x="7578"/>
        <item m="1" x="1094"/>
        <item m="1" x="3778"/>
        <item m="1" x="7918"/>
        <item m="1" x="6698"/>
        <item m="1" x="7639"/>
        <item m="1" x="7492"/>
        <item m="1" x="7133"/>
        <item m="1" x="7720"/>
        <item m="1" x="2927"/>
        <item m="1" x="127"/>
        <item m="1" x="604"/>
        <item m="1" x="2003"/>
        <item m="1" x="2171"/>
        <item m="1" x="7731"/>
        <item m="1" x="5096"/>
        <item m="1" x="7692"/>
        <item m="1" x="5406"/>
        <item m="1" x="7778"/>
        <item m="1" x="7610"/>
        <item m="1" x="7756"/>
        <item m="1" x="7482"/>
        <item m="1" x="7714"/>
        <item m="1" x="797"/>
        <item m="1" x="7813"/>
        <item m="1" x="1902"/>
        <item m="1" x="2666"/>
        <item m="1" x="7036"/>
        <item m="1" x="6070"/>
        <item m="1" x="7499"/>
        <item m="1" x="7791"/>
        <item m="1" x="3532"/>
        <item m="1" x="6541"/>
        <item m="1" x="7937"/>
        <item m="1" x="7864"/>
        <item m="1" x="7666"/>
        <item m="1" x="2559"/>
        <item m="1" x="7902"/>
        <item m="1" x="5950"/>
        <item m="1" x="7795"/>
        <item m="1" x="548"/>
        <item m="1" x="474"/>
        <item m="1" x="2593"/>
        <item m="1" x="5558"/>
        <item m="1" x="807"/>
        <item m="1" x="2422"/>
        <item m="1" x="4490"/>
        <item m="1" x="334"/>
        <item m="1" x="3209"/>
        <item m="1" x="3476"/>
        <item m="1" x="1209"/>
        <item m="1" x="2691"/>
        <item m="1" x="4316"/>
        <item m="1" x="2195"/>
        <item m="1" x="4088"/>
        <item m="1" x="372"/>
        <item m="1" x="965"/>
        <item m="1" x="6168"/>
        <item m="1" x="6748"/>
        <item m="1" x="5191"/>
        <item m="1" x="172"/>
        <item m="1" x="6405"/>
        <item m="1" x="733"/>
        <item m="1" x="6136"/>
        <item m="1" x="6861"/>
        <item m="1" x="4898"/>
        <item m="1" x="628"/>
        <item m="1" x="6805"/>
        <item m="1" x="3250"/>
        <item m="1" x="1104"/>
        <item m="1" x="2717"/>
        <item m="1" x="19"/>
        <item m="1" x="6678"/>
        <item m="1" x="5048"/>
        <item m="1" x="719"/>
        <item m="1" x="1149"/>
        <item m="1" x="6618"/>
        <item m="1" x="2600"/>
        <item m="1" x="12"/>
        <item m="1" x="3817"/>
        <item m="1" x="3548"/>
        <item m="1" x="4030"/>
        <item m="1" x="4652"/>
        <item m="1" x="1291"/>
        <item m="1" x="3035"/>
        <item m="1" x="2994"/>
        <item m="1" x="7078"/>
        <item m="1" x="2608"/>
        <item m="1" x="7540"/>
        <item m="1" x="683"/>
        <item m="1" x="5665"/>
        <item m="1" x="3703"/>
        <item m="1" x="1140"/>
        <item m="1" x="3080"/>
        <item m="1" x="3039"/>
        <item m="1" x="4982"/>
        <item m="1" x="4233"/>
        <item m="1" x="6806"/>
        <item m="1" x="6349"/>
        <item m="1" x="3499"/>
        <item m="1" x="7547"/>
        <item m="1" x="5514"/>
        <item m="1" x="3624"/>
        <item m="1" x="7484"/>
        <item m="1" x="3809"/>
        <item m="1" x="2022"/>
        <item m="1" x="857"/>
        <item m="1" x="5187"/>
        <item m="1" x="7581"/>
        <item m="1" x="832"/>
        <item m="1" x="3654"/>
        <item m="1" x="5267"/>
        <item m="1" x="3661"/>
        <item m="1" x="2885"/>
        <item m="1" x="3423"/>
        <item m="1" x="2082"/>
        <item m="1" x="6383"/>
        <item m="1" x="2835"/>
        <item m="1" x="2908"/>
        <item m="1" x="6968"/>
        <item m="1" x="2138"/>
        <item m="1" x="5274"/>
        <item m="1" x="6552"/>
        <item m="1" x="3653"/>
        <item m="1" x="3270"/>
        <item m="1" x="7192"/>
        <item m="1" x="6795"/>
        <item m="1" x="3438"/>
        <item m="1" x="2307"/>
        <item m="1" x="4155"/>
        <item m="1" x="2887"/>
        <item m="1" x="5800"/>
        <item m="1" x="2793"/>
        <item m="1" x="3890"/>
        <item m="1" x="7039"/>
        <item m="1" x="7335"/>
        <item m="1" x="5042"/>
        <item m="1" x="1099"/>
        <item m="1" x="5432"/>
        <item m="1" x="3830"/>
        <item m="1" x="7051"/>
        <item m="1" x="4663"/>
        <item m="1" x="3626"/>
        <item m="1" x="1305"/>
        <item m="1" x="3975"/>
        <item m="1" x="5243"/>
        <item m="1" x="1606"/>
        <item m="1" x="7208"/>
        <item m="1" x="4267"/>
        <item m="1" x="3868"/>
        <item m="1" x="489"/>
        <item m="1" x="4047"/>
        <item m="1" x="4642"/>
        <item m="1" x="4529"/>
        <item m="1" x="7041"/>
        <item m="1" x="6888"/>
        <item m="1" x="4434"/>
        <item m="1" x="3633"/>
        <item m="1" x="377"/>
        <item m="1" x="3978"/>
        <item m="1" x="375"/>
        <item m="1" x="1518"/>
        <item m="1" x="7097"/>
        <item m="1" x="1093"/>
        <item m="1" x="1638"/>
        <item m="1" x="165"/>
        <item m="1" x="686"/>
        <item m="1" x="4084"/>
        <item m="1" x="7110"/>
        <item m="1" x="4324"/>
        <item m="1" x="1191"/>
        <item m="1" x="1626"/>
        <item m="1" x="5504"/>
        <item m="1" x="5778"/>
        <item m="1" x="1516"/>
        <item m="1" x="1546"/>
        <item m="1" x="3301"/>
        <item m="1" x="6346"/>
        <item m="1" x="7383"/>
        <item m="1" x="7234"/>
        <item m="1" x="4136"/>
        <item m="1" x="2408"/>
        <item m="1" x="983"/>
        <item m="1" x="443"/>
        <item m="1" x="7175"/>
        <item m="1" x="5180"/>
        <item m="1" x="6034"/>
        <item m="1" x="1773"/>
        <item m="1" x="506"/>
        <item m="1" x="4621"/>
        <item m="1" x="2548"/>
        <item m="1" x="2776"/>
        <item m="1" x="3403"/>
        <item m="1" x="2285"/>
        <item m="1" x="4128"/>
        <item m="1" x="883"/>
        <item m="1" x="6570"/>
        <item m="1" x="5081"/>
        <item m="1" x="6776"/>
        <item m="1" x="1258"/>
        <item m="1" x="31"/>
        <item m="1" x="7245"/>
        <item m="1" x="4676"/>
        <item m="1" x="2170"/>
        <item m="1" x="4506"/>
        <item m="1" x="950"/>
        <item m="1" x="1045"/>
        <item m="1" x="4195"/>
        <item m="1" x="6793"/>
        <item m="1" x="3216"/>
        <item m="1" x="4283"/>
        <item m="1" x="4293"/>
        <item m="1" x="5704"/>
        <item m="1" x="2693"/>
        <item m="1" x="6651"/>
        <item m="1" x="1402"/>
        <item m="1" x="1589"/>
        <item m="1" x="2198"/>
        <item m="1" x="3384"/>
        <item m="1" x="6743"/>
        <item m="1" x="5533"/>
        <item m="1" x="5984"/>
        <item m="1" x="6910"/>
        <item m="1" x="941"/>
        <item m="1" x="5760"/>
        <item m="1" x="20"/>
        <item m="1" x="5560"/>
        <item m="1" x="6737"/>
        <item m="1" x="1740"/>
        <item m="1" x="811"/>
        <item m="1" x="1742"/>
        <item m="1" x="6455"/>
        <item m="1" x="4759"/>
        <item m="1" x="1017"/>
        <item m="1" x="371"/>
        <item m="1" x="4684"/>
        <item m="1" x="5746"/>
        <item m="1" x="1411"/>
        <item m="1" x="290"/>
        <item m="1" x="3115"/>
        <item m="1" x="5013"/>
        <item m="1" x="5418"/>
        <item m="1" x="6308"/>
        <item m="1" x="5282"/>
        <item m="1" x="4067"/>
        <item m="1" x="1723"/>
        <item m="1" x="2764"/>
        <item m="1" x="6082"/>
        <item m="1" x="3459"/>
        <item m="1" x="5325"/>
        <item m="1" x="3359"/>
        <item m="1" x="6925"/>
        <item m="1" x="6006"/>
        <item m="1" x="219"/>
        <item m="1" x="4467"/>
        <item m="1" x="6543"/>
        <item m="1" x="4958"/>
        <item m="1" x="4498"/>
        <item m="1" x="660"/>
        <item m="1" x="4908"/>
        <item m="1" x="4050"/>
        <item m="1" x="2265"/>
        <item m="1" x="2778"/>
        <item m="1" x="4832"/>
        <item m="1" x="2109"/>
        <item m="1" x="3555"/>
        <item m="1" x="4528"/>
        <item m="1" x="1531"/>
        <item m="1" x="2526"/>
        <item m="1" x="4679"/>
        <item m="1" x="3909"/>
        <item m="1" x="3515"/>
        <item m="1" x="5023"/>
        <item m="1" x="537"/>
        <item m="1" x="6412"/>
        <item m="1" x="3492"/>
        <item m="1" x="223"/>
        <item m="1" x="3087"/>
        <item m="1" x="6548"/>
        <item m="1" x="5443"/>
        <item m="1" x="4266"/>
        <item m="1" x="5247"/>
        <item m="1" x="6880"/>
        <item m="1" x="458"/>
        <item m="1" x="6108"/>
        <item m="1" x="3148"/>
        <item m="1" x="6661"/>
        <item m="1" x="2383"/>
        <item m="1" x="295"/>
        <item m="1" x="3376"/>
        <item m="1" x="2523"/>
        <item m="1" x="4249"/>
        <item m="1" x="6586"/>
        <item m="1" x="4269"/>
        <item m="1" x="4613"/>
        <item m="1" x="2668"/>
        <item m="1" x="3248"/>
        <item m="1" x="1035"/>
        <item m="1" x="4894"/>
        <item m="1" x="1731"/>
        <item m="1" x="3473"/>
        <item m="1" x="3976"/>
        <item m="1" x="1688"/>
        <item m="1" x="4750"/>
        <item m="1" x="2634"/>
        <item m="1" x="251"/>
        <item m="1" x="1648"/>
        <item m="1" x="4591"/>
        <item m="1" x="486"/>
        <item m="1" x="1145"/>
        <item m="1" x="5200"/>
        <item m="1" x="2384"/>
        <item m="1" x="221"/>
        <item m="1" x="612"/>
        <item m="1" x="3968"/>
        <item m="1" x="5484"/>
        <item m="1" x="1440"/>
        <item m="1" x="3623"/>
        <item m="1" x="222"/>
        <item m="1" x="5849"/>
        <item m="1" x="4118"/>
        <item m="1" x="4774"/>
        <item m="1" x="2255"/>
        <item m="1" x="3619"/>
        <item m="1" x="550"/>
        <item m="1" x="6298"/>
        <item m="1" x="3041"/>
        <item m="1" x="1232"/>
        <item m="1" x="464"/>
        <item m="1" x="4133"/>
        <item m="1" x="584"/>
        <item m="1" x="3940"/>
        <item m="1" x="340"/>
        <item m="1" x="6874"/>
        <item m="1" x="101"/>
        <item m="1" x="7886"/>
        <item m="1" x="7178"/>
        <item m="1" x="2256"/>
        <item m="1" x="7679"/>
        <item m="1" x="1266"/>
        <item m="1" x="7384"/>
        <item m="1" x="4995"/>
        <item m="1" x="4903"/>
        <item m="1" x="3907"/>
        <item m="1" x="3356"/>
        <item m="1" x="6956"/>
        <item m="1" x="7852"/>
        <item m="1" x="511"/>
        <item m="1" x="1194"/>
        <item m="1" x="7710"/>
        <item m="1" x="661"/>
        <item m="1" x="7119"/>
        <item m="1" x="7551"/>
        <item m="1" x="7418"/>
        <item m="1" x="7510"/>
        <item m="1" x="4327"/>
        <item m="1" x="380"/>
        <item m="1" x="1623"/>
        <item m="1" x="4201"/>
        <item m="1" x="246"/>
        <item m="1" x="7994"/>
        <item m="1" x="2923"/>
        <item m="1" x="7101"/>
        <item m="1" x="6988"/>
        <item m="1" x="3446"/>
        <item m="1" x="4157"/>
        <item m="1" x="7045"/>
        <item m="1" x="7449"/>
        <item m="1" x="2440"/>
        <item m="1" x="1986"/>
        <item m="1" x="3925"/>
        <item m="1" x="7706"/>
        <item m="1" x="7603"/>
        <item m="1" x="1584"/>
        <item m="1" x="1636"/>
        <item m="1" x="2161"/>
        <item m="1" x="6568"/>
        <item m="1" x="892"/>
        <item m="1" x="5449"/>
        <item m="1" x="3481"/>
        <item m="1" x="4513"/>
        <item m="1" x="7941"/>
        <item m="1" x="7845"/>
        <item m="1" x="7745"/>
        <item m="1" x="3736"/>
        <item m="1" x="6126"/>
        <item m="1" x="6834"/>
        <item m="1" x="7561"/>
        <item m="1" x="2318"/>
        <item m="1" x="2785"/>
        <item m="1" x="39"/>
        <item m="1" x="7979"/>
        <item m="1" x="772"/>
        <item m="1" x="6595"/>
        <item m="1" x="4530"/>
        <item m="1" x="5240"/>
        <item m="1" x="71"/>
        <item m="1" x="6045"/>
        <item m="1" x="2601"/>
        <item m="1" x="3092"/>
        <item m="1" x="5669"/>
        <item m="1" x="7703"/>
        <item m="1" x="7735"/>
        <item m="1" x="6650"/>
        <item m="1" x="7166"/>
        <item m="1" x="7370"/>
        <item m="1" x="5573"/>
        <item m="1" x="4805"/>
        <item m="1" x="3441"/>
        <item m="1" x="2310"/>
        <item m="1" x="5458"/>
        <item m="1" x="3707"/>
        <item m="1" x="6644"/>
        <item m="1" x="7336"/>
        <item m="1" x="4364"/>
        <item m="1" x="15"/>
        <item m="1" x="7888"/>
        <item m="1" x="7400"/>
        <item m="1" x="4666"/>
        <item m="1" x="6399"/>
        <item m="1" x="7866"/>
        <item m="1" x="1436"/>
        <item m="1" x="1131"/>
        <item m="1" x="2085"/>
        <item m="1" x="5982"/>
        <item m="1" x="3832"/>
        <item m="1" x="1048"/>
        <item m="1" x="3145"/>
        <item m="1" x="4366"/>
        <item m="1" x="7682"/>
        <item m="1" x="4601"/>
        <item m="1" x="2524"/>
        <item m="1" x="3245"/>
        <item m="1" x="1912"/>
        <item m="1" x="139"/>
        <item m="1" x="7915"/>
        <item m="1" x="7271"/>
        <item m="1" x="7211"/>
        <item m="1" x="4120"/>
        <item m="1" x="6170"/>
        <item m="1" x="3475"/>
        <item m="1" x="3524"/>
        <item m="1" x="7573"/>
        <item m="1" x="7432"/>
        <item m="1" x="452"/>
        <item m="1" x="7155"/>
        <item m="1" x="2266"/>
        <item m="1" x="7131"/>
        <item m="1" x="3059"/>
        <item m="1" x="6470"/>
        <item m="1" x="7263"/>
        <item m="1" x="721"/>
        <item m="1" x="1453"/>
        <item m="1" x="7268"/>
        <item m="1" x="4571"/>
        <item m="1" x="1177"/>
        <item m="1" x="2341"/>
        <item m="1" x="6194"/>
        <item m="1" x="7871"/>
        <item m="1" x="5941"/>
        <item m="1" x="5754"/>
        <item m="1" x="2516"/>
        <item m="1" x="7920"/>
        <item m="1" x="1409"/>
        <item m="1" x="2064"/>
        <item m="1" x="3799"/>
        <item m="1" x="7248"/>
        <item m="1" x="6014"/>
        <item m="1" x="7686"/>
        <item m="1" x="7802"/>
        <item m="1" x="5534"/>
        <item m="1" x="1784"/>
        <item m="1" x="6613"/>
        <item m="1" x="2337"/>
        <item m="1" x="7580"/>
        <item m="1" x="7209"/>
        <item m="1" x="2605"/>
        <item m="1" x="134"/>
        <item m="1" x="7001"/>
        <item m="1" x="6120"/>
        <item m="1" x="5092"/>
        <item m="1" x="7594"/>
        <item m="1" x="7334"/>
        <item m="1" x="2640"/>
        <item m="1" x="2777"/>
        <item m="1" x="7655"/>
        <item m="1" x="291"/>
        <item m="1" x="7684"/>
        <item m="1" x="2428"/>
        <item m="1" x="2248"/>
        <item m="1" x="7191"/>
        <item m="1" x="2904"/>
        <item m="1" x="7459"/>
        <item m="1" x="273"/>
        <item m="1" x="7450"/>
        <item m="1" x="5025"/>
        <item m="1" x="7017"/>
        <item m="1" x="6895"/>
        <item m="1" x="7238"/>
        <item m="1" x="7559"/>
        <item m="1" x="2889"/>
        <item m="1" x="1382"/>
        <item m="1" x="6167"/>
        <item m="1" x="6337"/>
        <item m="1" x="1096"/>
        <item m="1" x="4055"/>
        <item m="1" x="7061"/>
        <item m="1" x="4010"/>
        <item m="1" x="7460"/>
        <item m="1" x="4917"/>
        <item m="1" x="4929"/>
        <item m="1" x="75"/>
        <item m="1" x="7406"/>
        <item m="1" x="5528"/>
        <item m="1" x="7362"/>
        <item m="1" x="7296"/>
        <item m="1" x="7962"/>
        <item m="1" x="7563"/>
        <item m="1" x="6976"/>
        <item m="1" x="7874"/>
        <item m="1" x="6640"/>
        <item m="1" x="1983"/>
        <item m="1" x="7850"/>
        <item m="1" x="2065"/>
        <item m="1" x="6475"/>
        <item m="1" x="7812"/>
        <item m="1" x="2066"/>
        <item m="1" x="2924"/>
        <item m="1" x="6887"/>
        <item m="1" x="906"/>
        <item m="1" x="7518"/>
        <item m="1" x="6324"/>
        <item m="1" x="2543"/>
        <item m="1" x="2323"/>
        <item m="1" x="7724"/>
        <item m="1" x="7"/>
        <item m="1" x="7435"/>
        <item m="1" x="2184"/>
        <item m="1" x="7053"/>
        <item m="1" x="6658"/>
        <item m="1" x="562"/>
        <item m="1" x="6121"/>
        <item m="1" x="4893"/>
        <item m="1" x="7213"/>
        <item m="1" x="4105"/>
        <item m="1" x="4246"/>
        <item m="1" x="7469"/>
        <item m="1" x="6611"/>
        <item m="1" x="1657"/>
        <item m="1" x="4276"/>
        <item m="1" x="1431"/>
        <item m="1" x="3562"/>
        <item m="1" x="5590"/>
        <item m="1" x="1523"/>
        <item m="1" x="1146"/>
        <item m="1" x="5591"/>
        <item m="1" x="6943"/>
        <item m="1" x="3283"/>
        <item m="1" x="2786"/>
        <item m="1" x="861"/>
        <item m="1" x="6791"/>
        <item m="1" x="213"/>
        <item m="1" x="4928"/>
        <item m="1" x="1075"/>
        <item m="1" x="3338"/>
        <item m="1" x="5049"/>
        <item m="1" x="5656"/>
        <item m="1" x="6780"/>
        <item m="1" x="6424"/>
        <item m="1" x="5959"/>
        <item m="1" x="1835"/>
        <item m="1" x="4792"/>
        <item m="1" x="755"/>
        <item m="1" x="5011"/>
        <item m="1" x="3199"/>
        <item m="1" x="3714"/>
        <item m="1" x="2826"/>
        <item m="1" x="7543"/>
        <item m="1" x="6540"/>
        <item m="1" x="6759"/>
        <item m="1" x="7222"/>
        <item m="1" x="7986"/>
        <item m="1" x="5619"/>
        <item m="1" x="346"/>
        <item m="1" x="1599"/>
        <item m="1" x="817"/>
        <item m="1" x="7689"/>
        <item m="1" x="2271"/>
        <item m="1" x="7463"/>
        <item m="1" x="7194"/>
        <item m="1" x="1855"/>
        <item m="1" x="6559"/>
        <item m="1" x="5010"/>
        <item m="1" x="644"/>
        <item m="1" x="3893"/>
        <item m="1" x="5250"/>
        <item m="1" x="7117"/>
        <item m="1" x="3089"/>
        <item m="1" x="7612"/>
        <item m="1" x="293"/>
        <item m="1" x="6433"/>
        <item m="1" x="6884"/>
        <item m="1" x="7378"/>
        <item m="1" x="556"/>
        <item m="1" x="6495"/>
        <item m="1" x="6499"/>
        <item m="1" x="7305"/>
        <item m="1" x="4782"/>
        <item m="1" x="6052"/>
        <item m="1" x="5028"/>
        <item m="1" x="7291"/>
        <item m="1" x="1248"/>
        <item m="1" x="504"/>
        <item m="1" x="7479"/>
        <item m="1" x="4191"/>
        <item m="1" x="7893"/>
        <item m="1" x="7243"/>
        <item m="1" x="7389"/>
        <item m="1" x="1852"/>
        <item m="1" x="5663"/>
        <item m="1" x="7640"/>
        <item m="1" x="7721"/>
        <item m="1" x="7422"/>
        <item m="1" x="4483"/>
        <item m="1" x="169"/>
        <item m="1" x="7225"/>
        <item m="1" x="7715"/>
        <item m="1" x="925"/>
        <item m="1" x="5793"/>
        <item m="1" x="7455"/>
        <item m="1" x="7907"/>
        <item m="1" x="7247"/>
        <item m="1" x="7762"/>
        <item m="1" x="7246"/>
        <item m="1" x="5811"/>
        <item m="1" x="6073"/>
        <item m="1" x="2181"/>
        <item m="1" x="2135"/>
        <item m="1" x="7530"/>
        <item m="1" x="5648"/>
        <item m="1" x="3049"/>
        <item m="1" x="6824"/>
        <item m="1" x="5476"/>
        <item m="1" x="956"/>
        <item m="1" x="2937"/>
        <item m="1" x="1202"/>
        <item m="1" x="7939"/>
        <item m="1" x="4947"/>
        <item m="1" x="1012"/>
        <item m="1" x="1484"/>
        <item m="1" x="2411"/>
        <item m="1" x="7436"/>
        <item m="1" x="4615"/>
        <item m="1" x="4606"/>
        <item m="1" x="1633"/>
        <item m="1" x="7527"/>
        <item m="1" x="1729"/>
        <item m="1" x="6279"/>
        <item m="1" x="7198"/>
        <item m="1" x="4462"/>
        <item m="1" x="1713"/>
        <item m="1" x="459"/>
        <item m="1" x="2779"/>
        <item m="1" x="1301"/>
        <item m="1" x="912"/>
        <item m="1" x="5197"/>
        <item m="1" x="7908"/>
        <item m="1" x="7805"/>
        <item m="1" x="7674"/>
        <item m="1" x="6026"/>
        <item m="1" x="7444"/>
        <item m="1" x="5239"/>
        <item m="1" x="598"/>
        <item m="1" x="7934"/>
        <item m="1" x="7973"/>
        <item m="1" x="7451"/>
        <item m="1" x="7780"/>
        <item m="1" x="7965"/>
        <item m="1" x="2159"/>
        <item m="1" x="5262"/>
        <item m="1" x="7525"/>
        <item m="1" x="2707"/>
        <item m="1" x="5134"/>
        <item m="1" x="3823"/>
        <item m="1" x="2493"/>
        <item m="1" x="7746"/>
        <item m="1" x="3316"/>
        <item m="1" x="7511"/>
        <item m="1" x="3064"/>
        <item m="1" x="7553"/>
        <item m="1" x="1880"/>
        <item m="1" x="1597"/>
        <item m="1" x="7618"/>
        <item m="1" x="1106"/>
        <item m="1" x="7029"/>
        <item m="1" x="5135"/>
        <item m="1" x="7126"/>
        <item m="1" x="3656"/>
        <item m="1" x="5340"/>
        <item m="1" x="4113"/>
        <item m="1" x="6820"/>
        <item m="1" x="7010"/>
        <item m="1" x="425"/>
        <item m="1" x="1726"/>
        <item m="1" x="6076"/>
        <item m="1" x="4447"/>
        <item m="1" x="4957"/>
        <item m="1" x="7251"/>
        <item m="1" x="681"/>
        <item m="1" x="2895"/>
        <item m="1" x="465"/>
        <item m="1" x="7740"/>
        <item m="1" x="6561"/>
        <item m="1" x="6514"/>
        <item m="1" x="254"/>
        <item m="1" x="50"/>
        <item m="1" x="1672"/>
        <item m="1" x="1142"/>
        <item m="1" x="5217"/>
        <item m="1" x="3152"/>
        <item m="1" x="882"/>
        <item m="1" x="1872"/>
        <item m="1" x="4732"/>
        <item m="1" x="1738"/>
        <item m="1" x="6566"/>
        <item m="1" x="4438"/>
        <item m="1" x="1654"/>
        <item m="1" x="7497"/>
        <item m="1" x="6982"/>
        <item m="1" x="7339"/>
        <item m="1" x="5582"/>
        <item m="1" x="4169"/>
        <item m="1" x="7112"/>
        <item m="1" x="2780"/>
        <item m="1" x="364"/>
        <item m="1" x="6075"/>
        <item m="1" x="7254"/>
        <item m="1" x="1621"/>
        <item m="1" x="507"/>
        <item m="1" x="1013"/>
        <item m="1" x="4179"/>
        <item m="1" x="6915"/>
        <item m="1" x="7836"/>
        <item m="1" x="7068"/>
        <item m="1" x="3833"/>
        <item m="1" x="6635"/>
        <item m="1" x="7853"/>
        <item m="1" x="7916"/>
        <item m="1" x="7152"/>
        <item m="1" x="2794"/>
        <item m="1" x="1428"/>
        <item m="1" x="5345"/>
        <item m="1" x="337"/>
        <item m="1" x="7495"/>
        <item m="1" x="6957"/>
        <item m="1" x="5005"/>
        <item m="1" x="2888"/>
        <item m="1" x="7048"/>
        <item m="1" x="2281"/>
        <item m="1" x="7480"/>
        <item m="1" x="2630"/>
        <item m="1" x="4669"/>
        <item m="1" x="7747"/>
        <item m="1" x="5433"/>
        <item m="1" x="2609"/>
        <item m="1" x="7124"/>
        <item m="1" x="3319"/>
        <item m="1" x="7839"/>
        <item m="1" x="7461"/>
        <item m="1" x="2282"/>
        <item m="1" x="624"/>
        <item m="1" x="7399"/>
        <item m="1" x="6037"/>
        <item m="1" x="1753"/>
        <item m="1" x="2314"/>
        <item m="1" x="4182"/>
        <item m="1" x="1551"/>
        <item m="1" x="7681"/>
        <item m="1" x="7423"/>
        <item m="1" x="5503"/>
        <item m="1" x="7467"/>
        <item m="1" x="6984"/>
        <item m="1" x="7148"/>
        <item m="1" x="3425"/>
        <item m="1" x="7820"/>
        <item m="1" x="7353"/>
        <item m="1" x="7340"/>
        <item m="1" x="6715"/>
        <item m="1" x="746"/>
        <item m="1" x="7700"/>
        <item m="1" x="7322"/>
        <item m="1" x="7483"/>
        <item m="1" x="7854"/>
        <item m="1" x="7878"/>
        <item m="1" x="402"/>
        <item m="1" x="7775"/>
        <item m="1" x="4194"/>
        <item m="1" x="5222"/>
        <item m="1" x="640"/>
        <item m="1" x="5595"/>
        <item m="1" x="4356"/>
        <item m="1" x="7751"/>
        <item m="1" x="7398"/>
        <item m="1" x="3575"/>
        <item m="1" x="4521"/>
        <item m="1" x="3379"/>
        <item m="1" x="6606"/>
        <item m="1" x="7648"/>
        <item m="1" x="6443"/>
        <item m="1" x="3863"/>
        <item m="1" x="4825"/>
        <item m="1" x="7643"/>
        <item m="1" x="7936"/>
        <item m="1" x="545"/>
        <item m="1" x="5481"/>
        <item m="1" x="5430"/>
        <item m="1" x="5680"/>
        <item m="1" x="4202"/>
        <item m="1" x="455"/>
        <item m="1" x="3102"/>
        <item m="1" x="3693"/>
        <item m="1" x="6450"/>
        <item m="1" x="1856"/>
        <item m="1" x="6243"/>
        <item m="1" x="3150"/>
        <item m="1" x="1181"/>
        <item m="1" x="2500"/>
        <item m="1" x="3607"/>
        <item m="1" x="6049"/>
        <item m="1" x="2414"/>
        <item m="1" x="448"/>
        <item m="1" x="6734"/>
        <item m="1" x="2681"/>
        <item m="1" x="6139"/>
        <item m="1" x="4098"/>
        <item m="1" x="5801"/>
        <item m="1" x="6231"/>
        <item m="1" x="5146"/>
        <item m="1" x="6848"/>
        <item m="1" x="6211"/>
        <item m="1" x="911"/>
        <item m="1" x="2327"/>
        <item m="1" x="1972"/>
        <item m="1" x="4439"/>
        <item m="1" x="6247"/>
        <item m="1" x="4341"/>
        <item m="1" x="1757"/>
        <item m="1" x="3724"/>
        <item m="1" x="6200"/>
        <item m="1" x="2227"/>
        <item m="1" x="1026"/>
        <item m="1" x="744"/>
        <item m="1" x="5747"/>
        <item m="1" x="6302"/>
        <item m="1" x="4600"/>
        <item m="1" x="4870"/>
        <item m="1" x="5584"/>
        <item m="1" x="5469"/>
        <item m="1" x="43"/>
        <item m="1" x="3042"/>
        <item m="1" x="1960"/>
        <item m="1" x="938"/>
        <item m="1" x="4011"/>
        <item m="1" x="2685"/>
        <item m="1" x="1935"/>
        <item m="1" x="1859"/>
        <item m="1" x="1437"/>
        <item m="1" x="1318"/>
        <item m="1" x="3320"/>
        <item m="1" x="6325"/>
        <item m="1" x="3704"/>
        <item m="1" x="3284"/>
        <item m="1" x="2787"/>
        <item m="1" x="773"/>
        <item m="1" x="6020"/>
        <item m="1" x="648"/>
        <item m="1" x="3408"/>
        <item m="1" x="6360"/>
        <item m="1" x="4793"/>
        <item m="1" x="4198"/>
        <item m="1" x="4604"/>
        <item m="1" x="2494"/>
        <item m="1" x="1661"/>
        <item m="1" x="4461"/>
        <item m="1" x="518"/>
        <item m="1" x="3392"/>
        <item m="1" x="2960"/>
        <item m="1" x="1695"/>
        <item m="1" x="531"/>
        <item m="1" x="1699"/>
        <item m="1" x="4317"/>
        <item m="1" x="445"/>
        <item m="1" x="3031"/>
        <item m="1" x="4821"/>
        <item m="1" x="931"/>
        <item m="1" x="4866"/>
        <item m="1" x="1362"/>
        <item m="1" x="3221"/>
        <item m="1" x="2018"/>
        <item m="1" x="5962"/>
        <item m="1" x="4568"/>
        <item m="1" x="2896"/>
        <item m="1" x="1748"/>
        <item m="1" x="6236"/>
        <item m="1" x="3838"/>
        <item m="1" x="3365"/>
        <item m="1" x="4641"/>
        <item m="1" x="2678"/>
        <item m="1" x="6808"/>
        <item m="1" x="3470"/>
        <item m="1" x="6831"/>
        <item m="1" x="689"/>
        <item m="1" x="3679"/>
        <item m="1" x="3939"/>
        <item m="1" x="4369"/>
        <item m="1" x="6468"/>
        <item m="1" x="552"/>
        <item m="1" x="2706"/>
        <item m="1" x="182"/>
        <item m="1" x="904"/>
        <item m="1" x="1765"/>
        <item m="1" x="2963"/>
        <item m="1" x="4418"/>
        <item m="1" x="4491"/>
        <item m="1" x="5333"/>
        <item m="1" x="1519"/>
        <item m="1" x="3655"/>
        <item m="1" x="4844"/>
        <item m="1" x="551"/>
        <item m="1" x="2815"/>
        <item m="1" x="1806"/>
        <item m="1" x="6529"/>
        <item m="1" x="3114"/>
        <item m="1" x="5568"/>
        <item m="1" x="6772"/>
        <item m="1" x="2303"/>
        <item m="1" x="926"/>
        <item m="1" x="260"/>
        <item m="1" x="3332"/>
        <item m="1" x="4347"/>
        <item m="1" x="409"/>
        <item m="1" x="4534"/>
        <item m="1" x="2811"/>
        <item m="1" x="2336"/>
        <item m="1" x="1478"/>
        <item m="1" x="4955"/>
        <item m="1" x="5459"/>
        <item m="1" x="6422"/>
        <item m="1" x="1998"/>
        <item m="1" x="2698"/>
        <item m="1" x="754"/>
        <item m="1" x="3258"/>
        <item m="1" x="1863"/>
        <item m="1" x="2968"/>
        <item m="1" x="4144"/>
        <item m="1" x="1297"/>
        <item m="1" x="2146"/>
        <item m="1" x="6015"/>
        <item m="1" x="4250"/>
        <item m="1" x="2116"/>
        <item m="1" x="1171"/>
        <item m="1" x="2160"/>
        <item m="1" x="2536"/>
        <item m="1" x="3426"/>
        <item m="1" x="6617"/>
        <item m="1" x="5917"/>
        <item m="1" x="5904"/>
        <item m="1" x="4384"/>
        <item m="1" x="5812"/>
        <item m="1" x="1965"/>
        <item m="1" x="6707"/>
        <item m="1" x="2326"/>
        <item m="1" x="6562"/>
        <item m="1" x="6722"/>
        <item m="1" x="5716"/>
        <item m="1" x="3346"/>
        <item m="1" x="6506"/>
        <item m="1" x="3107"/>
        <item m="1" x="3431"/>
        <item m="1" x="1121"/>
        <item m="1" x="5297"/>
        <item m="1" x="3474"/>
        <item m="1" x="6117"/>
        <item m="1" x="2616"/>
        <item m="1" x="1670"/>
        <item m="1" x="1639"/>
        <item m="1" x="6825"/>
        <item m="1" x="4760"/>
        <item m="1" x="3214"/>
        <item m="1" x="1774"/>
        <item m="1" x="6605"/>
        <item m="1" x="5002"/>
        <item m="1" x="3500"/>
        <item m="1" x="5242"/>
        <item m="1" x="2825"/>
        <item m="1" x="4614"/>
        <item m="1" x="2339"/>
        <item m="1" x="3537"/>
        <item m="1" x="401"/>
        <item m="1" x="3904"/>
        <item m="1" x="4559"/>
        <item m="1" x="4941"/>
        <item m="1" x="2395"/>
        <item m="1" x="932"/>
        <item m="1" x="2072"/>
        <item m="1" x="2004"/>
        <item m="1" x="522"/>
        <item m="1" x="5731"/>
        <item m="1" x="4914"/>
        <item m="1" x="3748"/>
        <item m="1" x="1210"/>
        <item m="1" x="2381"/>
        <item m="1" x="1898"/>
        <item m="1" x="7672"/>
        <item m="1" x="4721"/>
        <item m="1" x="7848"/>
        <item m="1" x="4922"/>
        <item m="1" x="7856"/>
        <item m="1" x="7885"/>
        <item m="1" x="365"/>
        <item m="1" x="7696"/>
        <item m="1" x="7046"/>
        <item m="1" x="7736"/>
        <item m="1" x="7448"/>
        <item m="1" x="6515"/>
        <item m="1" x="3570"/>
        <item m="1" x="1446"/>
        <item m="1" x="2032"/>
        <item m="1" x="2225"/>
        <item m="1" x="706"/>
        <item m="1" x="3324"/>
        <item m="1" x="3995"/>
        <item m="1" x="7250"/>
        <item m="1" x="1916"/>
        <item m="1" x="2205"/>
        <item m="1" x="7649"/>
        <item m="1" x="1338"/>
        <item m="1" x="7457"/>
        <item m="1" x="7797"/>
        <item m="1" x="5505"/>
        <item m="1" x="7699"/>
        <item m="1" x="7616"/>
        <item m="1" x="417"/>
        <item m="1" x="1650"/>
        <item m="1" x="1452"/>
        <item m="1" x="4451"/>
        <item m="1" x="7032"/>
        <item m="1" x="7670"/>
        <item m="1" x="7917"/>
        <item m="1" x="1766"/>
        <item m="1" x="7099"/>
        <item m="1" x="5116"/>
        <item m="1" x="116"/>
        <item m="1" x="1068"/>
        <item m="1" x="1426"/>
        <item m="1" x="482"/>
        <item m="1" x="7728"/>
        <item m="1" x="7212"/>
        <item m="1" x="1697"/>
        <item m="1" x="5588"/>
        <item m="1" x="4164"/>
        <item m="1" x="6413"/>
        <item m="1" x="1056"/>
        <item m="1" x="2097"/>
        <item m="1" x="3933"/>
        <item m="1" x="220"/>
        <item m="1" x="6527"/>
        <item m="1" x="5500"/>
        <item m="1" x="449"/>
        <item m="1" x="670"/>
        <item m="1" x="5102"/>
        <item m="1" x="4802"/>
        <item m="1" x="5129"/>
        <item m="1" x="2038"/>
        <item m="1" x="6199"/>
        <item m="1" x="6274"/>
        <item m="1" x="6201"/>
        <item m="1" x="5248"/>
        <item m="1" x="4909"/>
        <item m="1" x="5380"/>
        <item m="1" x="2558"/>
        <item m="1" x="5876"/>
        <item m="1" x="6348"/>
        <item m="1" x="3204"/>
        <item m="1" x="1603"/>
        <item m="1" x="2751"/>
        <item m="1" x="5535"/>
        <item m="1" x="3734"/>
        <item m="1" x="3882"/>
        <item m="1" x="4160"/>
        <item m="1" x="4610"/>
        <item m="1" x="4584"/>
        <item m="1" x="4277"/>
        <item m="1" x="5975"/>
        <item m="1" x="4927"/>
        <item m="1" x="1097"/>
        <item m="1" x="1946"/>
        <item m="1" x="1429"/>
        <item m="1" x="6220"/>
        <item m="1" x="2100"/>
        <item m="1" x="4611"/>
        <item m="1" x="1430"/>
        <item m="1" x="7677"/>
        <item m="1" x="1930"/>
        <item m="1" x="5976"/>
        <item m="1" x="3684"/>
        <item m="1" x="6366"/>
        <item m="1" x="3127"/>
        <item m="1" x="5526"/>
        <item m="1" x="2101"/>
        <item m="1" x="4496"/>
        <item m="1" x="6217"/>
        <item m="1" x="405"/>
        <item m="1" x="1396"/>
        <item m="1" x="7967"/>
        <item m="1" x="1718"/>
        <item m="1" x="3566"/>
        <item m="1" x="7125"/>
        <item m="1" x="6558"/>
        <item m="1" x="929"/>
        <item m="1" x="6972"/>
        <item m="1" x="4427"/>
        <item m="1" x="5024"/>
        <item m="1" x="2598"/>
        <item m="1" x="7831"/>
        <item m="1" x="7940"/>
        <item m="1" x="6750"/>
        <item m="1" x="6980"/>
        <item m="1" x="5254"/>
        <item m="1" x="1268"/>
        <item m="1" x="7846"/>
        <item m="1" x="2931"/>
        <item m="1" x="7027"/>
        <item m="1" x="2690"/>
        <item m="1" x="7174"/>
        <item m="1" x="7137"/>
        <item m="1" x="7928"/>
        <item m="1" x="1450"/>
        <item m="1" x="3405"/>
        <item m="1" x="7028"/>
        <item m="1" x="6681"/>
        <item m="1" x="2023"/>
        <item m="1" x="1557"/>
        <item m="1" x="2507"/>
        <item m="1" x="7421"/>
        <item m="1" x="1612"/>
        <item m="1" x="7782"/>
        <item m="1" x="5768"/>
        <item m="1" x="7834"/>
        <item m="1" x="6501"/>
        <item m="1" x="7894"/>
        <item m="1" x="5029"/>
        <item m="1" x="7914"/>
        <item m="1" x="3406"/>
        <item m="1" x="543"/>
        <item m="1" x="5094"/>
        <item m="1" x="7575"/>
        <item m="1" x="7396"/>
        <item m="1" x="268"/>
        <item m="1" x="3660"/>
        <item m="1" x="6505"/>
        <item m="1" x="7275"/>
        <item m="1" x="1170"/>
        <item m="1" x="7176"/>
        <item m="1" x="7106"/>
        <item m="1" x="1077"/>
        <item m="1" x="4547"/>
        <item m="1" x="4712"/>
        <item m="1" x="7588"/>
        <item m="1" x="4189"/>
        <item m="1" x="1204"/>
        <item m="1" x="2292"/>
        <item m="1" x="5815"/>
        <item m="1" x="7840"/>
        <item m="1" x="6421"/>
        <item m="1" x="5536"/>
        <item m="1" x="2756"/>
        <item m="1" x="5551"/>
        <item m="1" x="5040"/>
        <item m="1" x="4405"/>
        <item m="1" x="4226"/>
        <item m="1" x="6362"/>
        <item m="1" x="4915"/>
        <item m="1" x="4512"/>
        <item m="1" x="2649"/>
        <item m="1" x="1929"/>
        <item m="1" x="5026"/>
        <item m="1" x="4727"/>
        <item m="1" x="6025"/>
        <item m="1" x="7289"/>
        <item m="1" x="7884"/>
        <item m="1" x="7591"/>
        <item m="1" x="7351"/>
        <item m="1" x="7019"/>
        <item m="1" x="4578"/>
        <item m="1" x="1274"/>
        <item m="1" x="7416"/>
        <item m="1" x="3418"/>
        <item m="1" x="3667"/>
        <item m="1" x="6749"/>
        <item m="1" x="5974"/>
        <item m="1" x="2696"/>
        <item m="1" x="1111"/>
        <item m="1" x="7142"/>
        <item m="1" x="3926"/>
        <item m="1" x="4296"/>
        <item m="1" x="1819"/>
        <item m="1" x="7596"/>
        <item m="1" x="1966"/>
        <item m="1" x="7968"/>
        <item m="1" x="4738"/>
        <item m="1" x="5030"/>
        <item m="1" x="5821"/>
        <item m="1" x="7084"/>
        <item m="1" x="1758"/>
        <item m="1" x="2189"/>
        <item m="1" x="699"/>
        <item m="1" x="7009"/>
        <item m="1" x="4455"/>
        <item m="1" x="111"/>
        <item m="1" x="7288"/>
        <item m="1" x="3584"/>
        <item m="1" x="6590"/>
        <item m="1" x="7403"/>
        <item m="1" x="7441"/>
        <item m="1" x="7567"/>
        <item m="1" x="7817"/>
        <item m="1" x="6376"/>
        <item m="1" x="7589"/>
        <item m="1" x="7538"/>
        <item m="1" x="3685"/>
        <item m="1" x="3055"/>
        <item m="1" x="5652"/>
        <item m="1" x="5967"/>
        <item m="1" x="4099"/>
        <item m="1" x="2628"/>
        <item m="1" x="2554"/>
        <item m="1" x="4944"/>
        <item m="1" x="3662"/>
        <item m="1" x="238"/>
        <item m="1" x="802"/>
        <item m="1" x="1380"/>
        <item m="1" x="2686"/>
        <item m="1" x="2932"/>
        <item m="1" x="3097"/>
        <item m="1" x="3010"/>
        <item m="1" x="3494"/>
        <item m="1" x="2474"/>
        <item m="1" x="1796"/>
        <item m="1" x="6647"/>
        <item m="1" x="4708"/>
        <item m="1" x="1999"/>
        <item m="1" x="6511"/>
        <item m="1" x="119"/>
        <item m="1" x="4746"/>
        <item m="1" x="2193"/>
        <item m="1" x="2816"/>
        <item m="1" x="2126"/>
        <item m="1" x="286"/>
        <item m="1" x="1545"/>
        <item m="1" x="5649"/>
        <item m="1" x="6452"/>
        <item m="1" x="4878"/>
        <item m="1" x="1404"/>
        <item m="1" x="6609"/>
        <item m="1" x="2334"/>
        <item m="1" x="2222"/>
        <item m="1" x="3186"/>
        <item m="1" x="1299"/>
        <item m="1" x="1790"/>
        <item m="1" x="6208"/>
        <item m="1" x="3371"/>
        <item m="1" x="5161"/>
        <item m="1" x="2253"/>
        <item m="1" x="1296"/>
        <item m="1" x="1257"/>
        <item m="1" x="2839"/>
        <item m="1" x="4810"/>
        <item m="1" x="3195"/>
        <item m="1" x="2104"/>
        <item m="1" x="4152"/>
        <item m="1" x="914"/>
        <item m="1" x="1036"/>
        <item m="1" x="5367"/>
        <item m="1" x="3077"/>
        <item m="1" x="2669"/>
        <item m="1" x="4286"/>
        <item m="1" x="3465"/>
        <item m="1" x="2807"/>
        <item m="1" x="2845"/>
        <item m="1" x="4580"/>
        <item m="1" x="2538"/>
        <item m="1" x="6111"/>
        <item m="1" x="3761"/>
        <item m="1" x="6997"/>
        <item m="1" x="3040"/>
        <item m="1" x="6155"/>
        <item m="1" x="1954"/>
        <item m="1" x="3808"/>
        <item m="1" x="5688"/>
        <item m="1" x="657"/>
        <item m="1" x="5662"/>
        <item m="1" x="7207"/>
        <item m="1" x="3803"/>
        <item m="1" x="7718"/>
        <item m="1" x="7957"/>
        <item m="1" x="1764"/>
        <item m="1" x="5594"/>
        <item m="1" x="1640"/>
        <item m="1" x="3013"/>
        <item m="1" x="6631"/>
        <item m="1" x="710"/>
        <item m="1" x="4375"/>
        <item m="1" x="7617"/>
        <item m="1" x="7729"/>
        <item m="1" x="7952"/>
        <item m="1" x="2615"/>
        <item m="1" x="3366"/>
        <item m="1" x="7944"/>
        <item m="1" x="7310"/>
        <item m="1" x="7096"/>
        <item m="1" x="7487"/>
        <item m="1" x="7722"/>
        <item m="1" x="5593"/>
        <item m="1" x="3463"/>
        <item m="1" x="6035"/>
        <item m="1" x="6448"/>
        <item m="1" x="7851"/>
        <item m="1" x="7663"/>
        <item m="1" x="7108"/>
        <item m="1" x="7971"/>
        <item m="1" x="7566"/>
        <item m="1" x="7609"/>
        <item m="1" x="7584"/>
        <item m="1" x="4736"/>
        <item m="1" x="4737"/>
        <item m="1" x="243"/>
        <item m="1" x="711"/>
        <item m="1" x="4589"/>
        <item m="1" x="3700"/>
        <item m="1" x="7496"/>
        <item m="1" x="7799"/>
        <item m="1" x="1828"/>
        <item m="1" x="1827"/>
        <item m="1" x="6770"/>
        <item m="1" x="5073"/>
        <item m="1" x="7169"/>
        <item m="1" x="568"/>
        <item m="1" x="7712"/>
        <item m="1" x="2952"/>
        <item m="1" x="6275"/>
        <item m="1" x="7187"/>
        <item m="1" x="5952"/>
        <item m="1" x="4858"/>
        <item m="1" x="7217"/>
        <item m="1" x="4786"/>
        <item m="1" x="766"/>
        <item m="1" x="7524"/>
        <item m="1" x="4230"/>
        <item m="1" x="3862"/>
        <item m="1" x="376"/>
        <item m="1" x="4910"/>
        <item m="1" x="310"/>
        <item m="1" x="7160"/>
        <item m="1" x="7743"/>
        <item m="1" x="6525"/>
        <item m="1" x="1499"/>
        <item m="1" x="4034"/>
        <item m="1" x="1172"/>
        <item m="1" x="7227"/>
        <item m="1" x="960"/>
        <item m="1" x="250"/>
        <item m="1" x="5482"/>
        <item m="1" x="1620"/>
        <item m="1" x="7911"/>
        <item m="1" x="1787"/>
        <item m="1" x="2557"/>
        <item m="1" x="6986"/>
        <item m="1" x="1605"/>
        <item m="1" x="3285"/>
        <item m="1" x="2621"/>
        <item m="1" x="7738"/>
        <item m="1" x="7512"/>
        <item m="1" x="208"/>
        <item m="1" x="3254"/>
        <item m="1" x="5687"/>
        <item m="1" x="6835"/>
        <item m="1" x="7592"/>
        <item m="1" x="2876"/>
        <item m="1" x="1031"/>
        <item m="1" x="7638"/>
        <item m="1" x="7116"/>
        <item m="1" x="7146"/>
        <item m="1" x="336"/>
        <item m="1" x="6028"/>
        <item m="1" x="7404"/>
        <item m="1" x="7033"/>
        <item m="1" x="4566"/>
        <item m="1" x="2019"/>
        <item m="1" x="2147"/>
        <item m="1" x="3377"/>
        <item m="1" x="2145"/>
        <item m="1" x="6792"/>
        <item m="1" x="7485"/>
        <item m="1" x="7790"/>
        <item m="1" x="7387"/>
        <item m="1" x="7590"/>
        <item m="1" x="4836"/>
        <item m="1" x="5195"/>
        <item m="1" x="390"/>
        <item m="1" x="2898"/>
        <item m="1" x="7759"/>
        <item m="1" x="403"/>
        <item m="1" x="7558"/>
        <item m="1" x="7050"/>
        <item m="1" x="6987"/>
        <item m="1" x="2443"/>
        <item m="1" x="7991"/>
        <item m="1" x="7134"/>
        <item m="1" x="7381"/>
        <item m="1" x="3791"/>
        <item m="1" x="3789"/>
        <item m="1" x="4458"/>
        <item m="1" x="6942"/>
        <item m="1" x="4638"/>
        <item m="1" x="6754"/>
        <item m="1" x="1055"/>
        <item m="1" x="4272"/>
        <item m="1" x="5031"/>
        <item m="1" x="1051"/>
        <item m="1" x="87"/>
        <item m="1" x="5715"/>
        <item m="1" x="536"/>
        <item m="1" x="406"/>
        <item m="1" x="4342"/>
        <item m="1" x="3924"/>
        <item m="1" x="3533"/>
        <item m="1" x="5559"/>
        <item m="1" x="4116"/>
        <item m="1" x="1795"/>
        <item m="1" x="1841"/>
        <item m="1" x="2972"/>
        <item m="1" x="3699"/>
        <item m="1" x="5556"/>
        <item m="1" x="2655"/>
        <item m="1" x="3960"/>
        <item m="1" x="4627"/>
        <item m="1" x="4628"/>
        <item m="1" x="2713"/>
        <item m="1" x="4790"/>
        <item m="1" x="2353"/>
        <item m="1" x="2347"/>
        <item m="1" x="6610"/>
        <item m="1" x="5136"/>
        <item m="1" x="4478"/>
        <item m="1" x="4739"/>
        <item m="1" x="362"/>
        <item m="1" x="2884"/>
        <item m="1" x="1043"/>
        <item m="1" x="4572"/>
        <item m="1" x="1921"/>
        <item m="1" x="1870"/>
        <item m="1" x="4992"/>
        <item m="1" x="2988"/>
        <item m="1" x="326"/>
        <item m="1" x="1951"/>
        <item m="1" x="468"/>
        <item m="1" x="5820"/>
        <item m="1" x="5671"/>
        <item m="1" x="3137"/>
        <item m="1" x="4850"/>
        <item m="1" x="4851"/>
        <item m="1" x="2393"/>
        <item m="1" x="5324"/>
        <item m="1" x="1631"/>
        <item m="1" x="6457"/>
        <item m="1" x="4926"/>
        <item m="1" x="6923"/>
        <item m="1" x="5371"/>
        <item m="1" x="4680"/>
        <item m="1" x="1103"/>
        <item m="1" x="9"/>
        <item m="1" x="5162"/>
        <item m="1" x="6391"/>
        <item m="1" x="173"/>
        <item m="1" x="200"/>
        <item m="1" x="1785"/>
        <item m="1" x="3163"/>
        <item m="1" x="2975"/>
        <item m="1" x="3826"/>
        <item m="1" x="1779"/>
        <item m="1" x="2569"/>
        <item m="1" x="7349"/>
        <item m="1" x="7282"/>
        <item m="1" x="4225"/>
        <item m="1" x="1961"/>
        <item m="1" x="5675"/>
        <item m="1" x="4777"/>
        <item m="1" x="6736"/>
        <item m="1" x="2013"/>
        <item m="1" x="1263"/>
        <item m="1" x="4005"/>
        <item m="1" x="6581"/>
        <item m="1" x="7466"/>
        <item m="1" x="1214"/>
        <item m="1" x="7804"/>
        <item m="1" x="7855"/>
        <item m="1" x="4934"/>
        <item m="1" x="356"/>
        <item m="1" x="2758"/>
        <item m="1" x="7597"/>
        <item m="1" x="7880"/>
        <item m="1" x="1315"/>
        <item m="1" x="416"/>
        <item m="1" x="7891"/>
        <item m="1" x="6288"/>
        <item m="1" x="428"/>
        <item m="1" x="498"/>
        <item m="1" x="2238"/>
        <item m="1" x="3772"/>
        <item m="1" x="5762"/>
        <item m="1" x="1247"/>
        <item m="1" x="2325"/>
        <item m="1" x="3994"/>
        <item m="1" x="1335"/>
        <item m="1" x="3422"/>
        <item m="1" x="4754"/>
        <item m="1" x="3813"/>
        <item m="1" x="1832"/>
        <item m="1" x="1913"/>
        <item m="1" x="109"/>
        <item m="1" x="6232"/>
        <item m="1" x="752"/>
        <item m="1" x="7997"/>
        <item m="1" x="7083"/>
        <item m="1" x="7825"/>
        <item m="1" x="860"/>
        <item m="1" x="481"/>
        <item m="1" x="3814"/>
        <item m="1" x="1914"/>
        <item m="1" x="5797"/>
        <item m="1" x="285"/>
        <item m="1" x="698"/>
        <item m="1" x="1875"/>
        <item m="1" x="6949"/>
        <item m="1" x="7691"/>
        <item m="1" x="2791"/>
        <item m="1" x="6361"/>
        <item m="1" x="972"/>
        <item m="1" x="1985"/>
        <item m="1" x="4509"/>
        <item m="1" x="7862"/>
        <item m="1" x="1198"/>
        <item m="1" x="4924"/>
        <item m="1" x="3006"/>
        <item m="1" x="7290"/>
        <item m="1" x="6086"/>
        <item m="1" x="7071"/>
        <item m="1" x="1052"/>
        <item m="1" x="4978"/>
        <item m="1" x="1714"/>
        <item m="1" x="6533"/>
        <item m="1" x="5785"/>
        <item m="1" x="5329"/>
        <item m="1" x="2010"/>
        <item m="1" x="5661"/>
        <item m="1" x="7115"/>
        <item m="1" x="5294"/>
        <item m="1" x="5296"/>
        <item m="1" x="2792"/>
        <item m="1" x="1668"/>
        <item m="1" x="3168"/>
        <item m="1" x="7329"/>
        <item m="1" x="2911"/>
        <item m="1" x="5230"/>
        <item m="1" x="1195"/>
        <item m="1" x="7058"/>
        <item m="1" x="7015"/>
        <item m="1" x="2290"/>
        <item m="1" x="5583"/>
        <item m="1" x="2906"/>
        <item m="1" x="2749"/>
        <item m="1" x="6926"/>
        <item m="1" x="3103"/>
        <item m="1" x="6958"/>
        <item m="1" x="6673"/>
        <item m="1" x="6664"/>
        <item m="1" x="7424"/>
        <item m="1" x="5447"/>
        <item m="1" x="4238"/>
        <item m="1" x="5544"/>
        <item m="1" x="6140"/>
        <item m="1" x="65"/>
        <item m="1" x="1235"/>
        <item m="1" x="6372"/>
        <item m="1" x="3108"/>
        <item m="1" x="7130"/>
        <item m="1" x="7411"/>
        <item m="1" x="2191"/>
        <item m="1" x="3917"/>
        <item m="1" x="1576"/>
        <item m="1" x="4141"/>
        <item m="1" x="1448"/>
        <item m="1" x="6"/>
        <item m="1" x="5160"/>
        <item m="1" x="7090"/>
        <item m="1" x="5920"/>
        <item m="1" x="3599"/>
        <item m="1" x="1122"/>
        <item m="1" x="3154"/>
        <item m="1" x="708"/>
        <item m="1" x="4797"/>
        <item m="1" x="6276"/>
        <item m="1" x="2734"/>
        <item m="1" x="2556"/>
        <item m="1" x="7394"/>
        <item m="1" x="1148"/>
        <item m="1" x="7007"/>
        <item m="1" x="4696"/>
        <item m="1" x="6169"/>
        <item m="1" x="6341"/>
        <item m="1" x="6253"/>
        <item m="1" x="5151"/>
        <item m="1" x="6098"/>
        <item m="1" x="4159"/>
        <item m="1" x="6937"/>
        <item m="1" x="7156"/>
        <item m="1" x="2149"/>
        <item m="1" x="4586"/>
        <item m="1" x="7189"/>
        <item m="1" x="2140"/>
        <item m="1" x="2549"/>
        <item m="1" x="6629"/>
        <item m="1" x="3240"/>
        <item m="1" x="1865"/>
        <item m="1" x="2954"/>
        <item m="1" x="6483"/>
        <item m="1" x="6969"/>
        <item m="1" x="7333"/>
        <item m="1" x="4199"/>
        <item m="1" x="3889"/>
        <item m="1" x="7299"/>
        <item m="1" x="572"/>
        <item m="1" x="3849"/>
        <item m="1" x="891"/>
        <item m="1" x="6303"/>
        <item m="1" x="2239"/>
        <item m="1" x="7302"/>
        <item m="1" x="3858"/>
        <item m="1" x="1885"/>
        <item m="1" x="4582"/>
        <item m="1" x="5485"/>
        <item m="1" x="4980"/>
        <item m="1" x="1024"/>
        <item m="1" x="1223"/>
        <item m="1" x="1524"/>
        <item m="1" x="332"/>
        <item m="1" x="7113"/>
        <item m="1" x="4985"/>
        <item m="1" x="650"/>
        <item m="1" x="7052"/>
        <item m="1" x="2"/>
        <item m="1" x="7056"/>
        <item m="1" x="6685"/>
        <item m="1" x="5241"/>
        <item m="1" x="4874"/>
        <item m="1" x="7006"/>
        <item m="1" x="5888"/>
        <item m="1" x="5993"/>
        <item m="1" x="4981"/>
        <item m="1" x="7425"/>
        <item m="1" x="5287"/>
        <item m="1" x="7345"/>
        <item m="1" x="1144"/>
        <item m="1" x="508"/>
        <item m="1" x="5489"/>
        <item m="1" x="4973"/>
        <item m="1" x="4207"/>
        <item m="1" x="5792"/>
        <item m="1" x="2316"/>
        <item m="1" x="778"/>
        <item m="1" x="5203"/>
        <item m="1" x="6864"/>
        <item m="1" x="2949"/>
        <item m="1" x="2667"/>
        <item m="1" x="4827"/>
        <item m="1" x="1820"/>
        <item m="1" x="252"/>
        <item m="1" x="6963"/>
        <item m="1" x="3054"/>
        <item m="1" x="629"/>
        <item m="1" x="5964"/>
        <item m="1" x="538"/>
        <item m="1" x="74"/>
        <item m="1" x="2449"/>
        <item m="1" x="6569"/>
        <item m="1" x="4407"/>
        <item m="1" x="7315"/>
        <item m="1" x="1242"/>
        <item m="1" x="7136"/>
        <item m="1" x="2914"/>
        <item m="1" x="2629"/>
        <item m="1" x="1700"/>
        <item m="1" x="1725"/>
        <item m="1" x="6947"/>
        <item m="1" x="2496"/>
        <item m="1" x="2247"/>
        <item m="1" x="4678"/>
        <item m="1" x="4420"/>
        <item m="1" x="1924"/>
        <item m="1" x="4705"/>
        <item m="1" x="1343"/>
        <item m="1" x="7085"/>
        <item m="1" x="4224"/>
        <item m="1" x="4370"/>
        <item m="1" x="1370"/>
        <item m="1" x="757"/>
        <item m="1" x="5866"/>
        <item m="1" x="2537"/>
        <item m="1" x="3493"/>
        <item m="1" x="5451"/>
        <item m="1" x="4520"/>
        <item m="1" x="7177"/>
        <item m="1" x="1780"/>
        <item m="1" x="3477"/>
        <item m="1" x="6277"/>
        <item m="1" x="7093"/>
        <item m="1" x="1072"/>
        <item m="1" x="5415"/>
        <item m="1" x="6534"/>
        <item m="1" x="201"/>
        <item m="1" x="4998"/>
        <item m="1" x="2991"/>
        <item m="1" x="2859"/>
        <item m="1" x="5855"/>
        <item m="1" x="4544"/>
        <item m="1" x="7040"/>
        <item m="1" x="541"/>
        <item m="1" x="2133"/>
        <item m="1" x="5942"/>
        <item m="1" x="5937"/>
        <item m="1" x="441"/>
        <item m="1" x="357"/>
        <item m="1" x="2024"/>
        <item m="1" x="3028"/>
        <item m="1" x="6669"/>
        <item m="1" x="4421"/>
        <item m="1" x="4556"/>
        <item m="1" x="6682"/>
        <item m="1" x="1180"/>
        <item m="1" x="4156"/>
        <item m="1" x="1973"/>
        <item m="1" x="3512"/>
        <item m="1" x="505"/>
        <item m="1" x="6753"/>
        <item m="1" x="3559"/>
        <item m="1" x="590"/>
        <item m="1" x="4340"/>
        <item m="1" x="1109"/>
        <item m="1" x="1899"/>
        <item m="1" x="4722"/>
        <item m="1" x="6023"/>
        <item m="1" x="6487"/>
        <item m="1" x="366"/>
        <item m="1" x="4923"/>
        <item m="1" x="1682"/>
        <item m="1" x="6516"/>
        <item m="1" x="3571"/>
        <item m="1" x="2033"/>
        <item m="1" x="3339"/>
        <item m="1" x="1876"/>
        <item m="1" x="3996"/>
        <item m="1" x="5302"/>
        <item m="1" x="4140"/>
        <item m="1" x="5399"/>
        <item m="1" x="2206"/>
        <item m="1" x="1447"/>
        <item m="1" x="707"/>
        <item m="1" x="3325"/>
        <item m="1" x="1230"/>
        <item m="1" x="646"/>
        <item m="1" x="1917"/>
        <item m="1" x="2226"/>
        <item m="1" x="1339"/>
        <item m="1" x="6531"/>
        <item m="1" x="6123"/>
        <item m="1" x="5506"/>
        <item m="1" x="712"/>
        <item m="1" x="5163"/>
        <item m="1" x="3008"/>
        <item m="1" x="179"/>
        <item m="1" x="4987"/>
        <item m="1" x="1243"/>
        <item m="1" x="6728"/>
        <item m="1" x="4240"/>
        <item m="1" x="6829"/>
        <item m="1" x="3172"/>
        <item m="1" x="281"/>
        <item m="1" x="5082"/>
        <item m="1" x="2041"/>
        <item m="1" x="6718"/>
        <item m="1" x="6022"/>
        <item m="1" x="6777"/>
        <item m="1" x="1108"/>
        <item m="1" x="354"/>
        <item m="1" x="5045"/>
        <item m="1" x="4633"/>
        <item m="1" x="3164"/>
        <item m="1" x="6740"/>
        <item m="1" x="4899"/>
        <item m="1" x="2626"/>
        <item m="1" x="2030"/>
        <item m="1" x="1627"/>
        <item m="1" x="1485"/>
        <item m="1" x="6017"/>
        <item m="1" x="1199"/>
        <item m="1" x="6619"/>
        <item m="1" x="1853"/>
        <item m="1" x="5625"/>
        <item m="1" x="4064"/>
        <item m="1" x="649"/>
        <item m="1" x="6297"/>
        <item m="1" x="851"/>
        <item m="1" x="5928"/>
        <item m="1" x="3747"/>
        <item m="1" x="6340"/>
        <item m="1" x="6620"/>
        <item m="1" x="1114"/>
        <item m="1" x="1744"/>
        <item m="1" x="4700"/>
        <item m="1" x="1767"/>
        <item m="1" x="3189"/>
        <item m="1" x="6526"/>
        <item m="1" x="2374"/>
        <item m="1" x="3052"/>
        <item m="1" x="4004"/>
        <item m="1" x="1493"/>
        <item m="1" x="288"/>
        <item m="1" x="355"/>
        <item m="1" x="106"/>
        <item m="1" x="1669"/>
        <item m="1" x="1823"/>
        <item m="1" x="2269"/>
        <item m="1" x="2891"/>
        <item m="1" x="593"/>
        <item m="1" x="61"/>
        <item m="1" x="3045"/>
        <item m="1" x="4278"/>
        <item m="1" x="5370"/>
        <item m="1" x="1948"/>
        <item m="1" x="6381"/>
        <item m="1" x="2364"/>
        <item m="1" x="3834"/>
        <item m="1" x="1958"/>
        <item m="1" x="275"/>
        <item m="1" x="2304"/>
        <item m="1" x="5358"/>
        <item m="1" x="5651"/>
        <item m="1" x="5491"/>
        <item m="1" x="1734"/>
        <item m="1" x="5360"/>
        <item m="1" x="798"/>
        <item m="1" x="3007"/>
        <item m="1" x="2272"/>
        <item m="1" x="4936"/>
        <item m="1" x="1877"/>
        <item m="1" x="790"/>
        <item m="1" x="4299"/>
        <item m="1" x="6676"/>
        <item m="1" x="4442"/>
        <item m="1" x="2220"/>
        <item m="1" x="1579"/>
        <item m="1" x="2260"/>
        <item m="1" x="4262"/>
        <item m="1" x="6171"/>
        <item m="1" x="3047"/>
        <item m="1" x="1768"/>
        <item m="1" x="2962"/>
        <item m="1" x="6697"/>
        <item m="1" x="5278"/>
        <item m="1" x="210"/>
        <item m="1" x="2416"/>
        <item m="1" x="4940"/>
        <item m="1" x="5004"/>
        <item m="1" x="4731"/>
        <item m="1" x="6711"/>
        <item m="1" x="4557"/>
        <item m="1" x="415"/>
        <item m="1" x="4569"/>
        <item m="1" x="1418"/>
        <item m="1" x="6282"/>
        <item m="1" x="1816"/>
        <item m="1" x="5657"/>
        <item m="1" x="1836"/>
        <item m="1" x="2827"/>
        <item m="1" x="7987"/>
        <item m="1" x="1600"/>
        <item m="1" x="7195"/>
        <item m="1" x="6425"/>
        <item m="1" x="7544"/>
        <item m="1" x="7223"/>
        <item m="1" x="6781"/>
        <item m="1" x="818"/>
        <item m="1" x="5960"/>
        <item m="1" x="3715"/>
        <item m="1" x="3200"/>
        <item m="1" x="2257"/>
        <item m="1" x="858"/>
        <item m="1" x="1903"/>
        <item m="1" x="4413"/>
        <item m="1" x="5338"/>
        <item m="1" x="3090"/>
        <item m="1" x="104"/>
        <item m="1" x="7910"/>
        <item m="1" x="2869"/>
        <item m="1" x="7013"/>
        <item m="1" x="7066"/>
        <item m="1" x="6702"/>
        <item m="1" x="3572"/>
        <item m="1" x="1034"/>
        <item m="1" x="5999"/>
        <item m="1" x="7613"/>
        <item m="1" x="7868"/>
        <item m="1" x="304"/>
        <item m="1" x="1057"/>
        <item m="1" x="7556"/>
        <item m="1" x="5204"/>
        <item m="1" x="740"/>
        <item m="1" x="7734"/>
        <item m="1" x="7788"/>
        <item m="1" x="7904"/>
        <item m="1" x="7073"/>
        <item m="1" x="7860"/>
        <item m="1" x="3770"/>
        <item m="1" x="6204"/>
        <item m="1" x="6978"/>
        <item m="1" x="5882"/>
        <item m="1" x="7789"/>
        <item m="1" x="7200"/>
        <item m="1" x="7697"/>
        <item m="1" x="6517"/>
        <item m="1" x="7414"/>
        <item m="1" x="4852"/>
        <item m="1" x="7881"/>
        <item m="1" x="6716"/>
        <item m="1" x="827"/>
        <item m="1" x="2917"/>
        <item m="1" x="6981"/>
        <item m="1" x="7835"/>
        <item m="1" x="4682"/>
        <item m="1" x="5840"/>
        <item m="1" x="5773"/>
        <item m="1" x="6249"/>
        <item m="1" x="3032"/>
        <item m="1" x="5147"/>
        <item m="1" x="5542"/>
        <item m="1" x="6434"/>
        <item m="1" x="7683"/>
        <item m="1" x="964"/>
        <item m="1" x="351"/>
        <item m="1" x="7342"/>
        <item m="1" x="7766"/>
        <item m="1" x="2070"/>
        <item m="1" x="7035"/>
        <item m="1" x="3919"/>
        <item m="1" x="4931"/>
        <item m="1" x="6961"/>
        <item m="1" x="1300"/>
        <item m="1" x="1900"/>
        <item m="1" x="5381"/>
        <item m="1" x="3837"/>
        <item m="1" x="2580"/>
        <item m="1" x="6382"/>
        <item m="1" x="7716"/>
        <item m="1" x="4608"/>
        <item m="1" x="5101"/>
        <item m="1" x="7938"/>
        <item m="1" x="2053"/>
        <item m="1" x="1066"/>
        <item m="1" x="6064"/>
        <item m="1" x="4783"/>
        <item m="1" x="7129"/>
        <item m="1" x="976"/>
        <item m="1" x="6216"/>
        <item m="1" x="7517"/>
        <item m="1" x="4514"/>
        <item m="1" x="7016"/>
        <item m="1" x="6962"/>
        <item m="1" x="534"/>
        <item m="1" x="325"/>
        <item m="1" x="7959"/>
        <item m="1" x="5981"/>
        <item m="1" x="7369"/>
        <item m="1" x="7661"/>
        <item m="1" x="1471"/>
        <item m="1" x="52"/>
        <item m="1" x="1053"/>
        <item m="1" x="6053"/>
        <item m="1" x="5985"/>
        <item m="1" x="5382"/>
        <item m="1" x="6019"/>
        <item m="1" x="6751"/>
        <item m="1" x="1182"/>
        <item m="1" x="7875"/>
        <item m="1" x="4946"/>
        <item m="1" x="903"/>
        <item m="1" x="5916"/>
        <item m="1" x="7757"/>
        <item m="1" x="7892"/>
        <item m="1" x="5387"/>
        <item m="1" x="2216"/>
        <item m="1" x="1732"/>
        <item m="1" x="3991"/>
        <item m="1" x="5244"/>
        <item m="1" x="7109"/>
        <item m="1" x="446"/>
        <item m="1" x="5033"/>
        <item m="1" x="1628"/>
        <item m="1" x="7103"/>
        <item m="1" x="7513"/>
        <item m="1" x="7779"/>
        <item m="1" x="5372"/>
        <item m="1" x="2687"/>
        <item m="1" x="1082"/>
        <item m="1" x="7726"/>
        <item m="1" x="3563"/>
        <item m="1" x="4816"/>
        <item m="1" x="7237"/>
        <item m="1" x="7088"/>
        <item m="1" x="651"/>
        <item m="1" x="7921"/>
        <item m="1" x="4576"/>
        <item m="1" x="7705"/>
        <item m="1" x="7168"/>
        <item m="1" x="3"/>
        <item m="1" x="7664"/>
        <item m="1" x="5483"/>
        <item m="1" x="7770"/>
        <item m="1" x="3596"/>
        <item m="1" x="7162"/>
        <item m="1" x="2604"/>
        <item m="1" x="7514"/>
        <item m="1" x="1879"/>
        <item m="1" x="2349"/>
        <item m="1" x="2535"/>
        <item m="1" x="3746"/>
        <item m="1" x="948"/>
        <item m="1" x="1601"/>
        <item m="1" x="2267"/>
        <item m="1" x="2729"/>
        <item m="1" x="7038"/>
        <item m="1" x="7905"/>
        <item m="1" x="6072"/>
        <item m="1" x="6252"/>
        <item m="1" x="4778"/>
        <item m="1" x="5046"/>
        <item m="1" x="868"/>
        <item m="1" x="7837"/>
        <item m="1" x="7390"/>
        <item m="1" x="1480"/>
        <item m="1" x="2622"/>
        <item m="1" x="7159"/>
        <item m="1" x="6317"/>
        <item m="1" x="4692"/>
        <item m="1" x="7043"/>
        <item m="1" x="7876"/>
        <item m="1" x="3810"/>
        <item m="1" x="7773"/>
        <item m="1" x="7388"/>
        <item m="1" x="1754"/>
        <item m="1" x="2219"/>
        <item m="1" x="7656"/>
        <item m="1" x="2119"/>
        <item m="1" x="2782"/>
        <item m="1" x="4436"/>
        <item m="1" x="7667"/>
        <item m="1" x="1848"/>
        <item m="1" x="7438"/>
        <item m="1" x="3977"/>
        <item m="1" x="7932"/>
        <item m="1" x="7758"/>
        <item m="1" x="4284"/>
        <item m="1" x="7678"/>
        <item m="1" x="3752"/>
        <item m="1" x="1486"/>
        <item m="1" x="7122"/>
        <item m="1" x="2935"/>
        <item m="1" x="2121"/>
        <item m="1" x="7409"/>
        <item m="1" x="7872"/>
        <item m="1" x="6451"/>
        <item m="1" x="7149"/>
        <item m="1" x="6147"/>
        <item m="1" x="426"/>
        <item m="1" x="7954"/>
        <item m="1" x="147"/>
        <item m="1" x="7819"/>
        <item m="1" x="3934"/>
        <item m="1" x="4346"/>
        <item m="1" x="1962"/>
        <item m="1" x="7693"/>
        <item m="1" x="5537"/>
        <item m="1" x="1598"/>
        <item m="1" x="7442"/>
        <item m="1" x="5420"/>
        <item m="1" x="7431"/>
        <item m="1" x="7641"/>
        <item m="1" x="1559"/>
        <item m="1" x="2027"/>
        <item m="1" x="7811"/>
        <item m="1" x="3198"/>
        <item m="1" x="6038"/>
        <item m="1" x="1858"/>
        <item m="1" x="2345"/>
        <item m="1" x="7002"/>
        <item m="1" x="2585"/>
        <item m="1" x="5093"/>
        <item m="1" x="1028"/>
        <item m="1" x="1147"/>
        <item m="1" x="7506"/>
        <item m="1" x="7807"/>
        <item m="1" x="7346"/>
        <item m="1" x="4932"/>
        <item m="1" x="4027"/>
        <item m="1" x="3036"/>
        <item m="1" x="7982"/>
        <item m="1" x="2478"/>
        <item m="1" x="6798"/>
        <item m="1" x="2783"/>
        <item m="1" x="3167"/>
        <item m="1" x="7312"/>
        <item m="1" x="7206"/>
        <item m="1" x="4344"/>
        <item m="1" x="7328"/>
        <item m="1" x="2481"/>
        <item m="1" x="7331"/>
        <item m="1" x="7796"/>
        <item m="1" x="949"/>
        <item m="1" x="454"/>
        <item m="1" x="2324"/>
        <item m="1" x="1646"/>
        <item m="1" x="2094"/>
        <item m="1" x="4952"/>
        <item m="1" x="4443"/>
        <item m="1" x="6029"/>
        <item m="1" x="7360"/>
        <item m="1" x="2631"/>
        <item m="1" x="7972"/>
        <item m="1" x="7832"/>
        <item m="1" x="7359"/>
        <item m="1" x="5009"/>
        <item m="1" x="7767"/>
        <item m="1" x="4841"/>
        <item m="1" x="1169"/>
        <item m="1" x="7794"/>
        <item m="1" x="3598"/>
        <item m="1" x="6871"/>
        <item m="1" x="7089"/>
        <item m="1" x="3046"/>
        <item m="1" x="5464"/>
        <item m="1" x="2961"/>
        <item m="1" x="6124"/>
        <item m="1" x="3687"/>
        <item m="1" x="3547"/>
        <item m="1" x="3415"/>
        <item m="1" x="6370"/>
        <item m="1" x="7531"/>
        <item m="1" x="82"/>
        <item m="1" x="3485"/>
        <item m="1" x="1464"/>
        <item m="1" x="7602"/>
        <item m="1" x="7062"/>
        <item m="1" x="3560"/>
        <item m="1" x="7569"/>
        <item m="1" x="3959"/>
        <item m="1" x="1897"/>
        <item m="1" x="3153"/>
        <item m="1" x="4806"/>
        <item m="1" x="1614"/>
        <item m="1" x="94"/>
        <item m="1" x="7996"/>
        <item m="1" x="4236"/>
        <item m="1" x="4404"/>
        <item m="1" x="7161"/>
        <item m="1" x="672"/>
        <item m="1" x="5891"/>
        <item m="1" x="5319"/>
        <item m="1" x="7408"/>
        <item m="1" x="3990"/>
        <item m="1" x="7316"/>
        <item m="1" x="7827"/>
        <item m="1" x="905"/>
        <item m="1" x="7079"/>
        <item m="1" x="245"/>
        <item m="1" x="7042"/>
        <item m="1" x="7906"/>
        <item m="1" x="3786"/>
        <item m="1" x="6464"/>
        <item m="1" x="6342"/>
        <item m="1" x="5052"/>
        <item m="1" x="7668"/>
        <item m="1" x="5436"/>
        <item m="1" x="6921"/>
        <item m="1" x="5038"/>
        <item m="1" x="862"/>
        <item m="1" x="6530"/>
        <item m="1" x="2028"/>
        <item m="1" x="5626"/>
        <item m="1" x="3269"/>
        <item m="1" x="4295"/>
        <item m="1" x="2789"/>
        <item m="1" x="5386"/>
        <item m="1" x="7338"/>
        <item m="1" x="1788"/>
        <item m="1" x="7464"/>
        <item m="1" x="7358"/>
        <item m="1" x="7980"/>
        <item m="1" x="3113"/>
        <item m="1" x="7220"/>
        <item m="1" x="1882"/>
        <item m="1" x="4481"/>
        <item m="1" x="5086"/>
        <item m="1" x="7582"/>
        <item m="1" x="1151"/>
        <item m="1" x="2853"/>
        <item m="1" x="7034"/>
        <item m="1" x="4994"/>
        <item m="1" x="4815"/>
        <item m="1" x="7685"/>
        <item m="1" x="6679"/>
        <item m="1" x="3050"/>
        <item m="1" x="5839"/>
        <item m="1" x="1397"/>
        <item m="1" x="7730"/>
        <item m="1" x="7365"/>
        <item m="1" x="7818"/>
        <item m="1" x="6513"/>
        <item m="1" x="6794"/>
        <item m="1" x="808"/>
        <item m="1" x="7774"/>
        <item m="1" x="5462"/>
        <item m="1" x="1594"/>
        <item m="1" x="1427"/>
        <item m="1" x="6952"/>
        <item m="1" x="7688"/>
        <item m="1" x="7843"/>
        <item m="1" x="7709"/>
        <item m="1" x="7105"/>
        <item m="1" x="5496"/>
        <item m="1" x="338"/>
        <item m="1" x="6223"/>
        <item m="1" x="6206"/>
        <item m="1" x="257"/>
        <item m="1" x="7883"/>
        <item m="1" x="2555"/>
        <item m="1" x="1658"/>
        <item m="1" x="5968"/>
        <item m="1" x="7583"/>
        <item m="1" x="7393"/>
        <item m="1" x="933"/>
        <item m="1" x="4616"/>
        <item m="1" x="3608"/>
        <item m="1" x="3060"/>
        <item m="1" x="4829"/>
        <item m="1" x="3506"/>
        <item m="1" x="7473"/>
        <item m="1" x="6738"/>
        <item m="1" x="3118"/>
        <item m="1" x="6903"/>
        <item m="1" x="1216"/>
        <item m="1" x="7190"/>
        <item m="1" x="4131"/>
        <item m="1" x="5164"/>
        <item m="1" x="4954"/>
        <item m="1" x="2354"/>
        <item m="1" x="2021"/>
        <item m="1" x="5856"/>
        <item m="1" x="3208"/>
        <item m="1" x="4599"/>
        <item m="1" x="3677"/>
        <item m="1" x="3429"/>
        <item m="1" x="1616"/>
        <item m="1" x="3430"/>
        <item m="1" x="348"/>
        <item m="1" x="3992"/>
        <item m="1" x="4974"/>
        <item m="1" x="1049"/>
        <item m="1" x="4255"/>
        <item m="1" x="6660"/>
        <item m="1" x="7926"/>
        <item m="1" x="587"/>
        <item m="1" x="5581"/>
        <item m="1" x="2883"/>
        <item m="1" x="1746"/>
        <item m="1" x="3233"/>
        <item m="1" x="7608"/>
        <item m="1" x="7889"/>
        <item m="1" x="836"/>
        <item m="1" x="7572"/>
        <item m="1" x="6724"/>
        <item m="1" x="3380"/>
        <item m="1" x="4241"/>
        <item m="1" x="7657"/>
        <item m="1" x="579"/>
        <item m="1" x="4918"/>
        <item m="1" x="7242"/>
        <item m="1" x="4662"/>
        <item m="1" x="4231"/>
        <item m="1" x="7626"/>
        <item m="1" x="7374"/>
        <item m="1" x="4522"/>
        <item m="1" x="7964"/>
        <item m="1" x="6845"/>
        <item m="1" x="7922"/>
        <item m="1" x="442"/>
        <item m="1" x="7143"/>
        <item m="1" x="7586"/>
        <item m="1" x="6665"/>
        <item m="1" x="3361"/>
        <item m="1" x="307"/>
        <item m="1" x="3557"/>
        <item m="1" x="7857"/>
        <item m="1" x="7361"/>
        <item m="1" x="3290"/>
        <item m="1" x="6931"/>
        <item m="1" x="6061"/>
        <item m="1" x="6335"/>
        <item m="1" x="4714"/>
        <item m="1" x="597"/>
        <item m="1" x="5608"/>
        <item m="1" x="7458"/>
        <item m="1" x="7332"/>
        <item m="1" x="7913"/>
        <item m="1" x="1896"/>
        <item m="1" x="7465"/>
        <item m="1" x="6524"/>
        <item m="1" x="5883"/>
        <item m="1" x="5756"/>
        <item m="1" x="7741"/>
        <item m="1" x="62"/>
        <item m="1" x="5738"/>
        <item m="1" x="7253"/>
        <item m="1" x="437"/>
        <item m="1" x="7647"/>
        <item m="1" x="7509"/>
        <item m="1" x="6983"/>
        <item m="1" x="7311"/>
        <item m="1" x="3802"/>
        <item m="1" x="1292"/>
        <item m="1" x="7960"/>
        <item m="1" x="6347"/>
        <item m="1" x="3419"/>
        <item m="1" x="991"/>
        <item m="1" x="6316"/>
        <item m="1" x="2274"/>
        <item m="1" x="2221"/>
        <item m="1" x="7151"/>
        <item m="1" x="6393"/>
        <item m="1" x="7380"/>
        <item m="1" x="1555"/>
        <item m="1" x="7273"/>
        <item m="1" x="7620"/>
        <item m="1" x="7560"/>
        <item m="1" x="7958"/>
        <item m="1" x="3146"/>
        <item m="1" x="4463"/>
        <item m="1" x="6979"/>
        <item m="1" x="1390"/>
        <item m="1" x="7526"/>
        <item m="1" x="4879"/>
        <item m="1" x="2545"/>
        <item m="1" x="1651"/>
        <item m="1" x="1538"/>
        <item m="1" x="5289"/>
        <item m="1" x="3612"/>
        <item m="1" x="3293"/>
        <item m="1" x="2933"/>
        <item m="1" x="627"/>
        <item m="1" x="6985"/>
        <item m="1" x="3695"/>
        <item m="1" x="3000"/>
        <item m="1" x="4649"/>
        <item m="1" x="5547"/>
        <item m="1" x="2588"/>
        <item m="1" x="2365"/>
        <item m="1" x="198"/>
        <item m="1" x="7598"/>
        <item m="1" x="4429"/>
        <item m="1" x="4658"/>
        <item m="1" x="2420"/>
        <item m="1" x="1021"/>
        <item m="1" x="3393"/>
        <item m="1" x="5055"/>
        <item m="1" x="5320"/>
        <item m="1" x="5887"/>
        <item m="1" x="6992"/>
        <item m="1" x="7521"/>
        <item m="1" x="7193"/>
        <item m="1" x="5596"/>
        <item m="1" x="4018"/>
        <item m="1" x="7516"/>
        <item m="1" x="7976"/>
        <item m="1" x="5253"/>
        <item m="1" x="6030"/>
        <item m="1" x="3616"/>
        <item m="1" x="7990"/>
        <item m="1" x="5764"/>
        <item m="1" x="4734"/>
        <item m="1" x="4410"/>
        <item m="1" x="1971"/>
        <item m="1" x="4834"/>
        <item m="1" x="6721"/>
        <item m="1" x="3913"/>
        <item m="1" x="6556"/>
        <item m="1" x="5473"/>
        <item m="1" x="1751"/>
        <item m="1" x="2199"/>
        <item m="1" x="2587"/>
        <item m="1" x="479"/>
        <item m="1" x="3391"/>
        <item m="1" x="1251"/>
        <item m="1" x="3278"/>
        <item m="1" x="1492"/>
        <item m="1" x="4006"/>
        <item m="1" x="2212"/>
        <item m="1" x="1150"/>
        <item m="1" x="2466"/>
        <item m="1" x="4888"/>
        <item m="1" x="6876"/>
        <item m="1" x="6494"/>
        <item m="1" x="1937"/>
        <item m="1" x="2426"/>
        <item m="1" x="709"/>
        <item m="1" x="5210"/>
        <item m="1" x="4717"/>
        <item m="1" x="3011"/>
        <item m="1" x="591"/>
        <item m="1" x="181"/>
        <item m="1" x="335"/>
        <item m="1" x="3266"/>
        <item m="1" x="5251"/>
        <item m="1" x="1676"/>
        <item m="1" x="6358"/>
        <item m="1" x="2150"/>
        <item m="1" x="2291"/>
        <item m="1" x="4148"/>
        <item m="1" x="4177"/>
        <item m="1" x="4626"/>
        <item m="1" x="1425"/>
        <item m="1" x="4950"/>
        <item m="1" x="1083"/>
        <item m="1" x="4115"/>
        <item m="1" x="1272"/>
        <item m="1" x="3218"/>
        <item m="1" x="98"/>
        <item m="1" x="83"/>
        <item m="1" x="4271"/>
        <item m="1" x="5362"/>
        <item m="1" x="3915"/>
        <item m="1" x="6542"/>
        <item m="1" x="6418"/>
        <item m="1" x="4824"/>
        <item m="1" x="2249"/>
        <item m="1" x="5794"/>
        <item m="1" x="6099"/>
        <item m="1" x="2485"/>
        <item m="1" x="6310"/>
        <item m="1" x="3194"/>
        <item m="1" x="3297"/>
        <item m="1" x="209"/>
        <item m="1" x="4314"/>
        <item m="1" x="3663"/>
        <item m="1" x="6935"/>
        <item m="1" x="907"/>
        <item m="1" x="4949"/>
        <item m="1" x="2688"/>
        <item m="1" x="4"/>
        <item m="1" x="2746"/>
        <item m="1" x="3670"/>
        <item m="1" x="6549"/>
        <item m="1" x="4400"/>
        <item m="1" x="3551"/>
        <item m="1" x="887"/>
        <item m="1" x="2000"/>
        <item m="1" x="3298"/>
        <item m="1" x="2823"/>
        <item m="1" x="3807"/>
        <item m="1" x="6576"/>
        <item m="1" x="2467"/>
        <item m="1" x="1617"/>
        <item m="1" x="270"/>
        <item m="1" x="263"/>
        <item m="1" x="5348"/>
        <item m="1" x="4939"/>
        <item m="1" x="1792"/>
        <item m="1" x="4445"/>
        <item m="1" x="1698"/>
        <item m="1" x="2439"/>
        <item m="1" x="1532"/>
        <item m="1" x="2244"/>
        <item m="1" x="3910"/>
        <item m="1" x="1330"/>
        <item m="1" x="2632"/>
        <item m="1" x="4355"/>
        <item m="1" x="1264"/>
        <item m="1" x="794"/>
        <item m="1" x="2011"/>
        <item m="1" x="913"/>
        <item m="1" x="2177"/>
        <item m="1" x="6189"/>
        <item m="1" x="880"/>
        <item m="1" x="4814"/>
        <item m="1" x="6839"/>
        <item m="1" x="6039"/>
        <item m="1" x="4794"/>
        <item m="1" x="389"/>
        <item m="1" x="4459"/>
        <item m="1" x="5060"/>
        <item m="1" x="3344"/>
        <item m="1" x="1327"/>
        <item m="1" x="2964"/>
        <item m="1" x="3336"/>
        <item m="1" x="6058"/>
        <item m="1" x="3411"/>
        <item m="1" x="1269"/>
        <item m="1" x="1336"/>
        <item m="1" x="5460"/>
        <item m="1" x="1491"/>
        <item m="1" x="2936"/>
        <item m="1" x="5879"/>
        <item m="1" x="1887"/>
        <item m="1" x="363"/>
        <item m="1" x="6757"/>
        <item m="1" x="6902"/>
        <item m="1" x="1073"/>
        <item m="1" x="6251"/>
        <item m="1" x="5194"/>
        <item m="1" x="6899"/>
        <item m="1" x="6512"/>
        <item m="1" x="5276"/>
        <item m="1" x="4515"/>
        <item m="1" x="3527"/>
        <item m="1" x="492"/>
        <item m="1" x="191"/>
        <item m="1" x="1585"/>
        <item m="1" x="844"/>
        <item m="1" x="1719"/>
        <item m="1" x="5034"/>
        <item m="1" x="3745"/>
        <item m="1" x="4183"/>
        <item m="1" x="4562"/>
        <item m="1" x="2012"/>
        <item m="1" x="6040"/>
        <item m="1" x="1363"/>
        <item m="1" x="5488"/>
        <item m="1" x="1922"/>
        <item m="1" x="6672"/>
        <item m="1" x="2202"/>
        <item m="1" x="10"/>
        <item m="1" x="947"/>
        <item m="1" x="3753"/>
        <item m="1" x="2396"/>
        <item m="1" x="509"/>
        <item m="1" x="2602"/>
        <item m="1" x="2259"/>
        <item m="1" x="2009"/>
        <item m="1" x="2967"/>
        <item m="1" x="6442"/>
        <item m="1" x="4472"/>
        <item m="1" x="6889"/>
        <item m="1" x="3267"/>
        <item m="1" x="6146"/>
        <item m="1" x="5192"/>
        <item m="1" x="5257"/>
        <item m="1" x="881"/>
        <item m="1" x="801"/>
        <item m="1" x="2390"/>
        <item m="1" x="5361"/>
        <item m="1" x="6684"/>
        <item m="1" x="3255"/>
        <item m="1" x="1118"/>
        <item m="1" x="1233"/>
        <item m="1" x="3956"/>
        <item m="1" x="1234"/>
        <item m="1" x="431"/>
        <item m="1" x="1615"/>
        <item m="1" x="565"/>
        <item m="1" x="2956"/>
        <item m="1" x="5763"/>
        <item m="1" x="3873"/>
        <item m="1" x="5438"/>
        <item m="1" x="432"/>
        <item m="1" x="5604"/>
        <item m="1" x="3535"/>
        <item m="1" x="5614"/>
        <item m="1" x="3750"/>
        <item m="1" x="6414"/>
        <item m="1" x="3885"/>
        <item m="1" x="258"/>
        <item m="1" x="6602"/>
        <item m="1" x="1679"/>
        <item m="1" x="4989"/>
        <item m="1" x="3300"/>
        <item m="1" x="3811"/>
        <item m="1" x="1630"/>
        <item m="1" x="4733"/>
        <item m="1" x="3922"/>
        <item m="1" x="4567"/>
        <item m="1" x="6222"/>
        <item m="1" x="3220"/>
        <item m="1" x="2328"/>
        <item m="1" x="5592"/>
        <item m="1" x="3347"/>
        <item m="1" x="1665"/>
        <item m="1" x="1812"/>
        <item m="1" x="6100"/>
        <item m="1" x="4406"/>
        <item m="1" x="1715"/>
        <item m="1" x="2117"/>
        <item m="1" x="2721"/>
        <item m="1" x="6896"/>
        <item m="1" x="1011"/>
        <item m="1" x="4670"/>
        <item m="1" x="2418"/>
        <item m="1" x="269"/>
        <item m="1" x="4376"/>
        <item m="1" x="6469"/>
        <item m="1" x="471"/>
        <item m="1" x="2948"/>
        <item m="1" x="3124"/>
        <item m="1" x="5461"/>
        <item m="1" x="5316"/>
        <item m="1" x="5650"/>
        <item m="1" x="2476"/>
        <item m="1" x="2029"/>
        <item m="1" x="4134"/>
        <item m="1" x="2372"/>
        <item m="1" x="4811"/>
        <item m="1" x="4171"/>
        <item m="1" x="7781"/>
        <item m="1" x="6291"/>
        <item m="1" x="7546"/>
        <item m="1" x="7132"/>
        <item m="1" x="6557"/>
        <item m="1" x="4397"/>
        <item m="1" x="7114"/>
        <item m="1" x="7102"/>
        <item m="1" x="7413"/>
        <item m="1" x="7765"/>
        <item m="1" x="5899"/>
        <item m="1" x="1755"/>
        <item m="1" x="476"/>
        <item m="1" x="5944"/>
        <item m="1" x="539"/>
        <item m="1" x="7493"/>
        <item m="1" x="2468"/>
        <item m="1" x="1854"/>
        <item m="1" x="760"/>
        <item m="1" x="4629"/>
        <item m="1" x="6209"/>
        <item m="1" x="6809"/>
        <item m="1" x="5158"/>
        <item m="1" x="5963"/>
        <item m="1" x="6094"/>
        <item m="1" x="2801"/>
        <item m="1" x="3600"/>
        <item m="1" x="7890"/>
        <item m="1" x="7318"/>
        <item m="1" x="5099"/>
        <item m="1" x="7988"/>
        <item m="1" x="5622"/>
        <item m="1" x="5012"/>
        <item m="1" x="3784"/>
        <item m="1" x="2812"/>
        <item m="1" x="1063"/>
        <item m="1" x="7224"/>
        <item m="1" x="819"/>
        <item m="1" x="800"/>
        <item m="1" x="3225"/>
        <item m="1" x="4414"/>
        <item m="1" x="5339"/>
        <item m="1" x="3573"/>
        <item m="1" x="6703"/>
        <item m="1" x="7614"/>
        <item m="1" x="2909"/>
        <item m="1" x="7014"/>
        <item m="1" x="6000"/>
        <item m="1" x="5774"/>
        <item m="1" x="3311"/>
        <item m="1" x="7557"/>
        <item m="1" x="6435"/>
        <item m="1" x="7201"/>
        <item m="1" x="7698"/>
        <item m="1" x="4597"/>
        <item m="1" x="4082"/>
        <item m="1" x="7074"/>
        <item m="1" x="6717"/>
        <item m="1" x="5841"/>
        <item m="1" x="4683"/>
        <item m="1" x="2612"/>
        <item m="1" x="5298"/>
        <item m="1" x="5634"/>
        <item m="1" x="5567"/>
        <item m="1" x="2877"/>
        <item m="1" x="1629"/>
        <item m="1" x="350"/>
        <item m="1" x="2603"/>
        <item m="1" x="6967"/>
        <item m="1" x="5728"/>
        <item m="1" x="2407"/>
        <item m="1" x="1895"/>
        <item m="1" x="6221"/>
        <item m="1" x="6859"/>
        <item m="1" x="5515"/>
        <item m="1" x="3144"/>
        <item m="1" x="7945"/>
        <item m="1" x="7947"/>
        <item m="1" x="3451"/>
        <item m="1" x="3213"/>
        <item m="1" x="2355"/>
        <item m="1" x="718"/>
        <item m="1" x="1401"/>
        <item m="1" x="7919"/>
        <item m="1" x="81"/>
        <item m="1" x="863"/>
        <item m="1" x="7210"/>
        <item m="1" x="7475"/>
        <item m="1" x="4304"/>
        <item m="1" x="4166"/>
        <item m="1" x="7554"/>
        <item m="1" x="7488"/>
        <item m="1" x="4015"/>
        <item m="1" x="5918"/>
        <item m="1" x="2473"/>
        <item m="1" x="463"/>
        <item m="1" x="889"/>
        <item m="1" x="1307"/>
        <item m="1" x="4675"/>
        <item m="1" x="3073"/>
        <item m="1" x="890"/>
        <item m="1" x="1861"/>
        <item m="1" x="7935"/>
        <item m="1" x="6476"/>
        <item m="1" x="4531"/>
        <item m="1" x="6550"/>
        <item m="1" x="6596"/>
        <item m="1" x="5571"/>
        <item m="1" x="4000"/>
        <item m="1" x="6041"/>
        <item m="1" x="7895"/>
        <item m="1" x="1510"/>
        <item m="1" x="4444"/>
        <item m="1" x="3394"/>
        <item m="1" x="549"/>
        <item m="1" x="5615"/>
        <item m="1" x="171"/>
        <item m="1" x="7924"/>
        <item m="1" x="6447"/>
        <item m="1" x="7427"/>
        <item m="1" x="7008"/>
        <item m="1" x="1871"/>
        <item m="1" x="4227"/>
        <item m="1" x="6652"/>
        <item m="1" x="3149"/>
        <item m="1" x="1353"/>
        <item m="1" x="42"/>
        <item m="1" x="4709"/>
        <item m="1" x="2379"/>
        <item m="1" x="2738"/>
        <item m="1" x="4839"/>
        <item m="1" x="7454"/>
        <item m="1" x="22"/>
        <item m="1" x="300"/>
        <item m="1" x="1231"/>
        <item m="1" x="3321"/>
        <item m="1" x="4764"/>
        <item m="1" x="7665"/>
        <item m="1" x="3414"/>
        <item m="1" x="133"/>
        <item m="1" x="3763"/>
        <item m="1" x="7652"/>
        <item m="1" x="4298"/>
        <item m="1" x="1365"/>
        <item m="1" x="1995"/>
        <item m="1" x="7230"/>
        <item m="1" x="521"/>
        <item m="1" x="7252"/>
        <item m="1" x="6900"/>
        <item m="1" x="3314"/>
        <item m="1" x="253"/>
        <item m="1" x="4379"/>
        <item m="1" x="7711"/>
        <item m="1" x="2479"/>
        <item m="1" x="516"/>
        <item m="1" x="2893"/>
        <item m="1" x="1346"/>
        <item m="1" x="7752"/>
        <item m="1" x="6763"/>
        <item m="1" x="7861"/>
        <item m="1" x="1064"/>
        <item m="1" x="5667"/>
        <item m="1" x="2761"/>
        <item m="1" x="705"/>
        <item m="1" x="7604"/>
        <item m="1" x="6841"/>
        <item m="1" x="7650"/>
        <item m="1" x="6162"/>
        <item m="1" x="6103"/>
        <item m="1" x="1837"/>
        <item m="1" x="7541"/>
        <item m="1" x="6699"/>
        <item m="1" x="7801"/>
        <item m="1" x="7443"/>
        <item m="1" x="6881"/>
        <item m="1" x="6490"/>
        <item m="1" x="7615"/>
        <item m="1" x="3367"/>
        <item m="1" x="6373"/>
        <item m="1" x="601"/>
        <item m="1" x="7632"/>
        <item m="1" x="1293"/>
        <item m="1" x="7821"/>
        <item m="1" x="934"/>
        <item m="1" x="4482"/>
        <item m="1" x="259"/>
        <item m="1" x="1716"/>
        <item m="1" x="4325"/>
        <item m="1" x="7748"/>
        <item m="1" x="4464"/>
        <item m="1" x="4583"/>
        <item m="1" x="5144"/>
        <item m="1" x="749"/>
        <item m="1" x="7595"/>
        <item m="1" x="1547"/>
        <item m="1" x="5256"/>
        <item m="1" x="7352"/>
        <item m="1" x="4153"/>
        <item m="1" x="7978"/>
        <item m="1" x="2386"/>
        <item m="1" x="1311"/>
        <item m="1" x="7456"/>
        <item m="1" x="3001"/>
        <item m="1" x="1322"/>
        <item m="1" x="3886"/>
        <item m="1" x="4976"/>
        <item m="1" x="6769"/>
        <item m="1" x="7849"/>
        <item m="1" x="5613"/>
        <item m="1" x="7808"/>
        <item m="1" x="1915"/>
        <item m="1" x="7500"/>
        <item m="1" x="4819"/>
        <item m="1" x="7494"/>
        <item m="1" x="2735"/>
        <item m="1" x="4488"/>
        <item m="1" x="2993"/>
        <item m="1" x="1857"/>
        <item m="1" x="4203"/>
        <item m="1" x="5196"/>
        <item m="1" x="3151"/>
        <item m="1" x="2980"/>
        <item m="1" x="5091"/>
        <item m="1" x="2501"/>
        <item m="1" x="6050"/>
        <item m="1" x="450"/>
        <item m="1" x="6141"/>
        <item m="1" x="5427"/>
        <item m="1" x="3730"/>
        <item m="1" x="5434"/>
        <item m="1" x="6849"/>
        <item m="1" x="3725"/>
        <item m="1" x="4440"/>
        <item m="1" x="5148"/>
        <item m="1" x="6176"/>
        <item m="1" x="4784"/>
        <item m="1" x="3840"/>
        <item m="1" x="358"/>
        <item m="1" x="2531"/>
        <item m="1" x="1298"/>
        <item m="1" x="2284"/>
        <item m="1" x="2166"/>
        <item m="1" x="987"/>
        <item m="1" x="2465"/>
        <item m="1" x="635"/>
        <item m="1" x="3450"/>
        <item m="1" x="1996"/>
        <item m="1" x="4885"/>
        <item m="1" x="418"/>
        <item m="1" x="4395"/>
        <item m="1" x="2335"/>
        <item m="1" x="3797"/>
        <item m="1" x="5664"/>
        <item m="1" x="6044"/>
        <item m="1" x="3593"/>
        <item m="1" x="1387"/>
        <item m="1" x="1306"/>
        <item m="1" x="6634"/>
        <item m="1" x="5878"/>
        <item m="1" x="1533"/>
        <item m="1" x="5"/>
        <item m="1" x="1919"/>
        <item m="1" x="4422"/>
        <item m="1" x="4795"/>
        <item m="1" x="694"/>
        <item m="1" x="1735"/>
        <item m="1" x="5341"/>
        <item m="1" x="4337"/>
        <item m="1" x="14"/>
        <item m="1" x="4368"/>
        <item m="1" x="6767"/>
        <item m="1" x="1760"/>
        <item m="1" x="5772"/>
        <item m="1" x="4408"/>
        <item m="1" x="4988"/>
        <item m="1" x="2759"/>
        <item m="1" x="3567"/>
        <item m="1" x="963"/>
        <item m="1" x="6528"/>
        <item m="1" x="2730"/>
        <item m="1" x="2083"/>
        <item m="1" x="6244"/>
        <item m="1" x="6021"/>
        <item m="1" x="586"/>
        <item m="1" x="3871"/>
        <item m="1" x="1685"/>
        <item m="1" x="4042"/>
        <item m="1" x="3169"/>
        <item m="1" x="3717"/>
        <item m="1" x="1520"/>
        <item m="1" x="2277"/>
        <item m="1" x="4986"/>
        <item m="1" x="5383"/>
        <item m="1" x="676"/>
        <item m="1" x="4222"/>
        <item m="1" x="756"/>
        <item m="1" x="5548"/>
        <item m="1" x="2539"/>
        <item m="1" x="440"/>
        <item m="1" x="1656"/>
        <item m="1" x="678"/>
        <item m="1" x="2814"/>
        <item m="1" x="6105"/>
        <item m="1" x="4820"/>
        <item m="1" x="1659"/>
        <item m="1" x="2497"/>
        <item m="1" x="4362"/>
        <item m="1" x="51"/>
        <item m="1" x="339"/>
        <item m="1" x="5463"/>
        <item m="1" x="5969"/>
        <item m="1" x="1595"/>
        <item m="1" x="4297"/>
        <item m="1" x="6932"/>
        <item m="1" x="1537"/>
        <item m="1" x="3726"/>
        <item m="1" x="580"/>
        <item m="1" x="4242"/>
        <item m="1" x="4919"/>
        <item m="1" x="6746"/>
        <item m="1" x="4715"/>
        <item m="1" x="3279"/>
        <item m="1" x="255"/>
        <item m="1" x="2448"/>
        <item m="1" x="1968"/>
        <item m="1" x="636"/>
        <item m="1" x="7523"/>
        <item m="1" x="7826"/>
        <item m="1" x="480"/>
        <item m="1" x="2978"/>
        <item m="1" x="2110"/>
        <item m="1" x="5638"/>
        <item m="1" x="6783"/>
        <item m="1" x="2701"/>
        <item m="1" x="7504"/>
        <item m="1" x="5961"/>
        <item m="1" x="3716"/>
        <item m="1" x="3201"/>
        <item m="1" x="5352"/>
        <item m="1" x="6127"/>
        <item m="1" x="3486"/>
        <item m="1" x="859"/>
        <item m="1" x="4723"/>
        <item m="1" x="2459"/>
        <item m="1" x="7297"/>
        <item m="1" x="7067"/>
        <item m="1" x="3215"/>
        <item m="1" x="2034"/>
        <item m="1" x="2918"/>
        <item m="1" x="6518"/>
        <item m="1" x="5884"/>
        <item m="1" x="3033"/>
        <item m="1" x="5867"/>
        <item m="1" x="7502"/>
        <item m="1" x="7882"/>
        <item m="1" x="5554"/>
        <item m="1" x="2132"/>
        <item m="1" x="1901"/>
        <item m="1" x="5543"/>
        <item m="1" x="121"/>
        <item m="1" x="3920"/>
        <item m="1" x="1660"/>
        <item m="1" x="2804"/>
        <item m="1" x="7515"/>
        <item m="1" x="916"/>
        <item m="1" x="2695"/>
        <item m="1" x="3879"/>
        <item m="1" x="7898"/>
        <item m="1" x="4112"/>
        <item m="1" x="5039"/>
        <item m="1" x="7814"/>
        <item m="1" x="4173"/>
        <item m="1" x="7764"/>
        <item m="1" x="5989"/>
        <item m="1" x="2754"/>
        <item m="1" x="4558"/>
        <item m="1" x="7784"/>
        <item m="1" x="4323"/>
        <item m="1" x="3034"/>
        <item m="1" x="7899"/>
        <item m="1" x="951"/>
        <item m="1" x="3574"/>
        <item m="1" x="4020"/>
        <item m="1" x="150"/>
        <item m="1" x="5330"/>
        <item m="1" x="7634"/>
        <item m="1" x="7903"/>
        <item m="1" x="7956"/>
        <item m="1" x="4519"/>
        <item m="1" x="6872"/>
        <item m="1" x="7723"/>
        <item m="1" x="4853"/>
        <item m="1" x="6368"/>
        <item m="1" x="3815"/>
        <item m="1" x="6693"/>
        <item m="1" x="2488"/>
        <item m="1" x="7520"/>
        <item m="1" x="1681"/>
        <item m="1" x="5032"/>
        <item m="1" x="7256"/>
        <item m="1" x="7075"/>
        <item m="1" x="7197"/>
        <item m="1" x="5749"/>
        <item m="1" x="6804"/>
        <item m="1" x="2020"/>
        <item m="1" x="4365"/>
        <item m="1" x="513"/>
        <item m="1" x="833"/>
        <item m="1" x="2532"/>
        <item m="1" x="7989"/>
        <item m="1" x="1550"/>
        <item m="1" x="4291"/>
        <item m="1" x="6385"/>
        <item m="1" x="1260"/>
        <item m="1" x="7505"/>
        <item m="1" x="3407"/>
        <item m="1" x="1412"/>
        <item m="1" x="4208"/>
        <item m="1" x="6312"/>
        <item m="1" x="1261"/>
        <item m="1" x="7447"/>
        <item m="1" x="4101"/>
        <item m="1" x="1176"/>
        <item m="1" x="785"/>
        <item m="1" x="4945"/>
        <item m="1" x="5902"/>
        <item m="1" x="6782"/>
        <item m="1" x="5411"/>
        <item m="1" x="1712"/>
        <item m="1" x="3104"/>
        <item m="1" x="456"/>
        <item m="1" x="3460"/>
        <item m="1" x="967"/>
        <item m="1" x="6212"/>
        <item m="1" x="2329"/>
        <item m="1" x="1132"/>
        <item m="1" x="4701"/>
        <item m="1" x="4180"/>
        <item m="1" x="1383"/>
        <item m="1" x="1553"/>
        <item m="1" x="5487"/>
        <item m="1" x="4622"/>
        <item m="1" x="2124"/>
        <item m="1" x="2446"/>
        <item m="1" x="5001"/>
        <item m="1" x="4398"/>
        <item m="1" x="1843"/>
        <item m="1" x="2055"/>
        <item m="1" x="2406"/>
        <item m="1" x="4742"/>
        <item m="1" x="328"/>
        <item m="1" x="806"/>
        <item m="1" x="1517"/>
        <item m="1" x="5273"/>
        <item m="1" x="1133"/>
        <item m="1" x="4758"/>
        <item m="1" x="4028"/>
        <item m="1" x="4691"/>
        <item m="1" x="5266"/>
        <item m="1" x="2610"/>
        <item m="1" x="5893"/>
        <item m="1" x="4665"/>
        <item m="1" x="4916"/>
        <item m="1" x="2529"/>
        <item m="1" x="901"/>
        <item m="1" x="2250"/>
        <item m="1" x="6497"/>
        <item m="1" x="2902"/>
        <item m="1" x="6726"/>
        <item m="1" x="128"/>
        <item m="1" x="6230"/>
        <item m="1" x="2870"/>
        <item m="1" x="1044"/>
        <item m="1" x="5405"/>
        <item m="1" x="2934"/>
        <item m="1" x="7347"/>
        <item m="1" x="3997"/>
        <item m="1" x="1918"/>
        <item m="1" x="5400"/>
        <item m="1" x="3326"/>
        <item m="1" x="5753"/>
        <item m="1" x="1463"/>
        <item m="1" x="713"/>
        <item m="1" x="7929"/>
        <item m="1" x="7173"/>
        <item m="1" x="4697"/>
        <item m="1" x="7337"/>
        <item m="1" x="7844"/>
        <item m="1" x="2943"/>
        <item m="1" x="7955"/>
        <item m="1" x="2679"/>
        <item m="1" x="4235"/>
        <item m="1" x="7069"/>
        <item m="1" x="7533"/>
        <item m="1" x="7366"/>
        <item m="1" x="2044"/>
        <item m="1" x="5410"/>
        <item m="1" x="5388"/>
        <item m="1" x="7574"/>
        <item m="1" x="7966"/>
        <item m="1" x="7535"/>
        <item m="1" x="6377"/>
        <item m="1" x="5143"/>
        <item m="1" x="6477"/>
        <item m="1" x="2279"/>
        <item m="1" x="667"/>
        <item m="1" x="2813"/>
        <item m="1" x="4607"/>
        <item m="1" x="856"/>
        <item m="1" x="5660"/>
        <item m="1" x="7645"/>
        <item m="1" x="7946"/>
        <item m="1" x="5130"/>
        <item m="1" x="5103"/>
        <item m="1" x="6474"/>
        <item m="1" x="758"/>
        <item m="1" x="2308"/>
        <item m="1" x="6056"/>
        <item m="1" x="4938"/>
        <item m="1" x="6331"/>
        <item m="1" x="5892"/>
        <item m="1" x="3518"/>
        <item m="1" x="3869"/>
        <item m="1" x="2148"/>
        <item m="1" x="3536"/>
        <item m="1" x="225"/>
        <item m="1" x="5806"/>
        <item m="1" x="728"/>
        <item m="1" x="3517"/>
        <item m="1" x="3491"/>
        <item m="1" x="6582"/>
        <item m="1" x="6272"/>
        <item m="1" x="1078"/>
        <item m="1" x="6233"/>
        <item m="1" x="3853"/>
        <item m="1" x="978"/>
        <item m="1" x="3100"/>
        <item m="1" x="937"/>
        <item m="1" x="4644"/>
        <item m="1" x="6989"/>
        <item m="1" x="4990"/>
        <item m="1" x="2808"/>
        <item m="1" x="7265"/>
        <item m="1" x="2508"/>
        <item m="1" x="167"/>
        <item m="1" x="4913"/>
        <item m="1" x="3222"/>
        <item m="1" x="2482"/>
        <item m="1" x="2773"/>
        <item m="1" x="4801"/>
        <item m="1" x="5199"/>
        <item m="1" x="4095"/>
        <item m="1" x="6998"/>
        <item m="1" x="919"/>
        <item m="1" x="2797"/>
        <item m="1" x="2504"/>
        <item m="1" x="3472"/>
        <item m="1" x="6445"/>
        <item m="1" x="3453"/>
        <item m="1" x="1152"/>
        <item m="1" x="2790"/>
        <item m="1" x="3358"/>
        <item m="1" x="5303"/>
        <item m="1" x="4887"/>
        <item m="1" x="3841"/>
        <item m="1" x="1391"/>
        <item m="1" x="2774"/>
        <item m="1" x="5452"/>
        <item m="1" x="4779"/>
        <item m="1" x="186"/>
        <item m="1" x="630"/>
        <item m="1" x="7077"/>
        <item m="1" x="7145"/>
        <item m="1" x="1025"/>
        <item m="1" x="4125"/>
        <item m="1" x="7281"/>
        <item m="1" x="162"/>
        <item m="1" x="4499"/>
        <item m="1" x="2590"/>
        <item m="1" x="5295"/>
        <item m="1" x="2350"/>
        <item m="1" x="2073"/>
        <item m="1" x="398"/>
        <item m="1" x="519"/>
        <item m="1" x="5233"/>
        <item m="1" x="3256"/>
        <item m="1" x="6739"/>
        <item m="1" x="7100"/>
        <item m="1" x="6970"/>
        <item m="1" x="7367"/>
        <item m="1" x="6971"/>
        <item m="1" x="6461"/>
        <item m="1" x="7420"/>
        <item m="1" x="7330"/>
        <item m="1" x="1250"/>
        <item m="1" x="5816"/>
        <item m="1" x="7276"/>
        <item m="1" x="7204"/>
        <item m="1" x="2371"/>
        <item m="1" x="3629"/>
        <item m="1" x="3698"/>
        <item m="1" x="1570"/>
        <item m="1" x="517"/>
        <item m="1" x="2152"/>
        <item m="1" x="2435"/>
        <item m="1" x="1442"/>
        <item m="1" x="4867"/>
        <item m="1" x="3647"/>
        <item m="1" x="2930"/>
        <item m="1" x="6224"/>
        <item m="1" x="5973"/>
        <item m="1" x="6248"/>
        <item m="1" x="2404"/>
        <item m="1" x="5810"/>
        <item m="1" x="2844"/>
        <item m="1" x="7308"/>
        <item m="1" x="6960"/>
        <item m="1" x="6491"/>
        <item m="1" x="2344"/>
        <item m="1" x="1756"/>
        <item m="1" x="5454"/>
        <item m="1" x="3617"/>
        <item m="1" x="5322"/>
        <item m="1" x="4300"/>
        <item m="1" x="3712"/>
        <item m="1" x="5640"/>
        <item m="1" x="235"/>
        <item m="1" x="762"/>
        <item m="1" x="1023"/>
        <item m="1" x="6688"/>
        <item m="1" x="5659"/>
        <item m="1" x="2857"/>
        <item m="1" x="535"/>
        <item m="1" x="5513"/>
        <item m="1" x="6143"/>
        <item m="1" x="2298"/>
        <item m="1" x="1089"/>
        <item m="1" x="329"/>
        <item m="1" x="3079"/>
        <item m="1" x="4093"/>
        <item m="1" x="1007"/>
        <item m="1" x="2945"/>
        <item m="1" x="3621"/>
        <item m="1" x="540"/>
        <item m="1" x="4890"/>
        <item m="1" x="4964"/>
        <item m="1" x="3095"/>
        <item m="1" x="315"/>
        <item m="1" x="1344"/>
        <item m="1" x="3908"/>
        <item m="1" x="2071"/>
        <item m="1" x="3713"/>
        <item m="1" x="2162"/>
        <item m="1" x="5446"/>
        <item m="1" x="1128"/>
        <item m="1" x="1641"/>
        <item m="1" x="4426"/>
        <item m="1" x="4516"/>
        <item m="1" x="1165"/>
        <item m="1" x="4979"/>
        <item m="1" x="3597"/>
        <item m="1" x="6919"/>
        <item m="1" x="5027"/>
        <item m="1" x="324"/>
        <item m="1" x="2319"/>
        <item m="1" x="4319"/>
        <item m="1" x="1590"/>
        <item m="1" x="869"/>
        <item m="1" x="893"/>
        <item m="1" x="3016"/>
        <item m="1" x="205"/>
        <item m="1" x="658"/>
        <item m="1" x="164"/>
        <item m="1" x="23"/>
        <item m="1" x="1419"/>
        <item m="1" x="6113"/>
        <item m="1" x="3136"/>
        <item m="1" x="120"/>
        <item m="1" x="2645"/>
        <item m="1" x="5695"/>
        <item m="1" x="5673"/>
        <item m="1" x="1743"/>
        <item m="1" x="460"/>
        <item m="1" x="510"/>
        <item m="1" x="305"/>
        <item m="1" x="1178"/>
        <item m="1" x="527"/>
        <item m="1" x="6013"/>
        <item m="1" x="5522"/>
        <item m="1" x="491"/>
        <item m="1" x="7754"/>
        <item m="1" x="6789"/>
        <item m="1" x="6852"/>
        <item m="1" x="144"/>
        <item m="1" x="1846"/>
        <item m="1" x="5125"/>
        <item m="1" x="3735"/>
        <item m="1" x="7196"/>
        <item m="1" x="5881"/>
        <item m="1" x="687"/>
        <item m="1" x="7644"/>
        <item m="1" x="7646"/>
        <item m="1" x="4373"/>
        <item m="1" x="3400"/>
        <item m="1" x="7344"/>
        <item m="1" x="7673"/>
        <item m="1" x="1844"/>
        <item m="1" x="7070"/>
        <item m="1" x="2232"/>
        <item m="1" x="3166"/>
        <item m="1" x="7121"/>
        <item m="1" x="7732"/>
        <item m="1" x="824"/>
        <item m="1" x="6883"/>
        <item m="1" x="194"/>
        <item m="1" x="4094"/>
        <item m="1" x="3884"/>
        <item m="1" x="7713"/>
        <item m="1" x="4223"/>
        <item m="1" x="6043"/>
        <item m="1" x="7325"/>
        <item m="1" x="7793"/>
        <item m="1" x="7171"/>
        <item m="1" x="7995"/>
        <item m="1" x="4975"/>
        <item m="1" x="6343"/>
        <item m="1" x="1705"/>
        <item m="1" x="2633"/>
        <item m="1" x="4374"/>
        <item m="1" x="7165"/>
        <item m="1" x="4848"/>
        <item m="1" x="7607"/>
        <item m="1" x="5299"/>
        <item m="1" x="4710"/>
        <item m="1" x="4743"/>
        <item m="1" x="7961"/>
        <item m="1" x="4066"/>
        <item m="1" x="6756"/>
        <item m="1" x="6024"/>
        <item m="1" x="241"/>
        <item m="1" x="7624"/>
        <item m="1" x="1129"/>
        <item m="1" x="7264"/>
        <item m="1" x="1847"/>
        <item m="1" x="6964"/>
        <item m="1" x="6403"/>
        <item m="1" x="7611"/>
        <item m="1" x="3957"/>
        <item m="1" x="4354"/>
        <item m="1" x="2063"/>
        <item m="1" x="838"/>
        <item m="1" x="792"/>
        <item m="1" x="7579"/>
        <item m="1" x="331"/>
        <item m="1" x="7357"/>
        <item m="1" x="7838"/>
        <item m="1" x="2215"/>
        <item m="1" x="7680"/>
        <item m="1" x="589"/>
        <item m="1" x="555"/>
        <item m="1" x="5104"/>
        <item m="1" x="595"/>
        <item m="1" x="7341"/>
        <item m="1" x="2268"/>
        <item m="1" x="7707"/>
        <item m="1" x="7307"/>
        <item m="1" x="7717"/>
        <item m="1" x="1542"/>
        <item m="1" x="764"/>
        <item m="1" x="7637"/>
        <item m="1" x="7690"/>
        <item m="1" x="2008"/>
        <item m="1" x="2547"/>
        <item m="1" x="256"/>
        <item m="1" x="2377"/>
        <item m="1" x="3454"/>
        <item m="1" x="7386"/>
        <item m="1" x="7004"/>
        <item m="1" x="5530"/>
        <item m="1" x="3455"/>
        <item m="1" x="7873"/>
        <item m="1" x="1386"/>
        <item m="1" x="7000"/>
        <item m="1" x="6999"/>
        <item m="1" x="2278"/>
        <item m="1" x="7687"/>
        <item m="1" x="7949"/>
        <item m="1" x="1577"/>
        <item m="1" x="7810"/>
        <item m="1" x="7948"/>
        <item m="1" x="6966"/>
        <item m="1" x="1061"/>
        <item m="1" x="4573"/>
        <item m="1" x="1752"/>
        <item m="1" x="6991"/>
        <item m="1" x="2915"/>
        <item m="1" x="3182"/>
        <item m="1" x="7963"/>
        <item m="1" x="2168"/>
        <item m="1" x="7537"/>
        <item m="1" x="5176"/>
        <item m="1" x="1671"/>
        <item m="1" x="1906"/>
        <item m="1" x="5300"/>
        <item m="1" x="581"/>
        <item m="1" x="4535"/>
        <item m="1" x="7481"/>
        <item m="1" x="5798"/>
        <item m="1" x="7313"/>
        <item m="1" x="7870"/>
        <item m="1" x="5397"/>
        <item m="1" x="2088"/>
        <item m="1" x="2506"/>
        <item m="1" x="3848"/>
        <item m="1" x="6237"/>
        <item m="1" x="5478"/>
        <item m="1" x="6572"/>
        <item m="1" x="6616"/>
        <item m="1" x="4693"/>
        <item m="1" x="654"/>
        <item m="1" x="272"/>
        <item m="1" x="7218"/>
        <item m="1" x="1818"/>
        <item m="1" x="1280"/>
        <item m="1" x="7372"/>
        <item m="1" x="557"/>
        <item m="1" x="7055"/>
        <item m="1" x="7658"/>
        <item m="1" x="484"/>
        <item m="1" x="7983"/>
        <item m="1" x="6257"/>
        <item m="1" x="1424"/>
        <item m="1" x="7869"/>
        <item m="1" x="2077"/>
        <item m="1" x="6380"/>
        <item m="1" x="4480"/>
        <item m="1" x="609"/>
        <item m="1" x="3759"/>
        <item m="1" x="2231"/>
        <item m="1" x="7395"/>
        <item m="1" x="1357"/>
        <item m="1" x="2006"/>
        <item m="1" x="7768"/>
        <item m="1" x="7769"/>
        <item m="1" x="475"/>
        <item m="1" x="6234"/>
        <item m="1" x="7005"/>
        <item m="1" x="1662"/>
        <item m="1" x="2163"/>
        <item m="1" x="7259"/>
        <item m="1" x="7635"/>
        <item m="1" x="3628"/>
        <item m="1" x="3923"/>
        <item m="1" x="7755"/>
        <item m="1" x="3323"/>
        <item m="1" x="466"/>
        <item m="1" x="3542"/>
        <item m="1" x="3558"/>
        <item m="1" x="4560"/>
        <item m="1" x="3183"/>
        <item m="1" x="7231"/>
        <item m="1" x="1366"/>
        <item m="1" x="7923"/>
        <item m="1" x="7300"/>
        <item m="1" x="6190"/>
        <item m="1" x="1772"/>
        <item m="1" x="1586"/>
        <item m="1" x="1535"/>
        <item m="1" x="5636"/>
        <item m="1" x="775"/>
        <item m="1" x="3416"/>
        <item m="1" x="5783"/>
        <item m="1" x="5516"/>
        <item m="1" x="1926"/>
        <item m="1" x="1423"/>
        <item m="1" x="1582"/>
        <item m="1" x="2822"/>
        <item m="1" x="1403"/>
        <item m="1" x="763"/>
        <item m="1" x="4933"/>
        <item m="1" x="6281"/>
        <item m="1" x="3665"/>
        <item m="1" x="3083"/>
        <item m="1" x="6481"/>
        <item m="1" x="5574"/>
        <item m="1" x="1505"/>
        <item m="1" x="2643"/>
        <item m="1" x="5683"/>
        <item m="1" x="3666"/>
        <item m="1" x="3765"/>
        <item m="1" x="5486"/>
        <item m="1" x="2644"/>
        <item m="1" x="496"/>
        <item m="1" x="4822"/>
        <item m="1" x="2017"/>
        <item m="1" x="1324"/>
        <item m="1" x="6074"/>
        <item m="1" x="5309"/>
        <item m="1" x="1"/>
        <item m="1" x="7863"/>
        <item m="1" x="1155"/>
        <item m="1" x="944"/>
        <item m="1" x="677"/>
        <item m="1" x="5095"/>
        <item m="1" x="1942"/>
        <item m="1" x="4564"/>
        <item m="1" x="3622"/>
        <item m="1" x="4773"/>
        <item m="1" x="6670"/>
        <item m="1" x="4991"/>
        <item m="1" x="7064"/>
        <item m="1" x="5212"/>
        <item m="1" x="5677"/>
        <item m="1" x="6974"/>
        <item m="1" x="5578"/>
        <item m="1" x="7671"/>
        <item m="1" x="4149"/>
        <item m="1" x="995"/>
        <item m="1" x="137"/>
        <item m="1" x="6612"/>
        <item m="1" x="633"/>
        <item m="1" x="1536"/>
        <item m="1" x="7858"/>
        <item m="1" x="4508"/>
        <item m="1" x="5231"/>
        <item m="1" x="2946"/>
        <item m="1" x="3439"/>
        <item m="1" x="7865"/>
        <item m="1" x="6775"/>
        <item m="1" x="7158"/>
        <item m="1" x="7199"/>
        <item m="1" x="7445"/>
        <item m="1" x="2122"/>
        <item m="1" x="2190"/>
        <item m="1" x="4372"/>
        <item m="1" x="7507"/>
        <item m="1" x="5922"/>
        <item m="1" x="7933"/>
        <item m="1" x="1920"/>
        <item m="1" x="72"/>
        <item m="1" x="5769"/>
        <item m="1" x="5808"/>
        <item m="1" x="7737"/>
        <item m="1" x="6873"/>
        <item m="1" x="447"/>
        <item m="1" x="7675"/>
        <item m="1" x="1288"/>
        <item m="1" x="7439"/>
        <item m="1" x="3155"/>
        <item m="1" x="7601"/>
        <item m="1" x="2186"/>
        <item m="1" x="6863"/>
        <item m="1" x="5409"/>
        <item m="1" x="613"/>
        <item m="1" x="2007"/>
        <item m="1" x="1840"/>
        <item m="1" x="7830"/>
        <item m="1" x="1763"/>
        <item m="1" x="1500"/>
        <item m="1" x="7828"/>
        <item m="1" x="3063"/>
        <item m="1" x="2455"/>
        <item m="1" x="7771"/>
        <item m="1" x="1809"/>
        <item m="1" x="5780"/>
        <item m="1" x="5269"/>
        <item m="1" x="4741"/>
        <item m="1" x="2498"/>
        <item m="1" x="1689"/>
        <item m="1" x="2705"/>
        <item m="1" x="7140"/>
        <item m="1" x="2517"/>
        <item m="1" x="3602"/>
        <item m="1" x="4592"/>
        <item m="1" x="7123"/>
        <item m="1" x="7548"/>
        <item m="1" x="2661"/>
        <item m="1" x="5605"/>
        <item m="1" x="6059"/>
        <item m="1" x="2809"/>
        <item m="1" x="7654"/>
        <item m="1" x="2025"/>
        <item m="1" x="2512"/>
        <item m="1" x="7368"/>
        <item m="1" x="5599"/>
        <item m="1" x="292"/>
        <item m="1" x="7930"/>
        <item m="1" x="1479"/>
        <item m="1" x="1459"/>
        <item m="1" x="6326"/>
        <item m="1" x="592"/>
        <item m="1" x="7232"/>
        <item m="1" x="2544"/>
        <item m="1" x="4539"/>
        <item m="1" x="117"/>
        <item m="1" x="1389"/>
        <item m="1" x="2346"/>
        <item m="1" x="7437"/>
        <item m="1" x="2151"/>
        <item m="1" x="6156"/>
        <item m="1" x="3561"/>
        <item m="1" x="1822"/>
        <item m="1" x="4598"/>
        <item m="1" x="7694"/>
        <item m="1" x="5268"/>
        <item m="1" x="7815"/>
        <item m="1" x="7181"/>
        <item m="1" x="2136"/>
        <item m="1" x="2421"/>
        <item m="1" x="7298"/>
        <item m="1" x="6977"/>
        <item m="1" x="7012"/>
        <item m="1" x="4884"/>
        <item m="1" x="4069"/>
        <item m="1" x="2332"/>
        <item m="1" x="4477"/>
        <item m="1" x="7249"/>
        <item m="1" x="3771"/>
        <item m="1" x="11"/>
        <item m="1" x="7011"/>
        <item m="1" x="7534"/>
        <item m="1" x="7953"/>
        <item m="1" x="5165"/>
        <item m="1" x="4172"/>
        <item m="1" x="5413"/>
        <item m="1" x="5137"/>
        <item m="1" x="7570"/>
        <item m="1" x="2409"/>
        <item m="1" x="1810"/>
        <item m="1" x="2795"/>
        <item m="1" x="988"/>
        <item m="1" x="7943"/>
        <item m="1" x="4585"/>
        <item m="1" x="7623"/>
        <item m="1" x="316"/>
        <item m="1" x="4707"/>
        <item m="1" x="1069"/>
        <item m="1" x="7377"/>
        <item m="1" x="6314"/>
        <item m="1" x="6890"/>
        <item m="1" x="7266"/>
        <item m="1" x="3413"/>
        <item m="1" x="4041"/>
        <item m="1" x="7221"/>
        <item m="1" x="1192"/>
        <item m="1" x="5572"/>
        <item m="1" x="2286"/>
        <item m="1" x="7605"/>
        <item m="1" x="7841"/>
        <item m="1" x="2550"/>
        <item m="1" x="3554"/>
        <item m="1" x="6114"/>
        <item m="1" x="3967"/>
        <item m="1" x="5862"/>
        <item m="1" x="3382"/>
        <item m="1" x="7792"/>
        <item m="1" x="2916"/>
        <item m="1" x="25"/>
        <item m="1" x="3091"/>
        <item m="1" x="1982"/>
        <item m="1" x="1647"/>
        <item m="1" x="910"/>
        <item m="1" x="6191"/>
        <item m="1" x="1950"/>
        <item m="1" x="1575"/>
        <item m="1" x="6821"/>
        <item m="1" x="1487"/>
        <item m="1" x="853"/>
        <item m="1" x="7562"/>
        <item m="1" x="3374"/>
        <item m="1" x="6080"/>
        <item m="1" x="7472"/>
        <item m="1" x="7776"/>
        <item m="1" x="69"/>
        <item m="1" x="980"/>
        <item m="1" x="5852"/>
        <item m="1" x="4523"/>
        <item m="1" x="6764"/>
        <item m="1" x="5328"/>
        <item m="1" x="7777"/>
        <item m="1" x="33"/>
        <item m="1" x="3434"/>
        <item m="1" x="490"/>
        <item m="1" x="6419"/>
        <item m="1" x="2639"/>
        <item m="1" x="6307"/>
        <item m="1" x="7433"/>
        <item m="1" x="7606"/>
        <item m="1" x="4361"/>
        <item m="1" x="5089"/>
        <item m="1" x="5770"/>
        <item m="1" x="4838"/>
        <item m="1" x="7974"/>
        <item m="1" x="3723"/>
        <item m="1" x="341"/>
        <item m="1" x="4147"/>
        <item m="1" x="7452"/>
        <item m="1" x="7453"/>
        <item m="1" x="5211"/>
        <item m="1" x="4142"/>
        <item m="1" x="1241"/>
        <item m="1" x="6597"/>
        <item m="1" x="170"/>
        <item m="1" x="7141"/>
        <item m="1" x="6594"/>
        <item m="1" x="34"/>
        <item m="1" x="7120"/>
        <item m="1" x="7277"/>
        <item m="1" x="3900"/>
        <item m="1" x="7321"/>
        <item m="1" x="3345"/>
        <item m="1" x="4292"/>
        <item m="1" x="7798"/>
        <item m="1" x="2357"/>
        <item m="1" x="1421"/>
        <item m="1" x="7931"/>
        <item m="1" x="5686"/>
        <item m="1" x="7498"/>
        <item m="1" x="7761"/>
        <item m="1" x="3722"/>
        <item m="1" x="7763"/>
        <item m="1" x="6415"/>
        <item m="1" x="7585"/>
        <item m="1" x="6502"/>
        <item m="1" x="6005"/>
        <item m="1" x="1602"/>
        <item m="1" x="7049"/>
        <item m="1" x="7942"/>
        <item m="1" x="6539"/>
        <item m="1" x="7660"/>
        <item m="1" x="1498"/>
        <item m="1" x="5865"/>
        <item m="1" x="4703"/>
        <item m="1" x="7925"/>
        <item m="1" x="4830"/>
        <item m="1" x="6730"/>
        <item m="1" x="542"/>
        <item m="1" x="2090"/>
        <item m="1" x="7063"/>
        <item m="1" x="7642"/>
        <item m="1" x="726"/>
        <item m="1" x="2179"/>
        <item m="1" x="5786"/>
        <item m="1" x="4476"/>
        <item m="1" x="4301"/>
        <item m="1" x="3125"/>
        <item m="1" x="1667"/>
        <item m="1" x="544"/>
        <item m="1" x="7024"/>
        <item m="1" x="7260"/>
        <item m="1" x="2312"/>
        <item m="1" x="2653"/>
        <item m="1" x="6563"/>
        <item m="1" x="1154"/>
        <item m="1" x="1564"/>
        <item m="1" x="7879"/>
        <item m="1" x="6213"/>
        <item m="1" x="4880"/>
        <item m="1" x="1955"/>
        <item m="1" x="4187"/>
        <item m="1" x="2586"/>
        <item m="1" x="5288"/>
        <item m="1" x="3074"/>
        <item m="1" x="655"/>
        <item m="1" x="7981"/>
        <item m="1" x="1276"/>
        <item m="1" x="7216"/>
        <item m="1" x="187"/>
        <item m="1" x="4103"/>
        <item m="1" x="1456"/>
        <item m="1" x="7508"/>
        <item m="1" x="7636"/>
        <item m="1" x="532"/>
        <item m="1" x="957"/>
        <item m="1" x="2732"/>
        <item m="1" x="7576"/>
        <item m="1" x="6193"/>
        <item m="1" x="2005"/>
        <item m="1" x="4339"/>
        <item m="1" x="2860"/>
        <item m="1" x="743"/>
        <item m="1" x="6125"/>
        <item m="1" x="7270"/>
        <item m="1" x="7701"/>
        <item m="1" x="7867"/>
        <item m="1" x="7555"/>
        <item m="1" x="615"/>
        <item m="1" x="3397"/>
        <item m="1" x="1745"/>
        <item m="1" x="2861"/>
        <item m="1" x="7412"/>
        <item m="1" x="4762"/>
        <item m="1" x="3370"/>
        <item m="1" x="7202"/>
        <item m="1" x="7172"/>
        <item m="1" x="2577"/>
        <item m="1" x="6344"/>
        <item m="1" x="5466"/>
        <item m="1" x="6449"/>
        <item m="1" x="4749"/>
        <item m="1" x="1991"/>
        <item m="1" x="1208"/>
        <item m="1" x="5674"/>
        <item m="1" x="3287"/>
        <item m="1" x="6712"/>
        <item m="1" x="4212"/>
        <item m="1" x="3729"/>
        <item m="1" x="5453"/>
        <item m="1" x="5448"/>
        <item m="1" x="4912"/>
        <item m="1" x="6607"/>
        <item m="1" x="4911"/>
        <item m="1" x="6877"/>
        <item m="1" x="1959"/>
        <item m="1" x="525"/>
        <item m="1" x="1886"/>
        <item m="1" x="6500"/>
        <item m="1" x="444"/>
        <item m="1" x="4849"/>
        <item m="1" x="2834"/>
        <item m="1" x="237"/>
        <item m="1" x="105"/>
        <item m="1" x="1771"/>
        <item m="1" x="1193"/>
        <item m="1" x="1568"/>
        <item m="1" x="5159"/>
        <item m="1" x="4791"/>
        <item m="1" x="1644"/>
        <item m="1" x="5632"/>
        <item m="1" x="5639"/>
        <item m="1" x="4192"/>
        <item m="1" x="685"/>
        <item m="1" x="1207"/>
        <item m="1" x="1801"/>
        <item m="1" x="5334"/>
        <item m="1" x="5075"/>
        <item m="1" x="2413"/>
        <item m="1" x="5467"/>
        <item m="1" x="158"/>
        <item m="1" x="2882"/>
        <item m="1" x="5758"/>
        <item m="1" x="2692"/>
        <item m="1" x="1117"/>
        <item m="1" x="5877"/>
        <item m="1" x="6179"/>
        <item m="1" x="5600"/>
        <item m="1" x="4624"/>
        <item m="1" x="5425"/>
        <item m="1" x="4083"/>
        <item m="1" x="3462"/>
        <item m="1" x="5139"/>
        <item m="1" x="2438"/>
        <item m="1" x="4532"/>
        <item m="1" x="5550"/>
        <item m="1" x="2582"/>
        <item m="1" x="5468"/>
        <item m="1" x="5939"/>
        <item m="1" x="136"/>
        <item m="1" x="2894"/>
        <item m="1" x="40"/>
        <item m="1" x="2990"/>
        <item m="1" x="4256"/>
        <item m="1" x="6816"/>
        <item m="1" x="5781"/>
        <item m="1" x="6152"/>
        <item m="1" x="5356"/>
        <item m="1" x="5784"/>
        <item m="1" x="724"/>
        <item m="1" x="6336"/>
        <item m="1" x="867"/>
        <item m="1" x="578"/>
        <item m="1" x="2836"/>
        <item m="1" x="5546"/>
        <item m="1" x="4612"/>
        <item m="1" x="5000"/>
        <item m="1" x="6364"/>
        <item m="1" x="2824"/>
        <item m="1" x="1381"/>
        <item m="1" x="347"/>
        <item m="1" x="280"/>
        <item m="1" x="4371"/>
        <item m="1" x="6245"/>
        <item m="1" x="1433"/>
        <item m="1" x="3156"/>
        <item m="1" x="5900"/>
        <item m="1" x="3727"/>
        <item m="1" x="2642"/>
        <item m="1" x="2969"/>
        <item m="1" x="3541"/>
        <item m="1" x="4540"/>
        <item m="1" x="1457"/>
        <item m="1" x="5585"/>
        <item m="1" x="5807"/>
        <item m="1" x="5155"/>
        <item m="1" x="5741"/>
        <item m="1" x="85"/>
        <item m="1" x="2597"/>
        <item m="1" x="1534"/>
        <item m="1" x="2976"/>
        <item m="1" x="3471"/>
        <item m="1" x="5015"/>
        <item m="1" x="1279"/>
        <item m="1" x="102"/>
        <item m="1" x="2788"/>
        <item m="1" x="520"/>
        <item m="1" x="559"/>
        <item m="1" x="3682"/>
        <item m="1" x="1420"/>
        <item m="1" x="5087"/>
        <item m="1" x="1236"/>
        <item m="1" x="2689"/>
        <item m="1" x="2708"/>
        <item m="1" x="1571"/>
        <item m="1" x="6773"/>
        <item m="1" x="4168"/>
        <item m="1" x="3737"/>
        <item m="1" x="6938"/>
        <item m="1" x="500"/>
        <item m="1" x="2223"/>
        <item m="1" x="314"/>
        <item m="1" x="4997"/>
        <item m="1" x="1136"/>
        <item m="1" x="4220"/>
        <item m="1" x="5036"/>
        <item m="1" x="4767"/>
        <item m="1" x="4161"/>
        <item m="1" x="4135"/>
        <item m="1" x="2442"/>
        <item m="1" x="1583"/>
        <item m="1" x="2172"/>
        <item m="1" x="6292"/>
        <item m="1" x="3894"/>
        <item m="1" x="4503"/>
        <item m="1" x="4538"/>
        <item m="1" x="1776"/>
        <item m="1" x="412"/>
        <item m="1" x="731"/>
        <item m="1" x="4897"/>
        <item m="1" x="3251"/>
        <item m="1" x="2424"/>
        <item m="1" x="2108"/>
        <item m="1" x="5562"/>
        <item m="1" x="1465"/>
        <item m="1" x="2503"/>
        <item m="1" x="6389"/>
        <item m="1" x="4536"/>
        <item m="1" x="38"/>
        <item m="1" x="3030"/>
        <item m="1" x="6215"/>
        <item m="1" x="3387"/>
        <item m="1" x="4650"/>
        <item m="1" x="5958"/>
        <item m="1" x="3636"/>
        <item m="1" x="4396"/>
        <item m="1" x="3865"/>
        <item m="1" x="3286"/>
        <item m="1" x="691"/>
        <item m="1" x="922"/>
        <item m="1" x="3836"/>
        <item m="1" x="2405"/>
        <item m="1" x="5098"/>
        <item m="1" x="2899"/>
        <item m="1" x="4239"/>
        <item m="1" x="3252"/>
        <item m="1" x="17"/>
        <item m="1" x="3363"/>
        <item m="1" x="4579"/>
        <item m="1" x="3281"/>
        <item m="1" x="5586"/>
        <item m="1" x="1246"/>
        <item m="1" x="3412"/>
        <item m="1" x="3340"/>
        <item m="1" x="5719"/>
        <item m="1" x="1507"/>
        <item m="1" x="3440"/>
        <item m="1" x="202"/>
        <item m="1" x="4664"/>
        <item m="1" x="4527"/>
        <item m="1" x="6519"/>
        <item m="1" x="5644"/>
        <item m="1" x="774"/>
        <item m="1" x="188"/>
        <item m="1" x="5084"/>
        <item m="1" x="4359"/>
        <item m="1" x="1934"/>
        <item m="1" x="301"/>
        <item m="1" x="5343"/>
        <item m="1" x="3709"/>
        <item m="1" x="4059"/>
        <item m="1" x="6779"/>
        <item m="1" x="4158"/>
        <item m="1" x="2970"/>
        <item m="1" x="1808"/>
        <item m="1" x="3710"/>
        <item m="1" x="1994"/>
        <item m="1" x="1894"/>
        <item m="1" x="3160"/>
        <item m="1" x="407"/>
        <item m="1" x="5189"/>
        <item m="1" x="6185"/>
        <item m="1" x="6671"/>
        <item m="1" x="5291"/>
        <item m="1" x="5090"/>
        <item m="1" x="7577"/>
        <item m="1" x="6379"/>
        <item m="1" x="7998"/>
        <item m="1" x="1079"/>
        <item m="1" x="6909"/>
        <item m="1" x="3806"/>
        <item m="1" x="1252"/>
        <item m="1" x="7571"/>
        <item m="1" x="5718"/>
        <item m="1" x="2591"/>
        <item m="1" x="7468"/>
        <item m="1" x="3187"/>
        <item m="1" x="815"/>
        <item m="1" x="6131"/>
        <item m="1" x="5238"/>
        <item m="1" x="5799"/>
        <item m="1" x="161"/>
        <item m="1" x="6031"/>
        <item m="1" x="1259"/>
        <item m="1" x="3057"/>
        <item m="1" x="4673"/>
        <item m="1" x="3998"/>
        <item m="1" x="3280"/>
        <item m="1" x="3432"/>
        <item m="1" x="3362"/>
        <item m="1" x="625"/>
        <item m="1" x="3433"/>
        <item m="1" x="669"/>
        <item m="1" x="7278"/>
        <item m="1" x="353"/>
        <item m="1" x="7279"/>
        <item m="1" x="130"/>
        <item m="1" x="6787"/>
        <item m="1" x="3604"/>
        <item m="1" x="2541"/>
        <item m="1" x="3680"/>
        <item m="1" x="206"/>
        <item m="1" x="73"/>
        <item m="1" x="7382"/>
        <item m="1" x="1173"/>
        <item m="1" x="888"/>
        <item m="1" x="265"/>
        <item m="1" x="6363"/>
        <item m="1" x="6173"/>
        <item m="1" x="1134"/>
        <item m="1" x="6166"/>
        <item m="1" x="2047"/>
        <item m="1" x="6843"/>
        <item m="1" x="6885"/>
        <item m="1" x="1645"/>
        <item m="1" x="18"/>
        <item m="1" x="1851"/>
        <item m="1" x="3404"/>
        <item m="1" x="2437"/>
        <item m="1" x="3854"/>
        <item m="1" x="3116"/>
        <item m="1" x="4126"/>
        <item m="1" x="6132"/>
        <item m="1" x="984"/>
        <item m="1" x="6790"/>
        <item m="1" x="6427"/>
        <item m="1" x="1869"/>
        <item m="1" x="4176"/>
        <item m="1" x="6428"/>
        <item m="1" x="6174"/>
        <item m="1" x="2204"/>
        <item m="1" x="2441"/>
        <item m="1" x="131"/>
        <item m="1" x="7896"/>
        <item m="1" x="7280"/>
        <item m="1" x="6068"/>
        <item m="1" x="2048"/>
        <item m="1" x="4620"/>
        <item m="1" x="6844"/>
        <item m="1" x="5097"/>
        <item m="1" x="7018"/>
        <item m="1" x="4275"/>
        <item m="1" x="2515"/>
        <item m="1" x="7471"/>
        <item m="1" x="7470"/>
        <item m="1" x="2974"/>
        <item m="1" x="7900"/>
        <item m="1" x="6593"/>
        <item m="1" x="4724"/>
        <item m="1" x="7491"/>
        <item m="1" x="884"/>
        <item m="1" x="3875"/>
        <item m="1" x="7138"/>
        <item m="1" x="641"/>
        <item m="1" x="7744"/>
        <item m="1" x="6940"/>
        <item m="1" x="1717"/>
        <item m="1" x="6934"/>
        <item m="1" x="3610"/>
        <item m="1" x="6675"/>
        <item m="1" x="7800"/>
        <item m="1" x="7150"/>
        <item m="1" x="1470"/>
        <item m="1" x="330"/>
        <item m="1" x="6097"/>
        <item m="1" x="7304"/>
        <item m="1" x="2211"/>
        <item m="1" x="6394"/>
        <item m="1" x="4303"/>
        <item m="1" x="7897"/>
        <item m="1" x="582"/>
        <item m="1" x="6965"/>
        <item m="1" x="1239"/>
        <item m="1" x="4419"/>
        <item m="1" x="7244"/>
        <item m="1" x="5853"/>
        <item m="1" x="6898"/>
        <item m="1" x="6482"/>
        <item m="1" x="6929"/>
        <item m="1" x="4441"/>
        <item m="1" x="7833"/>
        <item m="1" x="1281"/>
        <item m="1" x="6545"/>
        <item m="1" x="3357"/>
        <item m="1" x="4045"/>
        <item m="1" x="4430"/>
        <item m="1" x="7030"/>
        <item m="1" x="722"/>
        <item m="1" x="779"/>
        <item m="1" x="5733"/>
        <item m="1" x="7628"/>
        <item m="1" x="6133"/>
        <item m="1" x="6371"/>
        <item m="1" x="4935"/>
        <item m="1" x="1514"/>
        <item m="1" x="639"/>
        <item m="1" x="5456"/>
        <item m="1" x="1563"/>
        <item m="1" x="5323"/>
        <item m="1" x="7104"/>
        <item m="1" x="2415"/>
        <item m="1" x="4253"/>
        <item m="1" x="1137"/>
        <item m="1" x="7877"/>
        <item m="1" x="7545"/>
        <item m="1" x="344"/>
        <item m="1" x="7593"/>
        <item m="1" x="6990"/>
        <item m="1" x="3883"/>
        <item m="1" x="7503"/>
        <item m="1" x="7293"/>
        <item m="1" x="3887"/>
        <item m="1" x="4345"/>
        <item m="1" x="3751"/>
        <item m="1" x="6509"/>
        <item m="1" x="1067"/>
        <item m="1" x="5545"/>
        <item m="1" x="4060"/>
        <item m="1" x="1126"/>
        <item m="1" x="6319"/>
        <item m="1" x="3855"/>
        <item m="1" x="5237"/>
        <item m="1" x="985"/>
        <item m="1" x="5732"/>
        <item m="1" x="2197"/>
        <item m="1" x="1496"/>
        <item m="1" x="2578"/>
        <item m="1" x="5355"/>
        <item m="1" x="5549"/>
        <item m="1" x="1554"/>
        <item m="1" x="1323"/>
        <item m="1" x="1395"/>
        <item m="1" x="6180"/>
        <item m="1" x="5802"/>
        <item m="1" x="3223"/>
        <item m="1" x="3864"/>
        <item m="1" x="610"/>
        <item m="1" x="2131"/>
        <item m="1" x="1624"/>
        <item m="1" x="4002"/>
        <item m="1" x="6598"/>
        <item m="1" x="2989"/>
        <item m="1" x="2606"/>
        <item m="1" x="3143"/>
        <item m="1" x="3766"/>
        <item m="1" x="5412"/>
        <item m="1" x="5149"/>
        <item m="1" x="4968"/>
        <item m="1" x="5177"/>
        <item m="1" x="6810"/>
        <item m="1" x="5112"/>
        <item m="1" x="3444"/>
        <item m="1" x="739"/>
        <item m="1" x="4920"/>
        <item m="1" x="4232"/>
        <item m="1" x="1540"/>
        <item m="1" x="6547"/>
        <item m="1" x="3850"/>
        <item m="1" x="7371"/>
        <item m="1" x="1888"/>
        <item m="1" x="6837"/>
        <item m="1" x="5214"/>
        <item m="1" x="7702"/>
        <item m="1" x="2748"/>
        <item m="1" x="2919"/>
        <item m="1" x="3334"/>
        <item m="1" x="3881"/>
        <item m="1" x="7785"/>
        <item m="1" x="6315"/>
        <item m="1" x="5658"/>
        <item m="1" x="7355"/>
        <item m="1" x="7927"/>
        <item m="1" x="7430"/>
        <item m="1" x="3540"/>
        <item m="1" x="2996"/>
        <item m="1" x="7306"/>
        <item m="1" x="1815"/>
        <item m="1" x="7659"/>
        <item m="1" x="4217"/>
        <item m="1" x="343"/>
        <item m="1" x="4380"/>
        <item m="1" x="5344"/>
        <item m="1" x="6338"/>
        <item m="1" x="7501"/>
        <item m="1" x="2977"/>
        <item m="1" x="7719"/>
        <item m="1" x="7343"/>
        <item m="1" x="7474"/>
        <item m="1" x="5809"/>
        <item m="1" x="3479"/>
        <item m="1" x="6840"/>
        <item m="1" x="952"/>
        <item m="1" x="3816"/>
        <item m="1" x="4127"/>
        <item m="1" x="5930"/>
        <item m="1" x="4117"/>
        <item m="1" x="3880"/>
        <item m="1" x="1162"/>
        <item m="1" x="6436"/>
        <item m="1" x="3611"/>
        <item m="1" x="1683"/>
        <item m="1" x="289"/>
        <item m="1" x="2992"/>
        <item m="1" x="5126"/>
        <item m="1" x="567"/>
        <item m="1" x="6785"/>
        <item m="1" x="982"/>
        <item m="1" x="4497"/>
        <item m="1" x="1936"/>
        <item m="1" x="3142"/>
        <item m="1" x="3126"/>
        <item m="1" x="4799"/>
        <item m="1" x="7909"/>
        <item m="1" x="5056"/>
        <item m="1" x="6993"/>
        <item m="1" x="822"/>
        <item m="1" x="5003"/>
        <item m="1" x="7742"/>
        <item m="1" x="5080"/>
        <item m="1" x="7434"/>
        <item m="1" x="7285"/>
        <item m="1" x="462"/>
        <item m="1" x="5643"/>
        <item m="1" x="7025"/>
        <item m="1" x="4349"/>
        <item m="1" x="6574"/>
        <item m="1" x="2843"/>
        <item m="1" x="4618"/>
        <item m="1" x="4921"/>
        <item m="1" x="4780"/>
        <item m="1" x="4654"/>
        <item m="1" x="5306"/>
        <item m="1" x="5088"/>
        <item m="1" x="2540"/>
        <item m="1" x="6367"/>
        <item m="1" x="4726"/>
        <item m="1" x="5490"/>
        <item m="1" x="7023"/>
        <item m="1" x="5875"/>
        <item m="1" x="2452"/>
        <item m="1" x="1604"/>
        <item m="1" x="4037"/>
        <item m="1" x="847"/>
        <item m="1" x="6973"/>
        <item m="1" x="3664"/>
        <item m="1" x="616"/>
        <item m="1" x="1652"/>
        <item m="1" x="7379"/>
        <item m="1" x="3950"/>
        <item m="1" x="4415"/>
        <item m="1" x="4563"/>
        <item m="1" x="6261"/>
        <item m="1" x="2299"/>
        <item m="1" x="1569"/>
        <item m="1" x="1539"/>
        <item m="1" x="5540"/>
        <item m="1" x="5475"/>
        <item m="1" x="1222"/>
        <item m="1" x="5645"/>
        <item m="1" x="142"/>
        <item m="1" x="2275"/>
        <item m="1" x="5913"/>
        <item m="1" x="6603"/>
        <item m="1" x="2641"/>
        <item m="1" x="5755"/>
        <item m="1" x="1781"/>
        <item m="1" x="3898"/>
        <item m="1" x="1115"/>
        <item m="1" x="4904"/>
        <item m="1" x="1578"/>
        <item m="1" x="91"/>
        <item m="1" x="3903"/>
        <item m="1" x="5767"/>
        <item m="1" x="4555"/>
        <item m="1" x="5407"/>
        <item m="1" x="2209"/>
        <item m="1" x="7824"/>
        <item m="1" x="4639"/>
        <item m="1" x="1572"/>
        <item m="1" x="3147"/>
        <item m="1" x="7205"/>
        <item m="1" x="7552"/>
        <item m="1" x="5215"/>
        <item m="1" x="571"/>
        <item m="1" x="3480"/>
        <item m="1" x="1596"/>
        <item m="1" x="1105"/>
        <item m="1" x="1074"/>
        <item m="1" x="4170"/>
        <item m="1" x="2522"/>
        <item m="1" x="7829"/>
        <item m="1" x="4671"/>
        <item m="1" x="7985"/>
        <item m="1" x="4381"/>
        <item m="1" x="4109"/>
        <item m="1" x="845"/>
        <item m="1" x="3075"/>
        <item m="1" x="6375"/>
        <item m="1" x="5357"/>
        <item m="1" x="6901"/>
        <item m="1" x="6071"/>
        <item m="1" x="2092"/>
        <item m="1" x="6975"/>
        <item m="1" x="4587"/>
        <item m="1" x="99"/>
        <item m="1" x="7303"/>
        <item m="1" x="7528"/>
        <item m="1" x="7426"/>
        <item m="1" x="7080"/>
        <item m="1" x="5529"/>
        <item m="1" x="2892"/>
        <item m="1" x="4056"/>
        <item m="1" x="7446"/>
        <item m="1" x="5474"/>
        <item m="1" x="6083"/>
        <item m="1" x="3085"/>
        <item m="1" x="6747"/>
        <item m="1" x="5948"/>
        <item m="1" x="274"/>
        <item m="1" x="7407"/>
        <item m="1" x="5020"/>
        <item m="1" x="1783"/>
        <item m="1" x="2338"/>
        <item m="1" x="308"/>
        <item m="1" x="3099"/>
        <item m="1" x="1923"/>
        <item m="1" x="4091"/>
        <item m="1" x="1029"/>
        <item m="1" x="7651"/>
        <item m="1" x="732"/>
        <item m="1" x="5283"/>
        <item m="1" x="7704"/>
        <item m="1" x="6832"/>
        <item m="1" x="4728"/>
        <item m="1" x="3859"/>
        <item m="1" x="1350"/>
        <item m="1" x="6674"/>
        <item m="1" x="7486"/>
        <item m="1" x="3779"/>
        <item m="1" x="7072"/>
        <item m="1" x="6246"/>
        <item m="1" x="4826"/>
        <item m="1" x="7772"/>
        <item m="1" x="6290"/>
        <item m="1" x="294"/>
        <item m="1" x="1042"/>
        <item m="1" x="1953"/>
        <item m="1" x="5172"/>
        <item m="1" x="2614"/>
        <item m="1" x="4504"/>
        <item m="1" x="3501"/>
        <item m="1" x="1680"/>
        <item m="1" x="1482"/>
        <item m="1" x="1081"/>
        <item m="1" x="6301"/>
        <item m="1" x="419"/>
        <item m="1" x="3929"/>
        <item m="1" x="6441"/>
        <item m="1" x="2429"/>
        <item m="1" x="2763"/>
        <item m="1" x="5014"/>
        <item m="1" x="3822"/>
        <item m="1" x="4184"/>
        <item m="1" x="3109"/>
        <item m="1" x="6400"/>
        <item m="1" x="3805"/>
        <item m="1" x="1186"/>
        <item m="1" x="6060"/>
        <item m="1" x="2714"/>
        <item m="1" x="1466"/>
        <item m="1" x="4219"/>
        <item m="1" x="1618"/>
        <item m="1" x="118"/>
        <item m="1" x="821"/>
        <item m="1" x="1684"/>
        <item m="1" x="6351"/>
        <item m="1" x="4263"/>
        <item m="1" x="788"/>
        <item m="1" x="3378"/>
        <item m="1" x="4456"/>
        <item m="1" x="4178"/>
        <item m="1" x="4446"/>
        <item m="1" x="4318"/>
        <item m="1" x="1119"/>
        <item m="1" x="2178"/>
        <item m="1" x="1967"/>
        <item m="1" x="4003"/>
        <item m="1" x="2568"/>
        <item m="1" x="5926"/>
        <item m="1" x="805"/>
        <item m="1" x="3686"/>
        <item m="1" x="55"/>
        <item m="1" x="7859"/>
        <item m="1" x="7522"/>
        <item m="1" x="197"/>
        <item m="1" x="430"/>
        <item m="1" x="7184"/>
        <item m="1" x="174"/>
        <item m="1" x="6729"/>
        <item m="1" x="1501"/>
        <item m="1" x="1502"/>
        <item m="1" x="7842"/>
        <item m="1" x="157"/>
        <item m="1" x="2356"/>
        <item m="1" x="7727"/>
        <item m="1" x="828"/>
        <item m="1" x="7550"/>
        <item m="1" x="1730"/>
        <item m="1" x="1741"/>
        <item m="1" x="2091"/>
        <item m="1" x="1497"/>
        <item m="1" x="4129"/>
        <item m="1" x="7314"/>
        <item m="1" x="6996"/>
        <item m="1" x="4058"/>
        <item m="1" x="7405"/>
        <item m="1" x="7695"/>
        <item m="1" x="2574"/>
        <item m="1" x="3565"/>
        <item m="1" x="3056"/>
        <item m="1" x="7462"/>
        <item m="1" x="5310"/>
        <item m="1" x="7076"/>
        <item m="1" x="6016"/>
        <item m="1" x="3447"/>
        <item m="1" x="6365"/>
        <item m="1" x="6838"/>
        <item m="1" x="3583"/>
        <item m="1" x="1979"/>
        <item m="1" x="4905"/>
        <item m="1" x="92"/>
        <item m="1" x="93"/>
        <item m="1" x="4181"/>
        <item m="1" x="5255"/>
        <item m="1" x="6164"/>
        <item m="1" x="6165"/>
        <item m="1" x="175"/>
        <item m="1" x="3936"/>
        <item m="1" x="1508"/>
        <item m="1" x="1159"/>
        <item m="1" x="89"/>
        <item m="1" x="345"/>
        <item m="1" x="1690"/>
        <item m="1" x="5019"/>
        <item m="1" x="5152"/>
        <item m="1" x="2851"/>
        <item m="1" x="2709"/>
        <item m="1" x="7568"/>
        <item m="1" x="439"/>
        <item m="1" x="1762"/>
        <item m="1" x="3742"/>
        <item m="1" x="195"/>
        <item m="1" x="3427"/>
        <item m="1" x="2736"/>
        <item m="1" x="7975"/>
        <item m="1" x="2966"/>
        <item m="1" x="1256"/>
        <item m="1" x="3702"/>
        <item m="1" x="3706"/>
        <item m="1" x="4525"/>
        <item m="1" x="4174"/>
        <item m="1" x="7669"/>
        <item m="1" x="4479"/>
        <item m="1" x="5712"/>
        <item m="1" x="359"/>
        <item m="1" x="886"/>
        <item m="1" x="4689"/>
        <item m="1" x="2542"/>
        <item m="1" x="4617"/>
        <item m="1" x="2369"/>
        <item m="1" x="6163"/>
        <item m="1" x="6085"/>
        <item m="1" x="5915"/>
        <item m="1" x="3891"/>
        <item m="1" x="4966"/>
        <item m="1" x="969"/>
        <item m="1" x="4965"/>
        <item m="1" x="1127"/>
        <item m="1" x="60"/>
        <item m="1" x="6102"/>
        <item m="1" x="2134"/>
        <item m="1" x="6089"/>
        <item m="1" x="4062"/>
        <item m="1" x="3701"/>
        <item m="1" x="6886"/>
        <item m="1" x="2301"/>
        <item m="1" x="3002"/>
        <item m="1" x="2821"/>
        <item m="1" x="2553"/>
        <item m="1" x="5617"/>
        <item m="1" x="3265"/>
        <item m="1" x="1509"/>
        <item m="1" x="5676"/>
        <item m="1" x="5589"/>
        <item m="1" x="5631"/>
        <item m="1" x="583"/>
        <item m="1" x="248"/>
        <item m="1" x="2607"/>
        <item m="1" x="4471"/>
        <item m="1" x="4392"/>
        <item m="1" x="2016"/>
        <item m="1" x="1139"/>
        <item m="1" x="6107"/>
        <item m="1" x="3788"/>
        <item m="1" x="1408"/>
        <item m="1" x="1308"/>
        <item m="1" x="2733"/>
        <item m="1" x="2111"/>
        <item m="1" x="2112"/>
        <item m="1" x="986"/>
        <item m="1" x="1860"/>
        <item m="1" x="5826"/>
        <item m="1" x="6944"/>
        <item m="1" x="8"/>
        <item m="1" x="4394"/>
        <item m="1" x="3775"/>
        <item m="1" x="399"/>
        <item m="1" x="400"/>
        <item m="1" x="5601"/>
        <item m="1" x="5602"/>
        <item m="1" x="776"/>
        <item m="1" x="271"/>
        <item m="1" x="528"/>
        <item m="1" x="4711"/>
        <item m="1" x="3981"/>
        <item m="1" x="97"/>
        <item m="1" x="1038"/>
        <item m="1" x="3982"/>
        <item m="1" x="3983"/>
        <item m="1" x="3984"/>
        <item m="1" x="3985"/>
        <item m="1" x="4393"/>
        <item m="1" x="1158"/>
        <item m="1" x="3341"/>
        <item m="1" x="5555"/>
        <item m="1" x="1696"/>
        <item m="1" x="2059"/>
        <item m="1" x="381"/>
        <item m="1" x="717"/>
        <item m="1" x="163"/>
        <item m="1" x="5132"/>
        <item m="1" x="2289"/>
        <item m="1" x="3556"/>
        <item m="1" x="1213"/>
        <item m="1" x="4833"/>
        <item m="1" x="1047"/>
        <item m="1" x="4315"/>
        <item m="1" x="2890"/>
        <item m="1" x="1217"/>
        <item m="1" x="4100"/>
        <item m="1" x="1761"/>
        <item m="1" x="2051"/>
        <item m="1" x="647"/>
        <item m="1" x="6188"/>
        <item m="1" x="3355"/>
        <item m="1" x="1770"/>
        <item m="1" x="3949"/>
        <item m="1" x="4977"/>
        <item m="1" x="5384"/>
        <item m="1" x="4165"/>
        <item m="1" x="6878"/>
        <item m="1" x="2276"/>
        <item m="1" x="3820"/>
        <item m="1" x="6268"/>
        <item m="1" x="6269"/>
        <item m="1" x="1883"/>
        <item m="1" x="1884"/>
        <item m="1" x="5579"/>
        <item m="1" x="697"/>
        <item m="1" x="4090"/>
        <item m="1" x="2718"/>
        <item m="1" x="2203"/>
        <item m="1" x="5957"/>
        <item m="1" x="2879"/>
        <item m="1" x="529"/>
        <item m="1" x="166"/>
        <item m="1" x="5263"/>
        <item m="1" x="5264"/>
        <item m="1" x="6309"/>
        <item m="1" x="1143"/>
        <item m="1" x="1802"/>
        <item m="1" x="1803"/>
        <item m="1" x="6817"/>
        <item m="1" x="2594"/>
        <item m="1" x="5890"/>
        <item m="1" x="6818"/>
        <item m="1" x="656"/>
        <item m="1" x="3443"/>
        <item m="1" x="3178"/>
        <item m="1" x="1864"/>
        <item m="1" x="2254"/>
        <item m="1" x="6241"/>
        <item m="1" x="2445"/>
        <item m="1" x="1791"/>
        <item m="1" x="189"/>
        <item m="1" x="3550"/>
        <item m="1" x="6001"/>
        <item m="1" x="4505"/>
        <item m="1" x="1249"/>
        <item m="1" x="3128"/>
        <item m="1" x="3388"/>
        <item m="1" x="5750"/>
        <item m="1" x="5861"/>
        <item m="1" x="493"/>
        <item m="1" x="7992"/>
        <item m="1" x="5332"/>
        <item m="1" x="1804"/>
        <item m="1" x="6285"/>
        <item m="1" x="6250"/>
        <item m="1" x="2120"/>
        <item m="1" x="266"/>
        <item m="1" x="6396"/>
        <item m="1" x="3538"/>
        <item m="1" x="3539"/>
        <item m="1" x="5580"/>
        <item m="1" x="2475"/>
        <item m="1" x="2306"/>
        <item m="1" x="395"/>
        <item m="1" x="3824"/>
        <item m="1" x="1337"/>
        <item m="1" x="5672"/>
        <item m="1" x="5069"/>
        <item m="1" x="6723"/>
        <item m="1" x="652"/>
        <item m="1" x="5113"/>
        <item m="1" x="6860"/>
        <item m="1" x="499"/>
        <item m="1" x="5635"/>
        <item m="1" x="2712"/>
        <item m="1" x="5258"/>
        <item m="1" x="3445"/>
        <item m="1" x="4507"/>
        <item m="1" x="3291"/>
        <item m="1" x="2747"/>
        <item m="1" x="6847"/>
        <item m="1" x="7021"/>
        <item m="1" x="2765"/>
        <item m="1" x="193"/>
        <item m="1" x="5275"/>
        <item m="1" x="155"/>
        <item m="1" x="668"/>
        <item m="1" x="3179"/>
        <item m="1" x="2387"/>
        <item m="1" x="3084"/>
        <item m="1" x="1435"/>
        <item m="1" x="6745"/>
        <item m="1" x="6255"/>
        <item m="1" x="4493"/>
        <item m="1" x="5775"/>
        <item m="1" x="2086"/>
        <item m="1" x="6554"/>
        <item m="1" x="998"/>
        <item m="1" x="4765"/>
        <item m="1" x="3851"/>
        <item m="1" x="5127"/>
        <item m="1" x="6959"/>
        <item m="1" x="4494"/>
        <item m="1" x="5776"/>
        <item m="1" x="5128"/>
        <item m="1" x="4435"/>
        <item m="1" x="279"/>
        <item m="1" x="3037"/>
        <item m="1" x="3202"/>
        <item m="1" x="318"/>
        <item m="1" x="5398"/>
        <item m="1" x="2846"/>
        <item m="1" x="3513"/>
        <item m="1" x="6555"/>
        <item m="1" x="1059"/>
        <item m="1" x="5860"/>
        <item m="1" x="5765"/>
        <item m="1" x="4766"/>
        <item m="1" x="5848"/>
        <item m="1" x="6467"/>
        <item m="1" x="2802"/>
        <item m="1" x="570"/>
        <item m="1" x="495"/>
        <item m="1" x="4495"/>
        <item m="1" x="4594"/>
        <item m="1" x="2218"/>
        <item m="1" x="753"/>
        <item m="1" x="1065"/>
        <item m="1" x="3484"/>
        <item m="1" x="1240"/>
        <item m="1" x="7240"/>
        <item m="1" x="5228"/>
        <item m="1" x="4843"/>
        <item m="1" x="2370"/>
        <item m="1" x="4812"/>
        <item m="1" x="322"/>
        <item m="1" x="745"/>
        <item m="1" x="1443"/>
        <item m="1" x="6202"/>
        <item m="1" x="1928"/>
        <item m="1" x="4660"/>
        <item m="1" x="78"/>
        <item m="1" x="1189"/>
        <item m="1" x="5207"/>
        <item m="1" x="5455"/>
        <item m="1" x="2518"/>
        <item m="1" x="6578"/>
        <item m="1" x="3946"/>
        <item m="1" x="4533"/>
        <item m="1" x="6392"/>
        <item m="1" x="7226"/>
        <item m="1" x="5938"/>
        <item m="1" x="5208"/>
        <item m="1" x="2519"/>
        <item m="1" x="122"/>
        <item m="1" x="909"/>
        <item m="1" x="2737"/>
        <item m="1" x="70"/>
        <item m="1" x="1113"/>
        <item m="1" x="1573"/>
        <item m="1" x="2766"/>
        <item m="1" x="795"/>
        <item m="1" x="3352"/>
        <item m="1" x="784"/>
        <item m="1" x="3528"/>
        <item m="1" x="4363"/>
        <item m="1" x="2563"/>
        <item m="1" x="3669"/>
        <item m="1" x="3591"/>
        <item m="1" x="5827"/>
        <item m="1" x="77"/>
        <item m="1" x="49"/>
        <item m="1" x="6705"/>
        <item m="1" x="1101"/>
        <item m="1" x="5702"/>
        <item m="1" x="5062"/>
        <item m="1" x="3442"/>
        <item m="1" x="1474"/>
        <item m="1" x="3947"/>
        <item m="1" x="79"/>
        <item m="1" x="3948"/>
        <item m="1" x="5787"/>
        <item m="1" x="3503"/>
        <item m="1" x="2665"/>
        <item m="1" x="1611"/>
        <item m="1" x="4305"/>
        <item m="1" x="2360"/>
        <item m="1" x="2677"/>
        <item m="1" x="4193"/>
        <item m="1" x="1190"/>
        <item m="1" x="2810"/>
        <item m="1" x="4399"/>
        <item m="1" x="4146"/>
        <item m="1" x="1138"/>
        <item m="1" x="68"/>
        <item m="1" x="6632"/>
        <item m="1" x="5805"/>
        <item m="1" x="4823"/>
        <item m="1" x="2352"/>
        <item m="1" x="30"/>
        <item m="1" x="3852"/>
        <item m="1" x="4145"/>
        <item m="1" x="7633"/>
        <item m="1" x="457"/>
        <item m="1" x="1445"/>
        <item m="1" x="4473"/>
        <item m="1" x="1548"/>
        <item m="1" x="4729"/>
        <item m="1" x="955"/>
        <item m="1" x="2800"/>
        <item m="1" x="5868"/>
        <item m="1" x="7587"/>
        <item m="1" x="3927"/>
        <item m="1" x="7733"/>
        <item m="1" x="7269"/>
        <item m="1" x="6862"/>
        <item m="1" x="5689"/>
        <item m="1" x="696"/>
        <item m="1" x="3969"/>
        <item m="1" x="2881"/>
        <item m="1" x="6054"/>
        <item m="1" x="4511"/>
        <item m="1" x="4845"/>
        <item m="1" x="6951"/>
        <item m="1" x="7629"/>
        <item m="1" x="7219"/>
        <item m="1" x="4883"/>
        <item m="1" x="7631"/>
        <item m="1" x="3424"/>
        <item m="1" x="599"/>
        <item m="1" x="3683"/>
        <item m="1" x="7653"/>
        <item m="1" x="7662"/>
        <item m="1" x="6891"/>
        <item m="1" x="7950"/>
        <item m="1" x="6172"/>
        <item m="1" x="3029"/>
        <item m="1" x="7157"/>
        <item m="1" x="7111"/>
        <item m="1" x="7428"/>
        <item m="1" x="2803"/>
        <item m="1" x="3912"/>
        <item m="1" x="4634"/>
        <item m="1" x="6846"/>
        <item m="1" x="6537"/>
        <item m="1" x="3249"/>
        <item m="1" x="309"/>
        <item m="1" x="1927"/>
        <item m="1" x="4215"/>
        <item m="1" x="5006"/>
        <item m="1" x="2611"/>
        <item m="1" x="3458"/>
        <item m="1" x="1793"/>
        <item m="1" x="3523"/>
        <item m="1" x="3239"/>
        <item m="1" x="5894"/>
        <item m="1" x="4526"/>
        <item m="1" x="1511"/>
        <item m="1" x="6408"/>
        <item m="1" x="5190"/>
        <item m="1" x="4672"/>
        <item m="1" x="232"/>
        <item m="1" x="2806"/>
        <item m="1" x="1368"/>
        <item m="1" x="5007"/>
        <item m="1" x="6116"/>
        <item m="1" x="6683"/>
        <item m="1" x="2739"/>
        <item m="1" x="1348"/>
        <item m="1" x="6771"/>
        <item m="1" x="6692"/>
        <item m="1" x="4694"/>
        <item m="1" x="3509"/>
        <item m="1" x="212"/>
        <item m="1" x="945"/>
        <item m="1" x="4367"/>
        <item m="1" x="6600"/>
        <item m="1" x="5510"/>
        <item m="1" x="424"/>
        <item m="1" x="4798"/>
        <item m="1" x="287"/>
        <item m="1" x="3827"/>
        <item m="1" x="5933"/>
        <item m="1" x="523"/>
        <item m="1" x="1581"/>
        <item m="1" x="1016"/>
        <item m="1" x="66"/>
        <item m="1" x="59"/>
        <item m="1" x="3955"/>
        <item m="1" x="190"/>
        <item m="1" x="6803"/>
        <item m="1" x="4813"/>
        <item m="1" x="1262"/>
        <item m="1" x="2313"/>
        <item m="1" x="1522"/>
        <item m="1" x="6359"/>
        <item m="1" x="4577"/>
        <item m="1" x="1481"/>
        <item m="1" x="1642"/>
        <item m="1" x="7536"/>
        <item m="1" x="5553"/>
        <item m="1" x="4862"/>
        <item m="1" x="2567"/>
        <item m="1" x="3078"/>
        <item m="1" x="953"/>
        <item m="1" x="4861"/>
        <item m="1" x="600"/>
        <item m="1" x="5998"/>
        <item m="1" x="1123"/>
        <item m="1" x="103"/>
        <item m="1" x="2627"/>
        <item m="1" x="968"/>
        <item m="1" x="4716"/>
        <item m="1" x="1862"/>
        <item m="1" x="5363"/>
        <item m="1" x="6472"/>
        <item m="1" x="24"/>
        <item m="1" x="4771"/>
        <item m="1" x="321"/>
        <item m="1" x="2752"/>
        <item m="1" x="1739"/>
        <item m="1" x="5726"/>
        <item m="1" x="1090"/>
        <item m="1" x="4162"/>
        <item m="1" x="663"/>
        <item m="1" x="602"/>
        <item m="1" x="2753"/>
        <item m="1" x="1549"/>
        <item m="1" x="3638"/>
        <item m="1" x="5727"/>
        <item m="1" x="6677"/>
        <item m="1" x="603"/>
        <item m="1" x="765"/>
        <item m="1" x="2579"/>
        <item m="1" x="4423"/>
        <item m="1" x="5988"/>
        <item m="1" x="1020"/>
        <item m="1" x="680"/>
        <item m="1" x="3970"/>
        <item m="1" x="3452"/>
        <item m="1" x="385"/>
        <item m="1" x="4163"/>
        <item m="1" x="4882"/>
        <item m="1" x="6153"/>
        <item m="1" x="3672"/>
        <item m="1" x="3673"/>
        <item m="1" x="5365"/>
        <item m="1" x="6048"/>
        <item m="1" x="3417"/>
        <item m="1" x="4999"/>
        <item m="1" x="349"/>
        <item m="1" x="5819"/>
        <item m="1" x="1947"/>
        <item m="1" x="90"/>
        <item m="1" x="3804"/>
        <item m="1" x="5606"/>
        <item m="1" x="6653"/>
        <item m="1" x="6760"/>
        <item m="1" x="6134"/>
        <item m="1" x="7391"/>
        <item m="1" x="852"/>
        <item m="1" x="3601"/>
        <item m="1" x="2654"/>
        <item m="1" x="1824"/>
        <item m="1" x="5871"/>
        <item m="1" x="7419"/>
        <item m="1" x="1032"/>
        <item m="1" x="1925"/>
        <item m="1" x="3782"/>
        <item m="1" x="2546"/>
        <item m="1" x="3790"/>
        <item m="1" x="5752"/>
        <item m="1" x="3847"/>
        <item m="1" x="3876"/>
        <item m="1" x="1849"/>
        <item m="1" x="4881"/>
        <item m="1" x="1130"/>
        <item m="1" x="2419"/>
        <item m="1" x="2280"/>
        <item m="1" x="3076"/>
        <item m="1" x="7327"/>
        <item m="1" x="3437"/>
        <item m="1" x="577"/>
        <item m="1" x="6145"/>
        <item m="1" x="5157"/>
        <item m="1" x="6761"/>
        <item m="1" x="5847"/>
        <item m="1" x="4768"/>
        <item m="1" x="5054"/>
        <item m="1" x="4402"/>
        <item m="1" x="5502"/>
        <item m="1" x="4546"/>
        <item m="1" x="2912"/>
        <item m="1" x="2491"/>
        <item m="1" x="3773"/>
        <item m="1" x="5972"/>
        <item m="1" x="4377"/>
        <item m="1" x="6689"/>
        <item m="1" x="2676"/>
        <item m="1" x="125"/>
        <item m="1" x="6239"/>
        <item m="1" x="6786"/>
        <item m="1" x="1379"/>
        <item m="1" x="3203"/>
        <item m="1" x="2378"/>
        <item m="1" x="3795"/>
        <item m="1" x="6812"/>
        <item m="1" x="3762"/>
        <item m="1" x="6154"/>
        <item m="1" x="3306"/>
        <item m="1" x="2613"/>
        <item m="1" x="6430"/>
        <item m="1" x="4655"/>
        <item m="1" x="3263"/>
        <item m="1" x="6714"/>
        <item m="1" x="6273"/>
        <item m="1" x="6115"/>
        <item m="1" x="6630"/>
        <item m="1" x="4720"/>
        <item m="1" x="1613"/>
        <item m="1" x="207"/>
        <item m="1" x="4565"/>
        <item m="1" x="5311"/>
        <item m="1" x="6725"/>
        <item m="1" x="5563"/>
        <item m="1" x="5646"/>
        <item m="1" x="1039"/>
        <item m="1" x="4631"/>
        <item m="1" x="6913"/>
        <item m="1" x="5507"/>
        <item m="1" x="3351"/>
        <item m="1" x="1515"/>
        <item m="1" x="2528"/>
        <item m="1" x="361"/>
        <item m="1" x="6488"/>
        <item m="1" x="5990"/>
        <item m="1" x="3888"/>
        <item m="1" x="6687"/>
        <item m="1" x="849"/>
        <item m="1" x="2164"/>
        <item m="1" x="6069"/>
        <item m="1" x="5076"/>
        <item m="1" x="3044"/>
        <item m="1" x="2241"/>
        <item m="1" x="975"/>
        <item m="1" x="5043"/>
        <item m="1" x="3065"/>
        <item m="1" x="3299"/>
        <item m="1" x="422"/>
        <item m="1" x="3856"/>
        <item m="1" x="2743"/>
        <item m="1" x="1506"/>
        <item m="1" x="4590"/>
        <item m="1" x="1310"/>
        <item m="1" x="3117"/>
        <item m="1" x="5576"/>
        <item m="1" x="1797"/>
        <item m="1" x="5115"/>
        <item m="1" x="5701"/>
        <item m="1" x="2581"/>
        <item m="1" x="4930"/>
        <item m="1" x="1406"/>
        <item m="1" x="1494"/>
        <item m="1" x="411"/>
        <item m="1" x="4659"/>
        <item m="1" x="725"/>
        <item m="1" x="902"/>
        <item m="1" x="2095"/>
        <item m="1" x="2562"/>
        <item m="1" x="979"/>
        <item m="1" x="5205"/>
        <item m="1" x="6585"/>
        <item m="1" x="4969"/>
        <item m="1" x="1483"/>
        <item m="1" x="1372"/>
        <item m="1" x="5206"/>
        <item m="1" x="378"/>
        <item m="1" x="6240"/>
        <item m="1" x="5366"/>
        <item m="1" x="6621"/>
        <item m="1" x="714"/>
        <item m="1" x="3553"/>
        <item m="1" x="5437"/>
        <item m="1" x="3979"/>
        <item m="1" x="898"/>
        <item m="1" x="5346"/>
        <item m="1" x="469"/>
        <item m="1" x="451"/>
        <item m="1" x="2287"/>
        <item m="1" x="6478"/>
        <item m="1" x="5575"/>
        <item m="1" x="6704"/>
        <item m="1" x="6192"/>
        <item m="1" x="866"/>
        <item m="1" x="214"/>
        <item m="1" x="3935"/>
        <item m="1" x="5377"/>
        <item m="1" x="6238"/>
        <item m="1" x="3980"/>
        <item m="1" x="7564"/>
        <item m="1" x="1938"/>
        <item m="1" x="4048"/>
        <item m="1" x="7822"/>
        <item m="1" x="7599"/>
        <item m="1" x="2469"/>
        <item m="1" x="386"/>
        <item m="1" x="6853"/>
        <item m="1" x="6397"/>
        <item m="1" x="5736"/>
        <item m="1" x="4752"/>
        <item m="1" x="3525"/>
        <item m="1" x="7786"/>
        <item m="1" x="6299"/>
        <item m="1" x="472"/>
        <item m="1" x="2433"/>
        <item m="1" x="3504"/>
        <item m="1" x="3649"/>
        <item m="1" x="4244"/>
        <item m="1" x="5607"/>
        <item m="1" x="6732"/>
        <item m="1" x="1244"/>
        <item m="1" x="632"/>
        <item m="1" x="3342"/>
        <item m="1" x="2436"/>
        <item m="1" x="6218"/>
        <item m="1" x="6933"/>
        <item m="1" x="4258"/>
        <item m="1" x="1414"/>
        <item m="1" x="3634"/>
        <item m="1" x="6119"/>
        <item m="1" x="5347"/>
        <item m="1" x="4450"/>
        <item m="1" x="5170"/>
        <item m="1" x="1976"/>
        <item m="1" x="825"/>
        <item m="1" x="4321"/>
        <item m="1" x="4039"/>
        <item m="1" x="854"/>
        <item m="1" x="5403"/>
        <item m="1" x="2458"/>
        <item m="1" x="6003"/>
        <item m="1" x="2362"/>
        <item m="1" x="2635"/>
        <item m="1" x="5991"/>
        <item m="1" x="1873"/>
        <item m="1" x="2674"/>
        <item m="1" x="1153"/>
        <item m="1" x="3260"/>
        <item m="1" x="5423"/>
        <item m="1" x="6641"/>
        <item m="1" x="5022"/>
        <item m="1" x="3096"/>
        <item m="1" x="4690"/>
        <item m="1" x="3396"/>
        <item m="1" x="3098"/>
        <item m="1" x="3488"/>
        <item m="1" x="6384"/>
        <item m="1" x="2903"/>
        <item m="1" x="7977"/>
        <item m="1" x="1987"/>
        <item m="1" x="6950"/>
        <item m="1" x="2052"/>
        <item m="1" x="5518"/>
        <item m="1" x="6833"/>
        <item m="1" x="810"/>
        <item m="1" x="2871"/>
        <item m="1" x="5842"/>
        <item m="1" x="6057"/>
        <item m="1" x="1316"/>
        <item m="1" x="5246"/>
        <item m="1" x="1834"/>
        <item m="1" x="4063"/>
        <item m="1" x="4206"/>
        <item m="1" x="3718"/>
        <item m="1" x="3999"/>
        <item m="1" x="2084"/>
        <item m="1" x="7539"/>
        <item m="1" x="7529"/>
        <item m="1" x="5498"/>
        <item m="1" x="4046"/>
        <item m="1" x="7803"/>
        <item m="1" x="7969"/>
        <item m="1" x="671"/>
        <item m="1" x="4360"/>
        <item m="1" x="7283"/>
        <item m="1" x="7630"/>
        <item m="1" x="2114"/>
        <item m="1" x="7417"/>
        <item m="1" x="7363"/>
        <item m="1" x="3207"/>
        <item m="1" x="7993"/>
        <item m="1" x="2139"/>
        <item m="1" x="4254"/>
        <item m="1" x="6293"/>
        <item m="1" x="3844"/>
        <item m="1" x="1050"/>
        <item m="1" x="6242"/>
        <item m="1" x="423"/>
        <item m="1" x="1874"/>
        <item m="1" x="3261"/>
        <item m="1" x="5171"/>
        <item m="1" x="1977"/>
        <item m="1" x="826"/>
        <item m="1" x="4040"/>
        <item m="1" x="855"/>
        <item m="1" x="5404"/>
        <item m="1" x="896"/>
        <item m="1" x="1728"/>
        <item m="1" x="6004"/>
        <item m="1" x="2343"/>
        <item m="1" x="3962"/>
        <item m="1" x="2363"/>
        <item m="1" x="4603"/>
        <item m="1" x="2636"/>
        <item m="1" x="107"/>
        <item m="1" x="5008"/>
        <item m="1" x="5992"/>
        <item m="1" x="2675"/>
        <item m="1" x="6411"/>
        <item m="1" x="2183"/>
        <item m="1" x="2380"/>
        <item m="1" x="3295"/>
        <item m="1" x="153"/>
        <item m="1" x="4970"/>
        <item m="1" x="1367"/>
        <item m="1" x="5402"/>
        <item m="1" x="267"/>
        <item m="1" x="5281"/>
        <item m="1" x="793"/>
        <item m="1" x="2043"/>
        <item m="1" x="76"/>
        <item m="1" x="6904"/>
        <item m="1" x="2863"/>
        <item m="1" x="2817"/>
        <item m="1" x="846"/>
        <item m="1" x="4013"/>
        <item m="1" x="3974"/>
        <item m="1" x="6142"/>
        <item m="1" x="750"/>
        <item m="1" x="5270"/>
        <item m="1" x="5843"/>
        <item m="1" x="4972"/>
        <item m="1" x="4216"/>
        <item m="1" x="3383"/>
        <item m="1" x="317"/>
        <item m="1" x="4510"/>
        <item m="1" x="6357"/>
        <item m="1" x="7375"/>
        <item m="1" x="5067"/>
        <item m="1" x="7183"/>
        <item m="1" x="7999"/>
        <item m="1" x="4623"/>
        <item m="1" x="7402"/>
        <item m="1" x="57"/>
        <item m="1" x="3534"/>
        <item m="1" x="4840"/>
        <item m="1" x="7753"/>
        <item m="1" x="7287"/>
        <item m="1" x="3688"/>
        <item m="1" x="4279"/>
        <item m="1" x="3134"/>
        <item m="1" x="6507"/>
        <item m="1" x="6446"/>
        <item m="1" x="3592"/>
        <item m="1" x="2333"/>
        <item m="1" x="2981"/>
        <item m="1" x="4828"/>
        <item m="1" x="4632"/>
        <item m="1" x="7565"/>
        <item m="1" x="1939"/>
        <item m="1" x="4049"/>
        <item m="1" x="7823"/>
        <item m="1" x="7600"/>
        <item m="1" x="2470"/>
        <item m="1" x="387"/>
        <item m="1" x="6854"/>
        <item m="1" x="6398"/>
        <item m="1" x="5737"/>
        <item m="1" x="4753"/>
        <item m="1" x="3526"/>
        <item m="1" x="7787"/>
        <item m="1" x="6300"/>
        <item m="1" x="473"/>
        <item m="1" x="2434"/>
        <item m="1" x="3135"/>
        <item m="1" x="6508"/>
        <item m="1" x="5131"/>
        <item m="1" x="4280"/>
        <item m="1" x="383"/>
        <item m="1" x="2982"/>
        <item m="1" x="6892"/>
        <item m="1" x="796"/>
        <item m="1" x="7348"/>
        <item m="1" x="865"/>
        <item m="1" x="3587"/>
        <item m="1" x="4468"/>
        <item m="1" x="306"/>
        <item m="1" x="7708"/>
        <item m="1" x="1062"/>
        <item m="1" x="2040"/>
        <item m="1" x="6601"/>
        <item m="1" x="5566"/>
        <item m="1" x="1984"/>
        <item m="1" x="7354"/>
        <item m="1" x="5748"/>
        <item m="1" x="558"/>
        <item m="1" x="7519"/>
        <item m="1" x="7901"/>
        <item m="1" x="1188"/>
        <item m="1" x="1825"/>
        <item m="1" x="5711"/>
        <item m="1" x="5105"/>
        <item m="1" x="3161"/>
        <item m="1" x="2026"/>
        <item m="1" x="4756"/>
        <item m="1" x="4247"/>
        <item m="1" x="3721"/>
        <item m="1" x="1587"/>
        <item m="1" x="569"/>
        <item m="1" x="3731"/>
        <item m="1" x="924"/>
        <item m="1" x="899"/>
        <item m="1" x="2296"/>
        <item m="1" x="5050"/>
        <item m="1" x="6186"/>
        <item m="1" x="3738"/>
        <item m="1" x="4287"/>
        <item m="1" x="1747"/>
        <item m="1" x="2400"/>
        <item m="1" x="2246"/>
        <item m="1" x="1218"/>
        <item m="1" x="4281"/>
        <item m="1" x="700"/>
        <item m="1" x="384"/>
        <item m="1" x="2983"/>
        <item m="1" x="7625"/>
        <item m="1" x="3381"/>
        <item m="1" x="3243"/>
        <item m="1" x="4875"/>
        <item m="1" x="2165"/>
        <item m="1" x="3516"/>
        <item m="1" x="3618"/>
        <item m="1" x="6479"/>
        <item m="1" x="3181"/>
        <item m="1" x="6055"/>
        <item m="1" x="1653"/>
        <item m="1" x="3819"/>
        <item m="1" x="3580"/>
        <item m="1" x="5284"/>
        <item m="1" x="2907"/>
        <item m="1" x="4542"/>
        <item m="1" x="4907"/>
        <item m="1" x="2938"/>
        <item m="1" x="1332"/>
        <item m="1" x="2495"/>
        <item m="1" x="4551"/>
        <item m="1" x="594"/>
        <item m="1" x="4787"/>
        <item m="1" x="6318"/>
        <item m="1" x="4552"/>
        <item m="1" x="3732"/>
        <item m="1" x="3825"/>
        <item m="1" x="4068"/>
        <item m="1" x="4744"/>
        <item m="1" x="3282"/>
        <item m="1" x="4718"/>
        <item m="1" x="3364"/>
        <item m="1" x="2243"/>
        <item m="1" x="2755"/>
        <item m="1" x="3224"/>
        <item m="1" x="7144"/>
        <item m="1" x="3835"/>
        <item m="1" x="4261"/>
        <item m="1" x="974"/>
        <item m="1" x="999"/>
        <item m="1" x="5557"/>
        <item m="1" x="5304"/>
        <item m="1" x="3375"/>
        <item m="1" x="1558"/>
        <item m="1" x="3694"/>
        <item m="1" x="4428"/>
        <item m="1" x="5286"/>
        <item m="1" x="2700"/>
        <item m="1" x="410"/>
        <item m="1" x="6604"/>
        <item m="1" x="2979"/>
        <item m="1" x="6788"/>
        <item m="1" x="3776"/>
        <item m="1" x="4808"/>
        <item m="1" x="684"/>
        <item m="1" x="4751"/>
        <item m="1" x="86"/>
        <item m="1" x="6599"/>
        <item m="1" x="1619"/>
        <item m="1" x="7236"/>
        <item m="1" x="2487"/>
        <item m="1" x="4803"/>
        <item m="1" x="7107"/>
        <item m="1" x="5627"/>
        <item m="1" x="3478"/>
        <item m="1" x="3294"/>
        <item m="1" x="4214"/>
        <item m="1" x="770"/>
        <item m="1" x="5497"/>
        <item m="1" x="3420"/>
        <item m="1" x="2697"/>
        <item m="1" x="5119"/>
        <item m="1" x="4807"/>
        <item m="1" x="1907"/>
        <item m="1" x="6765"/>
        <item m="1" x="2566"/>
        <item m="1" x="2850"/>
        <item m="1" x="7385"/>
        <item m="1" x="3793"/>
        <item m="1" x="4229"/>
        <item m="1" x="1040"/>
        <item m="1" x="6914"/>
        <item m="1" x="3190"/>
        <item m="1" x="5527"/>
        <item m="1" x="1224"/>
        <item m="1" x="2096"/>
        <item m="1" x="4837"/>
        <item m="1" x="1931"/>
        <item m="1" x="6504"/>
        <item m="1" x="1565"/>
        <item m="1" x="4889"/>
        <item m="1" x="483"/>
        <item m="1" x="4032"/>
        <item m="1" x="5511"/>
        <item m="1" x="864"/>
        <item m="1" x="3246"/>
        <item m="1" x="3205"/>
        <item m="1" x="5603"/>
        <item m="1" x="4237"/>
        <item m="1" x="3177"/>
        <item m="1" x="1826"/>
        <item m="1" x="2939"/>
        <item m="1" x="1405"/>
        <item m="1" x="5021"/>
        <item m="1" x="6856"/>
        <item m="1" x="7257"/>
        <item m="1" x="7057"/>
        <item m="1" x="2089"/>
        <item m="1" x="7003"/>
        <item m="1" x="2105"/>
        <item m="1" x="7087"/>
        <item m="1" x="2505"/>
        <item m="1" x="3162"/>
        <item m="1" x="1588"/>
        <item m="1" x="6532"/>
        <item m="1" x="1273"/>
        <item m="1" x="2417"/>
        <item m="1" x="6905"/>
        <item m="1" x="2864"/>
        <item m="1" x="3272"/>
        <item m="1" x="3986"/>
        <item m="1" x="4121"/>
        <item m="1" x="3505"/>
        <item m="1" x="4245"/>
        <item m="1" x="6339"/>
        <item m="1" x="6219"/>
        <item m="1" x="3635"/>
        <item m="1" x="6645"/>
        <item m="1" x="2818"/>
        <item m="1" x="5271"/>
        <item m="1" x="5318"/>
        <item m="1" x="2453"/>
        <item m="1" x="514"/>
        <item m="1" x="6694"/>
        <item m="1" x="3877"/>
        <item m="1" x="1850"/>
        <item m="1" x="2217"/>
        <item m="1" x="3219"/>
        <item m="1" x="2261"/>
        <item m="1" x="1868"/>
        <item m="1" x="4847"/>
        <item m="1" x="1314"/>
        <item m="1" x="7397"/>
        <item m="1" x="5053"/>
        <item m="1" x="3792"/>
        <item m="1" x="7267"/>
        <item m="1" x="5378"/>
        <item m="1" x="6546"/>
        <item m="1" x="7274"/>
        <item m="1" x="6112"/>
        <item m="1" x="4130"/>
        <item m="1" x="4268"/>
        <item m="1" x="7324"/>
        <item m="1" x="3993"/>
        <item m="1" x="2294"/>
        <item m="1" x="5431"/>
        <item m="1" x="7239"/>
        <item m="1" x="6489"/>
        <item m="1" x="3105"/>
        <item m="1" x="994"/>
        <item m="1" x="21"/>
        <item m="1" x="6438"/>
        <item m="1" x="1691"/>
        <item m="1" x="2460"/>
        <item m="1" x="3625"/>
        <item m="1" x="4029"/>
        <item m="1" x="2959"/>
        <item m="1" x="2570"/>
        <item m="1" x="4800"/>
        <item m="1" x="5479"/>
        <item m="1" x="7098"/>
        <item m="1" x="1392"/>
        <item m="1" x="488"/>
        <item m="1" x="915"/>
        <item m="1" x="5538"/>
        <item m="1" x="524"/>
        <item m="1" x="7241"/>
        <item m="1" x="4411"/>
        <item m="1" x="3133"/>
        <item m="1" x="6778"/>
        <item m="1" x="4302"/>
        <item m="1" x="4656"/>
        <item m="1" x="7364"/>
        <item m="1" x="4190"/>
        <item m="1" x="1110"/>
        <item m="1" x="3159"/>
        <item m="1" x="895"/>
        <item m="1" x="278"/>
        <item m="1" x="4036"/>
        <item m="1" x="6496"/>
        <item m="1" x="4209"/>
        <item m="1" x="3409"/>
        <item m="1" x="1736"/>
        <item m="1" x="4855"/>
        <item m="1" x="5440"/>
        <item m="1" x="2240"/>
        <item m="1" x="6865"/>
        <item m="1" x="6930"/>
        <item m="1" x="5846"/>
        <item m="1" x="5569"/>
        <item m="1" x="5970"/>
        <item m="1" x="617"/>
        <item m="1" x="3386"/>
        <item m="1" x="6260"/>
        <item m="1" x="48"/>
        <item m="1" x="1384"/>
        <item m="1" x="3529"/>
        <item m="1" x="5166"/>
        <item m="1" x="2625"/>
        <item m="1" x="4635"/>
        <item m="1" x="6018"/>
        <item m="1" x="759"/>
        <item m="1" x="3760"/>
        <item m="1" x="3973"/>
        <item m="1" x="154"/>
        <item m="1" x="5364"/>
        <item m="1" x="110"/>
        <item m="1" x="3777"/>
        <item m="1" x="3421"/>
        <item m="1" x="1622"/>
        <item m="1" x="6796"/>
        <item m="1" x="1529"/>
        <item m="1" x="45"/>
        <item m="1" x="5359"/>
        <item m="1" x="6077"/>
        <item m="1" x="6492"/>
        <item m="1" x="5111"/>
        <item m="1" x="6758"/>
        <item m="1" x="5609"/>
        <item m="1" x="2694"/>
        <item m="1" x="6027"/>
        <item m="1" x="3389"/>
        <item m="1" x="5150"/>
        <item m="1" x="6727"/>
        <item m="1" x="1893"/>
        <item m="1" x="5066"/>
        <item m="1" x="6908"/>
        <item m="1" x="735"/>
        <item m="1" x="3048"/>
        <item m="1" x="2762"/>
        <item m="1" x="703"/>
        <item m="1" x="1102"/>
        <item m="1" x="4595"/>
        <item m="1" x="1634"/>
        <item m="1" x="4561"/>
        <item m="1" x="6649"/>
        <item m="1" x="4704"/>
        <item m="1" x="6345"/>
        <item m="1" x="1711"/>
        <item m="1" x="4326"/>
        <item m="1" x="211"/>
        <item m="1" x="313"/>
        <item m="1" x="3581"/>
        <item m="1" x="1371"/>
        <item m="1" x="5083"/>
        <item m="1" x="3651"/>
        <item m="1" x="3329"/>
        <item m="1" x="3009"/>
        <item m="1" x="5390"/>
        <item m="1" x="3697"/>
        <item m="1" x="2971"/>
        <item m="1" x="3292"/>
        <item m="1" x="5265"/>
        <item m="1" x="5690"/>
        <item m="1" x="4543"/>
        <item m="1" x="1351"/>
        <item m="1" x="218"/>
        <item m="1" x="2499"/>
        <item m="1" x="662"/>
        <item m="1" x="5735"/>
        <item m="1" x="1000"/>
        <item m="1" x="4114"/>
        <item m="1" x="4725"/>
        <item m="1" x="5924"/>
        <item m="1" x="5123"/>
        <item m="1" x="6708"/>
        <item m="1" x="2772"/>
        <item m="1" x="2926"/>
        <item m="1" x="6426"/>
        <item m="1" x="414"/>
        <item m="1" x="3989"/>
        <item m="1" x="1161"/>
        <item m="1" x="4401"/>
        <item m="1" x="4057"/>
        <item m="1" x="6311"/>
        <item m="1" x="5905"/>
        <item m="1" x="3895"/>
        <item m="1" x="4996"/>
        <item m="1" x="1794"/>
        <item m="1" x="6332"/>
        <item m="1" x="645"/>
        <item m="1" x="5229"/>
        <item m="1" x="3288"/>
        <item m="1" x="2258"/>
        <item m="1" x="4951"/>
        <item m="1" x="5044"/>
        <item m="1" x="3271"/>
        <item m="1" x="2224"/>
        <item m="1" x="4575"/>
        <item m="1" x="2757"/>
        <item m="1" x="1008"/>
        <item m="1" x="2002"/>
        <item m="1" x="2564"/>
        <item m="1" x="2925"/>
        <item m="1" x="1970"/>
        <item m="1" x="5335"/>
        <item m="1" x="799"/>
        <item m="1" x="2288"/>
        <item m="1" x="4107"/>
        <item m="1" x="939"/>
        <item m="1" x="6710"/>
        <item m="1" x="5426"/>
        <item m="1" x="6453"/>
        <item m="1" x="6744"/>
        <item m="1" x="2886"/>
        <item m="1" x="6321"/>
        <item m="1" x="3360"/>
        <item m="1" x="6538"/>
        <item m="1" x="2262"/>
        <item m="1" x="5424"/>
        <item m="1" x="6752"/>
        <item m="1" x="3585"/>
        <item m="1" x="1325"/>
        <item m="1" x="3232"/>
        <item m="1" x="4886"/>
        <item m="1" x="1678"/>
        <item m="1" x="2589"/>
        <item m="1" x="5874"/>
        <item m="1" x="478"/>
        <item m="1" x="3253"/>
        <item m="1" x="1237"/>
        <item m="1" x="6278"/>
        <item m="1" x="247"/>
        <item m="1" x="5795"/>
        <item m="1" x="7054"/>
        <item m="1" x="1811"/>
        <item m="1" x="2560"/>
        <item m="1" x="4338"/>
        <item m="1" x="470"/>
        <item m="1" x="4285"/>
        <item m="1" x="4035"/>
        <item m="1" x="6149"/>
        <item m="1" x="7317"/>
        <item m="1" x="5477"/>
        <item m="1" x="2185"/>
        <item m="1" x="1166"/>
        <item m="1" x="6766"/>
        <item m="1" x="7037"/>
        <item m="1" x="2715"/>
        <item m="1" x="6584"/>
        <item m="1" x="653"/>
        <item m="1" x="2592"/>
        <item m="1" x="3310"/>
        <item m="1" x="5779"/>
        <item m="1" x="54"/>
        <item m="1" x="108"/>
        <item m="1" x="5508"/>
        <item m="1" x="6214"/>
        <item m="1" x="3369"/>
        <item m="1" x="3796"/>
        <item m="1" x="3112"/>
        <item m="1" x="4809"/>
        <item m="1" x="7356"/>
        <item m="1" x="7429"/>
        <item m="1" x="6813"/>
        <item m="1" x="4902"/>
        <item m="1" x="2480"/>
        <item m="1" x="467"/>
        <item m="1" x="5465"/>
        <item m="1" x="809"/>
        <item m="1" x="6065"/>
        <item m="1" x="2194"/>
        <item m="1" x="2711"/>
        <item m="1" x="67"/>
        <item m="1" x="3264"/>
        <item m="1" x="4763"/>
        <item m="1" x="777"/>
        <item m="1" x="2425"/>
        <item m="1" x="4501"/>
        <item m="1" x="2525"/>
        <item m="1" x="3614"/>
        <item m="1" x="5218"/>
        <item m="1" x="4322"/>
        <item m="1" x="56"/>
        <item m="1" x="3015"/>
        <item m="1" x="2745"/>
        <item m="1" x="7095"/>
        <item m="1" x="58"/>
        <item m="1" x="6636"/>
        <item m="1" x="1541"/>
        <item m="1" x="6431"/>
        <item m="1" x="7163"/>
        <item m="1" x="379"/>
        <item m="1" x="3769"/>
        <item m="1" x="2744"/>
        <item m="1" x="1326"/>
        <item m="1" x="5706"/>
        <item m="1" x="434"/>
        <item m="1" x="1267"/>
        <item m="1" x="900"/>
        <item m="1" x="3196"/>
        <item m="1" x="7020"/>
        <item m="1" x="3552"/>
        <item m="1" x="7164"/>
        <item m="1" x="6091"/>
        <item m="1" x="4770"/>
        <item m="1" x="7323"/>
        <item m="1" x="5216"/>
        <item m="1" x="7086"/>
        <item m="1" x="2311"/>
        <item m="1" x="1183"/>
        <item m="1" x="4334"/>
        <item m="1" x="6811"/>
        <item m="1" x="6465"/>
        <item m="1" x="1205"/>
        <item m="1" x="6466"/>
        <item m="1" x="3569"/>
        <item m="1" x="323"/>
        <item m="1" x="3650"/>
        <item m="1" x="6733"/>
        <item m="1" x="3754"/>
        <item m="1" x="503"/>
        <item m="1" x="4854"/>
        <item m="1" x="3343"/>
        <item m="1" x="2118"/>
        <item m="1" x="2295"/>
        <item m="1" x="3678"/>
        <item m="1" x="997"/>
        <item m="1" x="4391"/>
        <item m="1" x="6869"/>
        <item m="1" x="6575"/>
        <item m="1" x="546"/>
        <item m="1" x="7022"/>
        <item m="1" x="6814"/>
        <item m="1" x="3749"/>
        <item m="1" x="638"/>
        <item m="1" x="6459"/>
        <item m="1" x="5499"/>
        <item m="1" x="393"/>
        <item m="1" x="3402"/>
        <item m="1" x="5796"/>
        <item m="1" x="4757"/>
        <item m="1" x="2127"/>
        <item m="1" x="5919"/>
        <item m="1" x="2297"/>
        <item m="1" x="5051"/>
        <item m="1" x="973"/>
        <item m="1" x="4625"/>
        <item m="1" x="5587"/>
        <item m="1" x="1112"/>
        <item m="1" x="7185"/>
        <item m="1" x="7261"/>
        <item m="1" x="148"/>
        <item m="1" x="1560"/>
        <item m="1" x="4942"/>
        <item m="1" x="1720"/>
        <item m="1" x="2682"/>
        <item m="1" x="6646"/>
        <item m="1" x="1932"/>
        <item m="1" x="7153"/>
        <item m="1" x="839"/>
        <item m="1" x="5790"/>
        <item m="1" x="2767"/>
        <item m="1" x="1461"/>
        <item m="1" x="7294"/>
        <item m="1" x="1124"/>
        <item m="1" x="1226"/>
        <item m="1" x="2650"/>
        <item m="1" x="7127"/>
        <item m="1" x="1253"/>
        <item m="1" x="6579"/>
        <item m="1" x="4123"/>
        <item m="1" x="3211"/>
        <item m="1" x="394"/>
        <item m="1" x="7228"/>
        <item m="1" x="2068"/>
        <item m="1" x="6826"/>
        <item m="1" x="5691"/>
        <item m="1" x="4687"/>
        <item m="1" x="1992"/>
        <item m="1" x="2461"/>
        <item m="1" x="2866"/>
        <item m="1" x="2819"/>
        <item m="1" x="4891"/>
        <item m="1" x="3519"/>
        <item m="1" x="878"/>
        <item m="1" x="2098"/>
        <item m="1" x="4150"/>
        <item m="1" x="1415"/>
        <item m="1" x="2483"/>
        <item m="1" x="5272"/>
        <item m="1" x="6150"/>
        <item m="1" x="2213"/>
        <item m="1" x="2391"/>
        <item m="1" x="1488"/>
        <item m="1" x="3719"/>
        <item m="1" x="6954"/>
        <item m="1" x="4416"/>
        <item m="1" x="5107"/>
        <item m="1" x="834"/>
        <item m="1" x="1475"/>
        <item m="1" x="6416"/>
        <item m="1" x="2571"/>
        <item m="1" x="7319"/>
        <item m="1" x="747"/>
        <item m="1" x="7081"/>
        <item m="1" x="7059"/>
        <item m="1" x="4382"/>
        <item m="1" x="5844"/>
        <item m="1" x="5863"/>
        <item m="1" x="1282"/>
        <item m="1" x="7179"/>
        <item m="1" x="4014"/>
        <item m="1" x="6927"/>
        <item m="1" x="2595"/>
        <item m="1" x="4352"/>
        <item m="1" x="4775"/>
        <item m="1" x="1543"/>
        <item m="1" x="5953"/>
        <item m="1" x="992"/>
        <item m="1" x="6304"/>
        <item m="1" x="420"/>
        <item m="1" x="1091"/>
        <item m="1" x="3495"/>
        <item m="1" x="1283"/>
        <item m="1" x="4817"/>
        <item m="1" x="3510"/>
        <item m="1" x="6994"/>
        <item m="1" x="842"/>
        <item m="1" x="4273"/>
        <item m="1" x="4698"/>
        <item m="1" x="6642"/>
        <item m="1" x="3937"/>
        <item m="1" x="5140"/>
        <item m="1" x="3530"/>
        <item m="1" x="369"/>
        <item m="1" x="5713"/>
        <item m="1" x="3739"/>
        <item m="1" x="4288"/>
        <item m="1" x="6484"/>
        <item m="1" x="4959"/>
        <item m="1" x="2401"/>
        <item m="1" x="3466"/>
        <item m="1" x="4895"/>
        <item m="1" x="1219"/>
        <item m="1" x="701"/>
        <item m="1" x="3951"/>
        <item m="1" x="4685"/>
        <item m="1" x="2129"/>
        <item m="1" x="4106"/>
        <item m="1" x="2731"/>
        <item m="1" x="5927"/>
        <item m="1" x="13"/>
        <item m="1" x="2309"/>
        <item m="1" x="3582"/>
        <item m="1" x="4588"/>
        <item m="1" x="4175"/>
        <item m="1" x="413"/>
        <item m="1" x="2997"/>
        <item m="1" x="4143"/>
        <item m="1" x="6735"/>
        <item m="1" x="923"/>
        <item m="1" x="3086"/>
        <item m="1" x="5072"/>
        <item m="1" x="7186"/>
        <item m="1" x="7262"/>
        <item m="1" x="149"/>
        <item m="1" x="1561"/>
        <item m="1" x="4943"/>
        <item m="1" x="1721"/>
        <item m="1" x="2683"/>
        <item m="1" x="1933"/>
        <item m="1" x="2849"/>
        <item m="1" x="7154"/>
        <item m="1" x="840"/>
        <item m="1" x="5349"/>
        <item m="1" x="5791"/>
        <item m="1" x="5525"/>
        <item m="1" x="2768"/>
        <item m="1" x="1462"/>
        <item m="1" x="7295"/>
        <item m="1" x="1125"/>
        <item m="1" x="1227"/>
        <item m="1" x="2651"/>
        <item m="1" x="7128"/>
        <item m="1" x="1254"/>
        <item m="1" x="6580"/>
        <item m="1" x="4124"/>
        <item m="1" x="3212"/>
        <item m="1" x="7229"/>
        <item m="1" x="2069"/>
        <item m="1" x="6827"/>
        <item m="1" x="5692"/>
        <item m="1" x="4688"/>
        <item m="1" x="1993"/>
        <item m="1" x="6906"/>
        <item m="1" x="2462"/>
        <item m="1" x="2865"/>
        <item m="1" x="2867"/>
        <item m="1" x="4892"/>
        <item m="1" x="3520"/>
        <item m="1" x="3273"/>
        <item m="1" x="879"/>
        <item m="1" x="2099"/>
        <item m="1" x="4151"/>
        <item m="1" x="1416"/>
        <item m="1" x="2484"/>
        <item m="1" x="6151"/>
        <item m="1" x="2214"/>
        <item m="1" x="2392"/>
        <item m="1" x="3720"/>
        <item m="1" x="6955"/>
        <item m="1" x="4417"/>
        <item m="1" x="5108"/>
        <item m="1" x="835"/>
        <item m="1" x="1476"/>
        <item m="1" x="6417"/>
        <item m="1" x="2572"/>
        <item m="1" x="7320"/>
        <item m="1" x="748"/>
        <item m="1" x="2940"/>
        <item m="1" x="3987"/>
        <item m="1" x="7082"/>
        <item m="1" x="7060"/>
        <item m="1" x="4383"/>
        <item m="1" x="5845"/>
        <item m="1" x="5864"/>
        <item m="1" x="1284"/>
        <item m="1" x="7180"/>
        <item m="1" x="6928"/>
        <item m="1" x="2596"/>
        <item m="1" x="4353"/>
        <item m="1" x="4776"/>
        <item m="1" x="1544"/>
        <item m="1" x="4122"/>
        <item m="1" x="5954"/>
        <item m="1" x="993"/>
        <item m="1" x="6305"/>
        <item m="1" x="421"/>
        <item m="1" x="1092"/>
        <item m="1" x="3496"/>
        <item m="1" x="1285"/>
        <item m="1" x="4818"/>
        <item m="1" x="3511"/>
        <item m="1" x="6995"/>
        <item m="1" x="843"/>
        <item m="1" x="4274"/>
        <item m="1" x="4699"/>
        <item m="1" x="6643"/>
        <item m="1" x="3938"/>
        <item m="1" x="5141"/>
        <item m="1" x="3531"/>
        <item m="1" x="370"/>
        <item m="1" x="5714"/>
        <item m="1" x="3740"/>
        <item m="1" x="4289"/>
        <item m="1" x="6485"/>
        <item m="1" x="4960"/>
        <item m="1" x="2402"/>
        <item m="1" x="3467"/>
        <item m="1" x="4896"/>
        <item m="1" x="1220"/>
        <item m="1" x="702"/>
        <item m="1" x="3952"/>
        <item m="1" x="4686"/>
        <item m="1" x="2130"/>
        <item m="1" x="1438"/>
        <item m="1" x="7188"/>
        <item m="1" x="4651"/>
        <item m="1" x="5457"/>
        <item m="1" x="242"/>
        <item m="1" x="5142"/>
        <item m="1" x="4437"/>
        <item m="1" x="4500"/>
        <item m="1" x="2477"/>
        <item m="1" x="5068"/>
        <item m="1" x="7047"/>
        <item m="1" x="7255"/>
        <item m="1" x="5138"/>
        <item m="1" x="5996"/>
        <item m="1" x="4695"/>
        <item m="1" x="3943"/>
        <item m="1" x="786"/>
        <item m="1" x="1206"/>
        <item m="1" x="1769"/>
        <item m="1" x="41"/>
        <item m="1" x="6815"/>
        <item m="1" x="4270"/>
        <item m="1" x="3905"/>
        <item m="1" x="7284"/>
        <item m="1" x="1347"/>
        <item m="1" x="1238"/>
        <item m="1" x="814"/>
        <item m="1" x="7410"/>
        <item m="1" x="3327"/>
        <item m="1" x="3274"/>
        <item m="1" x="3988"/>
        <item m="1" x="4378"/>
        <item m="1" x="7147"/>
        <item m="1" x="920"/>
        <item m="1" x="4502"/>
        <item m="1" x="6553"/>
        <item m="1" x="4537"/>
        <item m="1" x="5061"/>
        <item m="1" x="6939"/>
        <item m="1" x="3630"/>
        <item m="1" x="4031"/>
        <item m="1" x="7065"/>
        <item m="1" x="4197"/>
        <item m="1" x="1388"/>
        <item m="1" x="3244"/>
        <item m="1" x="7258"/>
        <item m="1" x="6084"/>
        <item m="1" x="3259"/>
        <item m="1" x="4213"/>
        <item m="1" x="6850"/>
        <item m="1" x="4257"/>
        <item m="1" x="585"/>
        <item m="1" x="1580"/>
        <item m="1" x="4348"/>
        <item m="1" x="3774"/>
        <item m="1" x="2838"/>
        <item m="1" x="1637"/>
        <item m="1" x="6941"/>
        <item m="1" x="4842"/>
        <item m="1" x="5308"/>
        <item m="1" x="4412"/>
        <item m="1" x="3595"/>
        <item m="1" x="6695"/>
        <item m="1" x="6407"/>
        <item m="1" x="4906"/>
        <item m="1" x="3872"/>
        <item m="1" x="4351"/>
        <item m="1" x="3093"/>
        <item m="1" x="3658"/>
        <item m="1" x="6922"/>
        <item m="1" x="1673"/>
        <item m="1" x="123"/>
        <item m="1" x="6662"/>
        <item m="1" x="124"/>
        <item m="1" x="145"/>
        <item m="1" x="6920"/>
        <item m="1" x="4053"/>
        <item m="1" x="4719"/>
        <item m="1" x="3289"/>
        <item m="1" x="5897"/>
        <item m="1" x="3783"/>
        <item m="1" x="5825"/>
        <item m="1" x="5376"/>
        <item m="1" x="4054"/>
        <item m="1" x="1952"/>
        <item m="1" x="6628"/>
        <item m="1" x="1349"/>
        <item m="1" x="2454"/>
        <item m="1" x="1228"/>
        <item m="1" x="4051"/>
        <item m="1" x="2680"/>
        <item m="1" x="4857"/>
        <item m="1" x="6429"/>
        <item m="1" x="3191"/>
        <item m="1" x="3192"/>
        <item m="1" x="6320"/>
        <item m="1" x="4706"/>
        <item m="1" x="1369"/>
        <item m="1" x="4661"/>
        <item m="1" x="5705"/>
        <item m="1" x="1229"/>
        <item m="1" x="921"/>
        <item m="1" x="5859"/>
        <item m="1" x="6700"/>
        <item m="1" x="5906"/>
        <item m="1" x="2955"/>
        <item m="1" x="6608"/>
        <item m="1" x="7326"/>
        <item m="1" x="3390"/>
        <item m="1" x="7214"/>
        <item m="1" x="7215"/>
        <item m="1" x="5106"/>
        <item m="1" x="1556"/>
        <item m="1" x="1098"/>
        <item m="1" x="3577"/>
        <item m="1" x="4071"/>
        <item m="1" x="2074"/>
        <item m="1" x="5058"/>
        <item m="1" x="3615"/>
        <item m="1" x="946"/>
        <item m="1" x="4747"/>
        <item m="1" x="6866"/>
        <item m="1" x="3296"/>
        <item m="1" x="3794"/>
        <item m="1" x="6663"/>
        <item m="1" x="5647"/>
        <item m="1" x="4748"/>
        <item m="1" x="6867"/>
        <item m="1" x="626"/>
        <item m="1" x="1175"/>
        <item m="1" x="3741"/>
        <item m="1" x="4290"/>
        <item m="1" x="2403"/>
        <item m="1" x="1221"/>
        <item m="1" x="6936"/>
        <item m="1" x="5851"/>
        <item m="1" x="5133"/>
        <item m="1" x="7135"/>
        <item m="1" x="5813"/>
        <item m="1" x="2486"/>
        <item m="1" x="5169"/>
        <item m="1" x="1271"/>
        <item m="1" x="199"/>
        <item m="1" x="4087"/>
        <item m="1" x="5085"/>
        <item m="1" x="4596"/>
        <item m="1" x="561"/>
        <item m="1" x="3787"/>
        <item m="1" x="2862"/>
        <item m="1" x="2664"/>
        <item m="1" x="3755"/>
        <item m="1" x="3307"/>
        <item m="1" x="2035"/>
        <item m="1" x="6266"/>
        <item m="1" x="688"/>
        <item m="1" x="5817"/>
        <item m="1" x="741"/>
        <item m="1" x="742"/>
        <item m="1" x="2663"/>
        <item m="1" x="6851"/>
        <item m="1" x="4630"/>
        <item m="1" x="4185"/>
        <item m="1" x="4448"/>
        <item m="1" x="4357"/>
        <item m="1" x="2492"/>
        <item m="1" x="2036"/>
        <item m="1" x="2037"/>
        <item m="1" x="6267"/>
        <item m="1" x="5818"/>
        <item m="1" x="5517"/>
        <item m="1" x="6352"/>
        <item m="1" x="6109"/>
        <item m="1" x="631"/>
        <item m="1" x="4089"/>
        <item m="1" x="4545"/>
        <item m="1" x="5305"/>
        <item m="1" x="2233"/>
        <item m="1" x="6032"/>
        <item m="1" x="6144"/>
        <item m="1" x="643"/>
        <item m="1" x="3578"/>
        <item m="1" x="63"/>
        <item m="1" x="6444"/>
        <item m="1" x="3613"/>
        <item m="1" x="4248"/>
        <item m="1" x="5337"/>
        <item m="1" x="2169"/>
        <item m="1" x="249"/>
        <item m="1" x="4328"/>
        <item m="1" x="6535"/>
        <item m="1" x="3068"/>
        <item m="1" x="2854"/>
        <item m="1" x="1889"/>
        <item m="1" x="6092"/>
        <item m="1" x="3398"/>
        <item m="1" x="1200"/>
        <item m="1" x="2575"/>
        <item m="1" x="3348"/>
        <item m="1" x="6128"/>
        <item m="1" x="2831"/>
        <item m="1" x="1489"/>
        <item m="1" x="6333"/>
        <item m="1" x="2672"/>
        <item m="1" x="4043"/>
        <item m="1" x="1703"/>
        <item m="1" x="664"/>
        <item m="1" x="1512"/>
        <item m="1" x="5653"/>
        <item m="1" x="5907"/>
        <item m="1" x="6591"/>
        <item m="1" x="4312"/>
        <item m="1" x="605"/>
        <item m="1" x="176"/>
        <item m="1" x="151"/>
        <item m="1" x="239"/>
        <item m="1" x="311"/>
        <item m="1" x="1866"/>
        <item m="1" x="114"/>
        <item m="1" x="1749"/>
        <item m="1" x="2829"/>
        <item m="1" x="4387"/>
        <item m="1" x="1591"/>
        <item m="1" x="6666"/>
        <item m="1" x="1277"/>
        <item m="1" x="5610"/>
        <item m="1" x="3963"/>
        <item m="1" x="6945"/>
        <item m="1" x="5223"/>
        <item m="1" x="3896"/>
        <item m="1" x="4096"/>
        <item m="1" x="3941"/>
        <item m="1" x="4259"/>
        <item m="1" x="5519"/>
        <item m="1" x="3866"/>
        <item m="1" x="6637"/>
        <item m="1" x="5707"/>
        <item m="1" x="5373"/>
        <item m="1" x="5994"/>
        <item m="1" x="1988"/>
        <item m="1" x="5681"/>
        <item m="1" x="3066"/>
        <item m="1" x="1163"/>
        <item m="1" x="276"/>
        <item m="1" x="2229"/>
        <item m="1" x="4110"/>
        <item m="1" x="3800"/>
        <item m="1" x="1701"/>
        <item m="1" x="729"/>
        <item m="1" x="1355"/>
        <item m="1" x="5857"/>
        <item m="1" x="5153"/>
        <item m="1" x="5070"/>
        <item m="1" x="4485"/>
        <item m="1" x="1320"/>
        <item m="1" x="6062"/>
        <item m="1" x="26"/>
        <item m="1" x="3157"/>
        <item m="1" x="5120"/>
        <item m="1" x="3170"/>
        <item m="1" x="2366"/>
        <item m="1" x="1608"/>
        <item m="1" x="3468"/>
        <item m="1" x="6799"/>
        <item m="1" x="1398"/>
        <item m="1" x="5470"/>
        <item m="1" x="3120"/>
        <item m="1" x="2769"/>
        <item m="1" x="607"/>
        <item m="1" x="736"/>
        <item m="1" x="4863"/>
        <item m="1" x="2431"/>
        <item m="1" x="3456"/>
        <item m="1" x="1373"/>
        <item m="1" x="3140"/>
        <item m="1" x="3275"/>
        <item m="1" x="4072"/>
        <item m="1" x="5880"/>
        <item m="1" x="4137"/>
        <item m="1" x="2900"/>
        <item m="1" x="4645"/>
        <item m="1" x="4646"/>
        <item m="1" x="4647"/>
        <item m="1" x="6196"/>
        <item m="1" x="4745"/>
        <item m="1" x="1286"/>
        <item m="1" x="6328"/>
        <item m="1" x="3228"/>
        <item m="1" x="5684"/>
        <item m="1" x="5444"/>
        <item m="1" x="1001"/>
        <item m="1" x="5628"/>
        <item m="1" x="5788"/>
        <item m="1" x="5353"/>
        <item m="1" x="2841"/>
        <item m="1" x="563"/>
        <item m="1" x="4282"/>
        <item m="1" x="3312"/>
        <item m="1" x="2075"/>
        <item m="1" x="5869"/>
        <item m="1" x="2014"/>
        <item m="1" x="4648"/>
        <item m="1" x="917"/>
        <item m="1" x="3315"/>
        <item m="1" x="6322"/>
        <item m="1" x="1340"/>
        <item m="1" x="4517"/>
        <item m="1" x="333"/>
        <item m="1" x="1503"/>
        <item m="1" x="1980"/>
        <item m="1" x="233"/>
        <item m="1" x="1468"/>
        <item m="1" x="3497"/>
        <item m="1" x="6386"/>
        <item m="1" x="1943"/>
        <item m="1" x="319"/>
        <item m="1" x="4024"/>
        <item m="1" x="803"/>
        <item m="1" x="2251"/>
        <item m="1" x="3003"/>
        <item m="1" x="6719"/>
        <item m="1" x="4667"/>
        <item m="1" x="1184"/>
        <item m="1" x="6409"/>
        <item m="1" x="3689"/>
        <item m="1" x="6175"/>
        <item m="1" x="1813"/>
        <item m="1" x="5124"/>
        <item m="1" x="1374"/>
        <item m="1" x="3130"/>
        <item m="1" x="4452"/>
        <item m="1" x="5641"/>
        <item m="1" x="6520"/>
        <item m="1" x="6226"/>
        <item m="1" x="4876"/>
        <item m="1" x="2509"/>
        <item m="1" x="3234"/>
        <item m="1" x="2872"/>
        <item m="1" x="3860"/>
        <item m="1" x="5979"/>
        <item m="1" x="5696"/>
        <item m="1" x="6656"/>
        <item m="1" x="3821"/>
        <item m="1" x="1302"/>
        <item m="1" x="961"/>
        <item m="1" x="4073"/>
        <item m="1" x="3845"/>
        <item m="1" x="3874"/>
        <item m="1" x="6205"/>
        <item m="1" x="4785"/>
        <item m="1" x="5182"/>
        <item m="1" x="2722"/>
        <item m="1" x="6622"/>
        <item m="1" x="3017"/>
        <item m="1" x="2656"/>
        <item m="1" x="3639"/>
        <item m="1" x="5720"/>
        <item m="1" x="2723"/>
        <item m="1" x="3018"/>
        <item m="1" x="870"/>
        <item m="1" x="3019"/>
        <item m="1" x="6181"/>
        <item m="1" x="2573"/>
        <item m="1" x="5523"/>
        <item m="1" x="4119"/>
        <item m="1" x="1432"/>
        <item m="1" x="6122"/>
        <item m="1" x="6486"/>
        <item m="1" x="2646"/>
        <item m="1" x="6706"/>
        <item m="1" x="6741"/>
        <item m="1" x="6283"/>
        <item m="1" x="850"/>
        <item m="1" x="6623"/>
        <item m="1" x="3543"/>
        <item m="1" x="3020"/>
        <item m="1" x="2798"/>
        <item m="1" x="203"/>
        <item m="1" x="1294"/>
        <item m="1" x="2623"/>
        <item m="1" x="6882"/>
        <item m="1" x="1829"/>
        <item m="1" x="2348"/>
        <item m="1" x="3094"/>
        <item m="1" x="6875"/>
        <item m="1" x="3589"/>
        <item m="1" x="1270"/>
        <item m="1" x="3435"/>
        <item m="1" x="4108"/>
        <item m="1" x="4962"/>
        <item m="1" x="4637"/>
        <item m="1" x="4492"/>
        <item m="1" x="6046"/>
        <item m="1" x="4200"/>
        <item m="1" x="3521"/>
        <item m="1" x="5117"/>
        <item m="1" x="5193"/>
        <item m="1" x="53"/>
        <item m="1" x="6423"/>
        <item m="1" x="6009"/>
        <item m="1" x="4092"/>
        <item m="1" x="1567"/>
        <item m="1" x="5620"/>
        <item m="1" x="4956"/>
        <item m="1" x="1460"/>
        <item m="1" x="2320"/>
        <item m="1" x="6774"/>
        <item m="1" x="3522"/>
        <item m="1" x="6639"/>
        <item m="1" x="180"/>
        <item m="1" x="3579"/>
        <item m="1" x="2430"/>
        <item m="1" x="5524"/>
        <item m="1" x="6437"/>
        <item m="1" x="1451"/>
        <item m="1" x="5666"/>
        <item m="1" x="3197"/>
        <item m="1" x="4196"/>
        <item m="1" x="6680"/>
        <item m="1" x="2905"/>
        <item m="1" x="4475"/>
        <item m="1" x="4948"/>
        <item m="1" x="2128"/>
        <item m="1" x="4541"/>
        <item m="1" x="6471"/>
        <item m="1" x="3648"/>
        <item m="1" x="2060"/>
        <item m="1" x="4386"/>
        <item m="1" x="1054"/>
        <item m="1" x="204"/>
        <item m="1" x="3139"/>
        <item m="1" x="88"/>
        <item m="1" x="4871"/>
        <item m="1" x="2210"/>
        <item m="1" x="5621"/>
        <item m="1" x="1473"/>
        <item m="1" x="5936"/>
        <item m="1" x="2158"/>
        <item m="1" x="5414"/>
        <item m="1" x="4336"/>
        <item m="1" x="6948"/>
        <item m="1" x="3088"/>
        <item m="1" x="2551"/>
        <item m="1" x="4385"/>
        <item m="1" x="1842"/>
        <item m="1" x="1525"/>
        <item m="1" x="2986"/>
        <item m="1" x="781"/>
        <item m="1" x="3121"/>
        <item m="1" x="679"/>
        <item m="1" x="2056"/>
        <item m="1" x="4856"/>
        <item m="1" x="6439"/>
        <item m="1" x="2805"/>
        <item m="1" x="5260"/>
        <item m="1" x="5623"/>
        <item m="1" x="2157"/>
        <item m="1" x="6157"/>
        <item m="1" x="6762"/>
        <item m="1" x="3304"/>
        <item m="1" x="5261"/>
        <item m="1" x="1018"/>
        <item m="1" x="2985"/>
        <item m="1" x="1333"/>
        <item m="1" x="3546"/>
        <item m="1" x="5564"/>
        <item m="1" x="453"/>
        <item m="1" x="1334"/>
        <item m="1" x="2103"/>
        <item m="1" x="6066"/>
        <item m="1" x="2671"/>
        <item m="1" x="1085"/>
        <item m="1" x="1454"/>
        <item m="1" x="2057"/>
        <item m="1" x="112"/>
        <item m="1" x="6002"/>
        <item m="1" x="3058"/>
        <item m="1" x="1359"/>
        <item m="1" x="35"/>
        <item m="1" x="4009"/>
        <item m="1" x="100"/>
        <item m="1" x="5943"/>
        <item m="1" x="5697"/>
        <item m="1" x="2920"/>
        <item m="1" x="2670"/>
        <item m="1" x="1003"/>
        <item m="1" x="6203"/>
        <item m="1" x="5408"/>
        <item m="1" x="5803"/>
        <item m="1" x="2330"/>
        <item m="1" x="3953"/>
        <item m="1" x="5739"/>
        <item m="1" x="3756"/>
        <item m="1" x="959"/>
        <item m="1" x="2724"/>
        <item m="1" x="3173"/>
        <item m="1" x="5828"/>
        <item m="1" x="3640"/>
        <item m="1" x="767"/>
        <item m="1" x="6294"/>
        <item m="1" x="5077"/>
        <item m="1" x="2725"/>
        <item m="1" x="3174"/>
        <item m="1" x="768"/>
        <item m="1" x="4306"/>
        <item m="1" x="2910"/>
        <item m="1" x="429"/>
        <item m="1" x="927"/>
        <item m="1" x="4524"/>
        <item m="1" x="4102"/>
        <item m="1" x="6104"/>
        <item m="1" x="6768"/>
        <item m="1" x="2373"/>
        <item m="1" x="4860"/>
        <item m="1" x="4735"/>
        <item m="1" x="5368"/>
        <item m="1" x="6701"/>
        <item m="1" x="1354"/>
        <item m="1" x="4008"/>
        <item m="1" x="2137"/>
        <item m="1" x="3831"/>
        <item m="1" x="5037"/>
        <item m="1" x="1552"/>
        <item m="1" x="560"/>
        <item m="1" x="3349"/>
        <item m="1" x="4653"/>
        <item m="1" x="5422"/>
        <item m="1" x="3184"/>
        <item m="1" x="5934"/>
        <item m="1" x="6907"/>
        <item m="1" x="6823"/>
        <item m="1" x="2321"/>
        <item m="1" x="1908"/>
        <item m="1" x="4859"/>
        <item m="1" x="5236"/>
        <item m="1" x="812"/>
        <item m="1" x="1562"/>
        <item m="1" x="4967"/>
        <item m="1" x="4388"/>
        <item m="1" x="4602"/>
        <item m="1" x="3257"/>
        <item m="1" x="4474"/>
        <item m="1" x="5277"/>
        <item m="1" x="5209"/>
        <item m="1" x="6280"/>
        <item m="1" x="5312"/>
        <item m="1" x="4021"/>
        <item m="1" x="6088"/>
        <item m="1" x="4769"/>
        <item m="1" x="5181"/>
        <item m="1" x="3247"/>
        <item m="1" x="461"/>
        <item m="1" x="2175"/>
        <item m="1" x="3385"/>
        <item m="1" x="6473"/>
        <item m="1" x="2376"/>
        <item m="1" x="6432"/>
        <item m="1" x="1312"/>
        <item m="1" x="5734"/>
        <item m="1" x="2852"/>
        <item m="1" x="5059"/>
        <item m="1" x="2187"/>
        <item m="1" x="6498"/>
        <item m="1" x="497"/>
        <item m="1" x="4294"/>
        <item m="1" x="966"/>
        <item m="1" x="837"/>
        <item m="1" x="4025"/>
        <item m="1" x="6521"/>
        <item m="1" x="6227"/>
        <item m="1" x="2941"/>
        <item m="1" x="4702"/>
        <item m="1" x="5063"/>
        <item m="1" x="6654"/>
        <item m="1" x="2045"/>
        <item m="1" x="4872"/>
        <item m="1" x="2270"/>
        <item m="1" x="2463"/>
        <item m="1" x="3185"/>
        <item m="1" x="2457"/>
        <item m="1" x="787"/>
        <item m="1" x="3733"/>
        <item m="1" x="2828"/>
        <item m="1" x="554"/>
        <item m="1" x="5279"/>
        <item m="1" x="4358"/>
        <item m="1" x="3241"/>
        <item m="1" x="6265"/>
        <item m="1" x="3110"/>
        <item m="1" x="2155"/>
        <item m="1" x="820"/>
        <item m="1" x="216"/>
        <item m="1" x="1800"/>
        <item m="1" x="675"/>
        <item m="1" x="3401"/>
        <item m="1" x="2300"/>
        <item m="1" x="3743"/>
        <item m="1" x="2001"/>
        <item m="1" x="3914"/>
        <item m="1" x="5392"/>
        <item m="1" x="6493"/>
        <item m="1" x="1706"/>
        <item m="1" x="611"/>
        <item m="1" x="6830"/>
        <item m="1" x="5442"/>
        <item m="1" x="4431"/>
        <item m="1" x="6406"/>
        <item m="1" x="5914"/>
        <item m="1" x="4252"/>
        <item m="1" x="3971"/>
        <item m="1" x="284"/>
        <item m="1" x="1775"/>
        <item m="1" x="2652"/>
        <item m="1" x="5909"/>
        <item m="1" x="5854"/>
        <item m="1" x="783"/>
        <item m="1" x="3235"/>
        <item m="1" x="6587"/>
        <item m="1" x="1027"/>
        <item m="1" x="3780"/>
        <item m="1" x="5678"/>
        <item m="1" x="129"/>
        <item m="1" x="6271"/>
        <item m="1" x="4831"/>
        <item m="1" x="2427"/>
        <item m="1" x="5016"/>
        <item m="1" x="3012"/>
        <item m="1" x="4619"/>
        <item m="1" x="6624"/>
        <item m="1" x="3641"/>
        <item m="1" x="2657"/>
        <item m="1" x="3021"/>
        <item m="1" x="5829"/>
        <item m="1" x="871"/>
        <item m="1" x="769"/>
        <item m="1" x="3642"/>
        <item m="1" x="5830"/>
        <item m="1" x="4329"/>
        <item m="1" x="5831"/>
        <item m="1" x="3106"/>
        <item m="1" x="1692"/>
        <item m="1" x="6158"/>
        <item m="1" x="3305"/>
        <item m="1" x="2331"/>
        <item m="1" x="3954"/>
        <item m="1" x="4204"/>
        <item m="1" x="2156"/>
        <item m="1" x="1881"/>
        <item m="1" x="1687"/>
        <item m="1" x="6235"/>
        <item m="1" x="2647"/>
        <item m="1" x="5885"/>
        <item m="1" x="2123"/>
        <item m="1" x="2858"/>
        <item m="1" x="477"/>
        <item m="1" x="4993"/>
        <item m="1" x="2617"/>
        <item m="1" x="6625"/>
        <item m="1" x="6440"/>
        <item m="1" x="5313"/>
        <item m="1" x="1477"/>
        <item m="1" x="6350"/>
        <item m="1" x="695"/>
        <item m="1" x="6010"/>
        <item m="1" x="5655"/>
        <item m="1" x="3322"/>
        <item m="1" x="6118"/>
        <item m="1" x="5122"/>
        <item m="1" x="533"/>
        <item m="1" x="5717"/>
        <item m="1" x="2410"/>
        <item m="1" x="5935"/>
        <item m="1" x="217"/>
        <item m="1" x="1441"/>
        <item m="1" x="135"/>
        <item m="1" x="5945"/>
        <item m="1" x="6011"/>
        <item m="1" x="6897"/>
        <item m="1" x="2196"/>
        <item m="1" x="1975"/>
        <item m="1" x="1830"/>
        <item m="1" x="1289"/>
        <item m="1" x="183"/>
        <item m="1" x="6573"/>
        <item m="1" x="6012"/>
        <item m="1" x="3671"/>
        <item m="1" x="1817"/>
        <item m="1" x="177"/>
        <item m="1" x="5886"/>
        <item m="1" x="396"/>
        <item m="1" x="3568"/>
        <item m="1" x="936"/>
        <item m="1" x="4390"/>
        <item m="1" x="1046"/>
        <item m="1" x="3436"/>
        <item m="1" x="4487"/>
        <item m="1" x="3944"/>
        <item m="1" x="1609"/>
        <item m="1" x="303"/>
        <item m="1" x="4350"/>
        <item m="1" x="4465"/>
        <item m="1" x="3798"/>
        <item m="1" x="2397"/>
        <item m="1" x="1635"/>
        <item m="1" x="1831"/>
        <item m="1" x="3180"/>
        <item m="1" x="2662"/>
        <item m="1" x="618"/>
        <item m="1" x="4038"/>
        <item m="1" x="2237"/>
        <item m="1" x="5441"/>
        <item m="1" x="970"/>
        <item m="1" x="5986"/>
        <item m="1" x="928"/>
        <item m="1" x="264"/>
        <item m="1" x="5947"/>
        <item m="1" x="5401"/>
        <item m="1" x="4581"/>
        <item m="1" x="2833"/>
        <item m="1" x="4218"/>
        <item m="1" x="438"/>
        <item m="1" x="4466"/>
        <item m="1" x="690"/>
        <item m="1" x="298"/>
        <item m="1" x="4835"/>
        <item m="1" x="4868"/>
        <item m="1" x="3138"/>
        <item m="1" x="2489"/>
        <item m="1" x="2648"/>
        <item m="1" x="1211"/>
        <item m="1" x="4550"/>
        <item m="1" x="6858"/>
        <item m="1" x="2584"/>
        <item m="1" x="224"/>
        <item m="1" x="5949"/>
        <item m="1" x="1845"/>
        <item m="1" x="1422"/>
        <item m="1" x="6731"/>
        <item m="1" x="126"/>
        <item m="1" x="2093"/>
        <item m="1" x="5393"/>
        <item m="1" x="3131"/>
        <item m="1" x="1360"/>
        <item m="1" x="5435"/>
        <item m="1" x="5280"/>
        <item m="1" x="1904"/>
        <item m="1" x="6800"/>
        <item m="1" x="5429"/>
        <item m="1" x="5064"/>
        <item m="1" x="5219"/>
        <item m="1" x="1341"/>
        <item m="1" x="2322"/>
        <item m="1" x="5389"/>
        <item m="1" x="1015"/>
        <item m="1" x="2513"/>
        <item m="1" x="4548"/>
        <item m="1" x="2799"/>
        <item m="1" x="4343"/>
        <item m="1" x="3818"/>
        <item m="1" x="433"/>
        <item m="1" x="3899"/>
        <item m="1" x="2102"/>
        <item m="1" x="3921"/>
        <item m="1" x="436"/>
        <item m="1" x="368"/>
        <item m="1" x="1737"/>
        <item m="1" x="3757"/>
        <item m="1" x="5777"/>
        <item m="1" x="1196"/>
        <item m="1" x="3828"/>
        <item m="1" x="6033"/>
        <item m="1" x="4074"/>
        <item m="1" x="1963"/>
        <item m="1" x="782"/>
        <item m="1" x="299"/>
        <item m="1" x="530"/>
        <item m="1" x="2530"/>
        <item m="1" x="6713"/>
        <item m="1" x="2042"/>
        <item m="1" x="5421"/>
        <item m="1" x="3842"/>
        <item m="1" x="4681"/>
        <item m="1" x="5385"/>
        <item m="1" x="367"/>
        <item m="1" x="3812"/>
        <item m="1" x="6690"/>
        <item m="1" x="4900"/>
        <item m="1" x="2702"/>
        <item m="1" x="1782"/>
        <item m="1" x="5910"/>
        <item m="1" x="2263"/>
        <item m="1" x="6822"/>
        <item m="1" x="1004"/>
        <item m="1" x="3428"/>
        <item m="1" x="5220"/>
        <item m="1" x="3368"/>
        <item m="1" x="2784"/>
        <item m="1" x="6159"/>
        <item m="1" x="3038"/>
        <item m="1" x="3781"/>
        <item m="1" x="4570"/>
        <item m="1" x="958"/>
        <item m="1" x="6583"/>
        <item m="1" x="5565"/>
        <item m="1" x="1086"/>
        <item m="1" x="3242"/>
        <item m="1" x="1455"/>
        <item m="1" x="738"/>
        <item m="1" x="113"/>
        <item m="1" x="2950"/>
        <item m="1" x="872"/>
        <item m="1" x="2726"/>
        <item m="1" x="3643"/>
        <item m="1" x="5832"/>
        <item m="1" x="4409"/>
        <item m="1" x="4307"/>
        <item m="1" x="3175"/>
        <item m="1" x="4424"/>
        <item m="1" x="3644"/>
        <item m="1" x="873"/>
        <item m="1" x="874"/>
        <item m="1" x="3645"/>
        <item m="1" x="5078"/>
        <item m="1" x="875"/>
        <item m="1" x="4205"/>
        <item m="1" x="5065"/>
        <item m="1" x="3337"/>
        <item m="1" x="1100"/>
        <item m="1" x="3237"/>
        <item m="1" x="6402"/>
        <item m="1" x="573"/>
        <item m="1" x="2999"/>
        <item m="1" x="2340"/>
        <item m="1" x="1909"/>
        <item m="1" x="2514"/>
        <item m="1" x="574"/>
        <item m="1" x="2054"/>
        <item m="1" x="3308"/>
        <item m="1" x="2293"/>
        <item m="1" x="2953"/>
        <item m="1" x="3637"/>
        <item m="1" x="1878"/>
        <item m="1" x="1910"/>
        <item m="1" x="5416"/>
        <item m="1" x="515"/>
        <item m="1" x="5709"/>
        <item m="1" x="1290"/>
        <item m="1" x="143"/>
        <item m="1" x="282"/>
        <item m="1" x="5597"/>
        <item m="1" x="596"/>
        <item m="1" x="6254"/>
        <item m="1" x="6395"/>
        <item m="1" x="3964"/>
        <item m="1" x="3901"/>
        <item m="1" x="6264"/>
        <item m="1" x="1722"/>
        <item m="1" x="6667"/>
        <item m="1" x="6047"/>
        <item m="1" x="6210"/>
        <item m="1" x="2049"/>
        <item m="1" x="184"/>
        <item m="1" x="2944"/>
        <item m="1" x="6087"/>
        <item m="1" x="5850"/>
        <item m="1" x="1160"/>
        <item m="1" x="2760"/>
        <item m="1" x="1095"/>
        <item m="1" x="3870"/>
        <item m="1" x="5439"/>
        <item m="1" x="1022"/>
        <item m="1" x="4457"/>
        <item m="1" x="2385"/>
        <item m="1" x="2490"/>
        <item m="1" x="5509"/>
        <item m="1" x="3395"/>
        <item m="1" x="360"/>
        <item m="1" x="3620"/>
        <item m="1" x="156"/>
        <item m="1" x="1010"/>
        <item m="1" x="2699"/>
        <item m="1" x="771"/>
        <item m="1" x="5896"/>
        <item m="1" x="3594"/>
        <item m="1" x="977"/>
        <item m="1" x="5838"/>
        <item m="1" x="5198"/>
        <item m="1" x="3609"/>
        <item m="1" x="5188"/>
        <item m="1" x="1799"/>
        <item m="1" x="2880"/>
        <item m="1" x="2740"/>
        <item m="1" x="6195"/>
        <item m="1" x="2207"/>
        <item m="1" x="6842"/>
        <item m="1" x="5047"/>
        <item m="1" x="954"/>
        <item m="1" x="2067"/>
        <item m="1" x="6286"/>
        <item m="1" x="1905"/>
        <item m="1" x="6353"/>
        <item m="1" x="5201"/>
        <item m="1" x="5314"/>
        <item m="1" x="673"/>
        <item m="1" x="1674"/>
        <item m="1" x="5350"/>
        <item m="1" x="2192"/>
        <item m="1" x="642"/>
        <item m="1" x="1974"/>
        <item m="1" x="1197"/>
        <item m="1" x="1245"/>
        <item m="1" x="3829"/>
        <item m="1" x="1295"/>
        <item m="1" x="1964"/>
        <item m="1" x="5285"/>
        <item m="1" x="6564"/>
        <item m="1" x="84"/>
        <item m="1" x="2388"/>
        <item m="1" x="1625"/>
        <item m="1" x="2502"/>
        <item m="1" x="5419"/>
        <item m="1" x="6401"/>
        <item m="1" x="1060"/>
        <item m="1" x="5234"/>
        <item m="1" x="5174"/>
        <item m="1" x="1675"/>
        <item m="1" x="3062"/>
        <item m="1" x="3309"/>
        <item m="1" x="1707"/>
        <item m="1" x="2208"/>
        <item m="1" x="196"/>
        <item m="1" x="5612"/>
        <item m="1" x="5903"/>
        <item m="1" x="6544"/>
        <item m="1" x="4643"/>
        <item m="1" x="2142"/>
        <item m="1" x="6008"/>
        <item m="1" x="6659"/>
        <item m="1" x="5895"/>
        <item m="1" x="5226"/>
        <item m="1" x="4640"/>
        <item m="1" x="501"/>
        <item m="1" x="6262"/>
        <item m="1" x="6571"/>
        <item m="1" x="4085"/>
        <item m="1" x="2201"/>
        <item m="1" x="614"/>
        <item m="1" x="2973"/>
        <item m="1" x="1174"/>
        <item m="1" x="6879"/>
        <item m="1" x="4489"/>
        <item m="1" x="4228"/>
        <item m="1" x="981"/>
        <item m="1" x="6135"/>
        <item m="1" x="6007"/>
        <item m="1" x="6390"/>
        <item m="1" x="4188"/>
        <item m="1" x="6354"/>
        <item m="1" x="6924"/>
        <item m="1" x="6648"/>
        <item m="1" x="5178"/>
        <item m="1" x="6522"/>
        <item m="1" x="1167"/>
        <item m="1" x="5057"/>
        <item m="1" x="6696"/>
        <item m="1" x="244"/>
        <item m="1" x="352"/>
        <item m="1" x="2561"/>
        <item m="1" x="1693"/>
        <item m="1" x="1005"/>
        <item m="1" x="6588"/>
        <item m="1" x="5911"/>
        <item m="1" x="2398"/>
        <item m="1" x="2921"/>
        <item m="1" x="4075"/>
        <item m="1" x="3328"/>
        <item m="1" x="5729"/>
        <item m="1" x="159"/>
        <item m="1" x="44"/>
        <item m="1" x="2058"/>
        <item m="1" x="5394"/>
        <item m="1" x="3176"/>
        <item m="1" x="6295"/>
        <item m="1" x="4308"/>
        <item m="1" x="6626"/>
        <item m="1" x="5931"/>
        <item m="1" x="5833"/>
        <item m="1" x="2618"/>
        <item m="1" x="6296"/>
        <item m="1" x="3022"/>
        <item m="1" x="2658"/>
        <item m="1" x="3544"/>
        <item m="1" x="4330"/>
        <item m="1" x="6536"/>
        <item m="1" x="3069"/>
        <item m="1" x="2855"/>
        <item m="1" x="1890"/>
        <item m="1" x="6093"/>
        <item m="1" x="3399"/>
        <item m="1" x="1201"/>
        <item m="1" x="2576"/>
        <item m="1" x="3350"/>
        <item m="1" x="6129"/>
        <item m="1" x="2832"/>
        <item m="1" x="1490"/>
        <item m="1" x="6334"/>
        <item m="1" x="2710"/>
        <item m="1" x="2673"/>
        <item m="1" x="4846"/>
        <item m="1" x="4044"/>
        <item m="1" x="32"/>
        <item m="1" x="1704"/>
        <item m="1" x="665"/>
        <item m="1" x="1513"/>
        <item m="1" x="5654"/>
        <item m="1" x="5908"/>
        <item m="1" x="6592"/>
        <item m="1" x="4313"/>
        <item m="1" x="606"/>
        <item m="1" x="178"/>
        <item m="1" x="152"/>
        <item m="1" x="240"/>
        <item m="1" x="312"/>
        <item m="1" x="1867"/>
        <item m="1" x="115"/>
        <item m="1" x="1750"/>
        <item m="1" x="2830"/>
        <item m="1" x="4389"/>
        <item m="1" x="1592"/>
        <item m="1" x="6668"/>
        <item m="1" x="1278"/>
        <item m="1" x="5611"/>
        <item m="1" x="3965"/>
        <item m="1" x="6946"/>
        <item m="1" x="5224"/>
        <item m="1" x="3897"/>
        <item m="1" x="4097"/>
        <item m="1" x="3942"/>
        <item m="1" x="4260"/>
        <item m="1" x="5520"/>
        <item m="1" x="3867"/>
        <item m="1" x="6638"/>
        <item m="1" x="5708"/>
        <item m="1" x="5374"/>
        <item m="1" x="5995"/>
        <item m="1" x="1989"/>
        <item m="1" x="5682"/>
        <item m="1" x="3067"/>
        <item m="1" x="1164"/>
        <item m="1" x="277"/>
        <item m="1" x="2230"/>
        <item m="1" x="4111"/>
        <item m="1" x="3801"/>
        <item m="1" x="1702"/>
        <item m="1" x="730"/>
        <item m="1" x="1356"/>
        <item m="1" x="5858"/>
        <item m="1" x="5154"/>
        <item m="1" x="5071"/>
        <item m="1" x="4486"/>
        <item m="1" x="1321"/>
        <item m="1" x="6063"/>
        <item m="1" x="27"/>
        <item m="1" x="3158"/>
        <item m="1" x="5121"/>
        <item m="1" x="3171"/>
        <item m="1" x="2367"/>
        <item m="1" x="1610"/>
        <item m="1" x="3469"/>
        <item m="1" x="6078"/>
        <item m="1" x="6801"/>
        <item m="1" x="1399"/>
        <item m="1" x="5471"/>
        <item m="1" x="3122"/>
        <item m="1" x="2770"/>
        <item m="1" x="608"/>
        <item m="1" x="737"/>
        <item m="1" x="5531"/>
        <item m="1" x="4864"/>
        <item m="1" x="2432"/>
        <item m="1" x="3457"/>
        <item m="1" x="1375"/>
        <item m="1" x="3141"/>
        <item m="1" x="3276"/>
        <item m="1" x="1957"/>
        <item m="1" x="4076"/>
        <item m="1" x="4138"/>
        <item m="1" x="2901"/>
        <item m="1" x="6197"/>
        <item m="1" x="564"/>
        <item m="1" x="1664"/>
        <item m="1" x="3229"/>
        <item m="1" x="3690"/>
        <item m="1" x="6523"/>
        <item m="1" x="6228"/>
        <item m="1" x="5445"/>
        <item m="1" x="1002"/>
        <item m="1" x="5629"/>
        <item m="1" x="2995"/>
        <item m="1" x="5789"/>
        <item m="1" x="5354"/>
        <item m="1" x="2842"/>
        <item m="1" x="1317"/>
        <item m="1" x="547"/>
        <item m="1" x="3313"/>
        <item m="1" x="2076"/>
        <item m="1" x="5870"/>
        <item m="1" x="2015"/>
        <item m="1" x="918"/>
        <item m="1" x="6323"/>
        <item m="1" x="1342"/>
        <item m="1" x="4518"/>
        <item m="1" x="1504"/>
        <item m="1" x="1981"/>
        <item m="1" x="234"/>
        <item m="1" x="1469"/>
        <item m="1" x="3498"/>
        <item m="1" x="6387"/>
        <item m="1" x="1287"/>
        <item m="1" x="6329"/>
        <item m="1" x="1944"/>
        <item m="1" x="3482"/>
        <item m="1" x="373"/>
        <item m="1" x="320"/>
        <item m="1" x="4026"/>
        <item m="1" x="804"/>
        <item m="1" x="2252"/>
        <item m="1" x="3004"/>
        <item m="1" x="6720"/>
        <item m="1" x="5743"/>
        <item m="1" x="4668"/>
        <item m="1" x="1185"/>
        <item m="1" x="6410"/>
        <item m="1" x="3691"/>
        <item m="1" x="1814"/>
        <item m="1" x="1376"/>
        <item m="1" x="4453"/>
        <item m="1" x="5642"/>
        <item m="1" x="6462"/>
        <item m="1" x="4877"/>
        <item m="1" x="2510"/>
        <item m="1" x="5685"/>
        <item m="1" x="3236"/>
        <item m="1" x="2873"/>
        <item m="1" x="3861"/>
        <item m="1" x="5980"/>
        <item m="1" x="5698"/>
        <item m="1" x="6657"/>
        <item m="1" x="1303"/>
        <item m="1" x="3692"/>
        <item m="1" x="962"/>
        <item m="1" x="4077"/>
        <item m="1" x="3846"/>
        <item m="1" x="5183"/>
        <item m="1" x="2727"/>
        <item m="1" x="6627"/>
        <item m="1" x="3023"/>
        <item m="1" x="2659"/>
        <item m="1" x="3646"/>
        <item m="1" x="5721"/>
        <item m="1" x="2728"/>
        <item m="1" x="3024"/>
        <item m="1" x="876"/>
        <item m="1" x="3025"/>
        <item m="1" x="6182"/>
        <item m="1" x="5472"/>
        <item m="1" x="2451"/>
        <item m="1" x="3461"/>
        <item m="1" x="5369"/>
        <item m="1" x="3916"/>
        <item m="1" x="3193"/>
        <item m="1" x="5744"/>
        <item m="1" x="1891"/>
        <item m="1" x="4432"/>
        <item m="1" x="6802"/>
        <item m="1" x="2820"/>
        <item m="1" x="885"/>
        <item m="1" x="3123"/>
        <item m="1" x="6420"/>
        <item m="1" x="2317"/>
        <item m="1" x="4449"/>
        <item m="1" x="2965"/>
        <item m="1" x="1377"/>
        <item m="1" x="1076"/>
        <item m="1" x="894"/>
        <item m="1" x="6161"/>
        <item m="1" x="6355"/>
        <item m="1" x="6577"/>
        <item m="1" x="4078"/>
        <item m="1" x="6284"/>
        <item m="1" x="6691"/>
        <item m="1" x="2897"/>
        <item m="1" x="5725"/>
        <item m="1" x="4081"/>
        <item m="1" x="2182"/>
        <item m="1" x="6081"/>
        <item m="1" x="2039"/>
        <item m="1" x="5668"/>
        <item m="1" x="1156"/>
        <item m="1" x="1789"/>
        <item m="1" x="3230"/>
        <item m="1" x="4033"/>
        <item m="1" x="1400"/>
        <item m="1" x="6177"/>
        <item m="1" x="2771"/>
        <item m="1" x="4865"/>
        <item m="1" x="3448"/>
        <item m="1" x="3277"/>
        <item m="1" x="3268"/>
        <item m="1" x="3227"/>
        <item m="1" x="5873"/>
        <item m="1" x="2143"/>
        <item m="1" x="3945"/>
        <item m="1" x="727"/>
        <item m="1" x="5301"/>
        <item m="1" x="2079"/>
        <item m="1" x="5951"/>
        <item m="1" x="2200"/>
        <item m="1" x="2342"/>
        <item m="1" x="1990"/>
        <item m="1" x="2368"/>
        <item m="1" x="5570"/>
        <item m="1" x="4869"/>
        <item m="1" x="6183"/>
        <item m="1" x="877"/>
        <item m="1" x="674"/>
        <item m="1" x="4079"/>
        <item m="1" x="2922"/>
        <item m="1" x="4677"/>
        <item m="1" x="3932"/>
        <item m="1" x="2315"/>
        <item m="1" x="4484"/>
        <item m="1" x="5512"/>
        <item m="1" x="6503"/>
        <item m="1" x="3549"/>
        <item m="1" x="4001"/>
        <item m="1" x="3966"/>
        <item m="1" x="185"/>
        <item m="1" x="494"/>
        <item m="1" x="1727"/>
        <item m="1" x="575"/>
        <item m="1" x="2704"/>
        <item m="1" x="2273"/>
        <item m="1" x="5118"/>
        <item m="1" x="566"/>
        <item m="1" x="3843"/>
        <item m="1" x="502"/>
        <item m="1" x="228"/>
        <item m="1" x="751"/>
        <item m="1" x="1472"/>
        <item m="1" x="5616"/>
        <item m="1" x="2050"/>
        <item m="1" x="5417"/>
        <item m="1" x="576"/>
        <item m="1" x="1070"/>
        <item m="1" x="3333"/>
        <item m="1" x="761"/>
        <item m="1" x="236"/>
        <item m="1" x="1495"/>
        <item m="1" x="4963"/>
        <item m="1" x="1309"/>
        <item m="1" x="1364"/>
        <item m="1" x="5742"/>
        <item m="1" x="342"/>
        <item m="1" x="1203"/>
        <item m="1" x="4605"/>
        <item m="1" x="1807"/>
        <item m="1" x="5326"/>
        <item m="1" x="3728"/>
        <item m="1" x="5898"/>
        <item m="1" x="4154"/>
        <item m="1" x="1413"/>
        <item m="1" x="6137"/>
        <item m="1" x="3657"/>
        <item m="1" x="6893"/>
        <item m="1" x="485"/>
        <item m="1" x="5450"/>
        <item m="1" x="3931"/>
        <item m="1" x="3627"/>
        <item m="1" x="6130"/>
        <item m="1" x="2107"/>
        <item m="1" x="4953"/>
        <item m="1" x="2511"/>
        <item m="1" x="5929"/>
        <item m="1" x="1041"/>
        <item m="1" x="2848"/>
        <item m="1" x="3767"/>
        <item m="1" x="2520"/>
        <item m="1" x="5480"/>
        <item m="1" x="2942"/>
        <item m="1" x="2929"/>
        <item m="1" x="5395"/>
        <item m="1" x="3101"/>
        <item m="1" x="1786"/>
        <item m="1" x="5315"/>
        <item m="1" x="2464"/>
        <item m="1" x="5751"/>
        <item m="1" x="6742"/>
        <item m="1" x="2245"/>
        <item m="1" x="6356"/>
        <item m="1" x="4023"/>
        <item m="1" x="3972"/>
        <item m="1" x="6106"/>
        <item m="1" x="1080"/>
        <item m="1" x="6784"/>
        <item m="1" x="16"/>
        <item m="1" x="3659"/>
        <item m="1" x="1135"/>
        <item m="1" x="3918"/>
        <item m="1" x="2583"/>
        <item m="1" x="4186"/>
        <item m="1" x="823"/>
        <item m="1" x="1168"/>
        <item m="1" x="3483"/>
        <item m="1" x="6655"/>
        <item m="1" x="3744"/>
        <item m="1" x="2046"/>
        <item m="1" x="6378"/>
        <item m="1" x="36"/>
        <item m="1" x="1892"/>
        <item m="1" x="813"/>
        <item m="1" x="4873"/>
        <item m="1" x="2106"/>
        <item m="1" x="4139"/>
        <item m="1" x="3111"/>
        <item m="1" x="3652"/>
        <item m="1" x="1120"/>
        <item m="1" x="391"/>
        <item m="1" x="4167"/>
        <item m="1" x="2305"/>
        <item m="1" x="4961"/>
        <item m="1" x="2351"/>
        <item m="1" x="5837"/>
        <item m="1" x="723"/>
        <item m="1" x="3005"/>
        <item m="1" x="5699"/>
        <item m="1" x="2716"/>
        <item m="1" x="5396"/>
        <item m="1" x="3132"/>
        <item m="1" x="3857"/>
        <item m="1" x="37"/>
        <item m="1" x="6287"/>
        <item m="1" x="4433"/>
        <item m="1" x="6079"/>
        <item m="1" x="1313"/>
        <item m="1" x="2399"/>
        <item m="1" x="2264"/>
        <item m="1" x="146"/>
        <item m="1" x="2874"/>
        <item m="1" x="5912"/>
        <item m="1" x="2423"/>
        <item m="1" x="2078"/>
        <item m="1" x="1708"/>
        <item m="1" x="6565"/>
        <item m="1" x="6404"/>
        <item m="1" x="2389"/>
        <item m="1" x="4086"/>
        <item m="1" x="2081"/>
        <item m="1" x="4425"/>
        <item m="1" x="5834"/>
        <item m="1" x="5184"/>
        <item m="1" x="3070"/>
        <item m="1" x="4309"/>
        <item m="1" x="3026"/>
        <item m="1" x="5835"/>
        <item m="1" x="5185"/>
        <item m="1" x="4310"/>
        <item m="1" x="3071"/>
        <item m="1" x="3072"/>
        <item m="1" x="4311"/>
        <item m="1" x="2619"/>
        <item m="1" x="2856"/>
        <item m="1" x="3606"/>
        <item m="1" x="734"/>
        <item m="1" x="140"/>
        <item m="1" x="6458"/>
        <item m="1" x="4019"/>
        <item m="1" x="1467"/>
        <item m="1" x="141"/>
        <item m="1" x="5317"/>
        <item m="1" x="2188"/>
        <item m="1" x="4234"/>
        <item m="1" x="6051"/>
        <item m="1" x="1805"/>
        <item m="1" x="6836"/>
        <item m="1" x="1521"/>
        <item m="1" x="6911"/>
        <item m="1" x="1449"/>
        <item m="1" x="5173"/>
        <item m="1" x="6855"/>
        <item m="1" x="830"/>
        <item m="1" x="5375"/>
        <item m="1" x="2719"/>
        <item m="1" x="6912"/>
        <item m="1" x="2720"/>
        <item m="1" x="4755"/>
        <item m="1" x="2283"/>
        <item m="1" x="5923"/>
        <item m="1" x="297"/>
        <item m="1" x="2236"/>
        <item m="1" x="1215"/>
        <item m="1" x="3605"/>
        <item m="1" x="6463"/>
        <item m="1" x="996"/>
        <item m="1" x="4017"/>
        <item m="1" x="2660"/>
        <item m="1" x="1956"/>
        <item m="1" x="1649"/>
        <item m="1" x="2144"/>
        <item m="1" x="5501"/>
        <item m="1" x="1593"/>
        <item m="1" x="6797"/>
        <item m="1" x="5836"/>
        <item m="1" x="3758"/>
        <item m="1" x="720"/>
        <item m="1" x="512"/>
        <item m="1" x="227"/>
        <item m="1" x="1666"/>
        <item m="1" x="5532"/>
        <item m="1" x="5179"/>
        <item m="1" x="5331"/>
        <item m="1" x="388"/>
        <item m="1" x="2031"/>
        <item m="1" x="397"/>
        <item m="1" x="5321"/>
        <item m="1" x="6686"/>
        <item m="1" x="5946"/>
        <item m="1" x="2412"/>
        <item m="1" x="2928"/>
        <item m="1" x="4210"/>
        <item m="1" x="3576"/>
        <item m="1" x="5290"/>
        <item m="1" x="5757"/>
        <item m="1" x="5630"/>
        <item m="1" x="4788"/>
        <item m="1" x="1686"/>
        <item m="1" x="2382"/>
        <item m="1" x="192"/>
        <item m="1" x="1798"/>
        <item m="1" x="4730"/>
        <item m="1" x="261"/>
        <item m="1" x="5694"/>
        <item m="1" x="2533"/>
        <item m="1" x="2527"/>
        <item m="1" x="3051"/>
        <item m="1" x="3043"/>
        <item m="1" x="64"/>
        <item m="1" x="3210"/>
        <item m="1" x="5114"/>
        <item m="1" x="392"/>
        <item m="1" x="5745"/>
        <item m="1" x="2796"/>
        <item m="1" x="1378"/>
        <item m="1" x="6090"/>
        <item m="1" x="5109"/>
        <item m="1" x="5145"/>
        <item m="1" x="5428"/>
        <item m="1" x="2684"/>
        <item m="1" x="3708"/>
        <item m="1" x="3014"/>
        <item m="1" x="5782"/>
        <item m="1" x="3590"/>
        <item m="1" x="1033"/>
        <item m="1" x="5202"/>
        <item m="1" x="1733"/>
        <item m="1" x="831"/>
        <item m="1" x="5110"/>
        <item m="1" x="4022"/>
        <item m="1" x="80"/>
        <item m="1" x="95"/>
        <item m="1" x="3696"/>
        <item m="1" x="930"/>
        <item m="1" x="2750"/>
        <item m="1" x="2444"/>
        <item m="1" x="2456"/>
        <item m="1" x="5624"/>
        <item m="1" x="3464"/>
        <item m="1" x="6327"/>
        <item m="1" x="2113"/>
        <item m="1" x="2153"/>
        <item m="1" x="5822"/>
        <item m="1" x="5956"/>
        <item m="1" x="3928"/>
        <item m="1" x="4012"/>
        <item m="1" x="5293"/>
        <item m="1" x="5541"/>
        <item m="1" x="382"/>
        <item m="1" x="3490"/>
        <item m="1" x="6374"/>
        <item m="1" x="3410"/>
        <item m="1" x="5824"/>
        <item m="1" x="6454"/>
        <item m="1" x="3906"/>
        <item m="1" x="940"/>
        <item m="1" x="5971"/>
        <item m="1" x="4251"/>
        <item m="1" x="2154"/>
        <item m="1" x="1255"/>
        <item m="1" x="1352"/>
        <item m="1" x="2875"/>
        <item m="1" x="2302"/>
        <item m="1" x="1663"/>
        <item m="1" x="6551"/>
        <item m="1" x="3129"/>
        <item m="1" x="6589"/>
        <item m="1" x="1969"/>
        <item m="1" x="1088"/>
        <item m="1" x="4080"/>
        <item m="1" x="5577"/>
        <item m="1" x="96"/>
        <item m="1" x="2913"/>
        <item m="1" x="5670"/>
        <item m="1" x="1385"/>
        <item m="1" x="553"/>
        <item m="1" x="5292"/>
        <item m="1" x="3027"/>
        <item m="1" x="2620"/>
        <item m="1" x="5722"/>
        <item m="1" x="4331"/>
        <item m="1" x="3545"/>
        <item m="1" x="5186"/>
        <item m="1" x="5079"/>
        <item m="1" x="2958"/>
        <item m="1" x="4332"/>
        <item m="1" x="666"/>
        <item m="1" x="6184"/>
        <item m="1" x="5723"/>
        <item m="1" x="5724"/>
        <item m="1" x="4333"/>
        <item m="1" x="3711"/>
        <item m="1" x="841"/>
        <item m="1" x="1709"/>
        <item m="1" x="1526"/>
        <item m="1" x="5901"/>
        <item m="1" x="4469"/>
        <item m="1" x="1439"/>
        <item m="1" x="897"/>
        <item m="1" x="1838"/>
        <item m="1" x="2637"/>
        <item m="1" x="5804"/>
        <item m="1" x="3372"/>
        <item m="1" x="692"/>
        <item m="1" x="5351"/>
        <item m="1" x="1527"/>
        <item m="1" x="4470"/>
        <item m="1" x="2638"/>
        <item m="1" x="3373"/>
        <item m="1" x="693"/>
        <item m="1" x="1839"/>
        <item m="1" x="4574"/>
        <item m="1" x="2235"/>
        <item m="1" x="1328"/>
        <item m="1" x="3958"/>
        <item m="1" x="2358"/>
        <item m="1" x="5492"/>
        <item m="1" x="989"/>
        <item m="1" x="6460"/>
        <item m="1" x="6095"/>
        <item m="1" x="6096"/>
        <item m="1" x="1329"/>
        <item m="1" x="5493"/>
        <item m="1" x="990"/>
        <item m="1" x="2359"/>
        <item m="1" x="5997"/>
        <item m="1" x="1759"/>
        <item m="1" x="138"/>
        <item m="1" x="789"/>
        <item m="1" x="6870"/>
        <item m="1" x="3330"/>
        <item m="1" x="47"/>
        <item m="1" x="29"/>
        <item m="1" x="3353"/>
        <item m="1" x="6917"/>
        <item m="1" x="6918"/>
        <item m="1" x="3508"/>
        <item m="1" x="3331"/>
        <item m="1" x="3354"/>
        <item m="1" x="659"/>
        <item m="1" x="1528"/>
        <item m="1" x="160"/>
        <item m="1" x="4609"/>
        <item m="1" x="2741"/>
        <item m="1" x="6510"/>
        <item m="1" x="4674"/>
        <item m="1" x="1911"/>
        <item m="1" x="1071"/>
        <item m="1" x="3768"/>
        <item m="1" x="1632"/>
        <item m="1" x="408"/>
        <item m="1" x="5693"/>
        <item m="1" x="2781"/>
        <item m="1" x="5740"/>
        <item m="1" x="6567"/>
        <item m="1" x="908"/>
        <item m="1" x="4403"/>
        <item m="1" x="1394"/>
        <item m="1" x="5259"/>
        <item m="1" x="46"/>
        <item m="1" x="2242"/>
        <item m="1" x="2847"/>
        <item m="1" x="1444"/>
        <item m="1" x="2703"/>
        <item m="1" x="5167"/>
        <item m="1" x="5168"/>
        <item m="1" x="3764"/>
        <item m="1" x="6709"/>
        <item m="1" x="1019"/>
        <item m="1" x="5598"/>
        <item m="1" x="1410"/>
        <item m="1" x="3262"/>
        <item m="1" x="5730"/>
        <item m="1" x="2742"/>
        <item m="1" x="588"/>
        <item m="1" x="2534"/>
        <item m="1" x="4320"/>
        <item m="1" x="6456"/>
        <item m="1" x="3302"/>
        <item m="1" x="4264"/>
        <item m="1" x="5225"/>
        <item m="1" x="1940"/>
        <item m="1" x="2176"/>
        <item m="1" x="5391"/>
        <item m="1" x="3631"/>
        <item m="1" x="3674"/>
        <item m="1" x="5017"/>
        <item m="1" x="1087"/>
        <item m="1" x="7044"/>
        <item m="1" x="3081"/>
        <item m="1" x="4265"/>
        <item m="1" x="3514"/>
        <item m="1" x="1941"/>
        <item m="1" x="4104"/>
        <item m="1" x="2173"/>
        <item m="1" x="6207"/>
        <item m="1" x="6138"/>
        <item m="1" x="2174"/>
        <item m="1" x="3632"/>
        <item m="1" x="3675"/>
        <item m="1" x="6042"/>
        <item m="1" x="5018"/>
        <item m="1" x="2394"/>
        <item m="1" x="6894"/>
        <item m="1" x="5965"/>
        <item m="1" x="4983"/>
        <item m="1" x="6263"/>
        <item m="1" x="5327"/>
        <item m="1" x="715"/>
        <item m="1" x="5637"/>
        <item m="1" x="7091"/>
        <item m="1" x="2450"/>
        <item m="1" x="7092"/>
        <item m="1" x="5766"/>
        <item m="1" x="3902"/>
        <item m="1" x="1265"/>
        <item m="1" x="2868"/>
        <item m="1" x="5889"/>
        <item m="1" x="3082"/>
        <item m="1" x="4211"/>
        <item m="1" x="5521"/>
        <item m="1" x="5966"/>
        <item m="1" x="374"/>
        <item m="1" x="4984"/>
        <item m="1" x="1710"/>
        <item m="1" x="5221"/>
        <item m="1" x="2624"/>
        <item m="1" x="6755"/>
        <item m="1" x="5823"/>
        <item m="1" x="4761"/>
        <item m="1" x="971"/>
        <item m="1" x="6388"/>
        <item m="1" x="6101"/>
        <item m="1" x="943"/>
        <item m="1" x="7350"/>
        <item m="1" x="5252"/>
        <item m="1" x="7094"/>
        <item m="1" x="7167"/>
        <item m="1" x="816"/>
        <item m="1" x="3217"/>
        <item m="1" x="5987"/>
        <item m="1" x="942"/>
        <item m="1" x="1116"/>
        <item m="1" x="5814"/>
        <item m="1" x="5379"/>
        <item m="1" x="6148"/>
        <item m="1" x="4901"/>
        <item m="1" x="2775"/>
        <item m="1" x="5925"/>
        <item m="1" x="5494"/>
        <item m="1" x="619"/>
        <item m="1" x="4553"/>
        <item m="1" x="620"/>
        <item m="1" x="621"/>
        <item m="1" x="622"/>
        <item m="1" x="623"/>
        <item m="1" x="229"/>
        <item m="1" x="6258"/>
        <item m="1" x="230"/>
        <item m="1" x="6259"/>
        <item m="1" x="1107"/>
        <item m="1" x="5232"/>
        <item m="1" x="2062"/>
        <item m="1" x="1187"/>
        <item m="1" x="791"/>
        <item m="1" x="3911"/>
        <item m="1" x="5495"/>
        <item m="1" x="4554"/>
        <item m="1" x="6289"/>
        <item m="1" x="1304"/>
        <item m="1" x="1331"/>
        <item m="1" x="226"/>
        <item x="0"/>
      </items>
    </pivotField>
    <pivotField dataField="1" showAll="0" defaultSubtotal="0"/>
    <pivotField dataField="1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6">
    <field x="22"/>
    <field x="43"/>
    <field x="5"/>
    <field x="44"/>
    <field x="11"/>
    <field x="46"/>
  </rowFields>
  <rowItems count="6">
    <i>
      <x v="28"/>
    </i>
    <i r="1">
      <x v="10"/>
    </i>
    <i r="2">
      <x v="204"/>
    </i>
    <i r="3">
      <x v="22"/>
    </i>
    <i r="4">
      <x v="2970"/>
    </i>
    <i t="grand">
      <x/>
    </i>
  </rowItems>
  <colFields count="1">
    <field x="-2"/>
  </colFields>
  <colItems count="1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</colItems>
  <pageFields count="10">
    <pageField fld="0" hier="-1"/>
    <pageField fld="3" hier="-1"/>
    <pageField fld="1" hier="-1"/>
    <pageField fld="2" hier="-1"/>
    <pageField fld="6" hier="-1"/>
    <pageField fld="7" hier="-1"/>
    <pageField fld="8" hier="-1"/>
    <pageField fld="13" hier="-1"/>
    <pageField fld="12" hier="-1"/>
    <pageField fld="14" hier="-1"/>
  </pageFields>
  <dataFields count="18">
    <dataField name="Progress" fld="49" baseField="5" baseItem="4" numFmtId="10"/>
    <dataField name="Demands" fld="40" baseField="5" baseItem="0" numFmtId="1"/>
    <dataField name="Features / Bugs" fld="39" baseField="5" baseItem="0" numFmtId="1"/>
    <dataField name="Activities" fld="41" baseField="5" baseItem="2"/>
    <dataField name="Ballpark" fld="33" baseField="0" baseItem="0" numFmtId="167"/>
    <dataField name="Ballpark %" fld="52" baseField="5" baseItem="37" numFmtId="9"/>
    <dataField name="Planned" fld="34" baseField="0" baseItem="0" numFmtId="167"/>
    <dataField name="Planned%" fld="51" baseField="5" baseItem="37" numFmtId="9"/>
    <dataField name="Backlog" fld="31" baseField="0" baseItem="0" numFmtId="167"/>
    <dataField name="Done" fld="35" baseField="11" baseItem="56" numFmtId="167"/>
    <dataField name="Total Scope" fld="29" baseField="0" baseItem="0" numFmtId="167"/>
    <dataField name="Doing" fld="38" baseField="0" baseItem="0"/>
    <dataField name="_Done" fld="37" baseField="22" baseItem="0" numFmtId="165"/>
    <dataField name="Total" fld="23" baseField="5" baseItem="8" numFmtId="167"/>
    <dataField name="_EEP" fld="50" baseField="0" baseItem="0" numFmtId="169"/>
    <dataField name="_Wrong Worklog" fld="24" subtotal="max" baseField="5" baseItem="8" numFmtId="167"/>
    <dataField name="Bug Estimate" fld="47" baseField="5" baseItem="8" numFmtId="167"/>
    <dataField name="Bug Worklog" fld="48" baseField="5" baseItem="8" numFmtId="167"/>
  </dataFields>
  <formats count="23">
    <format dxfId="132">
      <pivotArea field="22" type="button" dataOnly="0" labelOnly="1" outline="0" axis="axisRow" fieldPosition="0"/>
    </format>
    <format dxfId="131">
      <pivotArea dataOnly="0" labelOnly="1" outline="0" fieldPosition="0">
        <references count="1">
          <reference field="4294967294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3"/>
            <x v="15"/>
            <x v="16"/>
            <x v="17"/>
          </reference>
        </references>
      </pivotArea>
    </format>
    <format dxfId="130">
      <pivotArea outline="0" collapsedLevelsAreSubtotals="1" fieldPosition="0">
        <references count="1">
          <reference field="4294967294" count="3" selected="0">
            <x v="1"/>
            <x v="2"/>
            <x v="3"/>
          </reference>
        </references>
      </pivotArea>
    </format>
    <format dxfId="129">
      <pivotArea dataOnly="0" labelOnly="1" outline="0" fieldPosition="0">
        <references count="1">
          <reference field="4294967294" count="3">
            <x v="1"/>
            <x v="2"/>
            <x v="3"/>
          </reference>
        </references>
      </pivotArea>
    </format>
    <format dxfId="128">
      <pivotArea outline="0" collapsedLevelsAreSubtotals="1" fieldPosition="0">
        <references count="1">
          <reference field="4294967294" count="4" selected="0">
            <x v="4"/>
            <x v="5"/>
            <x v="6"/>
            <x v="7"/>
          </reference>
        </references>
      </pivotArea>
    </format>
    <format dxfId="127">
      <pivotArea dataOnly="0" labelOnly="1" outline="0" fieldPosition="0">
        <references count="1">
          <reference field="4294967294" count="4">
            <x v="4"/>
            <x v="5"/>
            <x v="6"/>
            <x v="7"/>
          </reference>
        </references>
      </pivotArea>
    </format>
    <format dxfId="126">
      <pivotArea outline="0" collapsedLevelsAreSubtotals="1" fieldPosition="0">
        <references count="1">
          <reference field="4294967294" count="3" selected="0">
            <x v="8"/>
            <x v="9"/>
            <x v="10"/>
          </reference>
        </references>
      </pivotArea>
    </format>
    <format dxfId="125">
      <pivotArea dataOnly="0" labelOnly="1" outline="0" fieldPosition="0">
        <references count="1">
          <reference field="4294967294" count="3">
            <x v="8"/>
            <x v="9"/>
            <x v="10"/>
          </reference>
        </references>
      </pivotArea>
    </format>
    <format dxfId="124">
      <pivotArea outline="0" collapsedLevelsAreSubtotals="1" fieldPosition="0">
        <references count="1">
          <reference field="4294967294" count="2" selected="0">
            <x v="16"/>
            <x v="17"/>
          </reference>
        </references>
      </pivotArea>
    </format>
    <format dxfId="123">
      <pivotArea dataOnly="0" labelOnly="1" outline="0" fieldPosition="0">
        <references count="1">
          <reference field="4294967294" count="2">
            <x v="16"/>
            <x v="17"/>
          </reference>
        </references>
      </pivotArea>
    </format>
    <format dxfId="122">
      <pivotArea outline="0" collapsedLevelsAreSubtotals="1" fieldPosition="0">
        <references count="1">
          <reference field="4294967294" count="7" selected="0">
            <x v="8"/>
            <x v="9"/>
            <x v="10"/>
            <x v="13"/>
            <x v="15"/>
            <x v="16"/>
            <x v="17"/>
          </reference>
        </references>
      </pivotArea>
    </format>
    <format dxfId="121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20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119">
      <pivotArea outline="0" collapsedLevelsAreSubtotals="1" fieldPosition="0">
        <references count="1">
          <reference field="4294967294" count="3" selected="0">
            <x v="1"/>
            <x v="2"/>
            <x v="3"/>
          </reference>
        </references>
      </pivotArea>
    </format>
    <format dxfId="118">
      <pivotArea outline="0" fieldPosition="0">
        <references count="1">
          <reference field="4294967294" count="1">
            <x v="14"/>
          </reference>
        </references>
      </pivotArea>
    </format>
    <format dxfId="117">
      <pivotArea dataOnly="0" labelOnly="1" outline="0" fieldPosition="0">
        <references count="1">
          <reference field="4294967294" count="1">
            <x v="14"/>
          </reference>
        </references>
      </pivotArea>
    </format>
    <format dxfId="116">
      <pivotArea dataOnly="0" labelOnly="1" outline="0" fieldPosition="0">
        <references count="1">
          <reference field="4294967294" count="15">
            <x v="1"/>
            <x v="2"/>
            <x v="3"/>
            <x v="4"/>
            <x v="5"/>
            <x v="6"/>
            <x v="7"/>
            <x v="8"/>
            <x v="9"/>
            <x v="10"/>
            <x v="13"/>
            <x v="14"/>
            <x v="15"/>
            <x v="16"/>
            <x v="17"/>
          </reference>
        </references>
      </pivotArea>
    </format>
    <format dxfId="115">
      <pivotArea dataOnly="0" labelOnly="1" outline="0" fieldPosition="0">
        <references count="1">
          <reference field="4294967294" count="1">
            <x v="12"/>
          </reference>
        </references>
      </pivotArea>
    </format>
    <format dxfId="114">
      <pivotArea outline="0" fieldPosition="0">
        <references count="1">
          <reference field="4294967294" count="1">
            <x v="12"/>
          </reference>
        </references>
      </pivotArea>
    </format>
    <format dxfId="113">
      <pivotArea outline="0" fieldPosition="0">
        <references count="1">
          <reference field="4294967294" count="1">
            <x v="12"/>
          </reference>
        </references>
      </pivotArea>
    </format>
    <format dxfId="112">
      <pivotArea collapsedLevelsAreSubtotals="1" fieldPosition="0">
        <references count="2">
          <reference field="4294967294" count="1" selected="0">
            <x v="1"/>
          </reference>
          <reference field="22" count="1">
            <x v="11"/>
          </reference>
        </references>
      </pivotArea>
    </format>
    <format dxfId="111">
      <pivotArea collapsedLevelsAreSubtotals="1" fieldPosition="0">
        <references count="2">
          <reference field="4294967294" count="1" selected="0">
            <x v="1"/>
          </reference>
          <reference field="22" count="1">
            <x v="11"/>
          </reference>
        </references>
      </pivotArea>
    </format>
    <format dxfId="110">
      <pivotArea dataOnly="0" labelOnly="1" outline="0" fieldPosition="0">
        <references count="1">
          <reference field="4294967294" count="1">
            <x v="1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Dark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Gantt" cacheId="261" applyNumberFormats="0" applyBorderFormats="0" applyFontFormats="0" applyPatternFormats="0" applyAlignmentFormats="0" applyWidthHeightFormats="1" dataCaption="Values" updatedVersion="6" minRefreshableVersion="3" useAutoFormatting="1" itemPrintTitles="1" mergeItem="1" createdVersion="6" indent="0" outline="1" outlineData="1">
  <location ref="A5:C8" firstHeaderRow="1" firstDataRow="2" firstDataCol="1" rowPageCount="3" colPageCount="1"/>
  <pivotFields count="18">
    <pivotField axis="axisRow" showAll="0" sortType="ascending" defaultSubtotal="0">
      <items count="27">
        <item m="1" x="9"/>
        <item m="1" x="14"/>
        <item sd="0" m="1" x="25"/>
        <item m="1" x="4"/>
        <item sd="0" m="1" x="23"/>
        <item sd="0" m="1" x="3"/>
        <item sd="0" m="1" x="17"/>
        <item sd="0" m="1" x="22"/>
        <item sd="0" m="1" x="7"/>
        <item sd="0" m="1" x="15"/>
        <item sd="0" m="1" x="26"/>
        <item sd="0" m="1" x="6"/>
        <item sd="0" m="1" x="19"/>
        <item sd="0" m="1" x="24"/>
        <item sd="0" m="1" x="10"/>
        <item sd="0" m="1" x="2"/>
        <item sd="0" m="1" x="20"/>
        <item sd="0" m="1" x="13"/>
        <item m="1" x="16"/>
        <item m="1" x="11"/>
        <item m="1" x="5"/>
        <item m="1" x="1"/>
        <item sd="0" m="1" x="21"/>
        <item sd="0" m="1" x="18"/>
        <item sd="0" m="1" x="12"/>
        <item m="1" x="8"/>
        <item sd="0" x="0"/>
      </items>
    </pivotField>
    <pivotField axis="axisRow" showAll="0" defaultSubtotal="0">
      <items count="62">
        <item m="1" x="9"/>
        <item sd="0" m="1" x="60"/>
        <item sd="0" m="1" x="57"/>
        <item m="1" x="55"/>
        <item m="1" x="22"/>
        <item x="0"/>
        <item m="1" x="50"/>
        <item m="1" x="36"/>
        <item m="1" x="28"/>
        <item m="1" x="53"/>
        <item m="1" x="38"/>
        <item m="1" x="25"/>
        <item m="1" x="48"/>
        <item m="1" x="52"/>
        <item m="1" x="13"/>
        <item m="1" x="23"/>
        <item m="1" x="47"/>
        <item m="1" x="27"/>
        <item m="1" x="58"/>
        <item m="1" x="20"/>
        <item m="1" x="14"/>
        <item m="1" x="11"/>
        <item m="1" x="15"/>
        <item m="1" x="40"/>
        <item m="1" x="32"/>
        <item m="1" x="29"/>
        <item m="1" x="43"/>
        <item m="1" x="44"/>
        <item m="1" x="1"/>
        <item m="1" x="31"/>
        <item m="1" x="35"/>
        <item m="1" x="56"/>
        <item m="1" x="42"/>
        <item m="1" x="34"/>
        <item m="1" x="5"/>
        <item m="1" x="46"/>
        <item m="1" x="10"/>
        <item m="1" x="49"/>
        <item m="1" x="21"/>
        <item m="1" x="8"/>
        <item m="1" x="45"/>
        <item m="1" x="26"/>
        <item m="1" x="4"/>
        <item m="1" x="61"/>
        <item m="1" x="54"/>
        <item m="1" x="7"/>
        <item m="1" x="16"/>
        <item m="1" x="12"/>
        <item m="1" x="3"/>
        <item m="1" x="37"/>
        <item m="1" x="39"/>
        <item sd="0" m="1" x="51"/>
        <item sd="0" m="1" x="19"/>
        <item sd="0" m="1" x="41"/>
        <item m="1" x="59"/>
        <item sd="0" m="1" x="6"/>
        <item sd="0" m="1" x="18"/>
        <item m="1" x="24"/>
        <item m="1" x="2"/>
        <item m="1" x="17"/>
        <item m="1" x="33"/>
        <item m="1" x="30"/>
      </items>
    </pivotField>
    <pivotField axis="axisRow" showAll="0" sortType="ascending" defaultSubtotal="0">
      <items count="417">
        <item m="1" x="39"/>
        <item m="1" x="259"/>
        <item m="1" x="85"/>
        <item m="1" x="248"/>
        <item m="1" x="218"/>
        <item m="1" x="84"/>
        <item m="1" x="9"/>
        <item m="1" x="150"/>
        <item m="1" x="53"/>
        <item m="1" x="328"/>
        <item m="1" x="139"/>
        <item m="1" x="399"/>
        <item m="1" x="94"/>
        <item m="1" x="367"/>
        <item m="1" x="360"/>
        <item m="1" x="117"/>
        <item m="1" x="135"/>
        <item m="1" x="311"/>
        <item m="1" x="6"/>
        <item m="1" x="307"/>
        <item m="1" x="326"/>
        <item m="1" x="96"/>
        <item m="1" x="35"/>
        <item m="1" x="250"/>
        <item m="1" x="351"/>
        <item m="1" x="240"/>
        <item m="1" x="241"/>
        <item m="1" x="45"/>
        <item m="1" x="88"/>
        <item m="1" x="93"/>
        <item m="1" x="227"/>
        <item m="1" x="155"/>
        <item m="1" x="416"/>
        <item m="1" x="8"/>
        <item m="1" x="355"/>
        <item m="1" x="358"/>
        <item m="1" x="13"/>
        <item m="1" x="412"/>
        <item m="1" x="372"/>
        <item m="1" x="126"/>
        <item m="1" x="105"/>
        <item m="1" x="41"/>
        <item m="1" x="176"/>
        <item m="1" x="265"/>
        <item m="1" x="278"/>
        <item m="1" x="64"/>
        <item m="1" x="171"/>
        <item m="1" x="107"/>
        <item m="1" x="86"/>
        <item m="1" x="272"/>
        <item m="1" x="26"/>
        <item m="1" x="159"/>
        <item m="1" x="362"/>
        <item m="1" x="292"/>
        <item m="1" x="231"/>
        <item m="1" x="261"/>
        <item m="1" x="215"/>
        <item m="1" x="254"/>
        <item m="1" x="267"/>
        <item m="1" x="269"/>
        <item m="1" x="262"/>
        <item m="1" x="51"/>
        <item m="1" x="391"/>
        <item m="1" x="57"/>
        <item m="1" x="253"/>
        <item m="1" x="158"/>
        <item m="1" x="357"/>
        <item m="1" x="402"/>
        <item m="1" x="5"/>
        <item m="1" x="305"/>
        <item m="1" x="183"/>
        <item m="1" x="128"/>
        <item m="1" x="191"/>
        <item m="1" x="4"/>
        <item m="1" x="196"/>
        <item m="1" x="239"/>
        <item m="1" x="280"/>
        <item m="1" x="80"/>
        <item m="1" x="401"/>
        <item m="1" x="405"/>
        <item m="1" x="295"/>
        <item m="1" x="352"/>
        <item m="1" x="184"/>
        <item m="1" x="330"/>
        <item m="1" x="212"/>
        <item m="1" x="114"/>
        <item m="1" x="374"/>
        <item m="1" x="394"/>
        <item m="1" x="16"/>
        <item m="1" x="146"/>
        <item m="1" x="411"/>
        <item m="1" x="67"/>
        <item m="1" x="310"/>
        <item m="1" x="274"/>
        <item m="1" x="199"/>
        <item m="1" x="193"/>
        <item m="1" x="66"/>
        <item m="1" x="74"/>
        <item m="1" x="275"/>
        <item m="1" x="243"/>
        <item m="1" x="130"/>
        <item m="1" x="162"/>
        <item m="1" x="163"/>
        <item m="1" x="206"/>
        <item m="1" x="364"/>
        <item m="1" x="92"/>
        <item m="1" x="76"/>
        <item m="1" x="42"/>
        <item m="1" x="365"/>
        <item m="1" x="378"/>
        <item m="1" x="235"/>
        <item m="1" x="69"/>
        <item m="1" x="348"/>
        <item m="1" x="388"/>
        <item m="1" x="19"/>
        <item m="1" x="284"/>
        <item m="1" x="234"/>
        <item m="1" x="82"/>
        <item m="1" x="192"/>
        <item m="1" x="296"/>
        <item m="1" x="29"/>
        <item m="1" x="180"/>
        <item m="1" x="242"/>
        <item m="1" x="56"/>
        <item m="1" x="375"/>
        <item m="1" x="71"/>
        <item m="1" x="58"/>
        <item m="1" x="260"/>
        <item m="1" x="380"/>
        <item m="1" x="18"/>
        <item m="1" x="156"/>
        <item m="1" x="219"/>
        <item m="1" x="232"/>
        <item m="1" x="270"/>
        <item m="1" x="306"/>
        <item m="1" x="252"/>
        <item m="1" x="384"/>
        <item m="1" x="125"/>
        <item m="1" x="168"/>
        <item m="1" x="392"/>
        <item m="1" x="236"/>
        <item m="1" x="314"/>
        <item m="1" x="145"/>
        <item m="1" x="266"/>
        <item m="1" x="87"/>
        <item m="1" x="246"/>
        <item m="1" x="393"/>
        <item m="1" x="30"/>
        <item m="1" x="116"/>
        <item sd="0" m="1" x="387"/>
        <item sd="0" m="1" x="110"/>
        <item sd="0" m="1" x="172"/>
        <item sd="0" m="1" x="46"/>
        <item sd="0" m="1" x="70"/>
        <item sd="0" m="1" x="36"/>
        <item sd="0" m="1" x="273"/>
        <item sd="0" m="1" x="23"/>
        <item sd="0" m="1" x="17"/>
        <item sd="0" m="1" x="271"/>
        <item m="1" x="194"/>
        <item m="1" x="143"/>
        <item sd="0" m="1" x="396"/>
        <item sd="0" m="1" x="336"/>
        <item m="1" x="133"/>
        <item m="1" x="379"/>
        <item m="1" x="118"/>
        <item sd="0" m="1" x="233"/>
        <item m="1" x="44"/>
        <item m="1" x="166"/>
        <item m="1" x="389"/>
        <item m="1" x="313"/>
        <item m="1" x="131"/>
        <item sd="0" m="1" x="286"/>
        <item m="1" x="73"/>
        <item m="1" x="356"/>
        <item sd="0" m="1" x="140"/>
        <item m="1" x="62"/>
        <item m="1" x="111"/>
        <item m="1" x="38"/>
        <item sd="0" m="1" x="403"/>
        <item m="1" x="21"/>
        <item m="1" x="187"/>
        <item m="1" x="347"/>
        <item sd="0" m="1" x="247"/>
        <item m="1" x="320"/>
        <item m="1" x="407"/>
        <item sd="0" m="1" x="95"/>
        <item m="1" x="178"/>
        <item m="1" x="173"/>
        <item sd="0" m="1" x="207"/>
        <item m="1" x="287"/>
        <item m="1" x="136"/>
        <item sd="0" m="1" x="282"/>
        <item m="1" x="37"/>
        <item m="1" x="175"/>
        <item m="1" x="77"/>
        <item m="1" x="294"/>
        <item m="1" x="222"/>
        <item m="1" x="256"/>
        <item m="1" x="54"/>
        <item m="1" x="3"/>
        <item m="1" x="201"/>
        <item m="1" x="174"/>
        <item m="1" x="188"/>
        <item m="1" x="186"/>
        <item m="1" x="1"/>
        <item m="1" x="300"/>
        <item m="1" x="226"/>
        <item m="1" x="369"/>
        <item m="1" x="52"/>
        <item m="1" x="157"/>
        <item m="1" x="324"/>
        <item m="1" x="390"/>
        <item m="1" x="368"/>
        <item m="1" x="343"/>
        <item m="1" x="34"/>
        <item m="1" x="289"/>
        <item m="1" x="223"/>
        <item m="1" x="353"/>
        <item m="1" x="119"/>
        <item m="1" x="123"/>
        <item m="1" x="321"/>
        <item m="1" x="217"/>
        <item m="1" x="331"/>
        <item m="1" x="142"/>
        <item m="1" x="340"/>
        <item m="1" x="299"/>
        <item m="1" x="14"/>
        <item m="1" x="20"/>
        <item m="1" x="68"/>
        <item m="1" x="49"/>
        <item m="1" x="103"/>
        <item m="1" x="209"/>
        <item m="1" x="400"/>
        <item m="1" x="303"/>
        <item m="1" x="124"/>
        <item m="1" x="91"/>
        <item m="1" x="377"/>
        <item m="1" x="147"/>
        <item m="1" x="48"/>
        <item m="1" x="31"/>
        <item m="1" x="211"/>
        <item m="1" x="315"/>
        <item m="1" x="185"/>
        <item m="1" x="312"/>
        <item m="1" x="413"/>
        <item m="1" x="301"/>
        <item m="1" x="341"/>
        <item m="1" x="345"/>
        <item m="1" x="359"/>
        <item m="1" x="291"/>
        <item m="1" x="164"/>
        <item m="1" x="141"/>
        <item m="1" x="98"/>
        <item m="1" x="24"/>
        <item m="1" x="63"/>
        <item m="1" x="177"/>
        <item m="1" x="28"/>
        <item m="1" x="144"/>
        <item m="1" x="415"/>
        <item m="1" x="245"/>
        <item m="1" x="404"/>
        <item m="1" x="344"/>
        <item m="1" x="397"/>
        <item m="1" x="366"/>
        <item m="1" x="264"/>
        <item m="1" x="75"/>
        <item m="1" x="122"/>
        <item m="1" x="406"/>
        <item m="1" x="167"/>
        <item m="1" x="132"/>
        <item m="1" x="208"/>
        <item m="1" x="354"/>
        <item m="1" x="22"/>
        <item m="1" x="181"/>
        <item m="1" x="257"/>
        <item m="1" x="165"/>
        <item m="1" x="249"/>
        <item m="1" x="204"/>
        <item m="1" x="304"/>
        <item m="1" x="32"/>
        <item m="1" x="55"/>
        <item m="1" x="288"/>
        <item m="1" x="169"/>
        <item m="1" x="134"/>
        <item m="1" x="137"/>
        <item m="1" x="290"/>
        <item m="1" x="385"/>
        <item m="1" x="285"/>
        <item m="1" x="276"/>
        <item m="1" x="370"/>
        <item m="1" x="78"/>
        <item m="1" x="216"/>
        <item m="1" x="238"/>
        <item m="1" x="40"/>
        <item m="1" x="333"/>
        <item m="1" x="332"/>
        <item m="1" x="297"/>
        <item m="1" x="339"/>
        <item m="1" x="127"/>
        <item m="1" x="81"/>
        <item m="1" x="277"/>
        <item m="1" x="83"/>
        <item m="1" x="383"/>
        <item m="1" x="197"/>
        <item m="1" x="160"/>
        <item m="1" x="104"/>
        <item m="1" x="363"/>
        <item m="1" x="7"/>
        <item m="1" x="121"/>
        <item m="1" x="338"/>
        <item m="1" x="90"/>
        <item m="1" x="112"/>
        <item m="1" x="59"/>
        <item m="1" x="12"/>
        <item m="1" x="327"/>
        <item m="1" x="268"/>
        <item m="1" x="97"/>
        <item m="1" x="325"/>
        <item m="1" x="309"/>
        <item m="1" x="11"/>
        <item m="1" x="161"/>
        <item m="1" x="361"/>
        <item m="1" x="200"/>
        <item m="1" x="2"/>
        <item m="1" x="337"/>
        <item m="1" x="349"/>
        <item m="1" x="335"/>
        <item m="1" x="106"/>
        <item m="1" x="102"/>
        <item m="1" x="373"/>
        <item sd="0" m="1" x="220"/>
        <item m="1" x="189"/>
        <item sd="0" m="1" x="318"/>
        <item m="1" x="33"/>
        <item m="1" x="72"/>
        <item m="1" x="99"/>
        <item sd="0" m="1" x="395"/>
        <item m="1" x="151"/>
        <item m="1" x="371"/>
        <item sd="0" m="1" x="398"/>
        <item m="1" x="154"/>
        <item m="1" x="214"/>
        <item sd="0" m="1" x="198"/>
        <item m="1" x="228"/>
        <item m="1" x="329"/>
        <item m="1" x="190"/>
        <item m="1" x="10"/>
        <item m="1" x="408"/>
        <item sd="0" m="1" x="409"/>
        <item sd="0" m="1" x="221"/>
        <item m="1" x="293"/>
        <item sd="0" m="1" x="283"/>
        <item m="1" x="230"/>
        <item sd="0" m="1" x="258"/>
        <item sd="0" m="1" x="229"/>
        <item sd="0" m="1" x="61"/>
        <item sd="0" m="1" x="251"/>
        <item m="1" x="15"/>
        <item sd="0" m="1" x="316"/>
        <item sd="0" m="1" x="50"/>
        <item m="1" x="346"/>
        <item m="1" x="129"/>
        <item sd="0" m="1" x="224"/>
        <item m="1" x="263"/>
        <item sd="0" m="1" x="205"/>
        <item m="1" x="244"/>
        <item m="1" x="382"/>
        <item m="1" x="381"/>
        <item m="1" x="202"/>
        <item m="1" x="113"/>
        <item m="1" x="317"/>
        <item m="1" x="308"/>
        <item m="1" x="298"/>
        <item m="1" x="182"/>
        <item m="1" x="27"/>
        <item m="1" x="279"/>
        <item m="1" x="386"/>
        <item m="1" x="213"/>
        <item m="1" x="376"/>
        <item m="1" x="100"/>
        <item m="1" x="255"/>
        <item m="1" x="60"/>
        <item m="1" x="138"/>
        <item m="1" x="237"/>
        <item m="1" x="323"/>
        <item m="1" x="195"/>
        <item m="1" x="148"/>
        <item m="1" x="153"/>
        <item m="1" x="410"/>
        <item m="1" x="225"/>
        <item m="1" x="108"/>
        <item m="1" x="149"/>
        <item m="1" x="115"/>
        <item m="1" x="179"/>
        <item m="1" x="342"/>
        <item m="1" x="350"/>
        <item m="1" x="170"/>
        <item m="1" x="152"/>
        <item m="1" x="25"/>
        <item m="1" x="101"/>
        <item m="1" x="43"/>
        <item m="1" x="414"/>
        <item m="1" x="319"/>
        <item m="1" x="322"/>
        <item m="1" x="89"/>
        <item m="1" x="47"/>
        <item m="1" x="109"/>
        <item m="1" x="120"/>
        <item m="1" x="203"/>
        <item m="1" x="210"/>
        <item m="1" x="302"/>
        <item m="1" x="79"/>
        <item m="1" x="65"/>
        <item m="1" x="334"/>
        <item m="1" x="281"/>
        <item x="0"/>
      </items>
    </pivotField>
    <pivotField axis="axisRow" showAll="0" defaultSubtotal="0">
      <items count="1018">
        <item m="1" x="140"/>
        <item m="1" x="95"/>
        <item m="1" x="546"/>
        <item m="1" x="232"/>
        <item sd="0" m="1" x="593"/>
        <item m="1" x="174"/>
        <item m="1" x="396"/>
        <item m="1" x="402"/>
        <item m="1" x="651"/>
        <item m="1" x="75"/>
        <item m="1" x="39"/>
        <item m="1" x="324"/>
        <item m="1" x="828"/>
        <item m="1" x="514"/>
        <item m="1" x="923"/>
        <item m="1" x="325"/>
        <item m="1" x="501"/>
        <item m="1" x="326"/>
        <item sd="0" m="1" x="56"/>
        <item m="1" x="404"/>
        <item m="1" x="79"/>
        <item m="1" x="63"/>
        <item m="1" x="780"/>
        <item m="1" x="589"/>
        <item m="1" x="66"/>
        <item m="1" x="74"/>
        <item m="1" x="583"/>
        <item m="1" x="601"/>
        <item m="1" x="207"/>
        <item m="1" x="144"/>
        <item m="1" x="718"/>
        <item m="1" x="502"/>
        <item x="0"/>
        <item m="1" x="240"/>
        <item m="1" x="919"/>
        <item m="1" x="76"/>
        <item m="1" x="45"/>
        <item m="1" x="217"/>
        <item m="1" x="142"/>
        <item m="1" x="9"/>
        <item m="1" x="146"/>
        <item m="1" x="448"/>
        <item m="1" x="13"/>
        <item m="1" x="711"/>
        <item m="1" x="675"/>
        <item m="1" x="237"/>
        <item m="1" x="1"/>
        <item m="1" x="356"/>
        <item m="1" x="18"/>
        <item m="1" x="426"/>
        <item m="1" x="130"/>
        <item m="1" x="912"/>
        <item m="1" x="968"/>
        <item m="1" x="363"/>
        <item m="1" x="256"/>
        <item m="1" x="226"/>
        <item m="1" x="344"/>
        <item m="1" x="934"/>
        <item m="1" x="1006"/>
        <item m="1" x="494"/>
        <item m="1" x="321"/>
        <item m="1" x="425"/>
        <item m="1" x="138"/>
        <item m="1" x="796"/>
        <item m="1" x="935"/>
        <item m="1" x="788"/>
        <item m="1" x="521"/>
        <item m="1" x="411"/>
        <item m="1" x="564"/>
        <item m="1" x="699"/>
        <item m="1" x="827"/>
        <item m="1" x="918"/>
        <item m="1" x="898"/>
        <item m="1" x="352"/>
        <item m="1" x="539"/>
        <item m="1" x="813"/>
        <item m="1" x="587"/>
        <item m="1" x="218"/>
        <item m="1" x="203"/>
        <item m="1" x="745"/>
        <item m="1" x="269"/>
        <item m="1" x="676"/>
        <item m="1" x="318"/>
        <item m="1" x="627"/>
        <item m="1" x="181"/>
        <item m="1" x="200"/>
        <item m="1" x="420"/>
        <item m="1" x="924"/>
        <item m="1" x="163"/>
        <item m="1" x="716"/>
        <item m="1" x="330"/>
        <item m="1" x="682"/>
        <item m="1" x="787"/>
        <item m="1" x="875"/>
        <item m="1" x="506"/>
        <item m="1" x="578"/>
        <item m="1" x="5"/>
        <item m="1" x="245"/>
        <item m="1" x="134"/>
        <item m="1" x="563"/>
        <item m="1" x="698"/>
        <item m="1" x="964"/>
        <item m="1" x="278"/>
        <item m="1" x="892"/>
        <item m="1" x="737"/>
        <item m="1" x="266"/>
        <item m="1" x="744"/>
        <item m="1" x="368"/>
        <item m="1" x="377"/>
        <item m="1" x="22"/>
        <item m="1" x="133"/>
        <item m="1" x="170"/>
        <item m="1" x="243"/>
        <item m="1" x="105"/>
        <item m="1" x="317"/>
        <item m="1" x="607"/>
        <item m="1" x="370"/>
        <item m="1" x="561"/>
        <item m="1" x="991"/>
        <item m="1" x="171"/>
        <item m="1" x="397"/>
        <item m="1" x="933"/>
        <item m="1" x="488"/>
        <item m="1" x="955"/>
        <item m="1" x="446"/>
        <item m="1" x="447"/>
        <item m="1" x="531"/>
        <item m="1" x="959"/>
        <item m="1" x="897"/>
        <item m="1" x="857"/>
        <item m="1" x="655"/>
        <item m="1" x="73"/>
        <item m="1" x="642"/>
        <item m="1" x="812"/>
        <item m="1" x="586"/>
        <item m="1" x="988"/>
        <item m="1" x="630"/>
        <item m="1" x="433"/>
        <item m="1" x="202"/>
        <item m="1" x="755"/>
        <item m="1" x="542"/>
        <item m="1" x="6"/>
        <item m="1" x="731"/>
        <item m="1" x="33"/>
        <item m="1" x="558"/>
        <item m="1" x="522"/>
        <item m="1" x="236"/>
        <item m="1" x="424"/>
        <item m="1" x="932"/>
        <item m="1" x="193"/>
        <item m="1" x="728"/>
        <item m="1" x="855"/>
        <item m="1" x="727"/>
        <item m="1" x="183"/>
        <item m="1" x="926"/>
        <item m="1" x="114"/>
        <item m="1" x="751"/>
        <item m="1" x="466"/>
        <item m="1" x="845"/>
        <item m="1" x="296"/>
        <item m="1" x="663"/>
        <item m="1" x="10"/>
        <item m="1" x="719"/>
        <item m="1" x="720"/>
        <item m="1" x="657"/>
        <item m="1" x="681"/>
        <item m="1" x="327"/>
        <item m="1" x="782"/>
        <item m="1" x="286"/>
        <item m="1" x="783"/>
        <item m="1" x="25"/>
        <item m="1" x="371"/>
        <item m="1" x="1007"/>
        <item m="1" x="608"/>
        <item m="1" x="689"/>
        <item m="1" x="826"/>
        <item m="1" x="989"/>
        <item m="1" x="67"/>
        <item m="1" x="102"/>
        <item m="1" x="818"/>
        <item m="1" x="100"/>
        <item m="1" x="372"/>
        <item m="1" x="65"/>
        <item m="1" x="834"/>
        <item m="1" x="928"/>
        <item m="1" x="523"/>
        <item m="1" x="622"/>
        <item m="1" x="367"/>
        <item m="1" x="533"/>
        <item m="1" x="680"/>
        <item m="1" x="455"/>
        <item m="1" x="679"/>
        <item m="1" x="84"/>
        <item m="1" x="165"/>
        <item m="1" x="442"/>
        <item m="1" x="7"/>
        <item m="1" x="688"/>
        <item m="1" x="61"/>
        <item m="1" x="161"/>
        <item m="1" x="362"/>
        <item m="1" x="412"/>
        <item m="1" x="316"/>
        <item m="1" x="503"/>
        <item m="1" x="280"/>
        <item m="1" x="51"/>
        <item m="1" x="418"/>
        <item m="1" x="430"/>
        <item m="1" x="530"/>
        <item m="1" x="153"/>
        <item m="1" x="750"/>
        <item m="1" x="605"/>
        <item m="1" x="288"/>
        <item m="1" x="99"/>
        <item m="1" x="562"/>
        <item m="1" x="28"/>
        <item m="1" x="60"/>
        <item m="1" x="830"/>
        <item m="1" x="797"/>
        <item m="1" x="942"/>
        <item m="1" x="954"/>
        <item m="1" x="15"/>
        <item m="1" x="703"/>
        <item m="1" x="190"/>
        <item m="1" x="459"/>
        <item m="1" x="957"/>
        <item m="1" x="128"/>
        <item m="1" x="294"/>
        <item m="1" x="485"/>
        <item m="1" x="199"/>
        <item m="1" x="869"/>
        <item m="1" x="475"/>
        <item m="1" x="779"/>
        <item m="1" x="566"/>
        <item m="1" x="34"/>
        <item m="1" x="434"/>
        <item m="1" x="994"/>
        <item m="1" x="118"/>
        <item m="1" x="768"/>
        <item m="1" x="960"/>
        <item m="1" x="355"/>
        <item m="1" x="805"/>
        <item m="1" x="347"/>
        <item m="1" x="654"/>
        <item m="1" x="44"/>
        <item m="1" x="789"/>
        <item m="1" x="824"/>
        <item m="1" x="638"/>
        <item m="1" x="228"/>
        <item m="1" x="78"/>
        <item m="1" x="204"/>
        <item m="1" x="1003"/>
        <item m="1" x="62"/>
        <item m="1" x="908"/>
        <item m="1" x="640"/>
        <item m="1" x="376"/>
        <item m="1" x="14"/>
        <item m="1" x="55"/>
        <item m="1" x="156"/>
        <item m="1" x="696"/>
        <item m="1" x="32"/>
        <item m="1" x="172"/>
        <item m="1" x="972"/>
        <item m="1" x="775"/>
        <item m="1" x="658"/>
        <item m="1" x="509"/>
        <item m="1" x="115"/>
        <item m="1" x="384"/>
        <item m="1" x="290"/>
        <item m="1" x="106"/>
        <item m="1" x="23"/>
        <item m="1" x="85"/>
        <item m="1" x="50"/>
        <item m="1" x="1011"/>
        <item m="1" x="285"/>
        <item m="1" x="383"/>
        <item m="1" x="978"/>
        <item m="1" x="763"/>
        <item m="1" x="40"/>
        <item m="1" x="101"/>
        <item m="1" x="64"/>
        <item m="1" x="443"/>
        <item m="1" x="293"/>
        <item m="1" x="621"/>
        <item m="1" x="208"/>
        <item m="1" x="98"/>
        <item m="1" x="77"/>
        <item m="1" x="335"/>
        <item m="1" x="678"/>
        <item m="1" x="743"/>
        <item m="1" x="69"/>
        <item m="1" x="211"/>
        <item m="1" x="340"/>
        <item m="1" x="83"/>
        <item m="1" x="511"/>
        <item m="1" x="634"/>
        <item m="1" x="641"/>
        <item m="1" x="24"/>
        <item m="1" x="361"/>
        <item m="1" x="19"/>
        <item m="1" x="380"/>
        <item m="1" x="454"/>
        <item m="1" x="977"/>
        <item m="1" x="903"/>
        <item m="1" x="439"/>
        <item m="1" x="414"/>
        <item m="1" x="829"/>
        <item m="1" x="357"/>
        <item m="1" x="652"/>
        <item m="1" x="139"/>
        <item m="1" x="311"/>
        <item m="1" x="832"/>
        <item m="1" x="896"/>
        <item m="1" x="155"/>
        <item m="1" x="819"/>
        <item m="1" x="906"/>
        <item m="1" x="735"/>
        <item m="1" x="262"/>
        <item m="1" x="505"/>
        <item m="1" x="178"/>
        <item m="1" x="674"/>
        <item m="1" x="798"/>
        <item m="1" x="725"/>
        <item m="1" x="632"/>
        <item m="1" x="201"/>
        <item m="1" x="712"/>
        <item m="1" x="38"/>
        <item m="1" x="167"/>
        <item m="1" x="554"/>
        <item m="1" x="580"/>
        <item m="1" x="88"/>
        <item m="1" x="154"/>
        <item m="1" x="685"/>
        <item m="1" x="800"/>
        <item m="1" x="650"/>
        <item m="1" x="984"/>
        <item m="1" x="244"/>
        <item m="1" x="836"/>
        <item m="1" x="799"/>
        <item m="1" x="71"/>
        <item m="1" x="545"/>
        <item m="1" x="258"/>
        <item m="1" x="206"/>
        <item m="1" x="795"/>
        <item m="1" x="661"/>
        <item m="1" x="449"/>
        <item m="1" x="597"/>
        <item m="1" x="304"/>
        <item m="1" x="791"/>
        <item m="1" x="555"/>
        <item m="1" x="467"/>
        <item m="1" x="870"/>
        <item m="1" x="807"/>
        <item m="1" x="331"/>
        <item m="1" x="117"/>
        <item m="1" x="599"/>
        <item m="1" x="500"/>
        <item m="1" x="267"/>
        <item m="1" x="148"/>
        <item m="1" x="887"/>
        <item m="1" x="413"/>
        <item m="1" x="979"/>
        <item m="1" x="602"/>
        <item m="1" x="48"/>
        <item m="1" x="878"/>
        <item m="1" x="159"/>
        <item m="1" x="730"/>
        <item m="1" x="136"/>
        <item m="1" x="625"/>
        <item m="1" x="487"/>
        <item m="1" x="27"/>
        <item m="1" x="70"/>
        <item m="1" x="970"/>
        <item m="1" x="254"/>
        <item m="1" x="52"/>
        <item m="1" x="87"/>
        <item m="1" x="995"/>
        <item m="1" x="320"/>
        <item m="1" x="917"/>
        <item m="1" x="756"/>
        <item m="1" x="825"/>
        <item m="1" x="484"/>
        <item m="1" x="548"/>
        <item m="1" x="749"/>
        <item m="1" x="565"/>
        <item m="1" x="374"/>
        <item m="1" x="57"/>
        <item m="1" x="227"/>
        <item m="1" x="686"/>
        <item m="1" x="255"/>
        <item m="1" x="298"/>
        <item m="1" x="305"/>
        <item m="1" x="971"/>
        <item m="1" x="639"/>
        <item m="1" x="490"/>
        <item m="1" x="497"/>
        <item m="1" x="405"/>
        <item m="1" x="519"/>
        <item m="1" x="560"/>
        <item m="1" x="668"/>
        <item m="1" x="811"/>
        <item m="1" x="669"/>
        <item m="1" x="700"/>
        <item m="1" x="379"/>
        <item m="1" x="353"/>
        <item m="1" x="110"/>
        <item m="1" x="962"/>
        <item m="1" x="400"/>
        <item m="1" x="570"/>
        <item m="1" x="399"/>
        <item m="1" x="569"/>
        <item m="1" x="216"/>
        <item m="1" x="574"/>
        <item m="1" x="476"/>
        <item m="1" x="614"/>
        <item m="1" x="250"/>
        <item m="1" x="141"/>
        <item m="1" x="432"/>
        <item m="1" x="747"/>
        <item m="1" x="839"/>
        <item m="1" x="616"/>
        <item m="1" x="125"/>
        <item m="1" x="667"/>
        <item m="1" x="792"/>
        <item m="1" x="776"/>
        <item m="1" x="646"/>
        <item m="1" x="557"/>
        <item m="1" x="238"/>
        <item m="1" x="468"/>
        <item m="1" x="733"/>
        <item m="1" x="528"/>
        <item m="1" x="637"/>
        <item m="1" x="381"/>
        <item m="1" x="187"/>
        <item m="1" x="431"/>
        <item m="1" x="373"/>
        <item m="1" x="952"/>
        <item m="1" x="295"/>
        <item m="1" x="272"/>
        <item m="1" x="491"/>
        <item m="1" x="647"/>
        <item m="1" x="339"/>
        <item m="1" x="68"/>
        <item m="1" x="196"/>
        <item m="1" x="350"/>
        <item m="1" x="429"/>
        <item m="1" x="428"/>
        <item m="1" x="831"/>
        <item m="1" x="111"/>
        <item m="1" x="746"/>
        <item m="1" x="838"/>
        <item m="1" x="160"/>
        <item m="1" x="615"/>
        <item m="1" x="137"/>
        <item m="1" x="97"/>
        <item m="1" x="41"/>
        <item m="1" x="595"/>
        <item m="1" x="81"/>
        <item m="1" x="822"/>
        <item m="1" x="610"/>
        <item m="1" x="410"/>
        <item m="1" x="662"/>
        <item m="1" x="582"/>
        <item m="1" x="724"/>
        <item m="1" x="392"/>
        <item m="1" x="715"/>
        <item m="1" x="953"/>
        <item m="1" x="129"/>
        <item m="1" x="481"/>
        <item m="1" x="276"/>
        <item m="1" x="890"/>
        <item m="1" x="860"/>
        <item m="1" x="859"/>
        <item m="1" x="697"/>
        <item m="1" x="275"/>
        <item m="1" x="279"/>
        <item m="1" x="549"/>
        <item m="1" x="1002"/>
        <item m="1" x="96"/>
        <item m="1" x="594"/>
        <item m="1" x="80"/>
        <item m="1" x="821"/>
        <item m="1" x="609"/>
        <item m="1" x="409"/>
        <item m="1" x="43"/>
        <item m="1" x="297"/>
        <item m="1" x="581"/>
        <item m="1" x="723"/>
        <item m="1" x="913"/>
        <item m="1" x="391"/>
        <item m="1" x="714"/>
        <item m="1" x="915"/>
        <item m="1" x="644"/>
        <item m="1" x="916"/>
        <item m="1" x="453"/>
        <item m="1" x="856"/>
        <item m="1" x="976"/>
        <item m="1" x="993"/>
        <item m="1" x="722"/>
        <item m="1" x="543"/>
        <item m="1" x="717"/>
        <item m="1" x="659"/>
        <item m="1" x="559"/>
        <item m="1" x="841"/>
        <item m="1" x="504"/>
        <item m="1" x="948"/>
        <item m="1" x="858"/>
        <item m="1" x="833"/>
        <item m="1" x="1008"/>
        <item m="1" x="764"/>
        <item m="1" x="629"/>
        <item m="1" x="992"/>
        <item m="1" x="902"/>
        <item m="1" x="793"/>
        <item m="1" x="835"/>
        <item m="1" x="748"/>
        <item m="1" x="287"/>
        <item m="1" x="1013"/>
        <item m="1" x="937"/>
        <item m="1" x="842"/>
        <item m="1" x="184"/>
        <item m="1" x="395"/>
        <item m="1" x="874"/>
        <item m="1" x="1004"/>
        <item m="1" x="759"/>
        <item m="1" x="72"/>
        <item m="1" x="889"/>
        <item m="1" x="235"/>
        <item m="1" x="54"/>
        <item m="1" x="124"/>
        <item m="1" x="636"/>
        <item m="1" x="143"/>
        <item m="1" x="803"/>
        <item m="1" x="721"/>
        <item m="1" x="687"/>
        <item m="1" x="628"/>
        <item m="1" x="1015"/>
        <item m="1" x="452"/>
        <item m="1" x="702"/>
        <item m="1" x="1012"/>
        <item m="1" x="1016"/>
        <item m="1" x="386"/>
        <item m="1" x="213"/>
        <item m="1" x="947"/>
        <item m="1" x="49"/>
        <item m="1" x="691"/>
        <item m="1" x="806"/>
        <item m="1" x="470"/>
        <item m="1" x="732"/>
        <item m="1" x="150"/>
        <item m="1" x="86"/>
        <item m="1" x="754"/>
        <item m="1" x="536"/>
        <item m="1" x="573"/>
        <item m="1" x="319"/>
        <item m="1" x="885"/>
        <item m="1" x="416"/>
        <item m="1" x="881"/>
        <item m="1" x="479"/>
        <item m="1" x="761"/>
        <item m="1" x="268"/>
        <item m="1" x="157"/>
        <item m="1" x="866"/>
        <item m="1" x="585"/>
        <item m="1" x="336"/>
        <item m="1" x="450"/>
        <item m="1" x="398"/>
        <item m="1" x="271"/>
        <item m="1" x="987"/>
        <item m="1" x="388"/>
        <item m="1" x="936"/>
        <item m="1" x="517"/>
        <item m="1" x="82"/>
        <item m="1" x="493"/>
        <item m="1" x="205"/>
        <item m="1" x="492"/>
        <item m="1" x="306"/>
        <item m="1" x="726"/>
        <item m="1" x="248"/>
        <item m="1" x="879"/>
        <item m="1" x="814"/>
        <item m="1" x="198"/>
        <item m="1" x="462"/>
        <item m="1" x="567"/>
        <item m="1" x="706"/>
        <item m="1" x="417"/>
        <item m="1" x="951"/>
        <item m="1" x="1009"/>
        <item m="1" x="26"/>
        <item m="1" x="701"/>
        <item m="1" x="925"/>
        <item m="1" x="613"/>
        <item m="1" x="349"/>
        <item m="1" x="516"/>
        <item m="1" x="445"/>
        <item m="1" x="891"/>
        <item m="1" x="1001"/>
        <item m="1" x="909"/>
        <item m="1" x="120"/>
        <item m="1" x="197"/>
        <item m="1" x="421"/>
        <item m="1" x="920"/>
        <item m="1" x="168"/>
        <item m="1" x="332"/>
        <item m="1" x="499"/>
        <item m="1" x="888"/>
        <item m="1" x="12"/>
        <item m="1" x="385"/>
        <item m="1" x="438"/>
        <item m="1" x="864"/>
        <item m="1" x="42"/>
        <item m="1" x="921"/>
        <item m="1" x="861"/>
        <item m="1" x="577"/>
        <item m="1" x="21"/>
        <item m="1" x="458"/>
        <item m="1" x="894"/>
        <item m="1" x="623"/>
        <item m="1" x="212"/>
        <item m="1" x="670"/>
        <item m="1" x="999"/>
        <item m="1" x="108"/>
        <item m="1" x="929"/>
        <item m="1" x="660"/>
        <item m="1" x="643"/>
        <item m="1" x="938"/>
        <item m="1" x="527"/>
        <item m="1" x="868"/>
        <item m="1" x="981"/>
        <item m="1" x="308"/>
        <item m="1" x="145"/>
        <item m="1" x="451"/>
        <item m="1" x="260"/>
        <item m="1" x="314"/>
        <item m="1" x="922"/>
        <item m="1" x="46"/>
        <item m="1" x="177"/>
        <item m="1" x="710"/>
        <item m="1" x="289"/>
        <item m="1" x="556"/>
        <item m="1" x="535"/>
        <item m="1" x="264"/>
        <item m="1" x="209"/>
        <item m="1" x="20"/>
        <item m="1" x="950"/>
        <item m="1" x="777"/>
        <item m="1" x="525"/>
        <item m="1" x="973"/>
        <item m="1" x="477"/>
        <item m="1" x="508"/>
        <item m="1" x="786"/>
        <item m="1" x="419"/>
        <item m="1" x="292"/>
        <item m="1" x="394"/>
        <item m="1" x="437"/>
        <item m="1" x="526"/>
        <item m="1" x="611"/>
        <item m="1" x="189"/>
        <item m="1" x="185"/>
        <item m="1" x="867"/>
        <item m="1" x="980"/>
        <item m="1" x="307"/>
        <item m="1" x="176"/>
        <item m="1" x="709"/>
        <item m="1" x="598"/>
        <item m="1" x="401"/>
        <item m="1" x="801"/>
        <item m="1" x="963"/>
        <item m="1" x="880"/>
        <item m="1" x="17"/>
        <item m="1" x="182"/>
        <item m="1" x="872"/>
        <item m="1" x="529"/>
        <item m="1" x="2"/>
        <item m="1" x="403"/>
        <item m="1" x="612"/>
        <item m="1" x="873"/>
        <item m="1" x="112"/>
        <item m="1" x="436"/>
        <item m="1" x="253"/>
        <item m="1" x="758"/>
        <item m="1" x="553"/>
        <item m="1" x="541"/>
        <item m="1" x="766"/>
        <item m="1" x="534"/>
        <item m="1" x="263"/>
        <item m="1" x="423"/>
        <item m="1" x="882"/>
        <item m="1" x="465"/>
        <item m="1" x="58"/>
        <item m="1" x="846"/>
        <item m="1" x="92"/>
        <item m="1" x="851"/>
        <item m="1" x="375"/>
        <item m="1" x="382"/>
        <item m="1" x="785"/>
        <item m="1" x="850"/>
        <item m="1" x="149"/>
        <item m="1" x="510"/>
        <item m="1" x="91"/>
        <item m="1" x="939"/>
        <item m="1" x="282"/>
        <item m="1" x="415"/>
        <item m="1" x="127"/>
        <item m="1" x="983"/>
        <item m="1" x="441"/>
        <item m="1" x="188"/>
        <item m="1" x="457"/>
        <item m="1" x="767"/>
        <item m="1" x="871"/>
        <item m="1" x="179"/>
        <item m="1" x="576"/>
        <item m="1" x="162"/>
        <item m="1" x="965"/>
        <item m="1" x="705"/>
        <item m="1" x="844"/>
        <item m="1" x="966"/>
        <item m="1" x="369"/>
        <item m="1" x="552"/>
        <item m="1" x="540"/>
        <item m="1" x="757"/>
        <item m="1" x="406"/>
        <item m="1" x="422"/>
        <item m="1" x="794"/>
        <item m="1" x="877"/>
        <item m="1" x="547"/>
        <item m="1" x="393"/>
        <item m="1" x="113"/>
        <item m="1" x="852"/>
        <item m="1" x="169"/>
        <item m="1" x="876"/>
        <item m="1" x="440"/>
        <item m="1" x="310"/>
        <item m="1" x="940"/>
        <item m="1" x="568"/>
        <item m="1" x="158"/>
        <item m="1" x="471"/>
        <item m="1" x="773"/>
        <item m="1" x="784"/>
        <item m="1" x="753"/>
        <item m="1" x="175"/>
        <item m="1" x="974"/>
        <item m="1" x="946"/>
        <item m="1" x="739"/>
        <item m="1" x="224"/>
        <item m="1" x="635"/>
        <item m="1" x="47"/>
        <item m="1" x="214"/>
        <item m="1" x="572"/>
        <item m="1" x="804"/>
        <item m="1" x="550"/>
        <item m="1" x="341"/>
        <item m="1" x="166"/>
        <item m="1" x="123"/>
        <item m="1" x="626"/>
        <item m="1" x="277"/>
        <item m="1" x="515"/>
        <item m="1" x="378"/>
        <item m="1" x="309"/>
        <item m="1" x="435"/>
        <item m="1" x="242"/>
        <item m="1" x="690"/>
        <item m="1" x="958"/>
        <item m="1" x="1010"/>
        <item m="1" x="854"/>
        <item m="1" x="816"/>
        <item m="1" x="104"/>
        <item m="1" x="590"/>
        <item m="1" x="53"/>
        <item m="1" x="704"/>
        <item m="1" x="619"/>
        <item m="1" x="817"/>
        <item m="1" x="11"/>
        <item m="1" x="677"/>
        <item m="1" x="387"/>
        <item m="1" x="252"/>
        <item m="1" x="820"/>
        <item m="1" x="1017"/>
        <item m="1" x="1014"/>
        <item m="1" x="359"/>
        <item m="1" x="986"/>
        <item m="1" x="132"/>
        <item m="1" x="257"/>
        <item m="1" x="221"/>
        <item m="1" x="596"/>
        <item m="1" x="808"/>
        <item m="1" x="969"/>
        <item m="1" x="36"/>
        <item m="1" x="342"/>
        <item m="1" x="37"/>
        <item m="1" x="895"/>
        <item m="1" x="229"/>
        <item m="1" x="265"/>
        <item m="1" x="672"/>
        <item m="1" x="230"/>
        <item m="1" x="343"/>
        <item m="1" x="89"/>
        <item m="1" x="631"/>
        <item m="1" x="328"/>
        <item m="1" x="945"/>
        <item m="1" x="996"/>
        <item m="1" x="29"/>
        <item m="1" x="990"/>
        <item m="1" x="463"/>
        <item m="1" x="109"/>
        <item m="1" x="624"/>
        <item m="1" x="173"/>
        <item m="1" x="270"/>
        <item m="1" x="742"/>
        <item m="1" x="498"/>
        <item m="1" x="518"/>
        <item m="1" x="122"/>
        <item m="1" x="329"/>
        <item m="1" x="90"/>
        <item m="1" x="997"/>
        <item m="1" x="30"/>
        <item m="1" x="194"/>
        <item m="1" x="225"/>
        <item m="1" x="486"/>
        <item m="1" x="961"/>
        <item m="1" x="59"/>
        <item m="1" x="538"/>
        <item m="1" x="956"/>
        <item m="1" x="537"/>
        <item m="1" x="765"/>
        <item m="1" x="195"/>
        <item m="1" x="736"/>
        <item m="1" x="606"/>
        <item m="1" x="478"/>
        <item m="1" x="781"/>
        <item m="1" x="315"/>
        <item m="1" x="883"/>
        <item m="1" x="571"/>
        <item m="1" x="544"/>
        <item m="1" x="241"/>
        <item m="1" x="941"/>
        <item m="1" x="460"/>
        <item m="1" x="575"/>
        <item m="1" x="512"/>
        <item m="1" x="507"/>
        <item m="1" x="998"/>
        <item m="1" x="645"/>
        <item m="1" x="904"/>
        <item m="1" x="16"/>
        <item m="1" x="708"/>
        <item m="1" x="31"/>
        <item m="1" x="673"/>
        <item m="1" x="456"/>
        <item m="1" x="299"/>
        <item m="1" x="893"/>
        <item m="1" x="863"/>
        <item m="1" x="694"/>
        <item m="1" x="234"/>
        <item m="1" x="246"/>
        <item m="1" x="633"/>
        <item m="1" x="300"/>
        <item m="1" x="695"/>
        <item m="1" x="247"/>
        <item m="1" x="337"/>
        <item m="1" x="482"/>
        <item m="1" x="338"/>
        <item m="1" x="360"/>
        <item m="1" x="740"/>
        <item m="1" x="713"/>
        <item m="1" x="408"/>
        <item m="1" x="849"/>
        <item m="1" x="291"/>
        <item m="1" x="927"/>
        <item m="1" x="862"/>
        <item m="1" x="671"/>
        <item m="1" x="407"/>
        <item m="1" x="103"/>
        <item m="1" x="1000"/>
        <item m="1" x="483"/>
        <item m="1" x="741"/>
        <item m="1" x="772"/>
        <item m="1" x="107"/>
        <item m="1" x="771"/>
        <item m="1" x="151"/>
        <item m="1" x="802"/>
        <item m="1" x="551"/>
        <item m="1" x="886"/>
        <item m="1" x="261"/>
        <item m="1" x="152"/>
        <item m="1" x="665"/>
        <item m="1" x="313"/>
        <item m="1" x="664"/>
        <item m="1" x="865"/>
        <item m="1" x="752"/>
        <item m="1" x="312"/>
        <item m="1" x="683"/>
        <item m="1" x="191"/>
        <item m="1" x="390"/>
        <item m="1" x="684"/>
        <item m="1" x="192"/>
        <item m="1" x="322"/>
        <item m="1" x="584"/>
        <item m="1" x="967"/>
        <item m="1" x="351"/>
        <item m="1" x="666"/>
        <item m="1" x="444"/>
        <item m="1" x="210"/>
        <item m="1" x="301"/>
        <item m="1" x="600"/>
        <item m="1" x="334"/>
        <item m="1" x="692"/>
        <item m="1" x="774"/>
        <item m="1" x="1005"/>
        <item m="1" x="901"/>
        <item m="1" x="489"/>
        <item m="1" x="532"/>
        <item m="1" x="982"/>
        <item m="1" x="284"/>
        <item m="1" x="884"/>
        <item m="1" x="480"/>
        <item m="1" x="354"/>
        <item m="1" x="131"/>
        <item m="1" x="837"/>
        <item m="1" x="823"/>
        <item m="1" x="853"/>
        <item m="1" x="135"/>
        <item m="1" x="283"/>
        <item m="1" x="513"/>
        <item m="1" x="8"/>
        <item m="1" x="656"/>
        <item m="1" x="693"/>
        <item m="1" x="147"/>
        <item m="1" x="121"/>
        <item m="1" x="848"/>
        <item m="1" x="116"/>
        <item m="1" x="618"/>
        <item m="1" x="186"/>
        <item m="1" x="364"/>
        <item m="1" x="389"/>
        <item m="1" x="495"/>
        <item m="1" x="815"/>
        <item m="1" x="910"/>
        <item m="1" x="365"/>
        <item m="1" x="345"/>
        <item m="1" x="762"/>
        <item m="1" x="473"/>
        <item m="1" x="93"/>
        <item m="1" x="653"/>
        <item m="1" x="930"/>
        <item m="1" x="469"/>
        <item m="1" x="760"/>
        <item m="1" x="496"/>
        <item m="1" x="251"/>
        <item m="1" x="259"/>
        <item m="1" x="847"/>
        <item m="1" x="215"/>
        <item m="1" x="323"/>
        <item m="1" x="119"/>
        <item m="1" x="790"/>
        <item m="1" x="231"/>
        <item m="1" x="907"/>
        <item m="1" x="778"/>
        <item m="1" x="734"/>
        <item m="1" x="164"/>
        <item m="1" x="579"/>
        <item m="1" x="707"/>
        <item m="1" x="843"/>
        <item m="1" x="461"/>
        <item m="1" x="975"/>
        <item m="1" x="180"/>
        <item m="1" x="840"/>
        <item m="1" x="427"/>
        <item m="1" x="239"/>
        <item m="1" x="900"/>
        <item m="1" x="588"/>
        <item m="1" x="810"/>
        <item m="1" x="35"/>
        <item m="1" x="738"/>
        <item m="1" x="520"/>
        <item m="1" x="464"/>
        <item m="1" x="905"/>
        <item m="1" x="3"/>
        <item m="1" x="273"/>
        <item m="1" x="591"/>
        <item m="1" x="943"/>
        <item m="1" x="899"/>
        <item m="1" x="222"/>
        <item m="1" x="219"/>
        <item m="1" x="769"/>
        <item m="1" x="648"/>
        <item m="1" x="603"/>
        <item m="1" x="302"/>
        <item m="1" x="770"/>
        <item m="1" x="223"/>
        <item m="1" x="4"/>
        <item m="1" x="604"/>
        <item m="1" x="911"/>
        <item m="1" x="366"/>
        <item m="1" x="94"/>
        <item m="1" x="274"/>
        <item m="1" x="592"/>
        <item m="1" x="944"/>
        <item m="1" x="220"/>
        <item m="1" x="346"/>
        <item m="1" x="474"/>
        <item m="1" x="931"/>
        <item m="1" x="649"/>
        <item m="1" x="303"/>
        <item m="1" x="524"/>
        <item m="1" x="949"/>
        <item m="1" x="914"/>
        <item m="1" x="358"/>
        <item m="1" x="472"/>
        <item m="1" x="809"/>
        <item m="1" x="617"/>
        <item m="1" x="126"/>
        <item m="1" x="281"/>
        <item m="1" x="249"/>
        <item m="1" x="333"/>
        <item m="1" x="348"/>
        <item m="1" x="729"/>
        <item m="1" x="233"/>
        <item m="1" x="985"/>
        <item m="1" x="620"/>
      </items>
    </pivotField>
    <pivotField axis="axisRow" showAll="0" defaultSubtotal="0">
      <items count="7">
        <item m="1" x="4"/>
        <item m="1" x="6"/>
        <item x="0"/>
        <item m="1" x="2"/>
        <item m="1" x="1"/>
        <item m="1" x="3"/>
        <item m="1" x="5"/>
      </items>
    </pivotField>
    <pivotField axis="axisPage" showAll="0" defaultSubtotal="0">
      <items count="20">
        <item m="1" x="2"/>
        <item m="1" x="14"/>
        <item m="1" x="18"/>
        <item m="1" x="3"/>
        <item m="1" x="15"/>
        <item m="1" x="4"/>
        <item x="0"/>
        <item m="1" x="10"/>
        <item m="1" x="13"/>
        <item m="1" x="1"/>
        <item m="1" x="16"/>
        <item m="1" x="19"/>
        <item m="1" x="11"/>
        <item m="1" x="6"/>
        <item m="1" x="5"/>
        <item m="1" x="7"/>
        <item m="1" x="8"/>
        <item m="1" x="9"/>
        <item m="1" x="17"/>
        <item m="1" x="12"/>
      </items>
    </pivotField>
    <pivotField axis="axisPage" showAll="0" defaultSubtotal="0">
      <items count="4">
        <item m="1" x="1"/>
        <item x="0"/>
        <item m="1" x="2"/>
        <item m="1" x="3"/>
      </items>
    </pivotField>
    <pivotField showAll="0" defaultSubtotal="0"/>
    <pivotField showAll="0" defaultSubtotal="0"/>
    <pivotField showAll="0" defaultSubtotal="0"/>
    <pivotField showAll="0" defaultSubtotal="0"/>
    <pivotField axis="axisPage" showAll="0" defaultSubtotal="0">
      <items count="8">
        <item m="1" x="1"/>
        <item m="1" x="3"/>
        <item x="0"/>
        <item m="1" x="6"/>
        <item m="1" x="5"/>
        <item m="1" x="7"/>
        <item m="1" x="2"/>
        <item m="1" x="4"/>
      </items>
    </pivotField>
    <pivotField axis="axisCol" showAll="0" defaultSubtotal="0">
      <items count="50">
        <item x="0"/>
        <item m="1" x="5"/>
        <item m="1" x="2"/>
        <item m="1" x="1"/>
        <item m="1" x="48"/>
        <item m="1" x="34"/>
        <item m="1" x="32"/>
        <item m="1" x="31"/>
        <item m="1" x="29"/>
        <item m="1" x="30"/>
        <item m="1" x="28"/>
        <item m="1" x="26"/>
        <item m="1" x="24"/>
        <item m="1" x="19"/>
        <item m="1" x="16"/>
        <item m="1" x="12"/>
        <item m="1" x="8"/>
        <item m="1" x="21"/>
        <item m="1" x="20"/>
        <item m="1" x="17"/>
        <item m="1" x="13"/>
        <item m="1" x="9"/>
        <item m="1" x="46"/>
        <item m="1" x="43"/>
        <item m="1" x="39"/>
        <item m="1" x="36"/>
        <item m="1" x="49"/>
        <item m="1" x="47"/>
        <item m="1" x="44"/>
        <item m="1" x="40"/>
        <item m="1" x="37"/>
        <item m="1" x="27"/>
        <item m="1" x="25"/>
        <item m="1" x="23"/>
        <item m="1" x="22"/>
        <item m="1" x="14"/>
        <item m="1" x="10"/>
        <item m="1" x="6"/>
        <item m="1" x="3"/>
        <item m="1" x="18"/>
        <item m="1" x="15"/>
        <item m="1" x="11"/>
        <item m="1" x="7"/>
        <item m="1" x="4"/>
        <item m="1" x="41"/>
        <item m="1" x="38"/>
        <item m="1" x="35"/>
        <item m="1" x="33"/>
        <item m="1" x="45"/>
        <item m="1" x="42"/>
      </items>
    </pivotField>
    <pivotField showAll="0" defaultSubtotal="0"/>
    <pivotField dataField="1" showAll="0" defaultSubtotal="0"/>
    <pivotField showAll="0" defaultSubtotal="0"/>
    <pivotField showAll="0" defaultSubtotal="0"/>
    <pivotField showAll="0" defaultSubtotal="0"/>
  </pivotFields>
  <rowFields count="5">
    <field x="0"/>
    <field x="4"/>
    <field x="1"/>
    <field x="2"/>
    <field x="3"/>
  </rowFields>
  <rowItems count="2">
    <i>
      <x v="26"/>
    </i>
    <i t="grand">
      <x/>
    </i>
  </rowItems>
  <colFields count="1">
    <field x="12"/>
  </colFields>
  <colItems count="2">
    <i>
      <x/>
    </i>
    <i t="grand">
      <x/>
    </i>
  </colItems>
  <pageFields count="3">
    <pageField fld="5" hier="-1"/>
    <pageField fld="6" hier="-1"/>
    <pageField fld="11" hier="-1"/>
  </pageFields>
  <dataFields count="1">
    <dataField name="_Days" fld="14" baseField="0" baseItem="0" numFmtId="165"/>
  </dataFields>
  <formats count="79">
    <format dxfId="84">
      <pivotArea dataOnly="0" labelOnly="1" grandCol="1" outline="0" fieldPosition="0"/>
    </format>
    <format dxfId="83">
      <pivotArea dataOnly="0" labelOnly="1" grandCol="1" outline="0" fieldPosition="0"/>
    </format>
    <format dxfId="82">
      <pivotArea dataOnly="0" labelOnly="1" grandCol="1" outline="0" fieldPosition="0"/>
    </format>
    <format dxfId="81">
      <pivotArea dataOnly="0" labelOnly="1" grandCol="1" outline="0" fieldPosition="0"/>
    </format>
    <format dxfId="80">
      <pivotArea dataOnly="0" labelOnly="1" grandCol="1" outline="0" fieldPosition="0"/>
    </format>
    <format dxfId="79">
      <pivotArea dataOnly="0" labelOnly="1" grandCol="1" outline="0" fieldPosition="0"/>
    </format>
    <format dxfId="78">
      <pivotArea dataOnly="0" labelOnly="1" grandCol="1" outline="0" fieldPosition="0"/>
    </format>
    <format dxfId="77">
      <pivotArea dataOnly="0" labelOnly="1" grandCol="1" outline="0" fieldPosition="0"/>
    </format>
    <format dxfId="76">
      <pivotArea type="origin" dataOnly="0" labelOnly="1" outline="0" fieldPosition="0"/>
    </format>
    <format dxfId="75">
      <pivotArea type="topRight" dataOnly="0" labelOnly="1" outline="0" fieldPosition="0"/>
    </format>
    <format dxfId="74">
      <pivotArea type="origin" dataOnly="0" labelOnly="1" outline="0" fieldPosition="0"/>
    </format>
    <format dxfId="73">
      <pivotArea type="topRight" dataOnly="0" labelOnly="1" outline="0" fieldPosition="0"/>
    </format>
    <format dxfId="72">
      <pivotArea type="origin" dataOnly="0" labelOnly="1" outline="0" fieldPosition="0"/>
    </format>
    <format dxfId="71">
      <pivotArea type="topRight" dataOnly="0" labelOnly="1" outline="0" fieldPosition="0"/>
    </format>
    <format dxfId="70">
      <pivotArea type="origin" dataOnly="0" labelOnly="1" outline="0" fieldPosition="0"/>
    </format>
    <format dxfId="69">
      <pivotArea type="topRight" dataOnly="0" labelOnly="1" outline="0" fieldPosition="0"/>
    </format>
    <format dxfId="68">
      <pivotArea field="0" type="button" dataOnly="0" labelOnly="1" outline="0" axis="axisRow" fieldPosition="0"/>
    </format>
    <format dxfId="67">
      <pivotArea dataOnly="0" labelOnly="1" fieldPosition="0">
        <references count="1">
          <reference field="12" count="0"/>
        </references>
      </pivotArea>
    </format>
    <format dxfId="66">
      <pivotArea dataOnly="0" labelOnly="1" grandCol="1" outline="0" fieldPosition="0"/>
    </format>
    <format dxfId="65">
      <pivotArea field="0" type="button" dataOnly="0" labelOnly="1" outline="0" axis="axisRow" fieldPosition="0"/>
    </format>
    <format dxfId="64">
      <pivotArea dataOnly="0" labelOnly="1" fieldPosition="0">
        <references count="1">
          <reference field="12" count="0"/>
        </references>
      </pivotArea>
    </format>
    <format dxfId="63">
      <pivotArea dataOnly="0" labelOnly="1" grandCol="1" outline="0" fieldPosition="0"/>
    </format>
    <format dxfId="62">
      <pivotArea field="0" type="button" dataOnly="0" labelOnly="1" outline="0" axis="axisRow" fieldPosition="0"/>
    </format>
    <format dxfId="61">
      <pivotArea dataOnly="0" labelOnly="1" fieldPosition="0">
        <references count="1">
          <reference field="12" count="0"/>
        </references>
      </pivotArea>
    </format>
    <format dxfId="60">
      <pivotArea dataOnly="0" labelOnly="1" grandCol="1" outline="0" fieldPosition="0"/>
    </format>
    <format dxfId="59">
      <pivotArea outline="0" fieldPosition="0">
        <references count="1">
          <reference field="4294967294" count="1">
            <x v="0"/>
          </reference>
        </references>
      </pivotArea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Dark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1" cacheId="26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K3:L25" firstHeaderRow="1" firstDataRow="1" firstDataCol="1" rowPageCount="1" colPageCount="1"/>
  <pivotFields count="9">
    <pivotField axis="axisPage" showAll="0">
      <items count="5">
        <item m="1" x="3"/>
        <item m="1" x="1"/>
        <item m="1" x="2"/>
        <item x="0"/>
        <item t="default"/>
      </items>
    </pivotField>
    <pivotField axis="axisRow" showAll="0" defaultSubtotal="0">
      <items count="2">
        <item x="0"/>
        <item x="1"/>
      </items>
    </pivotField>
    <pivotField axis="axisRow" showAll="0">
      <items count="24">
        <item sd="0" x="8"/>
        <item sd="0" x="9"/>
        <item sd="0" x="10"/>
        <item sd="0" x="0"/>
        <item sd="0" x="1"/>
        <item sd="0" x="2"/>
        <item sd="0" x="3"/>
        <item sd="0" x="4"/>
        <item sd="0" x="5"/>
        <item sd="0" x="6"/>
        <item sd="0" x="7"/>
        <item sd="0" m="1" x="22"/>
        <item sd="0" x="11"/>
        <item sd="0" x="12"/>
        <item sd="0" x="13"/>
        <item sd="0" x="14"/>
        <item sd="0" x="15"/>
        <item sd="0" x="16"/>
        <item sd="0" x="17"/>
        <item sd="0" x="18"/>
        <item sd="0" m="1" x="19"/>
        <item sd="0" m="1" x="21"/>
        <item sd="0" m="1" x="20"/>
        <item t="default" sd="0"/>
      </items>
    </pivotField>
    <pivotField axis="axisRow" showAll="0">
      <items count="8">
        <item sd="0" x="1"/>
        <item sd="0" m="1" x="5"/>
        <item sd="0" x="0"/>
        <item sd="0" m="1" x="4"/>
        <item m="1" x="2"/>
        <item m="1" x="6"/>
        <item m="1" x="3"/>
        <item t="default"/>
      </items>
    </pivotField>
    <pivotField numFmtId="9" showAll="0"/>
    <pivotField numFmtId="9" showAll="0"/>
    <pivotField numFmtId="164" showAll="0" defaultSubtotal="0"/>
    <pivotField numFmtId="164" showAll="0" defaultSubtotal="0"/>
    <pivotField dataField="1" numFmtId="9" showAll="0" defaultSubtotal="0"/>
  </pivotFields>
  <rowFields count="3">
    <field x="1"/>
    <field x="2"/>
    <field x="3"/>
  </rowFields>
  <rowItems count="22">
    <i>
      <x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"/>
    </i>
    <i r="1">
      <x/>
    </i>
    <i r="1">
      <x v="1"/>
    </i>
    <i r="1">
      <x v="2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t="grand">
      <x/>
    </i>
  </rowItems>
  <colItems count="1">
    <i/>
  </colItems>
  <pageFields count="1">
    <pageField fld="0" item="3" hier="-1"/>
  </pageFields>
  <dataFields count="1">
    <dataField name="Sum of Group %" fld="8" baseField="0" baseItem="0" numFmtId="10"/>
  </dataFields>
  <formats count="14">
    <format dxfId="58">
      <pivotArea type="all" dataOnly="0" outline="0" fieldPosition="0"/>
    </format>
    <format dxfId="57">
      <pivotArea outline="0" collapsedLevelsAreSubtotals="1" fieldPosition="0"/>
    </format>
    <format dxfId="56">
      <pivotArea field="1" type="button" dataOnly="0" labelOnly="1" outline="0" axis="axisRow" fieldPosition="0"/>
    </format>
    <format dxfId="55">
      <pivotArea dataOnly="0" labelOnly="1" outline="0" axis="axisValues" fieldPosition="0"/>
    </format>
    <format dxfId="54">
      <pivotArea dataOnly="0" labelOnly="1" fieldPosition="0">
        <references count="1">
          <reference field="1" count="0"/>
        </references>
      </pivotArea>
    </format>
    <format dxfId="53">
      <pivotArea dataOnly="0" labelOnly="1" grandRow="1" outline="0" fieldPosition="0"/>
    </format>
    <format dxfId="52">
      <pivotArea dataOnly="0" labelOnly="1" outline="0" axis="axisValues" fieldPosition="0"/>
    </format>
    <format dxfId="51">
      <pivotArea type="all" dataOnly="0" outline="0" fieldPosition="0"/>
    </format>
    <format dxfId="50">
      <pivotArea outline="0" collapsedLevelsAreSubtotals="1" fieldPosition="0"/>
    </format>
    <format dxfId="49">
      <pivotArea field="1" type="button" dataOnly="0" labelOnly="1" outline="0" axis="axisRow" fieldPosition="0"/>
    </format>
    <format dxfId="48">
      <pivotArea dataOnly="0" labelOnly="1" outline="0" axis="axisValues" fieldPosition="0"/>
    </format>
    <format dxfId="47">
      <pivotArea dataOnly="0" labelOnly="1" fieldPosition="0">
        <references count="1">
          <reference field="1" count="0"/>
        </references>
      </pivotArea>
    </format>
    <format dxfId="46">
      <pivotArea dataOnly="0" labelOnly="1" grandRow="1" outline="0" fieldPosition="0"/>
    </format>
    <format dxfId="45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jira all_issues_1" backgroundRefresh="0" connectionId="1" autoFormatId="16" applyNumberFormats="0" applyBorderFormats="0" applyFontFormats="0" applyPatternFormats="0" applyAlignmentFormats="0" applyWidthHeightFormats="0">
  <queryTableRefresh nextId="98" unboundColumnsRight="20">
    <queryTableFields count="49">
      <queryTableField id="1" name="project" tableColumnId="1"/>
      <queryTableField id="2" name="demand_type" tableColumnId="2"/>
      <queryTableField id="3" name="demand_status" tableColumnId="3"/>
      <queryTableField id="4" name="demand_num" tableColumnId="4"/>
      <queryTableField id="5" name="demand_summary" tableColumnId="5"/>
      <queryTableField id="6" name="demand_description" tableColumnId="6"/>
      <queryTableField id="8" name="task_type" tableColumnId="8"/>
      <queryTableField id="9" name="task_status" tableColumnId="9"/>
      <queryTableField id="10" name="task_num" tableColumnId="10"/>
      <queryTableField id="11" name="task_summary" tableColumnId="11"/>
      <queryTableField id="12" name="task_description" tableColumnId="12"/>
      <queryTableField id="13" name="task_full_description" tableColumnId="13"/>
      <queryTableField id="15" name="subtask_type" tableColumnId="15"/>
      <queryTableField id="16" name="subtask_status" tableColumnId="16"/>
      <queryTableField id="17" name="subtask_num" tableColumnId="17"/>
      <queryTableField id="18" name="subtask_summary" tableColumnId="18"/>
      <queryTableField id="19" name="subtask_description" tableColumnId="19"/>
      <queryTableField id="20" name="subtask_full_description" tableColumnId="20"/>
      <queryTableField id="61" name="demand_id" tableColumnId="23"/>
      <queryTableField id="62" name="task_id" tableColumnId="32"/>
      <queryTableField id="72" name="subtask_id" tableColumnId="59"/>
      <queryTableField id="73" name="planning_type" tableColumnId="50"/>
      <queryTableField id="74" name="task_release" tableColumnId="7"/>
      <queryTableField id="77" name="worklog" tableColumnId="22"/>
      <queryTableField id="83" name="wrong_worklog" tableColumnId="33"/>
      <queryTableField id="85" name="Demand_ballpark" tableColumnId="35"/>
      <queryTableField id="86" name="Task_ballpark" tableColumnId="39"/>
      <queryTableField id="87" name="tshirt_size" tableColumnId="40"/>
      <queryTableField id="92" name="Query_Type" tableColumnId="41"/>
      <queryTableField id="78" dataBound="0" tableColumnId="24"/>
      <queryTableField id="84" dataBound="0" tableColumnId="26"/>
      <queryTableField id="88" dataBound="0" tableColumnId="14"/>
      <queryTableField id="93" dataBound="0" tableColumnId="48"/>
      <queryTableField id="52" dataBound="0" tableColumnId="31"/>
      <queryTableField id="51" dataBound="0" tableColumnId="30"/>
      <queryTableField id="25" dataBound="0" tableColumnId="25"/>
      <queryTableField id="94" dataBound="0" tableColumnId="49"/>
      <queryTableField id="96" dataBound="0" tableColumnId="21"/>
      <queryTableField id="97" dataBound="0" tableColumnId="27"/>
      <queryTableField id="37" dataBound="0" tableColumnId="37"/>
      <queryTableField id="36" dataBound="0" tableColumnId="36"/>
      <queryTableField id="38" dataBound="0" tableColumnId="38"/>
      <queryTableField id="34" dataBound="0" tableColumnId="34"/>
      <queryTableField id="43" dataBound="0" tableColumnId="42"/>
      <queryTableField id="44" dataBound="0" tableColumnId="43"/>
      <queryTableField id="45" dataBound="0" tableColumnId="44"/>
      <queryTableField id="46" dataBound="0" tableColumnId="45"/>
      <queryTableField id="57" dataBound="0" tableColumnId="46"/>
      <queryTableField id="58" dataBound="0" tableColumnId="47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4" name="Holydays" displayName="Holydays" ref="K1:L4" totalsRowShown="0" dataDxfId="109">
  <autoFilter ref="K1:L4"/>
  <tableColumns count="2">
    <tableColumn id="1" name="Holyday" dataDxfId="108"/>
    <tableColumn id="2" name="Date" dataDxfId="107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5" name="Releases" displayName="Releases" ref="N1:P10" totalsRowShown="0" dataDxfId="106">
  <autoFilter ref="N1:P10"/>
  <tableColumns count="3">
    <tableColumn id="1" name="Release Date" dataDxfId="105"/>
    <tableColumn id="3" name="Week" dataDxfId="104">
      <calculatedColumnFormula>Releases[[#This Row],[Release Date]]-WEEKDAY(Releases[[#This Row],[Release Date]],3)</calculatedColumnFormula>
    </tableColumn>
    <tableColumn id="2" name="Release Name" dataDxfId="103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7" name="Timeline" displayName="Timeline" ref="A9:I16" totalsRowCount="1" headerRowDxfId="102">
  <tableColumns count="9">
    <tableColumn id="1" name="Role" totalsRowLabel="Grand Total"/>
    <tableColumn id="2" name="People" totalsRowFunction="sum" dataDxfId="101" totalsRowDxfId="100"/>
    <tableColumn id="3" name="Individual Daily Effort (net)" dataDxfId="99" totalsRowDxfId="98"/>
    <tableColumn id="4" name="Team Daily Capability" totalsRowFunction="sum" dataDxfId="97" totalsRowDxfId="96"/>
    <tableColumn id="5" name="Cycle Hours  on Backlog" totalsRowFunction="sum" dataDxfId="95" totalsRowDxfId="94"/>
    <tableColumn id="6" name="Risk" totalsRowFunction="sum" dataDxfId="93" totalsRowDxfId="92">
      <calculatedColumnFormula>Timeline[[#This Row],[Cycle Hours  on Backlog]]*$B$1</calculatedColumnFormula>
    </tableColumn>
    <tableColumn id="7" name="Total" totalsRowFunction="sum" dataDxfId="91" totalsRowDxfId="90">
      <calculatedColumnFormula>Timeline[[#This Row],[Cycle Hours  on Backlog]]+Timeline[[#This Row],[Risk]]</calculatedColumnFormula>
    </tableColumn>
    <tableColumn id="11" name="Working Days" totalsRowFunction="max" dataDxfId="89" totalsRowDxfId="88">
      <calculatedColumnFormula>IF(D10=0,0,G10/D10)</calculatedColumnFormula>
    </tableColumn>
    <tableColumn id="12" name="Last Day of Work" totalsRowFunction="max" dataDxfId="87" totalsRowDxfId="86">
      <calculatedColumnFormula>IF(Timeline[[#This Row],[People]]&lt;=0,"",WORKDAY($B$2,Timeline[[#This Row],[Working Days]],Holydays[Holyday]))</calculatedColumnFormula>
    </tableColumn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2" name="IssueTypeVsRoleMapping" displayName="IssueTypeVsRoleMapping" ref="A1:I34" totalsRowCount="1" headerRowDxfId="44" dataDxfId="43" totalsRowDxfId="42">
  <sortState ref="A2:H38">
    <sortCondition ref="B3:B38"/>
    <sortCondition ref="C3:C38"/>
    <sortCondition ref="D3:D38"/>
  </sortState>
  <tableColumns count="9">
    <tableColumn id="1" name="Project" totalsRowLabel="Total" dataDxfId="41" totalsRowDxfId="40"/>
    <tableColumn id="2" name="Group" totalsRowFunction="count" dataDxfId="39" totalsRowDxfId="38">
      <calculatedColumnFormula>IF(ISERROR(FIND("BALLPARK",C2)), "Plan", "BALLPARK")</calculatedColumnFormula>
    </tableColumn>
    <tableColumn id="4" name="Issue Type" dataDxfId="37" totalsRowDxfId="36"/>
    <tableColumn id="5" name="Role" dataDxfId="35" totalsRowDxfId="34"/>
    <tableColumn id="3" name="Role Allocation" dataDxfId="33" totalsRowDxfId="32"/>
    <tableColumn id="6" name="Issue Type Allocation" dataDxfId="31" totalsRowDxfId="30">
      <calculatedColumnFormula>SUMIFS(IssueTypeVsRoleMapping[Role Allocation],IssueTypeVsRoleMapping[Issue Type],IssueTypeVsRoleMapping[[#This Row],[Issue Type]])</calculatedColumnFormula>
    </tableColumn>
    <tableColumn id="9" name="Cycle on Backlog" totalsRowFunction="sum" dataDxfId="29" totalsRowDxfId="28">
      <calculatedColumnFormula>SUMIFS(AllIssues[CycleOnBacklog],AllIssues[project],'Progress by Demand'!$B$3,AllIssues[SUBTASK_TYPE],IssueTypeVsRoleMapping[[#This Row],[Issue Type]])*IssueTypeVsRoleMapping[[#This Row],[Role Allocation]]</calculatedColumnFormula>
    </tableColumn>
    <tableColumn id="7" name="Effort on Backlog" totalsRowFunction="sum" dataDxfId="27" totalsRowDxfId="26">
      <calculatedColumnFormula>SUMIFS(AllIssues[EffortOnBacklog],AllIssues[project],'Progress by Demand'!$B$3,AllIssues[SUBTASK_TYPE],IssueTypeVsRoleMapping[[#This Row],[Issue Type]])*IssueTypeVsRoleMapping[[#This Row],[Role Allocation]]</calculatedColumnFormula>
    </tableColumn>
    <tableColumn id="8" name="Group %" dataDxfId="25" totalsRowDxfId="24">
      <calculatedColumnFormula>SUMIFS(IssueTypeVsRoleMapping[Effort on Backlog],IssueTypeVsRoleMapping[Issue Type],IssueTypeVsRoleMapping[Issue Type])/SUMIFS(IssueTypeVsRoleMapping[Effort on Backlog],IssueTypeVsRoleMapping[Group],IssueTypeVsRoleMapping[Group])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6" name="EffortDistribution" displayName="EffortDistribution" ref="G1:J22" totalsRowShown="0">
  <autoFilter ref="G1:J22"/>
  <sortState ref="G2:J22">
    <sortCondition ref="G2:G22"/>
    <sortCondition ref="H2:H22"/>
    <sortCondition descending="1" ref="I2:I22"/>
  </sortState>
  <tableColumns count="4">
    <tableColumn id="3" name="Group"/>
    <tableColumn id="1" name="IssueType"/>
    <tableColumn id="2" name="Distribution"/>
    <tableColumn id="4" name="Total Distribution">
      <calculatedColumnFormula>SUMIFS(EffortDistribution[Distribution],EffortDistribution[Group],EffortDistribution[Group])</calculatedColumnFormula>
    </tableColumn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8" name="Clusters" displayName="Clusters" ref="A1:E101" totalsRowShown="0" headerRowDxfId="23">
  <autoFilter ref="A1:E101"/>
  <sortState ref="A2:E55">
    <sortCondition ref="A2:A55"/>
    <sortCondition ref="D2:D55"/>
  </sortState>
  <tableColumns count="5">
    <tableColumn id="2" name="Cluster Name"/>
    <tableColumn id="3" name="T-Shirt Size"/>
    <tableColumn id="5" name="Type"/>
    <tableColumn id="4" name="Effort" dataDxfId="22"/>
    <tableColumn id="1" name="Cycle" dataDxfId="21">
      <calculatedColumnFormula>Clusters[[#This Row],[Effort]]*1.2</calculatedColumnFormula>
    </tableColumn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1" name="AllIssues" displayName="AllIssues" ref="A1:AW715" tableType="queryTable" totalsRowShown="0">
  <autoFilter ref="A1:AW715"/>
  <sortState ref="A2:AW119">
    <sortCondition ref="W2:W119"/>
    <sortCondition ref="D2:D119"/>
    <sortCondition ref="I2:I119"/>
    <sortCondition ref="O2:O119"/>
  </sortState>
  <tableColumns count="49">
    <tableColumn id="1" uniqueName="1" name="project" queryTableFieldId="1"/>
    <tableColumn id="2" uniqueName="2" name="demand_type" queryTableFieldId="2"/>
    <tableColumn id="3" uniqueName="3" name="demand_status" queryTableFieldId="3"/>
    <tableColumn id="4" uniqueName="4" name="demand_num" queryTableFieldId="4"/>
    <tableColumn id="5" uniqueName="5" name="DEMAND_SUMMARY" queryTableFieldId="5"/>
    <tableColumn id="6" uniqueName="6" name="demand_description" queryTableFieldId="6"/>
    <tableColumn id="8" uniqueName="8" name="TASK_TYPE" queryTableFieldId="8"/>
    <tableColumn id="9" uniqueName="9" name="TASK_STATUS" queryTableFieldId="9"/>
    <tableColumn id="10" uniqueName="10" name="TASK_NUM" queryTableFieldId="10"/>
    <tableColumn id="11" uniqueName="11" name="TASK_SUMMARY" queryTableFieldId="11"/>
    <tableColumn id="12" uniqueName="12" name="TASK_DESCRIPTION" queryTableFieldId="12"/>
    <tableColumn id="13" uniqueName="13" name="TASK_FULL_DESCRIPTION" queryTableFieldId="13"/>
    <tableColumn id="15" uniqueName="15" name="SUBTASK_TYPE" queryTableFieldId="15"/>
    <tableColumn id="16" uniqueName="16" name="SUBTASK_STATUS" queryTableFieldId="16"/>
    <tableColumn id="17" uniqueName="17" name="SUBTASK_NUM" queryTableFieldId="17"/>
    <tableColumn id="18" uniqueName="18" name="SUBTASK_SUMMARY" queryTableFieldId="18"/>
    <tableColumn id="19" uniqueName="19" name="SUBTASK_DESCRIPTION" queryTableFieldId="19"/>
    <tableColumn id="20" uniqueName="20" name="SUBTASK_FULL_DESCRIPTION" queryTableFieldId="20"/>
    <tableColumn id="23" uniqueName="23" name="DEMAND_ID" queryTableFieldId="61"/>
    <tableColumn id="32" uniqueName="32" name="TASK_ID" queryTableFieldId="62"/>
    <tableColumn id="59" uniqueName="59" name="SUBTASK_ID" queryTableFieldId="72"/>
    <tableColumn id="50" uniqueName="50" name="planning_type" queryTableFieldId="73"/>
    <tableColumn id="7" uniqueName="7" name="task_release" queryTableFieldId="74"/>
    <tableColumn id="22" uniqueName="22" name="worklog" queryTableFieldId="77"/>
    <tableColumn id="33" uniqueName="33" name="wrong_worklog" queryTableFieldId="83"/>
    <tableColumn id="35" uniqueName="35" name="Demand_ballpark" queryTableFieldId="85"/>
    <tableColumn id="39" uniqueName="39" name="TASK_BALLPARK" queryTableFieldId="86"/>
    <tableColumn id="40" uniqueName="40" name="tshirt_size" queryTableFieldId="87"/>
    <tableColumn id="41" uniqueName="41" name="Query_Type" queryTableFieldId="92"/>
    <tableColumn id="24" uniqueName="24" name="EffortEstimate" queryTableFieldId="78" dataDxfId="20"/>
    <tableColumn id="26" uniqueName="26" name="CycleEstimate" queryTableFieldId="84" dataDxfId="19"/>
    <tableColumn id="14" uniqueName="14" name="EffortOnBacklog" queryTableFieldId="88" dataDxfId="18"/>
    <tableColumn id="48" uniqueName="48" name="CycleOnBacklog" queryTableFieldId="93" dataDxfId="17"/>
    <tableColumn id="31" uniqueName="31" name="BallparkEffort" queryTableFieldId="52" dataDxfId="16"/>
    <tableColumn id="30" uniqueName="30" name="PlannedEffort" queryTableFieldId="51" dataDxfId="15"/>
    <tableColumn id="25" uniqueName="25" name="EffortDone" queryTableFieldId="25" dataDxfId="14"/>
    <tableColumn id="49" uniqueName="49" name="CycleDone" queryTableFieldId="94" dataDxfId="13"/>
    <tableColumn id="21" uniqueName="21" name="WorklogDone" queryTableFieldId="96" dataDxfId="12"/>
    <tableColumn id="27" uniqueName="27" name="WorklogDoing" queryTableFieldId="97" dataDxfId="11"/>
    <tableColumn id="37" uniqueName="37" name="CountTasks" queryTableFieldId="37" dataDxfId="10"/>
    <tableColumn id="36" uniqueName="36" name="CountDemands" queryTableFieldId="36" dataDxfId="9"/>
    <tableColumn id="38" uniqueName="38" name="CountSubtasks" queryTableFieldId="38" dataDxfId="8"/>
    <tableColumn id="34" uniqueName="34" name="SubtaskEstimativeForEEPCalculation" queryTableFieldId="34" dataDxfId="7"/>
    <tableColumn id="42" uniqueName="42" name="DemandOrderedStatus" queryTableFieldId="43" dataDxfId="6"/>
    <tableColumn id="43" uniqueName="43" name="TaskOrderedStatus" queryTableFieldId="44" dataDxfId="5"/>
    <tableColumn id="44" uniqueName="44" name="SubtaskOrderedStatus" queryTableFieldId="45" dataDxfId="4"/>
    <tableColumn id="45" uniqueName="45" name="SubtaskOrderedFullDescription" queryTableFieldId="46" dataDxfId="3"/>
    <tableColumn id="46" uniqueName="46" name="PlannedEffortOnBug" queryTableFieldId="57" dataDxfId="2"/>
    <tableColumn id="47" uniqueName="47" name="WorklogOnBug" queryTableFieldId="58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2060"/>
  </sheetPr>
  <dimension ref="A1:G837"/>
  <sheetViews>
    <sheetView tabSelected="1" zoomScaleNormal="100" zoomScalePageLayoutView="130" workbookViewId="0">
      <selection activeCell="B14" sqref="B14"/>
    </sheetView>
  </sheetViews>
  <sheetFormatPr defaultColWidth="10.7109375" defaultRowHeight="15" x14ac:dyDescent="0.25"/>
  <cols>
    <col min="1" max="1" width="37.5703125" customWidth="1"/>
    <col min="2" max="2" width="18.28515625" style="37" customWidth="1"/>
    <col min="3" max="7" width="11.28515625" style="37" customWidth="1"/>
    <col min="8" max="8" width="11.28515625" bestFit="1" customWidth="1"/>
    <col min="9" max="9" width="11.28515625" customWidth="1"/>
    <col min="10" max="10" width="10.7109375" bestFit="1" customWidth="1"/>
    <col min="11" max="11" width="11.28515625" bestFit="1" customWidth="1"/>
    <col min="12" max="12" width="36.140625" bestFit="1" customWidth="1"/>
    <col min="13" max="13" width="17.7109375" bestFit="1" customWidth="1"/>
    <col min="14" max="14" width="66.85546875" bestFit="1" customWidth="1"/>
    <col min="15" max="15" width="43.85546875" bestFit="1" customWidth="1"/>
    <col min="16" max="17" width="57.42578125" bestFit="1" customWidth="1"/>
    <col min="18" max="18" width="63.42578125" bestFit="1" customWidth="1"/>
    <col min="19" max="19" width="72.42578125" bestFit="1" customWidth="1"/>
    <col min="20" max="20" width="46.7109375" bestFit="1" customWidth="1"/>
    <col min="21" max="21" width="52.42578125" bestFit="1" customWidth="1"/>
    <col min="22" max="22" width="50.85546875" bestFit="1" customWidth="1"/>
    <col min="23" max="23" width="51.85546875" bestFit="1" customWidth="1"/>
    <col min="24" max="24" width="63.42578125" bestFit="1" customWidth="1"/>
    <col min="25" max="25" width="54.85546875" bestFit="1" customWidth="1"/>
    <col min="26" max="26" width="40" bestFit="1" customWidth="1"/>
    <col min="27" max="27" width="62.85546875" bestFit="1" customWidth="1"/>
    <col min="28" max="28" width="68.85546875" bestFit="1" customWidth="1"/>
    <col min="29" max="29" width="54.28515625" bestFit="1" customWidth="1"/>
    <col min="30" max="30" width="55.42578125" bestFit="1" customWidth="1"/>
    <col min="31" max="31" width="67.140625" bestFit="1" customWidth="1"/>
    <col min="32" max="32" width="58.28515625" bestFit="1" customWidth="1"/>
    <col min="33" max="33" width="43.42578125" bestFit="1" customWidth="1"/>
    <col min="34" max="34" width="66.28515625" bestFit="1" customWidth="1"/>
    <col min="35" max="35" width="72.28515625" bestFit="1" customWidth="1"/>
    <col min="36" max="36" width="64.85546875" bestFit="1" customWidth="1"/>
    <col min="37" max="37" width="57.7109375" bestFit="1" customWidth="1"/>
    <col min="38" max="38" width="65.42578125" bestFit="1" customWidth="1"/>
    <col min="39" max="39" width="60.140625" bestFit="1" customWidth="1"/>
    <col min="40" max="40" width="73.140625" bestFit="1" customWidth="1"/>
    <col min="41" max="41" width="61.42578125" bestFit="1" customWidth="1"/>
    <col min="42" max="42" width="53.28515625" bestFit="1" customWidth="1"/>
    <col min="43" max="43" width="52.85546875" bestFit="1" customWidth="1"/>
    <col min="44" max="44" width="56.28515625" bestFit="1" customWidth="1"/>
    <col min="45" max="45" width="40.42578125" bestFit="1" customWidth="1"/>
    <col min="46" max="46" width="35.42578125" bestFit="1" customWidth="1"/>
    <col min="47" max="47" width="40.28515625" bestFit="1" customWidth="1"/>
    <col min="48" max="48" width="6.42578125" bestFit="1" customWidth="1"/>
    <col min="49" max="49" width="10" bestFit="1" customWidth="1"/>
  </cols>
  <sheetData>
    <row r="1" spans="1:7" x14ac:dyDescent="0.25">
      <c r="A1" s="1" t="s">
        <v>0</v>
      </c>
      <c r="B1" s="125" t="s">
        <v>200</v>
      </c>
    </row>
    <row r="2" spans="1:7" x14ac:dyDescent="0.25">
      <c r="A2" s="1" t="s">
        <v>44</v>
      </c>
      <c r="B2" s="125" t="s">
        <v>200</v>
      </c>
    </row>
    <row r="4" spans="1:7" x14ac:dyDescent="0.25">
      <c r="A4" s="38" t="s">
        <v>131</v>
      </c>
      <c r="B4" s="38" t="s">
        <v>138</v>
      </c>
      <c r="C4" s="125"/>
      <c r="D4"/>
      <c r="E4"/>
      <c r="F4"/>
      <c r="G4"/>
    </row>
    <row r="5" spans="1:7" x14ac:dyDescent="0.25">
      <c r="A5" s="38" t="s">
        <v>201</v>
      </c>
      <c r="B5" s="32" t="s">
        <v>199</v>
      </c>
      <c r="C5" s="32" t="s">
        <v>3</v>
      </c>
      <c r="D5"/>
      <c r="E5"/>
      <c r="F5"/>
      <c r="G5"/>
    </row>
    <row r="6" spans="1:7" x14ac:dyDescent="0.25">
      <c r="A6" s="2" t="s">
        <v>199</v>
      </c>
      <c r="B6" s="39">
        <v>0</v>
      </c>
      <c r="C6" s="39">
        <v>0</v>
      </c>
      <c r="D6"/>
      <c r="E6"/>
      <c r="F6"/>
      <c r="G6"/>
    </row>
    <row r="7" spans="1:7" x14ac:dyDescent="0.25">
      <c r="A7" s="2" t="s">
        <v>3</v>
      </c>
      <c r="B7" s="39">
        <v>0</v>
      </c>
      <c r="C7" s="39">
        <v>0</v>
      </c>
      <c r="D7"/>
      <c r="E7"/>
      <c r="F7"/>
      <c r="G7"/>
    </row>
    <row r="8" spans="1:7" x14ac:dyDescent="0.25">
      <c r="B8"/>
      <c r="C8"/>
      <c r="D8"/>
      <c r="E8"/>
      <c r="F8"/>
      <c r="G8"/>
    </row>
    <row r="9" spans="1:7" x14ac:dyDescent="0.25">
      <c r="B9"/>
      <c r="C9"/>
      <c r="D9"/>
      <c r="E9"/>
      <c r="F9"/>
      <c r="G9"/>
    </row>
    <row r="10" spans="1:7" x14ac:dyDescent="0.25">
      <c r="B10"/>
      <c r="C10"/>
      <c r="D10"/>
      <c r="E10"/>
      <c r="F10"/>
      <c r="G10"/>
    </row>
    <row r="11" spans="1:7" x14ac:dyDescent="0.25">
      <c r="B11"/>
      <c r="C11"/>
      <c r="D11"/>
      <c r="E11"/>
      <c r="F11"/>
      <c r="G11"/>
    </row>
    <row r="12" spans="1:7" x14ac:dyDescent="0.25">
      <c r="B12"/>
      <c r="C12"/>
      <c r="D12"/>
      <c r="E12"/>
      <c r="F12"/>
      <c r="G12"/>
    </row>
    <row r="13" spans="1:7" x14ac:dyDescent="0.25">
      <c r="B13"/>
      <c r="C13"/>
      <c r="D13"/>
      <c r="E13"/>
      <c r="F13"/>
      <c r="G13"/>
    </row>
    <row r="14" spans="1:7" x14ac:dyDescent="0.25">
      <c r="B14"/>
      <c r="C14"/>
      <c r="D14"/>
      <c r="E14"/>
      <c r="F14"/>
      <c r="G14"/>
    </row>
    <row r="15" spans="1:7" x14ac:dyDescent="0.25">
      <c r="B15"/>
      <c r="C15"/>
      <c r="D15"/>
      <c r="E15"/>
      <c r="F15"/>
      <c r="G15"/>
    </row>
    <row r="16" spans="1:7" x14ac:dyDescent="0.25">
      <c r="B16"/>
      <c r="C16"/>
      <c r="D16"/>
      <c r="E16"/>
      <c r="F16"/>
      <c r="G16"/>
    </row>
    <row r="17" spans="2:7" x14ac:dyDescent="0.25">
      <c r="B17"/>
      <c r="C17"/>
      <c r="D17"/>
      <c r="E17"/>
      <c r="F17"/>
      <c r="G17"/>
    </row>
    <row r="18" spans="2:7" x14ac:dyDescent="0.25">
      <c r="B18"/>
      <c r="C18"/>
      <c r="D18"/>
      <c r="E18"/>
      <c r="F18"/>
      <c r="G18"/>
    </row>
    <row r="19" spans="2:7" x14ac:dyDescent="0.25">
      <c r="B19"/>
      <c r="C19"/>
      <c r="D19"/>
      <c r="E19"/>
      <c r="F19"/>
      <c r="G19"/>
    </row>
    <row r="20" spans="2:7" x14ac:dyDescent="0.25">
      <c r="B20"/>
      <c r="C20"/>
      <c r="D20"/>
      <c r="E20"/>
      <c r="F20"/>
      <c r="G20"/>
    </row>
    <row r="21" spans="2:7" x14ac:dyDescent="0.25">
      <c r="B21"/>
      <c r="C21"/>
      <c r="D21"/>
      <c r="E21"/>
      <c r="F21"/>
      <c r="G21"/>
    </row>
    <row r="22" spans="2:7" x14ac:dyDescent="0.25">
      <c r="B22"/>
      <c r="C22"/>
      <c r="D22"/>
      <c r="E22"/>
      <c r="F22"/>
      <c r="G22"/>
    </row>
    <row r="23" spans="2:7" x14ac:dyDescent="0.25">
      <c r="B23"/>
      <c r="C23"/>
      <c r="D23"/>
      <c r="E23"/>
      <c r="F23"/>
      <c r="G23"/>
    </row>
    <row r="24" spans="2:7" x14ac:dyDescent="0.25">
      <c r="B24"/>
      <c r="C24"/>
      <c r="D24"/>
      <c r="E24"/>
      <c r="F24"/>
      <c r="G24"/>
    </row>
    <row r="25" spans="2:7" x14ac:dyDescent="0.25">
      <c r="B25"/>
      <c r="C25"/>
      <c r="D25"/>
      <c r="E25"/>
      <c r="F25"/>
      <c r="G25"/>
    </row>
    <row r="26" spans="2:7" x14ac:dyDescent="0.25">
      <c r="B26"/>
      <c r="C26"/>
      <c r="D26"/>
      <c r="E26"/>
      <c r="F26"/>
      <c r="G26"/>
    </row>
    <row r="27" spans="2:7" x14ac:dyDescent="0.25">
      <c r="B27"/>
      <c r="C27"/>
      <c r="D27"/>
      <c r="E27"/>
      <c r="F27"/>
      <c r="G27"/>
    </row>
    <row r="28" spans="2:7" x14ac:dyDescent="0.25">
      <c r="B28"/>
      <c r="C28"/>
      <c r="D28"/>
      <c r="E28"/>
      <c r="F28"/>
      <c r="G28"/>
    </row>
    <row r="29" spans="2:7" x14ac:dyDescent="0.25">
      <c r="B29"/>
      <c r="C29"/>
      <c r="D29"/>
      <c r="E29"/>
      <c r="F29"/>
      <c r="G29"/>
    </row>
    <row r="30" spans="2:7" x14ac:dyDescent="0.25">
      <c r="B30"/>
      <c r="C30"/>
      <c r="D30"/>
      <c r="E30"/>
      <c r="F30"/>
      <c r="G30"/>
    </row>
    <row r="31" spans="2:7" x14ac:dyDescent="0.25">
      <c r="B31"/>
      <c r="C31"/>
      <c r="D31"/>
      <c r="E31"/>
      <c r="F31"/>
      <c r="G31"/>
    </row>
    <row r="32" spans="2:7" x14ac:dyDescent="0.25">
      <c r="B32"/>
      <c r="C32"/>
      <c r="D32"/>
      <c r="E32"/>
      <c r="F32"/>
      <c r="G32"/>
    </row>
    <row r="33" spans="2:7" x14ac:dyDescent="0.25">
      <c r="B33"/>
      <c r="C33"/>
      <c r="D33"/>
      <c r="E33"/>
      <c r="F33"/>
      <c r="G33"/>
    </row>
    <row r="34" spans="2:7" x14ac:dyDescent="0.25">
      <c r="B34"/>
      <c r="C34"/>
      <c r="D34"/>
      <c r="E34"/>
      <c r="F34"/>
      <c r="G34"/>
    </row>
    <row r="35" spans="2:7" x14ac:dyDescent="0.25">
      <c r="B35"/>
      <c r="C35"/>
      <c r="D35"/>
      <c r="E35"/>
      <c r="F35"/>
      <c r="G35"/>
    </row>
    <row r="36" spans="2:7" x14ac:dyDescent="0.25">
      <c r="B36"/>
      <c r="C36"/>
      <c r="D36"/>
      <c r="E36"/>
      <c r="F36"/>
      <c r="G36"/>
    </row>
    <row r="37" spans="2:7" x14ac:dyDescent="0.25">
      <c r="B37"/>
      <c r="C37"/>
      <c r="D37"/>
      <c r="E37"/>
      <c r="F37"/>
      <c r="G37"/>
    </row>
    <row r="38" spans="2:7" x14ac:dyDescent="0.25">
      <c r="B38"/>
      <c r="C38"/>
      <c r="D38"/>
      <c r="E38"/>
      <c r="F38"/>
      <c r="G38"/>
    </row>
    <row r="39" spans="2:7" x14ac:dyDescent="0.25">
      <c r="B39"/>
      <c r="C39"/>
      <c r="D39"/>
      <c r="E39"/>
      <c r="F39"/>
      <c r="G39"/>
    </row>
    <row r="40" spans="2:7" x14ac:dyDescent="0.25">
      <c r="B40"/>
      <c r="C40"/>
      <c r="D40"/>
      <c r="E40"/>
      <c r="F40"/>
      <c r="G40"/>
    </row>
    <row r="41" spans="2:7" x14ac:dyDescent="0.25">
      <c r="B41"/>
      <c r="C41"/>
      <c r="D41"/>
      <c r="E41"/>
      <c r="F41"/>
      <c r="G41"/>
    </row>
    <row r="42" spans="2:7" x14ac:dyDescent="0.25">
      <c r="B42"/>
      <c r="C42"/>
      <c r="D42"/>
      <c r="E42"/>
      <c r="F42"/>
      <c r="G42"/>
    </row>
    <row r="43" spans="2:7" x14ac:dyDescent="0.25">
      <c r="B43"/>
      <c r="C43"/>
      <c r="D43"/>
      <c r="E43"/>
      <c r="F43"/>
      <c r="G43"/>
    </row>
    <row r="44" spans="2:7" x14ac:dyDescent="0.25">
      <c r="B44"/>
      <c r="C44"/>
      <c r="D44"/>
      <c r="E44"/>
      <c r="F44"/>
      <c r="G44"/>
    </row>
    <row r="45" spans="2:7" x14ac:dyDescent="0.25">
      <c r="B45"/>
      <c r="C45"/>
      <c r="D45"/>
      <c r="E45"/>
      <c r="F45"/>
      <c r="G45"/>
    </row>
    <row r="46" spans="2:7" x14ac:dyDescent="0.25">
      <c r="B46"/>
      <c r="C46"/>
      <c r="D46"/>
      <c r="E46"/>
      <c r="F46"/>
      <c r="G46"/>
    </row>
    <row r="47" spans="2:7" x14ac:dyDescent="0.25">
      <c r="B47"/>
      <c r="C47"/>
      <c r="D47"/>
      <c r="E47"/>
      <c r="F47"/>
      <c r="G47"/>
    </row>
    <row r="48" spans="2:7" x14ac:dyDescent="0.25">
      <c r="B48"/>
      <c r="C48"/>
      <c r="D48"/>
      <c r="E48"/>
      <c r="F48"/>
      <c r="G48"/>
    </row>
    <row r="49" spans="2:7" x14ac:dyDescent="0.25">
      <c r="B49"/>
      <c r="C49"/>
      <c r="D49"/>
      <c r="E49"/>
      <c r="F49"/>
      <c r="G49"/>
    </row>
    <row r="50" spans="2:7" x14ac:dyDescent="0.25">
      <c r="B50"/>
      <c r="C50"/>
      <c r="D50"/>
      <c r="E50"/>
      <c r="F50"/>
      <c r="G50"/>
    </row>
    <row r="51" spans="2:7" x14ac:dyDescent="0.25">
      <c r="B51"/>
      <c r="C51"/>
      <c r="D51"/>
      <c r="E51"/>
      <c r="F51"/>
      <c r="G51"/>
    </row>
    <row r="52" spans="2:7" x14ac:dyDescent="0.25">
      <c r="B52"/>
      <c r="C52"/>
      <c r="D52"/>
      <c r="E52"/>
      <c r="F52"/>
      <c r="G52"/>
    </row>
    <row r="53" spans="2:7" x14ac:dyDescent="0.25">
      <c r="B53"/>
      <c r="C53"/>
      <c r="D53"/>
      <c r="E53"/>
      <c r="F53"/>
      <c r="G53"/>
    </row>
    <row r="54" spans="2:7" x14ac:dyDescent="0.25">
      <c r="B54"/>
      <c r="C54"/>
      <c r="D54"/>
      <c r="E54"/>
      <c r="F54"/>
      <c r="G54"/>
    </row>
    <row r="55" spans="2:7" x14ac:dyDescent="0.25">
      <c r="B55"/>
      <c r="C55"/>
      <c r="D55"/>
      <c r="E55"/>
      <c r="F55"/>
      <c r="G55"/>
    </row>
    <row r="56" spans="2:7" x14ac:dyDescent="0.25">
      <c r="B56"/>
      <c r="C56"/>
      <c r="D56"/>
      <c r="E56"/>
      <c r="F56"/>
      <c r="G56"/>
    </row>
    <row r="57" spans="2:7" x14ac:dyDescent="0.25">
      <c r="B57"/>
      <c r="C57"/>
      <c r="D57"/>
      <c r="E57"/>
      <c r="F57"/>
      <c r="G57"/>
    </row>
    <row r="58" spans="2:7" x14ac:dyDescent="0.25">
      <c r="B58"/>
      <c r="C58"/>
      <c r="D58"/>
      <c r="E58"/>
      <c r="F58"/>
      <c r="G58"/>
    </row>
    <row r="59" spans="2:7" x14ac:dyDescent="0.25">
      <c r="B59"/>
      <c r="C59"/>
      <c r="D59"/>
      <c r="E59"/>
      <c r="F59"/>
      <c r="G59"/>
    </row>
    <row r="60" spans="2:7" x14ac:dyDescent="0.25">
      <c r="B60"/>
      <c r="C60"/>
      <c r="D60"/>
      <c r="E60"/>
      <c r="F60"/>
      <c r="G60"/>
    </row>
    <row r="61" spans="2:7" x14ac:dyDescent="0.25">
      <c r="B61"/>
      <c r="C61"/>
      <c r="D61"/>
      <c r="E61"/>
      <c r="F61"/>
      <c r="G61"/>
    </row>
    <row r="62" spans="2:7" x14ac:dyDescent="0.25">
      <c r="B62"/>
      <c r="C62"/>
      <c r="D62"/>
      <c r="E62"/>
      <c r="F62"/>
      <c r="G62"/>
    </row>
    <row r="63" spans="2:7" x14ac:dyDescent="0.25">
      <c r="B63"/>
      <c r="C63"/>
      <c r="D63"/>
      <c r="E63"/>
      <c r="F63"/>
      <c r="G63"/>
    </row>
    <row r="64" spans="2:7" x14ac:dyDescent="0.25">
      <c r="B64"/>
      <c r="C64"/>
      <c r="D64"/>
      <c r="E64"/>
      <c r="F64"/>
      <c r="G64"/>
    </row>
    <row r="65" spans="2:7" x14ac:dyDescent="0.25">
      <c r="B65"/>
      <c r="C65"/>
      <c r="D65"/>
      <c r="E65"/>
      <c r="F65"/>
      <c r="G65"/>
    </row>
    <row r="66" spans="2:7" x14ac:dyDescent="0.25">
      <c r="B66"/>
      <c r="C66"/>
      <c r="D66"/>
      <c r="E66"/>
      <c r="F66"/>
      <c r="G66"/>
    </row>
    <row r="67" spans="2:7" x14ac:dyDescent="0.25">
      <c r="B67"/>
      <c r="C67"/>
      <c r="D67"/>
      <c r="E67"/>
      <c r="F67"/>
      <c r="G67"/>
    </row>
    <row r="68" spans="2:7" x14ac:dyDescent="0.25">
      <c r="B68"/>
      <c r="C68"/>
      <c r="D68"/>
      <c r="E68"/>
      <c r="F68"/>
      <c r="G68"/>
    </row>
    <row r="69" spans="2:7" x14ac:dyDescent="0.25">
      <c r="B69"/>
      <c r="C69"/>
      <c r="D69"/>
      <c r="E69"/>
      <c r="F69"/>
      <c r="G69"/>
    </row>
    <row r="70" spans="2:7" x14ac:dyDescent="0.25">
      <c r="B70"/>
      <c r="C70"/>
      <c r="D70"/>
      <c r="E70"/>
      <c r="F70"/>
      <c r="G70"/>
    </row>
    <row r="71" spans="2:7" x14ac:dyDescent="0.25">
      <c r="B71"/>
      <c r="C71"/>
      <c r="D71"/>
      <c r="E71"/>
      <c r="F71"/>
      <c r="G71"/>
    </row>
    <row r="72" spans="2:7" x14ac:dyDescent="0.25">
      <c r="B72"/>
      <c r="C72"/>
      <c r="D72"/>
      <c r="E72"/>
      <c r="F72"/>
      <c r="G72"/>
    </row>
    <row r="73" spans="2:7" x14ac:dyDescent="0.25">
      <c r="B73"/>
      <c r="C73"/>
      <c r="D73"/>
      <c r="E73"/>
      <c r="F73"/>
      <c r="G73"/>
    </row>
    <row r="74" spans="2:7" x14ac:dyDescent="0.25">
      <c r="B74"/>
      <c r="C74"/>
      <c r="D74"/>
      <c r="E74"/>
      <c r="F74"/>
      <c r="G74"/>
    </row>
    <row r="75" spans="2:7" x14ac:dyDescent="0.25">
      <c r="B75"/>
      <c r="C75"/>
      <c r="D75"/>
      <c r="E75"/>
      <c r="F75"/>
      <c r="G75"/>
    </row>
    <row r="76" spans="2:7" x14ac:dyDescent="0.25">
      <c r="B76"/>
      <c r="C76"/>
      <c r="D76"/>
      <c r="E76"/>
      <c r="F76"/>
      <c r="G76"/>
    </row>
    <row r="77" spans="2:7" x14ac:dyDescent="0.25">
      <c r="B77"/>
      <c r="C77"/>
      <c r="D77"/>
      <c r="E77"/>
      <c r="F77"/>
      <c r="G77"/>
    </row>
    <row r="78" spans="2:7" x14ac:dyDescent="0.25">
      <c r="B78"/>
      <c r="C78"/>
      <c r="D78"/>
      <c r="E78"/>
      <c r="F78"/>
      <c r="G78"/>
    </row>
    <row r="79" spans="2:7" x14ac:dyDescent="0.25">
      <c r="B79"/>
      <c r="C79"/>
      <c r="D79"/>
      <c r="E79"/>
      <c r="F79"/>
      <c r="G79"/>
    </row>
    <row r="80" spans="2:7" x14ac:dyDescent="0.25">
      <c r="B80"/>
      <c r="C80"/>
      <c r="D80"/>
      <c r="E80"/>
      <c r="F80"/>
      <c r="G80"/>
    </row>
    <row r="81" spans="2:7" x14ac:dyDescent="0.25">
      <c r="B81"/>
      <c r="C81"/>
      <c r="D81"/>
      <c r="E81"/>
      <c r="F81"/>
      <c r="G81"/>
    </row>
    <row r="82" spans="2:7" x14ac:dyDescent="0.25">
      <c r="B82"/>
      <c r="C82"/>
      <c r="D82"/>
      <c r="E82"/>
      <c r="F82"/>
      <c r="G82"/>
    </row>
    <row r="83" spans="2:7" x14ac:dyDescent="0.25">
      <c r="B83"/>
      <c r="C83"/>
      <c r="D83"/>
      <c r="E83"/>
      <c r="F83"/>
      <c r="G83"/>
    </row>
    <row r="84" spans="2:7" x14ac:dyDescent="0.25">
      <c r="B84"/>
      <c r="C84"/>
      <c r="D84"/>
      <c r="E84"/>
      <c r="F84"/>
      <c r="G84"/>
    </row>
    <row r="85" spans="2:7" x14ac:dyDescent="0.25">
      <c r="B85"/>
      <c r="C85"/>
      <c r="D85"/>
      <c r="E85"/>
      <c r="F85"/>
      <c r="G85"/>
    </row>
    <row r="86" spans="2:7" x14ac:dyDescent="0.25">
      <c r="B86"/>
      <c r="C86"/>
      <c r="D86"/>
      <c r="E86"/>
      <c r="F86"/>
      <c r="G86"/>
    </row>
    <row r="87" spans="2:7" x14ac:dyDescent="0.25">
      <c r="B87"/>
      <c r="C87"/>
      <c r="D87"/>
      <c r="E87"/>
      <c r="F87"/>
      <c r="G87"/>
    </row>
    <row r="88" spans="2:7" x14ac:dyDescent="0.25">
      <c r="B88"/>
      <c r="C88"/>
      <c r="D88"/>
      <c r="E88"/>
      <c r="F88"/>
      <c r="G88"/>
    </row>
    <row r="89" spans="2:7" x14ac:dyDescent="0.25">
      <c r="B89"/>
      <c r="C89"/>
      <c r="D89"/>
      <c r="E89"/>
      <c r="F89"/>
      <c r="G89"/>
    </row>
    <row r="90" spans="2:7" x14ac:dyDescent="0.25">
      <c r="B90"/>
      <c r="C90"/>
      <c r="D90"/>
      <c r="E90"/>
      <c r="F90"/>
      <c r="G90"/>
    </row>
    <row r="91" spans="2:7" x14ac:dyDescent="0.25">
      <c r="B91"/>
      <c r="C91"/>
      <c r="D91"/>
      <c r="E91"/>
      <c r="F91"/>
      <c r="G91"/>
    </row>
    <row r="92" spans="2:7" x14ac:dyDescent="0.25">
      <c r="B92"/>
      <c r="C92"/>
      <c r="D92"/>
      <c r="E92"/>
      <c r="F92"/>
      <c r="G92"/>
    </row>
    <row r="93" spans="2:7" x14ac:dyDescent="0.25">
      <c r="B93"/>
      <c r="C93"/>
      <c r="D93"/>
      <c r="E93"/>
      <c r="F93"/>
      <c r="G93"/>
    </row>
    <row r="94" spans="2:7" x14ac:dyDescent="0.25">
      <c r="B94"/>
      <c r="C94"/>
      <c r="D94"/>
      <c r="E94"/>
      <c r="F94"/>
      <c r="G94"/>
    </row>
    <row r="95" spans="2:7" x14ac:dyDescent="0.25">
      <c r="B95"/>
      <c r="C95"/>
      <c r="D95"/>
      <c r="E95"/>
      <c r="F95"/>
      <c r="G95"/>
    </row>
    <row r="96" spans="2:7" x14ac:dyDescent="0.25">
      <c r="B96"/>
      <c r="C96"/>
      <c r="D96"/>
      <c r="E96"/>
      <c r="F96"/>
      <c r="G96"/>
    </row>
    <row r="97" spans="2:7" x14ac:dyDescent="0.25">
      <c r="B97"/>
      <c r="C97"/>
      <c r="D97"/>
      <c r="E97"/>
      <c r="F97"/>
      <c r="G97"/>
    </row>
    <row r="98" spans="2:7" x14ac:dyDescent="0.25">
      <c r="B98"/>
      <c r="C98"/>
      <c r="D98"/>
      <c r="E98"/>
      <c r="F98"/>
      <c r="G98"/>
    </row>
    <row r="99" spans="2:7" x14ac:dyDescent="0.25">
      <c r="B99"/>
      <c r="C99"/>
      <c r="D99"/>
      <c r="E99"/>
      <c r="F99"/>
      <c r="G99"/>
    </row>
    <row r="100" spans="2:7" x14ac:dyDescent="0.25">
      <c r="B100"/>
      <c r="C100"/>
      <c r="D100"/>
      <c r="E100"/>
      <c r="F100"/>
      <c r="G100"/>
    </row>
    <row r="101" spans="2:7" x14ac:dyDescent="0.25">
      <c r="B101"/>
      <c r="C101"/>
      <c r="D101"/>
      <c r="E101"/>
      <c r="F101"/>
      <c r="G101"/>
    </row>
    <row r="102" spans="2:7" x14ac:dyDescent="0.25">
      <c r="B102"/>
      <c r="C102"/>
      <c r="D102"/>
      <c r="E102"/>
      <c r="F102"/>
      <c r="G102"/>
    </row>
    <row r="103" spans="2:7" x14ac:dyDescent="0.25">
      <c r="B103"/>
      <c r="C103"/>
      <c r="D103"/>
      <c r="E103"/>
      <c r="F103"/>
      <c r="G103"/>
    </row>
    <row r="104" spans="2:7" x14ac:dyDescent="0.25">
      <c r="B104"/>
      <c r="C104"/>
      <c r="D104"/>
      <c r="E104"/>
      <c r="F104"/>
      <c r="G104"/>
    </row>
    <row r="105" spans="2:7" x14ac:dyDescent="0.25">
      <c r="B105"/>
      <c r="C105"/>
      <c r="D105"/>
      <c r="E105"/>
      <c r="F105"/>
      <c r="G105"/>
    </row>
    <row r="106" spans="2:7" x14ac:dyDescent="0.25">
      <c r="B106"/>
      <c r="C106"/>
      <c r="D106"/>
      <c r="E106"/>
      <c r="F106"/>
      <c r="G106"/>
    </row>
    <row r="107" spans="2:7" x14ac:dyDescent="0.25">
      <c r="B107"/>
      <c r="C107"/>
      <c r="D107"/>
      <c r="E107"/>
      <c r="F107"/>
      <c r="G107"/>
    </row>
    <row r="108" spans="2:7" x14ac:dyDescent="0.25">
      <c r="B108"/>
      <c r="C108"/>
      <c r="D108"/>
      <c r="E108"/>
      <c r="F108"/>
      <c r="G108"/>
    </row>
    <row r="109" spans="2:7" x14ac:dyDescent="0.25">
      <c r="B109"/>
      <c r="C109"/>
      <c r="D109"/>
      <c r="E109"/>
      <c r="F109"/>
      <c r="G109"/>
    </row>
    <row r="110" spans="2:7" x14ac:dyDescent="0.25">
      <c r="B110"/>
      <c r="C110"/>
      <c r="D110"/>
      <c r="E110"/>
      <c r="F110"/>
      <c r="G110"/>
    </row>
    <row r="111" spans="2:7" x14ac:dyDescent="0.25">
      <c r="B111"/>
      <c r="C111"/>
      <c r="D111"/>
      <c r="E111"/>
      <c r="F111"/>
      <c r="G111"/>
    </row>
    <row r="112" spans="2:7" x14ac:dyDescent="0.25">
      <c r="B112"/>
      <c r="C112"/>
      <c r="D112"/>
      <c r="E112"/>
      <c r="F112"/>
      <c r="G112"/>
    </row>
    <row r="113" spans="2:7" x14ac:dyDescent="0.25">
      <c r="B113"/>
      <c r="C113"/>
      <c r="D113"/>
      <c r="E113"/>
      <c r="F113"/>
      <c r="G113"/>
    </row>
    <row r="114" spans="2:7" x14ac:dyDescent="0.25">
      <c r="B114"/>
      <c r="C114"/>
      <c r="D114"/>
      <c r="E114"/>
      <c r="F114"/>
      <c r="G114"/>
    </row>
    <row r="115" spans="2:7" x14ac:dyDescent="0.25">
      <c r="B115"/>
      <c r="C115"/>
      <c r="D115"/>
      <c r="E115"/>
      <c r="F115"/>
      <c r="G115"/>
    </row>
    <row r="116" spans="2:7" x14ac:dyDescent="0.25">
      <c r="B116"/>
      <c r="C116"/>
      <c r="D116"/>
      <c r="E116"/>
      <c r="F116"/>
      <c r="G116"/>
    </row>
    <row r="117" spans="2:7" x14ac:dyDescent="0.25">
      <c r="B117"/>
      <c r="C117"/>
      <c r="D117"/>
      <c r="E117"/>
      <c r="F117"/>
      <c r="G117"/>
    </row>
    <row r="118" spans="2:7" x14ac:dyDescent="0.25">
      <c r="B118"/>
      <c r="C118"/>
      <c r="D118"/>
      <c r="E118"/>
      <c r="F118"/>
      <c r="G118"/>
    </row>
    <row r="119" spans="2:7" x14ac:dyDescent="0.25">
      <c r="B119"/>
      <c r="C119"/>
      <c r="D119"/>
      <c r="E119"/>
      <c r="F119"/>
      <c r="G119"/>
    </row>
    <row r="120" spans="2:7" x14ac:dyDescent="0.25">
      <c r="B120"/>
      <c r="C120"/>
      <c r="D120"/>
      <c r="E120"/>
      <c r="F120"/>
      <c r="G120"/>
    </row>
    <row r="121" spans="2:7" x14ac:dyDescent="0.25">
      <c r="B121"/>
      <c r="C121"/>
      <c r="D121"/>
      <c r="E121"/>
      <c r="F121"/>
      <c r="G121"/>
    </row>
    <row r="122" spans="2:7" x14ac:dyDescent="0.25">
      <c r="B122"/>
      <c r="C122"/>
      <c r="D122"/>
      <c r="E122"/>
      <c r="F122"/>
      <c r="G122"/>
    </row>
    <row r="123" spans="2:7" x14ac:dyDescent="0.25">
      <c r="B123"/>
      <c r="C123"/>
      <c r="D123"/>
      <c r="E123"/>
      <c r="F123"/>
      <c r="G123"/>
    </row>
    <row r="124" spans="2:7" x14ac:dyDescent="0.25">
      <c r="B124"/>
      <c r="C124"/>
      <c r="D124"/>
      <c r="E124"/>
      <c r="F124"/>
      <c r="G124"/>
    </row>
    <row r="125" spans="2:7" x14ac:dyDescent="0.25">
      <c r="B125"/>
      <c r="C125"/>
      <c r="D125"/>
      <c r="E125"/>
      <c r="F125"/>
      <c r="G125"/>
    </row>
    <row r="126" spans="2:7" x14ac:dyDescent="0.25">
      <c r="B126"/>
      <c r="C126"/>
      <c r="D126"/>
      <c r="E126"/>
      <c r="F126"/>
      <c r="G126"/>
    </row>
    <row r="127" spans="2:7" x14ac:dyDescent="0.25">
      <c r="B127"/>
      <c r="C127"/>
      <c r="D127"/>
      <c r="E127"/>
      <c r="F127"/>
      <c r="G127"/>
    </row>
    <row r="128" spans="2:7" x14ac:dyDescent="0.25">
      <c r="B128"/>
      <c r="C128"/>
      <c r="D128"/>
      <c r="E128"/>
      <c r="F128"/>
      <c r="G128"/>
    </row>
    <row r="129" spans="2:7" x14ac:dyDescent="0.25">
      <c r="B129"/>
      <c r="C129"/>
      <c r="D129"/>
      <c r="E129"/>
      <c r="F129"/>
      <c r="G129"/>
    </row>
    <row r="130" spans="2:7" x14ac:dyDescent="0.25">
      <c r="B130"/>
      <c r="C130"/>
      <c r="D130"/>
      <c r="E130"/>
      <c r="F130"/>
      <c r="G130"/>
    </row>
    <row r="131" spans="2:7" x14ac:dyDescent="0.25">
      <c r="B131"/>
      <c r="C131"/>
      <c r="D131"/>
      <c r="E131"/>
      <c r="F131"/>
      <c r="G131"/>
    </row>
    <row r="132" spans="2:7" x14ac:dyDescent="0.25">
      <c r="B132"/>
      <c r="C132"/>
      <c r="D132"/>
      <c r="E132"/>
      <c r="F132"/>
      <c r="G132"/>
    </row>
    <row r="133" spans="2:7" x14ac:dyDescent="0.25">
      <c r="B133"/>
      <c r="C133"/>
      <c r="D133"/>
      <c r="E133"/>
      <c r="F133"/>
      <c r="G133"/>
    </row>
    <row r="134" spans="2:7" x14ac:dyDescent="0.25">
      <c r="B134"/>
      <c r="C134"/>
      <c r="D134"/>
      <c r="E134"/>
      <c r="F134"/>
      <c r="G134"/>
    </row>
    <row r="135" spans="2:7" x14ac:dyDescent="0.25">
      <c r="B135"/>
      <c r="C135"/>
      <c r="D135"/>
      <c r="E135"/>
      <c r="F135"/>
      <c r="G135"/>
    </row>
    <row r="136" spans="2:7" x14ac:dyDescent="0.25">
      <c r="B136"/>
      <c r="C136"/>
      <c r="D136"/>
      <c r="E136"/>
      <c r="F136"/>
      <c r="G136"/>
    </row>
    <row r="137" spans="2:7" x14ac:dyDescent="0.25">
      <c r="B137"/>
      <c r="C137"/>
      <c r="D137"/>
      <c r="E137"/>
      <c r="F137"/>
      <c r="G137"/>
    </row>
    <row r="138" spans="2:7" x14ac:dyDescent="0.25">
      <c r="B138"/>
      <c r="C138"/>
      <c r="D138"/>
      <c r="E138"/>
      <c r="F138"/>
      <c r="G138"/>
    </row>
    <row r="139" spans="2:7" x14ac:dyDescent="0.25">
      <c r="B139"/>
      <c r="C139"/>
      <c r="D139"/>
      <c r="E139"/>
      <c r="F139"/>
      <c r="G139"/>
    </row>
    <row r="140" spans="2:7" x14ac:dyDescent="0.25">
      <c r="B140"/>
      <c r="C140"/>
      <c r="D140"/>
      <c r="E140"/>
      <c r="F140"/>
      <c r="G140"/>
    </row>
    <row r="141" spans="2:7" x14ac:dyDescent="0.25">
      <c r="B141"/>
      <c r="C141"/>
      <c r="D141"/>
      <c r="E141"/>
      <c r="F141"/>
      <c r="G141"/>
    </row>
    <row r="142" spans="2:7" x14ac:dyDescent="0.25">
      <c r="B142"/>
      <c r="C142"/>
      <c r="D142"/>
      <c r="E142"/>
      <c r="F142"/>
      <c r="G142"/>
    </row>
    <row r="143" spans="2:7" x14ac:dyDescent="0.25">
      <c r="B143"/>
      <c r="C143"/>
      <c r="D143"/>
      <c r="E143"/>
      <c r="F143"/>
      <c r="G143"/>
    </row>
    <row r="144" spans="2:7" x14ac:dyDescent="0.25">
      <c r="B144"/>
      <c r="C144"/>
      <c r="D144"/>
      <c r="E144"/>
      <c r="F144"/>
      <c r="G144"/>
    </row>
    <row r="145" spans="2:7" x14ac:dyDescent="0.25">
      <c r="B145"/>
      <c r="C145"/>
      <c r="D145"/>
      <c r="E145"/>
      <c r="F145"/>
      <c r="G145"/>
    </row>
    <row r="146" spans="2:7" x14ac:dyDescent="0.25">
      <c r="B146"/>
      <c r="C146"/>
      <c r="D146"/>
      <c r="E146"/>
      <c r="F146"/>
      <c r="G146"/>
    </row>
    <row r="147" spans="2:7" x14ac:dyDescent="0.25">
      <c r="B147"/>
      <c r="C147"/>
      <c r="D147"/>
      <c r="E147"/>
      <c r="F147"/>
      <c r="G147"/>
    </row>
    <row r="148" spans="2:7" x14ac:dyDescent="0.25">
      <c r="B148"/>
      <c r="C148"/>
      <c r="D148"/>
      <c r="E148"/>
      <c r="F148"/>
      <c r="G148"/>
    </row>
    <row r="149" spans="2:7" x14ac:dyDescent="0.25">
      <c r="B149"/>
      <c r="C149"/>
      <c r="D149"/>
      <c r="E149"/>
      <c r="F149"/>
      <c r="G149"/>
    </row>
    <row r="150" spans="2:7" x14ac:dyDescent="0.25">
      <c r="B150"/>
      <c r="C150"/>
      <c r="D150"/>
      <c r="E150"/>
      <c r="F150"/>
      <c r="G150"/>
    </row>
    <row r="151" spans="2:7" x14ac:dyDescent="0.25">
      <c r="B151"/>
      <c r="C151"/>
      <c r="D151"/>
      <c r="E151"/>
      <c r="F151"/>
      <c r="G151"/>
    </row>
    <row r="152" spans="2:7" x14ac:dyDescent="0.25">
      <c r="B152"/>
      <c r="C152"/>
      <c r="D152"/>
      <c r="E152"/>
      <c r="F152"/>
      <c r="G152"/>
    </row>
    <row r="153" spans="2:7" x14ac:dyDescent="0.25">
      <c r="B153"/>
      <c r="C153"/>
      <c r="D153"/>
      <c r="E153"/>
      <c r="F153"/>
      <c r="G153"/>
    </row>
    <row r="154" spans="2:7" x14ac:dyDescent="0.25">
      <c r="B154"/>
      <c r="C154"/>
      <c r="D154"/>
      <c r="E154"/>
      <c r="F154"/>
      <c r="G154"/>
    </row>
    <row r="155" spans="2:7" x14ac:dyDescent="0.25">
      <c r="B155"/>
      <c r="C155"/>
      <c r="D155"/>
      <c r="E155"/>
      <c r="F155"/>
      <c r="G155"/>
    </row>
    <row r="156" spans="2:7" x14ac:dyDescent="0.25">
      <c r="B156"/>
      <c r="C156"/>
      <c r="D156"/>
      <c r="E156"/>
      <c r="F156"/>
      <c r="G156"/>
    </row>
    <row r="157" spans="2:7" x14ac:dyDescent="0.25">
      <c r="B157"/>
      <c r="C157"/>
      <c r="D157"/>
      <c r="E157"/>
      <c r="F157"/>
      <c r="G157"/>
    </row>
    <row r="158" spans="2:7" x14ac:dyDescent="0.25">
      <c r="B158"/>
      <c r="C158"/>
      <c r="D158"/>
      <c r="E158"/>
      <c r="F158"/>
      <c r="G158"/>
    </row>
    <row r="159" spans="2:7" x14ac:dyDescent="0.25">
      <c r="B159"/>
      <c r="C159"/>
      <c r="D159"/>
      <c r="E159"/>
      <c r="F159"/>
      <c r="G159"/>
    </row>
    <row r="160" spans="2:7" x14ac:dyDescent="0.25">
      <c r="B160"/>
      <c r="C160"/>
      <c r="D160"/>
      <c r="E160"/>
      <c r="F160"/>
      <c r="G160"/>
    </row>
    <row r="161" spans="2:7" x14ac:dyDescent="0.25">
      <c r="B161"/>
      <c r="C161"/>
      <c r="D161"/>
      <c r="E161"/>
      <c r="F161"/>
      <c r="G161"/>
    </row>
    <row r="162" spans="2:7" x14ac:dyDescent="0.25">
      <c r="B162"/>
      <c r="C162"/>
      <c r="D162"/>
      <c r="E162"/>
      <c r="F162"/>
      <c r="G162"/>
    </row>
    <row r="163" spans="2:7" x14ac:dyDescent="0.25">
      <c r="B163"/>
      <c r="C163"/>
      <c r="D163"/>
      <c r="E163"/>
      <c r="F163"/>
      <c r="G163"/>
    </row>
    <row r="164" spans="2:7" x14ac:dyDescent="0.25">
      <c r="B164"/>
      <c r="C164"/>
      <c r="D164"/>
      <c r="E164"/>
      <c r="F164"/>
      <c r="G164"/>
    </row>
    <row r="165" spans="2:7" x14ac:dyDescent="0.25">
      <c r="B165"/>
      <c r="C165"/>
      <c r="D165"/>
      <c r="E165"/>
      <c r="F165"/>
      <c r="G165"/>
    </row>
    <row r="166" spans="2:7" x14ac:dyDescent="0.25">
      <c r="B166"/>
      <c r="C166"/>
      <c r="D166"/>
      <c r="E166"/>
      <c r="F166"/>
      <c r="G166"/>
    </row>
    <row r="167" spans="2:7" x14ac:dyDescent="0.25">
      <c r="B167"/>
      <c r="C167"/>
      <c r="D167"/>
      <c r="E167"/>
      <c r="F167"/>
      <c r="G167"/>
    </row>
    <row r="168" spans="2:7" x14ac:dyDescent="0.25">
      <c r="B168"/>
      <c r="C168"/>
      <c r="D168"/>
      <c r="E168"/>
      <c r="F168"/>
      <c r="G168"/>
    </row>
    <row r="169" spans="2:7" x14ac:dyDescent="0.25">
      <c r="B169"/>
      <c r="C169"/>
      <c r="D169"/>
      <c r="E169"/>
      <c r="F169"/>
      <c r="G169"/>
    </row>
    <row r="170" spans="2:7" x14ac:dyDescent="0.25">
      <c r="B170"/>
      <c r="C170"/>
      <c r="D170"/>
      <c r="E170"/>
      <c r="F170"/>
      <c r="G170"/>
    </row>
    <row r="171" spans="2:7" x14ac:dyDescent="0.25">
      <c r="B171"/>
      <c r="C171"/>
      <c r="D171"/>
      <c r="E171"/>
      <c r="F171"/>
      <c r="G171"/>
    </row>
    <row r="172" spans="2:7" x14ac:dyDescent="0.25">
      <c r="B172"/>
      <c r="C172"/>
      <c r="D172"/>
      <c r="E172"/>
      <c r="F172"/>
      <c r="G172"/>
    </row>
    <row r="173" spans="2:7" x14ac:dyDescent="0.25">
      <c r="B173"/>
      <c r="C173"/>
      <c r="D173"/>
      <c r="E173"/>
      <c r="F173"/>
      <c r="G173"/>
    </row>
    <row r="174" spans="2:7" x14ac:dyDescent="0.25">
      <c r="B174"/>
      <c r="C174"/>
      <c r="D174"/>
      <c r="E174"/>
      <c r="F174"/>
      <c r="G174"/>
    </row>
    <row r="175" spans="2:7" x14ac:dyDescent="0.25">
      <c r="B175"/>
      <c r="C175"/>
      <c r="D175"/>
      <c r="E175"/>
      <c r="F175"/>
      <c r="G175"/>
    </row>
    <row r="176" spans="2:7" x14ac:dyDescent="0.25">
      <c r="B176"/>
      <c r="C176"/>
      <c r="D176"/>
      <c r="E176"/>
      <c r="F176"/>
      <c r="G176"/>
    </row>
    <row r="177" spans="2:7" x14ac:dyDescent="0.25">
      <c r="B177"/>
      <c r="C177"/>
      <c r="D177"/>
      <c r="E177"/>
      <c r="F177"/>
      <c r="G177"/>
    </row>
    <row r="178" spans="2:7" x14ac:dyDescent="0.25">
      <c r="B178"/>
      <c r="C178"/>
      <c r="D178"/>
      <c r="E178"/>
      <c r="F178"/>
      <c r="G178"/>
    </row>
    <row r="179" spans="2:7" x14ac:dyDescent="0.25">
      <c r="B179"/>
      <c r="C179"/>
      <c r="D179"/>
      <c r="E179"/>
      <c r="F179"/>
      <c r="G179"/>
    </row>
    <row r="180" spans="2:7" x14ac:dyDescent="0.25">
      <c r="B180"/>
      <c r="C180"/>
      <c r="D180"/>
      <c r="E180"/>
      <c r="F180"/>
      <c r="G180"/>
    </row>
    <row r="181" spans="2:7" x14ac:dyDescent="0.25">
      <c r="B181"/>
      <c r="C181"/>
      <c r="D181"/>
      <c r="E181"/>
      <c r="F181"/>
      <c r="G181"/>
    </row>
    <row r="182" spans="2:7" x14ac:dyDescent="0.25">
      <c r="B182"/>
      <c r="C182"/>
      <c r="D182"/>
      <c r="E182"/>
      <c r="F182"/>
      <c r="G182"/>
    </row>
    <row r="183" spans="2:7" x14ac:dyDescent="0.25">
      <c r="B183"/>
      <c r="C183"/>
      <c r="D183"/>
      <c r="E183"/>
      <c r="F183"/>
      <c r="G183"/>
    </row>
    <row r="184" spans="2:7" x14ac:dyDescent="0.25">
      <c r="B184"/>
      <c r="C184"/>
      <c r="D184"/>
      <c r="E184"/>
      <c r="F184"/>
      <c r="G184"/>
    </row>
    <row r="185" spans="2:7" x14ac:dyDescent="0.25">
      <c r="B185"/>
      <c r="C185"/>
      <c r="D185"/>
      <c r="E185"/>
      <c r="F185"/>
      <c r="G185"/>
    </row>
    <row r="186" spans="2:7" x14ac:dyDescent="0.25">
      <c r="B186"/>
      <c r="C186"/>
      <c r="D186"/>
      <c r="E186"/>
      <c r="F186"/>
      <c r="G186"/>
    </row>
    <row r="187" spans="2:7" x14ac:dyDescent="0.25">
      <c r="B187"/>
      <c r="C187"/>
      <c r="D187"/>
      <c r="E187"/>
      <c r="F187"/>
      <c r="G187"/>
    </row>
    <row r="188" spans="2:7" x14ac:dyDescent="0.25">
      <c r="B188"/>
      <c r="C188"/>
      <c r="D188"/>
      <c r="E188"/>
      <c r="F188"/>
      <c r="G188"/>
    </row>
    <row r="189" spans="2:7" x14ac:dyDescent="0.25">
      <c r="B189"/>
      <c r="C189"/>
      <c r="D189"/>
      <c r="E189"/>
      <c r="F189"/>
      <c r="G189"/>
    </row>
    <row r="190" spans="2:7" x14ac:dyDescent="0.25">
      <c r="B190"/>
      <c r="C190"/>
      <c r="D190"/>
      <c r="E190"/>
      <c r="F190"/>
      <c r="G190"/>
    </row>
    <row r="191" spans="2:7" x14ac:dyDescent="0.25">
      <c r="B191"/>
      <c r="C191"/>
      <c r="D191"/>
      <c r="E191"/>
      <c r="F191"/>
      <c r="G191"/>
    </row>
    <row r="192" spans="2:7" x14ac:dyDescent="0.25">
      <c r="B192"/>
      <c r="C192"/>
      <c r="D192"/>
      <c r="E192"/>
      <c r="F192"/>
      <c r="G192"/>
    </row>
    <row r="193" spans="2:7" x14ac:dyDescent="0.25">
      <c r="B193"/>
      <c r="C193"/>
      <c r="D193"/>
      <c r="E193"/>
      <c r="F193"/>
      <c r="G193"/>
    </row>
    <row r="194" spans="2:7" x14ac:dyDescent="0.25">
      <c r="B194"/>
      <c r="C194"/>
      <c r="D194"/>
      <c r="E194"/>
      <c r="F194"/>
      <c r="G194"/>
    </row>
    <row r="195" spans="2:7" x14ac:dyDescent="0.25">
      <c r="B195"/>
      <c r="C195"/>
      <c r="D195"/>
      <c r="E195"/>
      <c r="F195"/>
      <c r="G195"/>
    </row>
    <row r="196" spans="2:7" x14ac:dyDescent="0.25">
      <c r="B196"/>
      <c r="C196"/>
      <c r="D196"/>
      <c r="E196"/>
      <c r="F196"/>
      <c r="G196"/>
    </row>
    <row r="197" spans="2:7" x14ac:dyDescent="0.25">
      <c r="B197"/>
      <c r="C197"/>
      <c r="D197"/>
      <c r="E197"/>
      <c r="F197"/>
      <c r="G197"/>
    </row>
    <row r="198" spans="2:7" x14ac:dyDescent="0.25">
      <c r="B198"/>
      <c r="C198"/>
      <c r="D198"/>
      <c r="E198"/>
      <c r="F198"/>
      <c r="G198"/>
    </row>
    <row r="199" spans="2:7" x14ac:dyDescent="0.25">
      <c r="B199"/>
      <c r="C199"/>
      <c r="D199"/>
      <c r="E199"/>
      <c r="F199"/>
      <c r="G199"/>
    </row>
    <row r="200" spans="2:7" x14ac:dyDescent="0.25">
      <c r="B200"/>
      <c r="C200"/>
      <c r="D200"/>
      <c r="E200"/>
      <c r="F200"/>
      <c r="G200"/>
    </row>
    <row r="201" spans="2:7" x14ac:dyDescent="0.25">
      <c r="B201"/>
      <c r="C201"/>
      <c r="D201"/>
      <c r="E201"/>
      <c r="F201"/>
      <c r="G201"/>
    </row>
    <row r="202" spans="2:7" x14ac:dyDescent="0.25">
      <c r="B202"/>
      <c r="C202"/>
      <c r="D202"/>
      <c r="E202"/>
      <c r="F202"/>
      <c r="G202"/>
    </row>
    <row r="203" spans="2:7" x14ac:dyDescent="0.25">
      <c r="B203"/>
      <c r="C203"/>
      <c r="D203"/>
      <c r="E203"/>
      <c r="F203"/>
      <c r="G203"/>
    </row>
    <row r="204" spans="2:7" x14ac:dyDescent="0.25">
      <c r="B204"/>
      <c r="C204"/>
      <c r="D204"/>
      <c r="E204"/>
      <c r="F204"/>
      <c r="G204"/>
    </row>
    <row r="205" spans="2:7" x14ac:dyDescent="0.25">
      <c r="B205"/>
      <c r="C205"/>
      <c r="D205"/>
      <c r="E205"/>
      <c r="F205"/>
      <c r="G205"/>
    </row>
    <row r="206" spans="2:7" x14ac:dyDescent="0.25">
      <c r="B206"/>
      <c r="C206"/>
      <c r="D206"/>
      <c r="E206"/>
      <c r="F206"/>
      <c r="G206"/>
    </row>
    <row r="207" spans="2:7" x14ac:dyDescent="0.25">
      <c r="B207"/>
      <c r="C207"/>
      <c r="D207"/>
      <c r="E207"/>
      <c r="F207"/>
      <c r="G207"/>
    </row>
    <row r="208" spans="2:7" x14ac:dyDescent="0.25">
      <c r="B208"/>
      <c r="C208"/>
      <c r="D208"/>
      <c r="E208"/>
      <c r="F208"/>
      <c r="G208"/>
    </row>
    <row r="209" spans="2:7" x14ac:dyDescent="0.25">
      <c r="B209"/>
      <c r="C209"/>
      <c r="D209"/>
      <c r="E209"/>
      <c r="F209"/>
      <c r="G209"/>
    </row>
    <row r="210" spans="2:7" x14ac:dyDescent="0.25">
      <c r="B210"/>
      <c r="C210"/>
      <c r="D210"/>
      <c r="E210"/>
      <c r="F210"/>
      <c r="G210"/>
    </row>
    <row r="211" spans="2:7" x14ac:dyDescent="0.25">
      <c r="B211"/>
      <c r="C211"/>
      <c r="D211"/>
      <c r="E211"/>
      <c r="F211"/>
      <c r="G211"/>
    </row>
    <row r="212" spans="2:7" x14ac:dyDescent="0.25">
      <c r="B212"/>
      <c r="C212"/>
      <c r="D212"/>
      <c r="E212"/>
      <c r="F212"/>
      <c r="G212"/>
    </row>
    <row r="213" spans="2:7" x14ac:dyDescent="0.25">
      <c r="B213"/>
      <c r="C213"/>
      <c r="D213"/>
      <c r="E213"/>
      <c r="F213"/>
      <c r="G213"/>
    </row>
    <row r="214" spans="2:7" x14ac:dyDescent="0.25">
      <c r="B214"/>
      <c r="C214"/>
      <c r="D214"/>
      <c r="E214"/>
      <c r="F214"/>
      <c r="G214"/>
    </row>
    <row r="215" spans="2:7" x14ac:dyDescent="0.25">
      <c r="B215"/>
      <c r="C215"/>
      <c r="D215"/>
      <c r="E215"/>
      <c r="F215"/>
      <c r="G215"/>
    </row>
    <row r="216" spans="2:7" x14ac:dyDescent="0.25">
      <c r="B216"/>
      <c r="C216"/>
      <c r="D216"/>
      <c r="E216"/>
      <c r="F216"/>
      <c r="G216"/>
    </row>
    <row r="217" spans="2:7" x14ac:dyDescent="0.25">
      <c r="B217"/>
      <c r="C217"/>
      <c r="D217"/>
      <c r="E217"/>
      <c r="F217"/>
      <c r="G217"/>
    </row>
    <row r="218" spans="2:7" x14ac:dyDescent="0.25">
      <c r="B218"/>
      <c r="C218"/>
      <c r="D218"/>
      <c r="E218"/>
      <c r="F218"/>
      <c r="G218"/>
    </row>
    <row r="219" spans="2:7" x14ac:dyDescent="0.25">
      <c r="B219"/>
      <c r="C219"/>
      <c r="D219"/>
      <c r="E219"/>
      <c r="F219"/>
      <c r="G219"/>
    </row>
    <row r="220" spans="2:7" x14ac:dyDescent="0.25">
      <c r="B220"/>
      <c r="C220"/>
      <c r="D220"/>
      <c r="E220"/>
      <c r="F220"/>
      <c r="G220"/>
    </row>
    <row r="221" spans="2:7" x14ac:dyDescent="0.25">
      <c r="B221"/>
      <c r="C221"/>
      <c r="D221"/>
      <c r="E221"/>
      <c r="F221"/>
      <c r="G221"/>
    </row>
    <row r="222" spans="2:7" x14ac:dyDescent="0.25">
      <c r="B222"/>
      <c r="C222"/>
      <c r="D222"/>
      <c r="E222"/>
      <c r="F222"/>
      <c r="G222"/>
    </row>
    <row r="223" spans="2:7" x14ac:dyDescent="0.25">
      <c r="B223"/>
      <c r="C223"/>
      <c r="D223"/>
      <c r="E223"/>
      <c r="F223"/>
      <c r="G223"/>
    </row>
    <row r="224" spans="2:7" x14ac:dyDescent="0.25">
      <c r="B224"/>
      <c r="C224"/>
      <c r="D224"/>
      <c r="E224"/>
      <c r="F224"/>
      <c r="G224"/>
    </row>
    <row r="225" spans="2:7" x14ac:dyDescent="0.25">
      <c r="B225"/>
      <c r="C225"/>
      <c r="D225"/>
      <c r="E225"/>
      <c r="F225"/>
      <c r="G225"/>
    </row>
    <row r="226" spans="2:7" x14ac:dyDescent="0.25">
      <c r="B226"/>
      <c r="C226"/>
      <c r="D226"/>
      <c r="E226"/>
      <c r="F226"/>
      <c r="G226"/>
    </row>
    <row r="227" spans="2:7" x14ac:dyDescent="0.25">
      <c r="B227"/>
      <c r="C227"/>
      <c r="D227"/>
      <c r="E227"/>
      <c r="F227"/>
      <c r="G227"/>
    </row>
    <row r="228" spans="2:7" x14ac:dyDescent="0.25">
      <c r="B228"/>
      <c r="C228"/>
      <c r="D228"/>
      <c r="E228"/>
      <c r="F228"/>
      <c r="G228"/>
    </row>
    <row r="229" spans="2:7" x14ac:dyDescent="0.25">
      <c r="B229"/>
      <c r="C229"/>
      <c r="D229"/>
      <c r="E229"/>
      <c r="F229"/>
      <c r="G229"/>
    </row>
    <row r="230" spans="2:7" x14ac:dyDescent="0.25">
      <c r="B230"/>
      <c r="C230"/>
      <c r="D230"/>
      <c r="E230"/>
      <c r="F230"/>
      <c r="G230"/>
    </row>
    <row r="231" spans="2:7" x14ac:dyDescent="0.25">
      <c r="B231"/>
      <c r="C231"/>
      <c r="D231"/>
      <c r="E231"/>
      <c r="F231"/>
      <c r="G231"/>
    </row>
    <row r="232" spans="2:7" x14ac:dyDescent="0.25">
      <c r="B232"/>
      <c r="C232"/>
      <c r="D232"/>
      <c r="E232"/>
      <c r="F232"/>
      <c r="G232"/>
    </row>
    <row r="233" spans="2:7" x14ac:dyDescent="0.25">
      <c r="B233"/>
      <c r="C233"/>
      <c r="D233"/>
      <c r="E233"/>
      <c r="F233"/>
      <c r="G233"/>
    </row>
    <row r="234" spans="2:7" x14ac:dyDescent="0.25">
      <c r="B234"/>
      <c r="C234"/>
      <c r="D234"/>
      <c r="E234"/>
      <c r="F234"/>
      <c r="G234"/>
    </row>
    <row r="235" spans="2:7" x14ac:dyDescent="0.25">
      <c r="B235"/>
      <c r="C235"/>
      <c r="D235"/>
      <c r="E235"/>
      <c r="F235"/>
      <c r="G235"/>
    </row>
    <row r="236" spans="2:7" x14ac:dyDescent="0.25">
      <c r="B236"/>
      <c r="C236"/>
      <c r="D236"/>
      <c r="E236"/>
      <c r="F236"/>
      <c r="G236"/>
    </row>
    <row r="237" spans="2:7" x14ac:dyDescent="0.25">
      <c r="B237"/>
      <c r="C237"/>
      <c r="D237"/>
      <c r="E237"/>
      <c r="F237"/>
      <c r="G237"/>
    </row>
    <row r="238" spans="2:7" x14ac:dyDescent="0.25">
      <c r="B238"/>
      <c r="C238"/>
      <c r="D238"/>
      <c r="E238"/>
      <c r="F238"/>
      <c r="G238"/>
    </row>
    <row r="239" spans="2:7" x14ac:dyDescent="0.25">
      <c r="B239"/>
      <c r="C239"/>
      <c r="D239"/>
      <c r="E239"/>
      <c r="F239"/>
      <c r="G239"/>
    </row>
    <row r="240" spans="2:7" x14ac:dyDescent="0.25">
      <c r="B240"/>
      <c r="C240"/>
      <c r="D240"/>
      <c r="E240"/>
      <c r="F240"/>
      <c r="G240"/>
    </row>
    <row r="241" spans="2:7" x14ac:dyDescent="0.25">
      <c r="B241"/>
      <c r="C241"/>
      <c r="D241"/>
      <c r="E241"/>
      <c r="F241"/>
      <c r="G241"/>
    </row>
    <row r="242" spans="2:7" x14ac:dyDescent="0.25">
      <c r="B242"/>
      <c r="C242"/>
      <c r="D242"/>
      <c r="E242"/>
      <c r="F242"/>
      <c r="G242"/>
    </row>
    <row r="243" spans="2:7" x14ac:dyDescent="0.25">
      <c r="B243"/>
      <c r="C243"/>
      <c r="D243"/>
      <c r="E243"/>
      <c r="F243"/>
      <c r="G243"/>
    </row>
    <row r="244" spans="2:7" x14ac:dyDescent="0.25">
      <c r="B244"/>
      <c r="C244"/>
      <c r="D244"/>
      <c r="E244"/>
      <c r="F244"/>
      <c r="G244"/>
    </row>
    <row r="245" spans="2:7" x14ac:dyDescent="0.25">
      <c r="B245"/>
      <c r="C245"/>
      <c r="D245"/>
      <c r="E245"/>
      <c r="F245"/>
      <c r="G245"/>
    </row>
    <row r="246" spans="2:7" x14ac:dyDescent="0.25">
      <c r="B246"/>
      <c r="C246"/>
      <c r="D246"/>
      <c r="E246"/>
      <c r="F246"/>
      <c r="G246"/>
    </row>
    <row r="247" spans="2:7" x14ac:dyDescent="0.25">
      <c r="B247"/>
      <c r="C247"/>
      <c r="D247"/>
      <c r="E247"/>
      <c r="F247"/>
      <c r="G247"/>
    </row>
    <row r="248" spans="2:7" x14ac:dyDescent="0.25">
      <c r="B248"/>
      <c r="C248"/>
      <c r="D248"/>
      <c r="E248"/>
      <c r="F248"/>
      <c r="G248"/>
    </row>
    <row r="249" spans="2:7" x14ac:dyDescent="0.25">
      <c r="B249"/>
      <c r="C249"/>
      <c r="D249"/>
      <c r="E249"/>
      <c r="F249"/>
      <c r="G249"/>
    </row>
    <row r="250" spans="2:7" x14ac:dyDescent="0.25">
      <c r="B250"/>
      <c r="C250"/>
      <c r="D250"/>
      <c r="E250"/>
      <c r="F250"/>
      <c r="G250"/>
    </row>
    <row r="251" spans="2:7" x14ac:dyDescent="0.25">
      <c r="B251"/>
      <c r="C251"/>
      <c r="D251"/>
      <c r="E251"/>
      <c r="F251"/>
      <c r="G251"/>
    </row>
    <row r="252" spans="2:7" x14ac:dyDescent="0.25">
      <c r="B252"/>
      <c r="C252"/>
      <c r="D252"/>
      <c r="E252"/>
      <c r="F252"/>
      <c r="G252"/>
    </row>
    <row r="253" spans="2:7" x14ac:dyDescent="0.25">
      <c r="B253"/>
      <c r="C253"/>
      <c r="D253"/>
      <c r="E253"/>
      <c r="F253"/>
      <c r="G253"/>
    </row>
    <row r="254" spans="2:7" x14ac:dyDescent="0.25">
      <c r="B254"/>
      <c r="C254"/>
      <c r="D254"/>
      <c r="E254"/>
      <c r="F254"/>
      <c r="G254"/>
    </row>
    <row r="255" spans="2:7" x14ac:dyDescent="0.25">
      <c r="B255"/>
      <c r="C255"/>
      <c r="D255"/>
      <c r="E255"/>
      <c r="F255"/>
      <c r="G255"/>
    </row>
    <row r="256" spans="2:7" x14ac:dyDescent="0.25">
      <c r="B256"/>
      <c r="C256"/>
      <c r="D256"/>
      <c r="E256"/>
      <c r="F256"/>
      <c r="G256"/>
    </row>
    <row r="257" spans="2:7" x14ac:dyDescent="0.25">
      <c r="B257"/>
      <c r="C257"/>
      <c r="D257"/>
      <c r="E257"/>
      <c r="F257"/>
      <c r="G257"/>
    </row>
    <row r="258" spans="2:7" x14ac:dyDescent="0.25">
      <c r="B258"/>
      <c r="C258"/>
      <c r="D258"/>
      <c r="E258"/>
      <c r="F258"/>
      <c r="G258"/>
    </row>
    <row r="259" spans="2:7" x14ac:dyDescent="0.25">
      <c r="B259"/>
      <c r="C259"/>
      <c r="D259"/>
      <c r="E259"/>
      <c r="F259"/>
      <c r="G259"/>
    </row>
    <row r="260" spans="2:7" x14ac:dyDescent="0.25">
      <c r="B260"/>
      <c r="C260"/>
      <c r="D260"/>
      <c r="E260"/>
      <c r="F260"/>
      <c r="G260"/>
    </row>
    <row r="261" spans="2:7" x14ac:dyDescent="0.25">
      <c r="B261"/>
      <c r="C261"/>
      <c r="D261"/>
      <c r="E261"/>
      <c r="F261"/>
      <c r="G261"/>
    </row>
    <row r="262" spans="2:7" x14ac:dyDescent="0.25">
      <c r="B262"/>
      <c r="C262"/>
      <c r="D262"/>
      <c r="E262"/>
      <c r="F262"/>
      <c r="G262"/>
    </row>
    <row r="263" spans="2:7" x14ac:dyDescent="0.25">
      <c r="B263"/>
      <c r="C263"/>
      <c r="D263"/>
      <c r="E263"/>
      <c r="F263"/>
      <c r="G263"/>
    </row>
    <row r="264" spans="2:7" x14ac:dyDescent="0.25">
      <c r="B264"/>
      <c r="C264"/>
      <c r="D264"/>
      <c r="E264"/>
      <c r="F264"/>
      <c r="G264"/>
    </row>
    <row r="265" spans="2:7" x14ac:dyDescent="0.25">
      <c r="B265"/>
      <c r="C265"/>
      <c r="D265"/>
      <c r="E265"/>
      <c r="F265"/>
      <c r="G265"/>
    </row>
    <row r="266" spans="2:7" x14ac:dyDescent="0.25">
      <c r="B266"/>
      <c r="C266"/>
      <c r="D266"/>
      <c r="E266"/>
      <c r="F266"/>
      <c r="G266"/>
    </row>
    <row r="267" spans="2:7" x14ac:dyDescent="0.25">
      <c r="B267"/>
      <c r="C267"/>
      <c r="D267"/>
      <c r="E267"/>
      <c r="F267"/>
      <c r="G267"/>
    </row>
    <row r="268" spans="2:7" x14ac:dyDescent="0.25">
      <c r="B268"/>
      <c r="C268"/>
      <c r="D268"/>
      <c r="E268"/>
      <c r="F268"/>
      <c r="G268"/>
    </row>
    <row r="269" spans="2:7" x14ac:dyDescent="0.25">
      <c r="B269"/>
      <c r="C269"/>
      <c r="D269"/>
      <c r="E269"/>
      <c r="F269"/>
      <c r="G269"/>
    </row>
    <row r="270" spans="2:7" x14ac:dyDescent="0.25">
      <c r="B270"/>
      <c r="C270"/>
      <c r="D270"/>
      <c r="E270"/>
      <c r="F270"/>
      <c r="G270"/>
    </row>
    <row r="271" spans="2:7" x14ac:dyDescent="0.25">
      <c r="B271"/>
      <c r="C271"/>
      <c r="D271"/>
      <c r="E271"/>
      <c r="F271"/>
      <c r="G271"/>
    </row>
    <row r="272" spans="2:7" x14ac:dyDescent="0.25">
      <c r="B272"/>
      <c r="C272"/>
      <c r="D272"/>
      <c r="E272"/>
      <c r="F272"/>
      <c r="G272"/>
    </row>
    <row r="273" spans="2:7" x14ac:dyDescent="0.25">
      <c r="B273"/>
      <c r="C273"/>
      <c r="D273"/>
      <c r="E273"/>
      <c r="F273"/>
      <c r="G273"/>
    </row>
    <row r="274" spans="2:7" x14ac:dyDescent="0.25">
      <c r="B274"/>
      <c r="C274"/>
      <c r="D274"/>
      <c r="E274"/>
      <c r="F274"/>
      <c r="G274"/>
    </row>
    <row r="275" spans="2:7" x14ac:dyDescent="0.25">
      <c r="B275"/>
      <c r="C275"/>
      <c r="D275"/>
      <c r="E275"/>
      <c r="F275"/>
      <c r="G275"/>
    </row>
    <row r="276" spans="2:7" x14ac:dyDescent="0.25">
      <c r="B276"/>
      <c r="C276"/>
      <c r="D276"/>
      <c r="E276"/>
      <c r="F276"/>
      <c r="G276"/>
    </row>
    <row r="277" spans="2:7" x14ac:dyDescent="0.25">
      <c r="B277"/>
      <c r="C277"/>
      <c r="D277"/>
      <c r="E277"/>
      <c r="F277"/>
      <c r="G277"/>
    </row>
    <row r="278" spans="2:7" x14ac:dyDescent="0.25">
      <c r="B278"/>
      <c r="C278"/>
      <c r="D278"/>
      <c r="E278"/>
      <c r="F278"/>
      <c r="G278"/>
    </row>
    <row r="279" spans="2:7" x14ac:dyDescent="0.25">
      <c r="B279"/>
      <c r="C279"/>
      <c r="D279"/>
      <c r="E279"/>
      <c r="F279"/>
      <c r="G279"/>
    </row>
    <row r="280" spans="2:7" x14ac:dyDescent="0.25">
      <c r="B280"/>
      <c r="C280"/>
      <c r="D280"/>
      <c r="E280"/>
      <c r="F280"/>
      <c r="G280"/>
    </row>
    <row r="281" spans="2:7" x14ac:dyDescent="0.25">
      <c r="B281"/>
      <c r="C281"/>
      <c r="D281"/>
      <c r="E281"/>
      <c r="F281"/>
      <c r="G281"/>
    </row>
    <row r="282" spans="2:7" x14ac:dyDescent="0.25">
      <c r="B282"/>
      <c r="C282"/>
      <c r="D282"/>
      <c r="E282"/>
      <c r="F282"/>
      <c r="G282"/>
    </row>
    <row r="283" spans="2:7" x14ac:dyDescent="0.25">
      <c r="B283"/>
      <c r="C283"/>
      <c r="D283"/>
      <c r="E283"/>
      <c r="F283"/>
      <c r="G283"/>
    </row>
    <row r="284" spans="2:7" x14ac:dyDescent="0.25">
      <c r="B284"/>
      <c r="C284"/>
      <c r="D284"/>
      <c r="E284"/>
      <c r="F284"/>
      <c r="G284"/>
    </row>
    <row r="285" spans="2:7" x14ac:dyDescent="0.25">
      <c r="B285"/>
      <c r="C285"/>
      <c r="D285"/>
      <c r="E285"/>
      <c r="F285"/>
      <c r="G285"/>
    </row>
    <row r="286" spans="2:7" x14ac:dyDescent="0.25">
      <c r="B286"/>
      <c r="C286"/>
      <c r="D286"/>
      <c r="E286"/>
      <c r="F286"/>
      <c r="G286"/>
    </row>
    <row r="287" spans="2:7" x14ac:dyDescent="0.25">
      <c r="B287"/>
      <c r="C287"/>
      <c r="D287"/>
      <c r="E287"/>
      <c r="F287"/>
      <c r="G287"/>
    </row>
    <row r="288" spans="2:7" x14ac:dyDescent="0.25">
      <c r="B288"/>
      <c r="C288"/>
      <c r="D288"/>
      <c r="E288"/>
      <c r="F288"/>
      <c r="G288"/>
    </row>
    <row r="289" spans="2:7" x14ac:dyDescent="0.25">
      <c r="B289"/>
      <c r="C289"/>
      <c r="D289"/>
      <c r="E289"/>
      <c r="F289"/>
      <c r="G289"/>
    </row>
    <row r="290" spans="2:7" x14ac:dyDescent="0.25">
      <c r="B290"/>
      <c r="C290"/>
      <c r="D290"/>
      <c r="E290"/>
      <c r="F290"/>
      <c r="G290"/>
    </row>
    <row r="291" spans="2:7" x14ac:dyDescent="0.25">
      <c r="B291"/>
      <c r="C291"/>
      <c r="D291"/>
      <c r="E291"/>
      <c r="F291"/>
      <c r="G291"/>
    </row>
    <row r="292" spans="2:7" x14ac:dyDescent="0.25">
      <c r="B292"/>
      <c r="C292"/>
      <c r="D292"/>
      <c r="E292"/>
      <c r="F292"/>
      <c r="G292"/>
    </row>
    <row r="293" spans="2:7" x14ac:dyDescent="0.25">
      <c r="B293"/>
      <c r="C293"/>
      <c r="D293"/>
      <c r="E293"/>
      <c r="F293"/>
      <c r="G293"/>
    </row>
    <row r="294" spans="2:7" x14ac:dyDescent="0.25">
      <c r="B294"/>
      <c r="C294"/>
      <c r="D294"/>
      <c r="E294"/>
      <c r="F294"/>
      <c r="G294"/>
    </row>
    <row r="295" spans="2:7" x14ac:dyDescent="0.25">
      <c r="B295"/>
      <c r="C295"/>
      <c r="D295"/>
      <c r="E295"/>
      <c r="F295"/>
      <c r="G295"/>
    </row>
    <row r="296" spans="2:7" x14ac:dyDescent="0.25">
      <c r="B296"/>
      <c r="C296"/>
      <c r="D296"/>
      <c r="E296"/>
      <c r="F296"/>
      <c r="G296"/>
    </row>
    <row r="297" spans="2:7" x14ac:dyDescent="0.25">
      <c r="B297"/>
      <c r="C297"/>
      <c r="D297"/>
      <c r="E297"/>
      <c r="F297"/>
      <c r="G297"/>
    </row>
    <row r="298" spans="2:7" x14ac:dyDescent="0.25">
      <c r="B298"/>
      <c r="C298"/>
      <c r="D298"/>
      <c r="E298"/>
      <c r="F298"/>
      <c r="G298"/>
    </row>
    <row r="299" spans="2:7" x14ac:dyDescent="0.25">
      <c r="B299"/>
      <c r="C299"/>
      <c r="D299"/>
      <c r="E299"/>
      <c r="F299"/>
      <c r="G299"/>
    </row>
    <row r="300" spans="2:7" x14ac:dyDescent="0.25">
      <c r="B300"/>
      <c r="C300"/>
      <c r="D300"/>
      <c r="E300"/>
      <c r="F300"/>
      <c r="G300"/>
    </row>
    <row r="301" spans="2:7" x14ac:dyDescent="0.25">
      <c r="B301"/>
      <c r="C301"/>
      <c r="D301"/>
      <c r="E301"/>
      <c r="F301"/>
      <c r="G301"/>
    </row>
    <row r="302" spans="2:7" x14ac:dyDescent="0.25">
      <c r="B302"/>
      <c r="C302"/>
      <c r="D302"/>
      <c r="E302"/>
      <c r="F302"/>
      <c r="G302"/>
    </row>
    <row r="303" spans="2:7" x14ac:dyDescent="0.25">
      <c r="B303"/>
      <c r="C303"/>
      <c r="D303"/>
      <c r="E303"/>
      <c r="F303"/>
      <c r="G303"/>
    </row>
    <row r="304" spans="2:7" x14ac:dyDescent="0.25">
      <c r="B304"/>
      <c r="C304"/>
      <c r="D304"/>
      <c r="E304"/>
      <c r="F304"/>
      <c r="G304"/>
    </row>
    <row r="305" spans="2:7" x14ac:dyDescent="0.25">
      <c r="B305"/>
      <c r="C305"/>
      <c r="D305"/>
      <c r="E305"/>
      <c r="F305"/>
      <c r="G305"/>
    </row>
    <row r="306" spans="2:7" x14ac:dyDescent="0.25">
      <c r="B306"/>
      <c r="C306"/>
      <c r="D306"/>
      <c r="E306"/>
      <c r="F306"/>
      <c r="G306"/>
    </row>
    <row r="307" spans="2:7" x14ac:dyDescent="0.25">
      <c r="B307"/>
      <c r="C307"/>
      <c r="D307"/>
      <c r="E307"/>
      <c r="F307"/>
      <c r="G307"/>
    </row>
    <row r="308" spans="2:7" x14ac:dyDescent="0.25">
      <c r="B308"/>
      <c r="C308"/>
      <c r="D308"/>
      <c r="E308"/>
      <c r="F308"/>
      <c r="G308"/>
    </row>
    <row r="309" spans="2:7" x14ac:dyDescent="0.25">
      <c r="B309"/>
      <c r="C309"/>
      <c r="D309"/>
      <c r="E309"/>
      <c r="F309"/>
      <c r="G309"/>
    </row>
    <row r="310" spans="2:7" x14ac:dyDescent="0.25">
      <c r="B310"/>
      <c r="C310"/>
      <c r="D310"/>
      <c r="E310"/>
      <c r="F310"/>
      <c r="G310"/>
    </row>
    <row r="311" spans="2:7" x14ac:dyDescent="0.25">
      <c r="B311"/>
      <c r="C311"/>
      <c r="D311"/>
      <c r="E311"/>
      <c r="F311"/>
      <c r="G311"/>
    </row>
    <row r="312" spans="2:7" x14ac:dyDescent="0.25">
      <c r="B312"/>
      <c r="C312"/>
      <c r="D312"/>
      <c r="E312"/>
      <c r="F312"/>
      <c r="G312"/>
    </row>
    <row r="313" spans="2:7" x14ac:dyDescent="0.25">
      <c r="B313"/>
      <c r="C313"/>
      <c r="D313"/>
      <c r="E313"/>
      <c r="F313"/>
      <c r="G313"/>
    </row>
    <row r="314" spans="2:7" x14ac:dyDescent="0.25">
      <c r="B314"/>
      <c r="C314"/>
      <c r="D314"/>
      <c r="E314"/>
      <c r="F314"/>
      <c r="G314"/>
    </row>
    <row r="315" spans="2:7" x14ac:dyDescent="0.25">
      <c r="B315"/>
      <c r="C315"/>
      <c r="D315"/>
      <c r="E315"/>
      <c r="F315"/>
      <c r="G315"/>
    </row>
    <row r="316" spans="2:7" x14ac:dyDescent="0.25">
      <c r="B316"/>
      <c r="C316"/>
      <c r="D316"/>
      <c r="E316"/>
      <c r="F316"/>
      <c r="G316"/>
    </row>
    <row r="317" spans="2:7" x14ac:dyDescent="0.25">
      <c r="B317"/>
      <c r="C317"/>
      <c r="D317"/>
      <c r="E317"/>
      <c r="F317"/>
      <c r="G317"/>
    </row>
    <row r="318" spans="2:7" x14ac:dyDescent="0.25">
      <c r="B318"/>
      <c r="C318"/>
      <c r="D318"/>
      <c r="E318"/>
      <c r="F318"/>
      <c r="G318"/>
    </row>
    <row r="319" spans="2:7" x14ac:dyDescent="0.25">
      <c r="B319"/>
      <c r="C319"/>
      <c r="D319"/>
      <c r="E319"/>
      <c r="F319"/>
      <c r="G319"/>
    </row>
    <row r="320" spans="2:7" x14ac:dyDescent="0.25">
      <c r="B320"/>
      <c r="C320"/>
      <c r="D320"/>
      <c r="E320"/>
      <c r="F320"/>
      <c r="G320"/>
    </row>
    <row r="321" spans="2:7" x14ac:dyDescent="0.25">
      <c r="B321"/>
      <c r="C321"/>
      <c r="D321"/>
      <c r="E321"/>
      <c r="F321"/>
      <c r="G321"/>
    </row>
    <row r="322" spans="2:7" x14ac:dyDescent="0.25">
      <c r="B322"/>
      <c r="C322"/>
      <c r="D322"/>
      <c r="E322"/>
      <c r="F322"/>
      <c r="G322"/>
    </row>
    <row r="323" spans="2:7" x14ac:dyDescent="0.25">
      <c r="B323"/>
      <c r="C323"/>
      <c r="D323"/>
      <c r="E323"/>
      <c r="F323"/>
      <c r="G323"/>
    </row>
    <row r="324" spans="2:7" x14ac:dyDescent="0.25">
      <c r="B324"/>
      <c r="C324"/>
      <c r="D324"/>
      <c r="E324"/>
      <c r="F324"/>
      <c r="G324"/>
    </row>
    <row r="325" spans="2:7" x14ac:dyDescent="0.25">
      <c r="B325"/>
      <c r="C325"/>
      <c r="D325"/>
      <c r="E325"/>
      <c r="F325"/>
      <c r="G325"/>
    </row>
    <row r="326" spans="2:7" x14ac:dyDescent="0.25">
      <c r="B326"/>
      <c r="C326"/>
      <c r="D326"/>
      <c r="E326"/>
      <c r="F326"/>
      <c r="G326"/>
    </row>
    <row r="327" spans="2:7" x14ac:dyDescent="0.25">
      <c r="B327"/>
      <c r="C327"/>
      <c r="D327"/>
      <c r="E327"/>
      <c r="F327"/>
      <c r="G327"/>
    </row>
    <row r="328" spans="2:7" x14ac:dyDescent="0.25">
      <c r="B328"/>
      <c r="C328"/>
      <c r="D328"/>
      <c r="E328"/>
      <c r="F328"/>
      <c r="G328"/>
    </row>
    <row r="329" spans="2:7" x14ac:dyDescent="0.25">
      <c r="B329"/>
      <c r="C329"/>
      <c r="D329"/>
      <c r="E329"/>
      <c r="F329"/>
      <c r="G329"/>
    </row>
    <row r="330" spans="2:7" x14ac:dyDescent="0.25">
      <c r="B330"/>
      <c r="C330"/>
      <c r="D330"/>
      <c r="E330"/>
      <c r="F330"/>
      <c r="G330"/>
    </row>
    <row r="331" spans="2:7" x14ac:dyDescent="0.25">
      <c r="B331"/>
      <c r="C331"/>
      <c r="D331"/>
      <c r="E331"/>
      <c r="F331"/>
      <c r="G331"/>
    </row>
    <row r="332" spans="2:7" x14ac:dyDescent="0.25">
      <c r="B332"/>
      <c r="C332"/>
      <c r="D332"/>
      <c r="E332"/>
      <c r="F332"/>
      <c r="G332"/>
    </row>
    <row r="333" spans="2:7" x14ac:dyDescent="0.25">
      <c r="B333"/>
      <c r="C333"/>
      <c r="D333"/>
      <c r="E333"/>
      <c r="F333"/>
      <c r="G333"/>
    </row>
    <row r="334" spans="2:7" x14ac:dyDescent="0.25">
      <c r="B334"/>
      <c r="C334"/>
      <c r="D334"/>
      <c r="E334"/>
      <c r="F334"/>
      <c r="G334"/>
    </row>
    <row r="335" spans="2:7" x14ac:dyDescent="0.25">
      <c r="B335"/>
      <c r="C335"/>
      <c r="D335"/>
      <c r="E335"/>
      <c r="F335"/>
      <c r="G335"/>
    </row>
    <row r="336" spans="2:7" x14ac:dyDescent="0.25">
      <c r="B336"/>
      <c r="C336"/>
      <c r="D336"/>
      <c r="E336"/>
      <c r="F336"/>
      <c r="G336"/>
    </row>
    <row r="337" spans="2:7" x14ac:dyDescent="0.25">
      <c r="B337"/>
      <c r="C337"/>
      <c r="D337"/>
      <c r="E337"/>
      <c r="F337"/>
      <c r="G337"/>
    </row>
    <row r="338" spans="2:7" x14ac:dyDescent="0.25">
      <c r="B338"/>
      <c r="C338"/>
      <c r="D338"/>
      <c r="E338"/>
      <c r="F338"/>
      <c r="G338"/>
    </row>
    <row r="339" spans="2:7" x14ac:dyDescent="0.25">
      <c r="B339"/>
      <c r="C339"/>
      <c r="D339"/>
      <c r="E339"/>
      <c r="F339"/>
      <c r="G339"/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  <row r="512" spans="2:7" x14ac:dyDescent="0.25">
      <c r="B512"/>
      <c r="C512"/>
      <c r="D512"/>
      <c r="E512"/>
      <c r="F512"/>
      <c r="G512"/>
    </row>
    <row r="513" spans="2:7" x14ac:dyDescent="0.25">
      <c r="B513"/>
      <c r="C513"/>
      <c r="D513"/>
      <c r="E513"/>
      <c r="F513"/>
      <c r="G513"/>
    </row>
    <row r="514" spans="2:7" x14ac:dyDescent="0.25">
      <c r="B514"/>
      <c r="C514"/>
      <c r="D514"/>
      <c r="E514"/>
      <c r="F514"/>
      <c r="G514"/>
    </row>
    <row r="515" spans="2:7" x14ac:dyDescent="0.25">
      <c r="B515"/>
      <c r="C515"/>
      <c r="D515"/>
      <c r="E515"/>
      <c r="F515"/>
      <c r="G515"/>
    </row>
    <row r="516" spans="2:7" x14ac:dyDescent="0.25">
      <c r="B516"/>
      <c r="C516"/>
      <c r="D516"/>
      <c r="E516"/>
      <c r="F516"/>
      <c r="G516"/>
    </row>
    <row r="517" spans="2:7" x14ac:dyDescent="0.25">
      <c r="B517"/>
      <c r="C517"/>
      <c r="D517"/>
      <c r="E517"/>
      <c r="F517"/>
      <c r="G517"/>
    </row>
    <row r="518" spans="2:7" x14ac:dyDescent="0.25">
      <c r="B518"/>
      <c r="C518"/>
      <c r="D518"/>
      <c r="E518"/>
      <c r="F518"/>
      <c r="G518"/>
    </row>
    <row r="519" spans="2:7" x14ac:dyDescent="0.25">
      <c r="B519"/>
      <c r="C519"/>
      <c r="D519"/>
      <c r="E519"/>
      <c r="F519"/>
      <c r="G519"/>
    </row>
    <row r="520" spans="2:7" x14ac:dyDescent="0.25">
      <c r="B520"/>
      <c r="C520"/>
      <c r="D520"/>
      <c r="E520"/>
      <c r="F520"/>
      <c r="G520"/>
    </row>
    <row r="521" spans="2:7" x14ac:dyDescent="0.25">
      <c r="B521"/>
      <c r="C521"/>
      <c r="D521"/>
      <c r="E521"/>
      <c r="F521"/>
      <c r="G521"/>
    </row>
    <row r="522" spans="2:7" x14ac:dyDescent="0.25">
      <c r="B522"/>
      <c r="C522"/>
      <c r="D522"/>
      <c r="E522"/>
      <c r="F522"/>
      <c r="G522"/>
    </row>
    <row r="523" spans="2:7" x14ac:dyDescent="0.25">
      <c r="B523"/>
      <c r="C523"/>
      <c r="D523"/>
      <c r="E523"/>
      <c r="F523"/>
      <c r="G523"/>
    </row>
    <row r="524" spans="2:7" x14ac:dyDescent="0.25">
      <c r="B524"/>
      <c r="C524"/>
      <c r="D524"/>
      <c r="E524"/>
      <c r="F524"/>
      <c r="G524"/>
    </row>
    <row r="525" spans="2:7" x14ac:dyDescent="0.25">
      <c r="B525"/>
      <c r="C525"/>
      <c r="D525"/>
      <c r="E525"/>
      <c r="F525"/>
      <c r="G525"/>
    </row>
    <row r="526" spans="2:7" x14ac:dyDescent="0.25">
      <c r="B526"/>
      <c r="C526"/>
      <c r="D526"/>
      <c r="E526"/>
      <c r="F526"/>
      <c r="G526"/>
    </row>
    <row r="527" spans="2:7" x14ac:dyDescent="0.25">
      <c r="B527"/>
      <c r="C527"/>
      <c r="D527"/>
      <c r="E527"/>
      <c r="F527"/>
      <c r="G527"/>
    </row>
    <row r="528" spans="2:7" x14ac:dyDescent="0.25">
      <c r="B528"/>
      <c r="C528"/>
      <c r="D528"/>
      <c r="E528"/>
      <c r="F528"/>
      <c r="G528"/>
    </row>
    <row r="529" spans="2:7" x14ac:dyDescent="0.25">
      <c r="B529"/>
      <c r="C529"/>
      <c r="D529"/>
      <c r="E529"/>
      <c r="F529"/>
      <c r="G529"/>
    </row>
    <row r="530" spans="2:7" x14ac:dyDescent="0.25">
      <c r="B530"/>
      <c r="C530"/>
      <c r="D530"/>
      <c r="E530"/>
      <c r="F530"/>
      <c r="G530"/>
    </row>
    <row r="531" spans="2:7" x14ac:dyDescent="0.25">
      <c r="B531"/>
      <c r="C531"/>
      <c r="D531"/>
      <c r="E531"/>
      <c r="F531"/>
      <c r="G531"/>
    </row>
    <row r="532" spans="2:7" x14ac:dyDescent="0.25">
      <c r="B532"/>
      <c r="C532"/>
      <c r="D532"/>
      <c r="E532"/>
      <c r="F532"/>
      <c r="G532"/>
    </row>
    <row r="533" spans="2:7" x14ac:dyDescent="0.25">
      <c r="B533"/>
      <c r="C533"/>
      <c r="D533"/>
      <c r="E533"/>
      <c r="F533"/>
      <c r="G533"/>
    </row>
    <row r="534" spans="2:7" x14ac:dyDescent="0.25">
      <c r="B534"/>
      <c r="C534"/>
      <c r="D534"/>
      <c r="E534"/>
      <c r="F534"/>
      <c r="G534"/>
    </row>
    <row r="535" spans="2:7" x14ac:dyDescent="0.25">
      <c r="B535"/>
      <c r="C535"/>
      <c r="D535"/>
      <c r="E535"/>
      <c r="F535"/>
      <c r="G535"/>
    </row>
    <row r="536" spans="2:7" x14ac:dyDescent="0.25">
      <c r="B536"/>
      <c r="C536"/>
      <c r="D536"/>
      <c r="E536"/>
      <c r="F536"/>
      <c r="G536"/>
    </row>
    <row r="537" spans="2:7" x14ac:dyDescent="0.25">
      <c r="B537"/>
      <c r="C537"/>
      <c r="D537"/>
      <c r="E537"/>
      <c r="F537"/>
      <c r="G537"/>
    </row>
    <row r="538" spans="2:7" x14ac:dyDescent="0.25">
      <c r="B538"/>
      <c r="C538"/>
      <c r="D538"/>
      <c r="E538"/>
      <c r="F538"/>
      <c r="G538"/>
    </row>
    <row r="539" spans="2:7" x14ac:dyDescent="0.25">
      <c r="B539"/>
      <c r="C539"/>
      <c r="D539"/>
      <c r="E539"/>
      <c r="F539"/>
      <c r="G539"/>
    </row>
    <row r="540" spans="2:7" x14ac:dyDescent="0.25">
      <c r="B540"/>
      <c r="C540"/>
      <c r="D540"/>
      <c r="E540"/>
      <c r="F540"/>
      <c r="G540"/>
    </row>
    <row r="541" spans="2:7" x14ac:dyDescent="0.25">
      <c r="B541"/>
      <c r="C541"/>
      <c r="D541"/>
      <c r="E541"/>
      <c r="F541"/>
      <c r="G541"/>
    </row>
    <row r="542" spans="2:7" x14ac:dyDescent="0.25">
      <c r="B542"/>
      <c r="C542"/>
      <c r="D542"/>
      <c r="E542"/>
      <c r="F542"/>
      <c r="G542"/>
    </row>
    <row r="543" spans="2:7" x14ac:dyDescent="0.25">
      <c r="B543"/>
      <c r="C543"/>
      <c r="D543"/>
      <c r="E543"/>
      <c r="F543"/>
      <c r="G543"/>
    </row>
    <row r="544" spans="2:7" x14ac:dyDescent="0.25">
      <c r="B544"/>
      <c r="C544"/>
      <c r="D544"/>
      <c r="E544"/>
      <c r="F544"/>
      <c r="G544"/>
    </row>
    <row r="545" spans="2:7" x14ac:dyDescent="0.25">
      <c r="B545"/>
      <c r="C545"/>
      <c r="D545"/>
      <c r="E545"/>
      <c r="F545"/>
      <c r="G545"/>
    </row>
    <row r="546" spans="2:7" x14ac:dyDescent="0.25">
      <c r="B546"/>
      <c r="C546"/>
      <c r="D546"/>
      <c r="E546"/>
      <c r="F546"/>
      <c r="G546"/>
    </row>
    <row r="547" spans="2:7" x14ac:dyDescent="0.25">
      <c r="B547"/>
      <c r="C547"/>
      <c r="D547"/>
      <c r="E547"/>
      <c r="F547"/>
      <c r="G547"/>
    </row>
    <row r="548" spans="2:7" x14ac:dyDescent="0.25">
      <c r="B548"/>
      <c r="C548"/>
      <c r="D548"/>
      <c r="E548"/>
      <c r="F548"/>
      <c r="G548"/>
    </row>
    <row r="549" spans="2:7" x14ac:dyDescent="0.25">
      <c r="B549"/>
      <c r="C549"/>
      <c r="D549"/>
      <c r="E549"/>
      <c r="F549"/>
      <c r="G549"/>
    </row>
    <row r="550" spans="2:7" x14ac:dyDescent="0.25">
      <c r="B550"/>
      <c r="C550"/>
      <c r="D550"/>
      <c r="E550"/>
      <c r="F550"/>
      <c r="G550"/>
    </row>
    <row r="551" spans="2:7" x14ac:dyDescent="0.25">
      <c r="B551"/>
      <c r="C551"/>
      <c r="D551"/>
      <c r="E551"/>
      <c r="F551"/>
      <c r="G551"/>
    </row>
    <row r="552" spans="2:7" x14ac:dyDescent="0.25">
      <c r="B552"/>
      <c r="C552"/>
      <c r="D552"/>
      <c r="E552"/>
      <c r="F552"/>
      <c r="G552"/>
    </row>
    <row r="553" spans="2:7" x14ac:dyDescent="0.25">
      <c r="B553"/>
      <c r="C553"/>
      <c r="D553"/>
      <c r="E553"/>
      <c r="F553"/>
      <c r="G553"/>
    </row>
    <row r="554" spans="2:7" x14ac:dyDescent="0.25">
      <c r="B554"/>
      <c r="C554"/>
      <c r="D554"/>
      <c r="E554"/>
      <c r="F554"/>
      <c r="G554"/>
    </row>
    <row r="555" spans="2:7" x14ac:dyDescent="0.25">
      <c r="B555"/>
      <c r="C555"/>
      <c r="D555"/>
      <c r="E555"/>
      <c r="F555"/>
      <c r="G555"/>
    </row>
    <row r="556" spans="2:7" x14ac:dyDescent="0.25">
      <c r="B556"/>
      <c r="C556"/>
      <c r="D556"/>
      <c r="E556"/>
      <c r="F556"/>
      <c r="G556"/>
    </row>
    <row r="557" spans="2:7" x14ac:dyDescent="0.25">
      <c r="B557"/>
      <c r="C557"/>
      <c r="D557"/>
      <c r="E557"/>
      <c r="F557"/>
      <c r="G557"/>
    </row>
    <row r="558" spans="2:7" x14ac:dyDescent="0.25">
      <c r="B558"/>
      <c r="C558"/>
      <c r="D558"/>
      <c r="E558"/>
      <c r="F558"/>
      <c r="G558"/>
    </row>
    <row r="559" spans="2:7" x14ac:dyDescent="0.25">
      <c r="B559"/>
      <c r="C559"/>
      <c r="D559"/>
      <c r="E559"/>
      <c r="F559"/>
      <c r="G559"/>
    </row>
    <row r="560" spans="2:7" x14ac:dyDescent="0.25">
      <c r="B560"/>
      <c r="C560"/>
      <c r="D560"/>
      <c r="E560"/>
      <c r="F560"/>
      <c r="G560"/>
    </row>
    <row r="561" spans="2:7" x14ac:dyDescent="0.25">
      <c r="B561"/>
      <c r="C561"/>
      <c r="D561"/>
      <c r="E561"/>
      <c r="F561"/>
      <c r="G561"/>
    </row>
    <row r="562" spans="2:7" x14ac:dyDescent="0.25">
      <c r="B562"/>
      <c r="C562"/>
      <c r="D562"/>
      <c r="E562"/>
      <c r="F562"/>
      <c r="G562"/>
    </row>
    <row r="563" spans="2:7" x14ac:dyDescent="0.25">
      <c r="B563"/>
      <c r="C563"/>
      <c r="D563"/>
      <c r="E563"/>
      <c r="F563"/>
      <c r="G563"/>
    </row>
    <row r="564" spans="2:7" x14ac:dyDescent="0.25">
      <c r="B564"/>
      <c r="C564"/>
      <c r="D564"/>
      <c r="E564"/>
      <c r="F564"/>
      <c r="G564"/>
    </row>
    <row r="565" spans="2:7" x14ac:dyDescent="0.25">
      <c r="B565"/>
      <c r="C565"/>
      <c r="D565"/>
      <c r="E565"/>
      <c r="F565"/>
      <c r="G565"/>
    </row>
    <row r="566" spans="2:7" x14ac:dyDescent="0.25">
      <c r="B566"/>
      <c r="C566"/>
      <c r="D566"/>
      <c r="E566"/>
      <c r="F566"/>
      <c r="G566"/>
    </row>
    <row r="567" spans="2:7" x14ac:dyDescent="0.25">
      <c r="B567"/>
      <c r="C567"/>
      <c r="D567"/>
      <c r="E567"/>
      <c r="F567"/>
      <c r="G567"/>
    </row>
    <row r="568" spans="2:7" x14ac:dyDescent="0.25">
      <c r="B568"/>
      <c r="C568"/>
      <c r="D568"/>
      <c r="E568"/>
      <c r="F568"/>
      <c r="G568"/>
    </row>
    <row r="569" spans="2:7" x14ac:dyDescent="0.25">
      <c r="B569"/>
      <c r="C569"/>
      <c r="D569"/>
      <c r="E569"/>
      <c r="F569"/>
      <c r="G569"/>
    </row>
    <row r="570" spans="2:7" x14ac:dyDescent="0.25">
      <c r="B570"/>
      <c r="C570"/>
      <c r="D570"/>
      <c r="E570"/>
      <c r="F570"/>
      <c r="G570"/>
    </row>
    <row r="571" spans="2:7" x14ac:dyDescent="0.25">
      <c r="B571"/>
      <c r="C571"/>
      <c r="D571"/>
      <c r="E571"/>
      <c r="F571"/>
      <c r="G571"/>
    </row>
    <row r="572" spans="2:7" x14ac:dyDescent="0.25">
      <c r="B572"/>
      <c r="C572"/>
      <c r="D572"/>
      <c r="E572"/>
      <c r="F572"/>
      <c r="G572"/>
    </row>
    <row r="573" spans="2:7" x14ac:dyDescent="0.25">
      <c r="B573"/>
      <c r="C573"/>
      <c r="D573"/>
      <c r="E573"/>
      <c r="F573"/>
      <c r="G573"/>
    </row>
    <row r="574" spans="2:7" x14ac:dyDescent="0.25">
      <c r="B574"/>
      <c r="C574"/>
      <c r="D574"/>
      <c r="E574"/>
      <c r="F574"/>
      <c r="G574"/>
    </row>
    <row r="575" spans="2:7" x14ac:dyDescent="0.25">
      <c r="B575"/>
      <c r="C575"/>
      <c r="D575"/>
      <c r="E575"/>
      <c r="F575"/>
      <c r="G575"/>
    </row>
    <row r="576" spans="2:7" x14ac:dyDescent="0.25">
      <c r="B576"/>
      <c r="C576"/>
      <c r="D576"/>
      <c r="E576"/>
      <c r="F576"/>
      <c r="G576"/>
    </row>
    <row r="577" spans="2:7" x14ac:dyDescent="0.25">
      <c r="B577"/>
      <c r="C577"/>
      <c r="D577"/>
      <c r="E577"/>
      <c r="F577"/>
      <c r="G577"/>
    </row>
    <row r="578" spans="2:7" x14ac:dyDescent="0.25">
      <c r="B578"/>
      <c r="C578"/>
      <c r="D578"/>
      <c r="E578"/>
      <c r="F578"/>
      <c r="G578"/>
    </row>
    <row r="579" spans="2:7" x14ac:dyDescent="0.25">
      <c r="B579"/>
      <c r="C579"/>
      <c r="D579"/>
      <c r="E579"/>
      <c r="F579"/>
      <c r="G579"/>
    </row>
    <row r="580" spans="2:7" x14ac:dyDescent="0.25">
      <c r="B580"/>
      <c r="C580"/>
      <c r="D580"/>
      <c r="E580"/>
      <c r="F580"/>
      <c r="G580"/>
    </row>
    <row r="581" spans="2:7" x14ac:dyDescent="0.25">
      <c r="B581"/>
      <c r="C581"/>
      <c r="D581"/>
      <c r="E581"/>
      <c r="F581"/>
      <c r="G581"/>
    </row>
    <row r="582" spans="2:7" x14ac:dyDescent="0.25">
      <c r="B582"/>
      <c r="C582"/>
      <c r="D582"/>
      <c r="E582"/>
      <c r="F582"/>
      <c r="G582"/>
    </row>
    <row r="583" spans="2:7" x14ac:dyDescent="0.25">
      <c r="B583"/>
      <c r="C583"/>
      <c r="D583"/>
      <c r="E583"/>
      <c r="F583"/>
      <c r="G583"/>
    </row>
    <row r="584" spans="2:7" x14ac:dyDescent="0.25">
      <c r="B584"/>
      <c r="C584"/>
      <c r="D584"/>
      <c r="E584"/>
      <c r="F584"/>
      <c r="G584"/>
    </row>
    <row r="585" spans="2:7" x14ac:dyDescent="0.25">
      <c r="B585"/>
      <c r="C585"/>
      <c r="D585"/>
      <c r="E585"/>
      <c r="F585"/>
      <c r="G585"/>
    </row>
    <row r="586" spans="2:7" x14ac:dyDescent="0.25">
      <c r="B586"/>
      <c r="C586"/>
      <c r="D586"/>
      <c r="E586"/>
      <c r="F586"/>
      <c r="G586"/>
    </row>
    <row r="587" spans="2:7" x14ac:dyDescent="0.25">
      <c r="B587"/>
      <c r="C587"/>
      <c r="D587"/>
      <c r="E587"/>
      <c r="F587"/>
      <c r="G587"/>
    </row>
    <row r="588" spans="2:7" x14ac:dyDescent="0.25">
      <c r="B588"/>
      <c r="C588"/>
      <c r="D588"/>
      <c r="E588"/>
      <c r="F588"/>
      <c r="G588"/>
    </row>
    <row r="589" spans="2:7" x14ac:dyDescent="0.25">
      <c r="B589"/>
      <c r="C589"/>
      <c r="D589"/>
      <c r="E589"/>
      <c r="F589"/>
      <c r="G589"/>
    </row>
    <row r="590" spans="2:7" x14ac:dyDescent="0.25">
      <c r="B590"/>
      <c r="C590"/>
      <c r="D590"/>
      <c r="E590"/>
      <c r="F590"/>
      <c r="G590"/>
    </row>
    <row r="591" spans="2:7" x14ac:dyDescent="0.25">
      <c r="B591"/>
      <c r="C591"/>
      <c r="D591"/>
      <c r="E591"/>
      <c r="F591"/>
      <c r="G591"/>
    </row>
    <row r="592" spans="2:7" x14ac:dyDescent="0.25">
      <c r="B592"/>
      <c r="C592"/>
      <c r="D592"/>
      <c r="E592"/>
      <c r="F592"/>
      <c r="G592"/>
    </row>
    <row r="593" spans="2:7" x14ac:dyDescent="0.25">
      <c r="B593"/>
      <c r="C593"/>
      <c r="D593"/>
      <c r="E593"/>
      <c r="F593"/>
      <c r="G593"/>
    </row>
    <row r="594" spans="2:7" x14ac:dyDescent="0.25">
      <c r="B594"/>
      <c r="C594"/>
      <c r="D594"/>
      <c r="E594"/>
      <c r="F594"/>
      <c r="G594"/>
    </row>
    <row r="595" spans="2:7" x14ac:dyDescent="0.25">
      <c r="B595"/>
      <c r="C595"/>
      <c r="D595"/>
      <c r="E595"/>
      <c r="F595"/>
      <c r="G595"/>
    </row>
    <row r="596" spans="2:7" x14ac:dyDescent="0.25">
      <c r="B596"/>
      <c r="C596"/>
      <c r="D596"/>
      <c r="E596"/>
      <c r="F596"/>
      <c r="G596"/>
    </row>
    <row r="597" spans="2:7" x14ac:dyDescent="0.25">
      <c r="B597"/>
      <c r="C597"/>
      <c r="D597"/>
      <c r="E597"/>
      <c r="F597"/>
      <c r="G597"/>
    </row>
    <row r="598" spans="2:7" x14ac:dyDescent="0.25">
      <c r="B598"/>
      <c r="C598"/>
      <c r="D598"/>
      <c r="E598"/>
      <c r="F598"/>
      <c r="G598"/>
    </row>
    <row r="599" spans="2:7" x14ac:dyDescent="0.25">
      <c r="B599"/>
      <c r="C599"/>
      <c r="D599"/>
      <c r="E599"/>
      <c r="F599"/>
      <c r="G599"/>
    </row>
    <row r="600" spans="2:7" x14ac:dyDescent="0.25">
      <c r="B600"/>
      <c r="C600"/>
      <c r="D600"/>
      <c r="E600"/>
      <c r="F600"/>
      <c r="G600"/>
    </row>
    <row r="601" spans="2:7" x14ac:dyDescent="0.25">
      <c r="B601"/>
      <c r="C601"/>
      <c r="D601"/>
      <c r="E601"/>
      <c r="F601"/>
      <c r="G601"/>
    </row>
    <row r="602" spans="2:7" x14ac:dyDescent="0.25">
      <c r="B602"/>
      <c r="C602"/>
      <c r="D602"/>
      <c r="E602"/>
      <c r="F602"/>
      <c r="G602"/>
    </row>
    <row r="603" spans="2:7" x14ac:dyDescent="0.25">
      <c r="B603"/>
      <c r="C603"/>
      <c r="D603"/>
      <c r="E603"/>
      <c r="F603"/>
      <c r="G603"/>
    </row>
    <row r="604" spans="2:7" x14ac:dyDescent="0.25">
      <c r="B604"/>
      <c r="C604"/>
      <c r="D604"/>
      <c r="E604"/>
      <c r="F604"/>
      <c r="G604"/>
    </row>
    <row r="605" spans="2:7" x14ac:dyDescent="0.25">
      <c r="B605"/>
      <c r="C605"/>
      <c r="D605"/>
      <c r="E605"/>
      <c r="F605"/>
      <c r="G605"/>
    </row>
    <row r="606" spans="2:7" x14ac:dyDescent="0.25">
      <c r="B606"/>
      <c r="C606"/>
      <c r="D606"/>
      <c r="E606"/>
      <c r="F606"/>
      <c r="G606"/>
    </row>
    <row r="607" spans="2:7" x14ac:dyDescent="0.25">
      <c r="B607"/>
      <c r="C607"/>
      <c r="D607"/>
      <c r="E607"/>
      <c r="F607"/>
      <c r="G607"/>
    </row>
    <row r="608" spans="2:7" x14ac:dyDescent="0.25">
      <c r="B608"/>
      <c r="C608"/>
      <c r="D608"/>
      <c r="E608"/>
      <c r="F608"/>
      <c r="G608"/>
    </row>
    <row r="609" spans="2:7" x14ac:dyDescent="0.25">
      <c r="B609"/>
      <c r="C609"/>
      <c r="D609"/>
      <c r="E609"/>
      <c r="F609"/>
      <c r="G609"/>
    </row>
    <row r="610" spans="2:7" x14ac:dyDescent="0.25">
      <c r="B610"/>
      <c r="C610"/>
      <c r="D610"/>
      <c r="E610"/>
      <c r="F610"/>
      <c r="G610"/>
    </row>
    <row r="611" spans="2:7" x14ac:dyDescent="0.25">
      <c r="B611"/>
      <c r="C611"/>
      <c r="D611"/>
      <c r="E611"/>
      <c r="F611"/>
      <c r="G611"/>
    </row>
    <row r="612" spans="2:7" x14ac:dyDescent="0.25">
      <c r="B612"/>
      <c r="C612"/>
      <c r="D612"/>
      <c r="E612"/>
      <c r="F612"/>
      <c r="G612"/>
    </row>
    <row r="613" spans="2:7" x14ac:dyDescent="0.25">
      <c r="B613"/>
      <c r="C613"/>
      <c r="D613"/>
      <c r="E613"/>
      <c r="F613"/>
      <c r="G613"/>
    </row>
    <row r="614" spans="2:7" x14ac:dyDescent="0.25">
      <c r="B614"/>
      <c r="C614"/>
      <c r="D614"/>
      <c r="E614"/>
      <c r="F614"/>
      <c r="G614"/>
    </row>
    <row r="615" spans="2:7" x14ac:dyDescent="0.25">
      <c r="B615"/>
      <c r="C615"/>
      <c r="D615"/>
      <c r="E615"/>
      <c r="F615"/>
      <c r="G615"/>
    </row>
    <row r="616" spans="2:7" x14ac:dyDescent="0.25">
      <c r="B616"/>
      <c r="C616"/>
      <c r="D616"/>
      <c r="E616"/>
      <c r="F616"/>
      <c r="G616"/>
    </row>
    <row r="617" spans="2:7" x14ac:dyDescent="0.25">
      <c r="B617"/>
      <c r="C617"/>
      <c r="D617"/>
      <c r="E617"/>
      <c r="F617"/>
      <c r="G617"/>
    </row>
    <row r="618" spans="2:7" x14ac:dyDescent="0.25">
      <c r="B618"/>
      <c r="C618"/>
      <c r="D618"/>
      <c r="E618"/>
      <c r="F618"/>
      <c r="G618"/>
    </row>
    <row r="619" spans="2:7" x14ac:dyDescent="0.25">
      <c r="B619"/>
      <c r="C619"/>
      <c r="D619"/>
      <c r="E619"/>
      <c r="F619"/>
      <c r="G619"/>
    </row>
    <row r="620" spans="2:7" x14ac:dyDescent="0.25">
      <c r="B620"/>
      <c r="C620"/>
      <c r="D620"/>
      <c r="E620"/>
      <c r="F620"/>
      <c r="G620"/>
    </row>
    <row r="621" spans="2:7" x14ac:dyDescent="0.25">
      <c r="B621"/>
      <c r="C621"/>
      <c r="D621"/>
      <c r="E621"/>
      <c r="F621"/>
      <c r="G621"/>
    </row>
    <row r="622" spans="2:7" x14ac:dyDescent="0.25">
      <c r="B622"/>
      <c r="C622"/>
      <c r="D622"/>
      <c r="E622"/>
      <c r="F622"/>
      <c r="G622"/>
    </row>
    <row r="623" spans="2:7" x14ac:dyDescent="0.25">
      <c r="B623"/>
      <c r="C623"/>
      <c r="D623"/>
      <c r="E623"/>
      <c r="F623"/>
      <c r="G623"/>
    </row>
    <row r="624" spans="2:7" x14ac:dyDescent="0.25">
      <c r="B624"/>
      <c r="C624"/>
      <c r="D624"/>
      <c r="E624"/>
      <c r="F624"/>
      <c r="G624"/>
    </row>
    <row r="625" spans="2:7" x14ac:dyDescent="0.25">
      <c r="B625"/>
      <c r="C625"/>
      <c r="D625"/>
      <c r="E625"/>
      <c r="F625"/>
      <c r="G625"/>
    </row>
    <row r="626" spans="2:7" x14ac:dyDescent="0.25">
      <c r="B626"/>
      <c r="C626"/>
      <c r="D626"/>
      <c r="E626"/>
      <c r="F626"/>
      <c r="G626"/>
    </row>
    <row r="627" spans="2:7" x14ac:dyDescent="0.25">
      <c r="B627"/>
      <c r="C627"/>
      <c r="D627"/>
      <c r="E627"/>
      <c r="F627"/>
      <c r="G627"/>
    </row>
    <row r="628" spans="2:7" x14ac:dyDescent="0.25">
      <c r="B628"/>
      <c r="C628"/>
      <c r="D628"/>
      <c r="E628"/>
      <c r="F628"/>
      <c r="G628"/>
    </row>
    <row r="629" spans="2:7" x14ac:dyDescent="0.25">
      <c r="B629"/>
      <c r="C629"/>
      <c r="D629"/>
      <c r="E629"/>
      <c r="F629"/>
      <c r="G629"/>
    </row>
    <row r="630" spans="2:7" x14ac:dyDescent="0.25">
      <c r="B630"/>
      <c r="C630"/>
      <c r="D630"/>
      <c r="E630"/>
      <c r="F630"/>
      <c r="G630"/>
    </row>
    <row r="631" spans="2:7" x14ac:dyDescent="0.25">
      <c r="B631"/>
      <c r="C631"/>
      <c r="D631"/>
      <c r="E631"/>
      <c r="F631"/>
      <c r="G631"/>
    </row>
    <row r="632" spans="2:7" x14ac:dyDescent="0.25">
      <c r="B632"/>
      <c r="C632"/>
      <c r="D632"/>
      <c r="E632"/>
      <c r="F632"/>
      <c r="G632"/>
    </row>
    <row r="633" spans="2:7" x14ac:dyDescent="0.25">
      <c r="B633"/>
      <c r="C633"/>
      <c r="D633"/>
      <c r="E633"/>
      <c r="F633"/>
      <c r="G633"/>
    </row>
    <row r="634" spans="2:7" x14ac:dyDescent="0.25">
      <c r="B634"/>
      <c r="C634"/>
      <c r="D634"/>
      <c r="E634"/>
      <c r="F634"/>
      <c r="G634"/>
    </row>
    <row r="635" spans="2:7" x14ac:dyDescent="0.25">
      <c r="B635"/>
      <c r="C635"/>
      <c r="D635"/>
      <c r="E635"/>
      <c r="F635"/>
      <c r="G635"/>
    </row>
    <row r="636" spans="2:7" x14ac:dyDescent="0.25">
      <c r="B636"/>
      <c r="C636"/>
      <c r="D636"/>
      <c r="E636"/>
      <c r="F636"/>
      <c r="G636"/>
    </row>
    <row r="637" spans="2:7" x14ac:dyDescent="0.25">
      <c r="B637"/>
      <c r="C637"/>
      <c r="D637"/>
      <c r="E637"/>
      <c r="F637"/>
      <c r="G637"/>
    </row>
    <row r="638" spans="2:7" x14ac:dyDescent="0.25">
      <c r="B638"/>
      <c r="C638"/>
      <c r="D638"/>
      <c r="E638"/>
      <c r="F638"/>
      <c r="G638"/>
    </row>
    <row r="639" spans="2:7" x14ac:dyDescent="0.25">
      <c r="B639"/>
      <c r="C639"/>
      <c r="D639"/>
      <c r="E639"/>
      <c r="F639"/>
      <c r="G639"/>
    </row>
    <row r="640" spans="2:7" x14ac:dyDescent="0.25">
      <c r="B640"/>
      <c r="C640"/>
      <c r="D640"/>
      <c r="E640"/>
      <c r="F640"/>
      <c r="G640"/>
    </row>
    <row r="641" spans="2:7" x14ac:dyDescent="0.25">
      <c r="B641"/>
      <c r="C641"/>
      <c r="D641"/>
      <c r="E641"/>
      <c r="F641"/>
      <c r="G641"/>
    </row>
    <row r="642" spans="2:7" x14ac:dyDescent="0.25">
      <c r="B642"/>
      <c r="C642"/>
      <c r="D642"/>
      <c r="E642"/>
      <c r="F642"/>
      <c r="G642"/>
    </row>
    <row r="643" spans="2:7" x14ac:dyDescent="0.25">
      <c r="B643"/>
      <c r="C643"/>
      <c r="D643"/>
      <c r="E643"/>
      <c r="F643"/>
      <c r="G643"/>
    </row>
    <row r="644" spans="2:7" x14ac:dyDescent="0.25">
      <c r="B644"/>
      <c r="C644"/>
      <c r="D644"/>
      <c r="E644"/>
      <c r="F644"/>
      <c r="G644"/>
    </row>
    <row r="645" spans="2:7" x14ac:dyDescent="0.25">
      <c r="B645"/>
      <c r="C645"/>
      <c r="D645"/>
      <c r="E645"/>
      <c r="F645"/>
      <c r="G645"/>
    </row>
    <row r="646" spans="2:7" x14ac:dyDescent="0.25">
      <c r="B646"/>
      <c r="C646"/>
      <c r="D646"/>
      <c r="E646"/>
      <c r="F646"/>
      <c r="G646"/>
    </row>
    <row r="647" spans="2:7" x14ac:dyDescent="0.25">
      <c r="B647"/>
      <c r="C647"/>
      <c r="D647"/>
      <c r="E647"/>
      <c r="F647"/>
      <c r="G647"/>
    </row>
    <row r="648" spans="2:7" x14ac:dyDescent="0.25">
      <c r="B648"/>
      <c r="C648"/>
      <c r="D648"/>
      <c r="E648"/>
      <c r="F648"/>
      <c r="G648"/>
    </row>
    <row r="649" spans="2:7" x14ac:dyDescent="0.25">
      <c r="B649"/>
      <c r="C649"/>
      <c r="D649"/>
      <c r="E649"/>
      <c r="F649"/>
      <c r="G649"/>
    </row>
    <row r="650" spans="2:7" x14ac:dyDescent="0.25">
      <c r="B650"/>
      <c r="C650"/>
      <c r="D650"/>
      <c r="E650"/>
      <c r="F650"/>
      <c r="G650"/>
    </row>
    <row r="651" spans="2:7" x14ac:dyDescent="0.25">
      <c r="B651"/>
      <c r="C651"/>
      <c r="D651"/>
      <c r="E651"/>
      <c r="F651"/>
      <c r="G651"/>
    </row>
    <row r="652" spans="2:7" x14ac:dyDescent="0.25">
      <c r="B652"/>
      <c r="C652"/>
      <c r="D652"/>
      <c r="E652"/>
      <c r="F652"/>
      <c r="G652"/>
    </row>
    <row r="653" spans="2:7" x14ac:dyDescent="0.25">
      <c r="B653"/>
      <c r="C653"/>
      <c r="D653"/>
      <c r="E653"/>
      <c r="F653"/>
      <c r="G653"/>
    </row>
    <row r="654" spans="2:7" x14ac:dyDescent="0.25">
      <c r="B654"/>
      <c r="C654"/>
      <c r="D654"/>
      <c r="E654"/>
      <c r="F654"/>
      <c r="G654"/>
    </row>
    <row r="655" spans="2:7" x14ac:dyDescent="0.25">
      <c r="B655"/>
      <c r="C655"/>
      <c r="D655"/>
      <c r="E655"/>
      <c r="F655"/>
      <c r="G655"/>
    </row>
    <row r="656" spans="2:7" x14ac:dyDescent="0.25">
      <c r="B656"/>
      <c r="C656"/>
      <c r="D656"/>
      <c r="E656"/>
      <c r="F656"/>
      <c r="G656"/>
    </row>
    <row r="657" spans="2:7" x14ac:dyDescent="0.25">
      <c r="B657"/>
      <c r="C657"/>
      <c r="D657"/>
      <c r="E657"/>
      <c r="F657"/>
      <c r="G657"/>
    </row>
    <row r="658" spans="2:7" x14ac:dyDescent="0.25">
      <c r="B658"/>
      <c r="C658"/>
      <c r="D658"/>
      <c r="E658"/>
      <c r="F658"/>
      <c r="G658"/>
    </row>
    <row r="659" spans="2:7" x14ac:dyDescent="0.25">
      <c r="B659"/>
      <c r="C659"/>
      <c r="D659"/>
      <c r="E659"/>
      <c r="F659"/>
      <c r="G659"/>
    </row>
    <row r="660" spans="2:7" x14ac:dyDescent="0.25">
      <c r="B660"/>
      <c r="C660"/>
      <c r="D660"/>
      <c r="E660"/>
      <c r="F660"/>
      <c r="G660"/>
    </row>
    <row r="661" spans="2:7" x14ac:dyDescent="0.25">
      <c r="B661"/>
      <c r="C661"/>
      <c r="D661"/>
      <c r="E661"/>
      <c r="F661"/>
      <c r="G661"/>
    </row>
    <row r="662" spans="2:7" x14ac:dyDescent="0.25">
      <c r="B662"/>
      <c r="C662"/>
      <c r="D662"/>
      <c r="E662"/>
      <c r="F662"/>
      <c r="G662"/>
    </row>
    <row r="663" spans="2:7" x14ac:dyDescent="0.25">
      <c r="B663"/>
      <c r="C663"/>
      <c r="D663"/>
      <c r="E663"/>
      <c r="F663"/>
      <c r="G663"/>
    </row>
    <row r="664" spans="2:7" x14ac:dyDescent="0.25">
      <c r="B664"/>
      <c r="C664"/>
      <c r="D664"/>
      <c r="E664"/>
      <c r="F664"/>
      <c r="G664"/>
    </row>
    <row r="665" spans="2:7" x14ac:dyDescent="0.25">
      <c r="B665"/>
      <c r="C665"/>
      <c r="D665"/>
      <c r="E665"/>
      <c r="F665"/>
      <c r="G665"/>
    </row>
    <row r="666" spans="2:7" x14ac:dyDescent="0.25">
      <c r="B666"/>
      <c r="C666"/>
      <c r="D666"/>
      <c r="E666"/>
      <c r="F666"/>
      <c r="G666"/>
    </row>
    <row r="667" spans="2:7" x14ac:dyDescent="0.25">
      <c r="B667"/>
      <c r="C667"/>
      <c r="D667"/>
      <c r="E667"/>
      <c r="F667"/>
      <c r="G667"/>
    </row>
    <row r="668" spans="2:7" x14ac:dyDescent="0.25">
      <c r="B668"/>
      <c r="C668"/>
      <c r="D668"/>
      <c r="E668"/>
      <c r="F668"/>
      <c r="G668"/>
    </row>
    <row r="669" spans="2:7" x14ac:dyDescent="0.25">
      <c r="B669"/>
      <c r="C669"/>
      <c r="D669"/>
      <c r="E669"/>
      <c r="F669"/>
      <c r="G669"/>
    </row>
    <row r="670" spans="2:7" x14ac:dyDescent="0.25">
      <c r="B670"/>
      <c r="C670"/>
      <c r="D670"/>
      <c r="E670"/>
      <c r="F670"/>
      <c r="G670"/>
    </row>
    <row r="671" spans="2:7" x14ac:dyDescent="0.25">
      <c r="B671"/>
      <c r="C671"/>
      <c r="D671"/>
      <c r="E671"/>
      <c r="F671"/>
      <c r="G671"/>
    </row>
    <row r="672" spans="2:7" x14ac:dyDescent="0.25">
      <c r="B672"/>
      <c r="C672"/>
      <c r="D672"/>
      <c r="E672"/>
      <c r="F672"/>
      <c r="G672"/>
    </row>
    <row r="673" spans="2:7" x14ac:dyDescent="0.25">
      <c r="B673"/>
      <c r="C673"/>
      <c r="D673"/>
      <c r="E673"/>
      <c r="F673"/>
      <c r="G673"/>
    </row>
    <row r="674" spans="2:7" x14ac:dyDescent="0.25">
      <c r="B674"/>
      <c r="C674"/>
      <c r="D674"/>
      <c r="E674"/>
      <c r="F674"/>
      <c r="G674"/>
    </row>
    <row r="675" spans="2:7" x14ac:dyDescent="0.25">
      <c r="B675"/>
      <c r="C675"/>
      <c r="D675"/>
      <c r="E675"/>
      <c r="F675"/>
      <c r="G675"/>
    </row>
    <row r="676" spans="2:7" x14ac:dyDescent="0.25">
      <c r="B676"/>
      <c r="C676"/>
      <c r="D676"/>
      <c r="E676"/>
      <c r="F676"/>
      <c r="G676"/>
    </row>
    <row r="677" spans="2:7" x14ac:dyDescent="0.25">
      <c r="B677"/>
      <c r="C677"/>
      <c r="D677"/>
      <c r="E677"/>
      <c r="F677"/>
      <c r="G677"/>
    </row>
    <row r="678" spans="2:7" x14ac:dyDescent="0.25">
      <c r="B678"/>
      <c r="C678"/>
      <c r="D678"/>
      <c r="E678"/>
      <c r="F678"/>
      <c r="G678"/>
    </row>
    <row r="679" spans="2:7" x14ac:dyDescent="0.25">
      <c r="B679"/>
      <c r="C679"/>
      <c r="D679"/>
      <c r="E679"/>
      <c r="F679"/>
      <c r="G679"/>
    </row>
    <row r="680" spans="2:7" x14ac:dyDescent="0.25">
      <c r="B680"/>
      <c r="C680"/>
      <c r="D680"/>
      <c r="E680"/>
      <c r="F680"/>
      <c r="G680"/>
    </row>
    <row r="681" spans="2:7" x14ac:dyDescent="0.25">
      <c r="B681"/>
      <c r="C681"/>
      <c r="D681"/>
      <c r="E681"/>
      <c r="F681"/>
      <c r="G681"/>
    </row>
    <row r="682" spans="2:7" x14ac:dyDescent="0.25">
      <c r="B682"/>
      <c r="C682"/>
      <c r="D682"/>
      <c r="E682"/>
      <c r="F682"/>
      <c r="G682"/>
    </row>
    <row r="683" spans="2:7" x14ac:dyDescent="0.25">
      <c r="B683"/>
      <c r="C683"/>
      <c r="D683"/>
      <c r="E683"/>
      <c r="F683"/>
      <c r="G683"/>
    </row>
    <row r="684" spans="2:7" x14ac:dyDescent="0.25">
      <c r="B684"/>
      <c r="C684"/>
      <c r="D684"/>
      <c r="E684"/>
      <c r="F684"/>
      <c r="G684"/>
    </row>
    <row r="685" spans="2:7" x14ac:dyDescent="0.25">
      <c r="B685"/>
      <c r="C685"/>
      <c r="D685"/>
      <c r="E685"/>
      <c r="F685"/>
      <c r="G685"/>
    </row>
    <row r="686" spans="2:7" x14ac:dyDescent="0.25">
      <c r="B686"/>
      <c r="C686"/>
      <c r="D686"/>
      <c r="E686"/>
      <c r="F686"/>
      <c r="G686"/>
    </row>
    <row r="687" spans="2:7" x14ac:dyDescent="0.25">
      <c r="B687"/>
      <c r="C687"/>
      <c r="D687"/>
      <c r="E687"/>
      <c r="F687"/>
      <c r="G687"/>
    </row>
    <row r="688" spans="2:7" x14ac:dyDescent="0.25">
      <c r="B688"/>
      <c r="C688"/>
      <c r="D688"/>
      <c r="E688"/>
      <c r="F688"/>
      <c r="G688"/>
    </row>
    <row r="689" spans="2:7" x14ac:dyDescent="0.25">
      <c r="B689"/>
      <c r="C689"/>
      <c r="D689"/>
      <c r="E689"/>
      <c r="F689"/>
      <c r="G689"/>
    </row>
    <row r="690" spans="2:7" x14ac:dyDescent="0.25">
      <c r="B690"/>
      <c r="C690"/>
      <c r="D690"/>
      <c r="E690"/>
      <c r="F690"/>
      <c r="G690"/>
    </row>
    <row r="691" spans="2:7" x14ac:dyDescent="0.25">
      <c r="B691"/>
      <c r="C691"/>
      <c r="D691"/>
      <c r="E691"/>
      <c r="F691"/>
      <c r="G691"/>
    </row>
    <row r="692" spans="2:7" x14ac:dyDescent="0.25">
      <c r="B692"/>
      <c r="C692"/>
      <c r="D692"/>
      <c r="E692"/>
      <c r="F692"/>
      <c r="G692"/>
    </row>
    <row r="693" spans="2:7" x14ac:dyDescent="0.25">
      <c r="B693"/>
      <c r="C693"/>
      <c r="D693"/>
      <c r="E693"/>
      <c r="F693"/>
      <c r="G693"/>
    </row>
    <row r="694" spans="2:7" x14ac:dyDescent="0.25">
      <c r="B694"/>
      <c r="C694"/>
      <c r="D694"/>
      <c r="E694"/>
      <c r="F694"/>
      <c r="G694"/>
    </row>
    <row r="695" spans="2:7" x14ac:dyDescent="0.25">
      <c r="B695"/>
      <c r="C695"/>
      <c r="D695"/>
      <c r="E695"/>
      <c r="F695"/>
      <c r="G695"/>
    </row>
    <row r="696" spans="2:7" x14ac:dyDescent="0.25">
      <c r="B696"/>
      <c r="C696"/>
      <c r="D696"/>
      <c r="E696"/>
      <c r="F696"/>
      <c r="G696"/>
    </row>
    <row r="697" spans="2:7" x14ac:dyDescent="0.25">
      <c r="B697"/>
      <c r="C697"/>
      <c r="D697"/>
      <c r="E697"/>
      <c r="F697"/>
      <c r="G697"/>
    </row>
    <row r="698" spans="2:7" x14ac:dyDescent="0.25">
      <c r="B698"/>
      <c r="C698"/>
      <c r="D698"/>
      <c r="E698"/>
      <c r="F698"/>
      <c r="G698"/>
    </row>
    <row r="699" spans="2:7" x14ac:dyDescent="0.25">
      <c r="B699"/>
      <c r="C699"/>
      <c r="D699"/>
      <c r="E699"/>
      <c r="F699"/>
      <c r="G699"/>
    </row>
    <row r="700" spans="2:7" x14ac:dyDescent="0.25">
      <c r="B700"/>
      <c r="C700"/>
      <c r="D700"/>
      <c r="E700"/>
      <c r="F700"/>
      <c r="G700"/>
    </row>
    <row r="701" spans="2:7" x14ac:dyDescent="0.25">
      <c r="B701"/>
      <c r="C701"/>
      <c r="D701"/>
      <c r="E701"/>
      <c r="F701"/>
      <c r="G701"/>
    </row>
    <row r="702" spans="2:7" x14ac:dyDescent="0.25">
      <c r="B702"/>
      <c r="C702"/>
      <c r="D702"/>
      <c r="E702"/>
      <c r="F702"/>
      <c r="G702"/>
    </row>
    <row r="703" spans="2:7" x14ac:dyDescent="0.25">
      <c r="B703"/>
      <c r="C703"/>
      <c r="D703"/>
      <c r="E703"/>
      <c r="F703"/>
      <c r="G703"/>
    </row>
    <row r="704" spans="2:7" x14ac:dyDescent="0.25">
      <c r="B704"/>
      <c r="C704"/>
      <c r="D704"/>
      <c r="E704"/>
      <c r="F704"/>
      <c r="G704"/>
    </row>
    <row r="705" spans="2:7" x14ac:dyDescent="0.25">
      <c r="B705"/>
      <c r="C705"/>
      <c r="D705"/>
      <c r="E705"/>
      <c r="F705"/>
      <c r="G705"/>
    </row>
    <row r="706" spans="2:7" x14ac:dyDescent="0.25">
      <c r="B706"/>
      <c r="C706"/>
      <c r="D706"/>
      <c r="E706"/>
      <c r="F706"/>
      <c r="G706"/>
    </row>
    <row r="707" spans="2:7" x14ac:dyDescent="0.25">
      <c r="B707"/>
      <c r="C707"/>
      <c r="D707"/>
      <c r="E707"/>
      <c r="F707"/>
      <c r="G707"/>
    </row>
    <row r="708" spans="2:7" x14ac:dyDescent="0.25">
      <c r="B708"/>
      <c r="C708"/>
      <c r="D708"/>
      <c r="E708"/>
      <c r="F708"/>
      <c r="G708"/>
    </row>
    <row r="709" spans="2:7" x14ac:dyDescent="0.25">
      <c r="B709"/>
      <c r="C709"/>
      <c r="D709"/>
      <c r="E709"/>
      <c r="F709"/>
      <c r="G709"/>
    </row>
    <row r="710" spans="2:7" x14ac:dyDescent="0.25">
      <c r="B710"/>
      <c r="C710"/>
      <c r="D710"/>
      <c r="E710"/>
      <c r="F710"/>
      <c r="G710"/>
    </row>
    <row r="711" spans="2:7" x14ac:dyDescent="0.25">
      <c r="B711"/>
      <c r="C711"/>
      <c r="D711"/>
      <c r="E711"/>
      <c r="F711"/>
      <c r="G711"/>
    </row>
    <row r="712" spans="2:7" x14ac:dyDescent="0.25">
      <c r="B712"/>
      <c r="C712"/>
      <c r="D712"/>
      <c r="E712"/>
      <c r="F712"/>
      <c r="G712"/>
    </row>
    <row r="713" spans="2:7" x14ac:dyDescent="0.25">
      <c r="B713"/>
      <c r="C713"/>
      <c r="D713"/>
      <c r="E713"/>
      <c r="F713"/>
      <c r="G713"/>
    </row>
    <row r="714" spans="2:7" x14ac:dyDescent="0.25">
      <c r="B714"/>
      <c r="C714"/>
      <c r="D714"/>
      <c r="E714"/>
      <c r="F714"/>
      <c r="G714"/>
    </row>
    <row r="715" spans="2:7" x14ac:dyDescent="0.25">
      <c r="B715"/>
      <c r="C715"/>
      <c r="D715"/>
      <c r="E715"/>
      <c r="F715"/>
      <c r="G715"/>
    </row>
    <row r="716" spans="2:7" x14ac:dyDescent="0.25">
      <c r="B716"/>
      <c r="C716"/>
      <c r="D716"/>
      <c r="E716"/>
      <c r="F716"/>
      <c r="G716"/>
    </row>
    <row r="717" spans="2:7" x14ac:dyDescent="0.25">
      <c r="B717"/>
      <c r="C717"/>
      <c r="D717"/>
      <c r="E717"/>
      <c r="F717"/>
      <c r="G717"/>
    </row>
    <row r="718" spans="2:7" x14ac:dyDescent="0.25">
      <c r="B718"/>
      <c r="C718"/>
      <c r="D718"/>
      <c r="E718"/>
      <c r="F718"/>
      <c r="G718"/>
    </row>
    <row r="719" spans="2:7" x14ac:dyDescent="0.25">
      <c r="B719"/>
      <c r="C719"/>
      <c r="D719"/>
      <c r="E719"/>
      <c r="F719"/>
      <c r="G719"/>
    </row>
    <row r="720" spans="2:7" x14ac:dyDescent="0.25">
      <c r="B720"/>
      <c r="C720"/>
      <c r="D720"/>
      <c r="E720"/>
      <c r="F720"/>
      <c r="G720"/>
    </row>
    <row r="721" spans="2:7" x14ac:dyDescent="0.25">
      <c r="B721"/>
      <c r="C721"/>
      <c r="D721"/>
      <c r="E721"/>
      <c r="F721"/>
      <c r="G721"/>
    </row>
    <row r="722" spans="2:7" x14ac:dyDescent="0.25">
      <c r="B722"/>
      <c r="C722"/>
      <c r="D722"/>
      <c r="E722"/>
      <c r="F722"/>
      <c r="G722"/>
    </row>
    <row r="723" spans="2:7" x14ac:dyDescent="0.25">
      <c r="B723"/>
      <c r="C723"/>
      <c r="D723"/>
      <c r="E723"/>
      <c r="F723"/>
      <c r="G723"/>
    </row>
    <row r="724" spans="2:7" x14ac:dyDescent="0.25">
      <c r="B724"/>
      <c r="C724"/>
      <c r="D724"/>
      <c r="E724"/>
      <c r="F724"/>
      <c r="G724"/>
    </row>
    <row r="725" spans="2:7" x14ac:dyDescent="0.25">
      <c r="B725"/>
      <c r="C725"/>
      <c r="D725"/>
      <c r="E725"/>
      <c r="F725"/>
      <c r="G725"/>
    </row>
    <row r="726" spans="2:7" x14ac:dyDescent="0.25">
      <c r="B726"/>
      <c r="C726"/>
      <c r="D726"/>
      <c r="E726"/>
      <c r="F726"/>
      <c r="G726"/>
    </row>
    <row r="727" spans="2:7" x14ac:dyDescent="0.25">
      <c r="B727"/>
      <c r="C727"/>
      <c r="D727"/>
      <c r="E727"/>
      <c r="F727"/>
      <c r="G727"/>
    </row>
    <row r="728" spans="2:7" x14ac:dyDescent="0.25">
      <c r="B728"/>
      <c r="C728"/>
      <c r="D728"/>
      <c r="E728"/>
      <c r="F728"/>
      <c r="G728"/>
    </row>
    <row r="729" spans="2:7" x14ac:dyDescent="0.25">
      <c r="B729"/>
      <c r="C729"/>
      <c r="D729"/>
      <c r="E729"/>
      <c r="F729"/>
      <c r="G729"/>
    </row>
    <row r="730" spans="2:7" x14ac:dyDescent="0.25">
      <c r="B730"/>
      <c r="C730"/>
      <c r="D730"/>
      <c r="E730"/>
      <c r="F730"/>
      <c r="G730"/>
    </row>
    <row r="731" spans="2:7" x14ac:dyDescent="0.25">
      <c r="B731"/>
      <c r="C731"/>
      <c r="D731"/>
      <c r="E731"/>
      <c r="F731"/>
      <c r="G731"/>
    </row>
    <row r="732" spans="2:7" x14ac:dyDescent="0.25">
      <c r="B732"/>
      <c r="C732"/>
      <c r="D732"/>
      <c r="E732"/>
      <c r="F732"/>
      <c r="G732"/>
    </row>
    <row r="733" spans="2:7" x14ac:dyDescent="0.25">
      <c r="B733"/>
      <c r="C733"/>
      <c r="D733"/>
      <c r="E733"/>
      <c r="F733"/>
      <c r="G733"/>
    </row>
    <row r="734" spans="2:7" x14ac:dyDescent="0.25">
      <c r="B734"/>
      <c r="C734"/>
      <c r="D734"/>
      <c r="E734"/>
      <c r="F734"/>
      <c r="G734"/>
    </row>
    <row r="735" spans="2:7" x14ac:dyDescent="0.25">
      <c r="B735"/>
      <c r="C735"/>
      <c r="D735"/>
      <c r="E735"/>
      <c r="F735"/>
      <c r="G735"/>
    </row>
    <row r="736" spans="2:7" x14ac:dyDescent="0.25">
      <c r="B736"/>
      <c r="C736"/>
      <c r="D736"/>
      <c r="E736"/>
      <c r="F736"/>
      <c r="G736"/>
    </row>
    <row r="737" spans="2:7" x14ac:dyDescent="0.25">
      <c r="B737"/>
      <c r="C737"/>
      <c r="D737"/>
      <c r="E737"/>
      <c r="F737"/>
      <c r="G737"/>
    </row>
    <row r="738" spans="2:7" x14ac:dyDescent="0.25">
      <c r="B738"/>
      <c r="C738"/>
      <c r="D738"/>
      <c r="E738"/>
      <c r="F738"/>
      <c r="G738"/>
    </row>
    <row r="739" spans="2:7" x14ac:dyDescent="0.25">
      <c r="B739"/>
      <c r="C739"/>
      <c r="D739"/>
      <c r="E739"/>
      <c r="F739"/>
      <c r="G739"/>
    </row>
    <row r="740" spans="2:7" x14ac:dyDescent="0.25">
      <c r="B740"/>
      <c r="C740"/>
      <c r="D740"/>
      <c r="E740"/>
      <c r="F740"/>
      <c r="G740"/>
    </row>
    <row r="741" spans="2:7" x14ac:dyDescent="0.25">
      <c r="B741"/>
      <c r="C741"/>
      <c r="D741"/>
      <c r="E741"/>
      <c r="F741"/>
      <c r="G741"/>
    </row>
    <row r="742" spans="2:7" x14ac:dyDescent="0.25">
      <c r="B742"/>
      <c r="C742"/>
      <c r="D742"/>
      <c r="E742"/>
      <c r="F742"/>
      <c r="G742"/>
    </row>
    <row r="743" spans="2:7" x14ac:dyDescent="0.25">
      <c r="B743"/>
      <c r="C743"/>
      <c r="D743"/>
      <c r="E743"/>
      <c r="F743"/>
      <c r="G743"/>
    </row>
    <row r="744" spans="2:7" x14ac:dyDescent="0.25">
      <c r="B744"/>
      <c r="C744"/>
      <c r="D744"/>
      <c r="E744"/>
      <c r="F744"/>
      <c r="G744"/>
    </row>
    <row r="745" spans="2:7" x14ac:dyDescent="0.25">
      <c r="B745"/>
      <c r="C745"/>
      <c r="D745"/>
      <c r="E745"/>
      <c r="F745"/>
      <c r="G745"/>
    </row>
    <row r="746" spans="2:7" x14ac:dyDescent="0.25">
      <c r="B746"/>
      <c r="C746"/>
      <c r="D746"/>
      <c r="E746"/>
      <c r="F746"/>
      <c r="G746"/>
    </row>
    <row r="747" spans="2:7" x14ac:dyDescent="0.25">
      <c r="B747"/>
      <c r="C747"/>
      <c r="D747"/>
      <c r="E747"/>
      <c r="F747"/>
      <c r="G747"/>
    </row>
    <row r="748" spans="2:7" x14ac:dyDescent="0.25">
      <c r="B748"/>
      <c r="C748"/>
      <c r="D748"/>
      <c r="E748"/>
      <c r="F748"/>
      <c r="G748"/>
    </row>
    <row r="749" spans="2:7" x14ac:dyDescent="0.25">
      <c r="B749"/>
      <c r="C749"/>
      <c r="D749"/>
      <c r="E749"/>
      <c r="F749"/>
      <c r="G749"/>
    </row>
    <row r="750" spans="2:7" x14ac:dyDescent="0.25">
      <c r="B750"/>
      <c r="C750"/>
      <c r="D750"/>
      <c r="E750"/>
      <c r="F750"/>
      <c r="G750"/>
    </row>
    <row r="751" spans="2:7" x14ac:dyDescent="0.25">
      <c r="B751"/>
      <c r="C751"/>
      <c r="D751"/>
      <c r="E751"/>
      <c r="F751"/>
      <c r="G751"/>
    </row>
    <row r="752" spans="2:7" x14ac:dyDescent="0.25">
      <c r="B752"/>
      <c r="C752"/>
      <c r="D752"/>
      <c r="E752"/>
      <c r="F752"/>
      <c r="G752"/>
    </row>
    <row r="753" spans="2:7" x14ac:dyDescent="0.25">
      <c r="B753"/>
      <c r="C753"/>
      <c r="D753"/>
      <c r="E753"/>
      <c r="F753"/>
      <c r="G753"/>
    </row>
    <row r="754" spans="2:7" x14ac:dyDescent="0.25">
      <c r="B754"/>
      <c r="C754"/>
      <c r="D754"/>
      <c r="E754"/>
      <c r="F754"/>
      <c r="G754"/>
    </row>
    <row r="755" spans="2:7" x14ac:dyDescent="0.25">
      <c r="B755"/>
      <c r="C755"/>
      <c r="D755"/>
      <c r="E755"/>
      <c r="F755"/>
      <c r="G755"/>
    </row>
    <row r="756" spans="2:7" x14ac:dyDescent="0.25">
      <c r="B756"/>
      <c r="C756"/>
      <c r="D756"/>
      <c r="E756"/>
      <c r="F756"/>
      <c r="G756"/>
    </row>
    <row r="757" spans="2:7" x14ac:dyDescent="0.25">
      <c r="B757"/>
      <c r="C757"/>
      <c r="D757"/>
      <c r="E757"/>
      <c r="F757"/>
      <c r="G757"/>
    </row>
    <row r="758" spans="2:7" x14ac:dyDescent="0.25">
      <c r="B758"/>
      <c r="C758"/>
      <c r="D758"/>
      <c r="E758"/>
      <c r="F758"/>
      <c r="G758"/>
    </row>
    <row r="759" spans="2:7" x14ac:dyDescent="0.25">
      <c r="B759"/>
      <c r="C759"/>
      <c r="D759"/>
      <c r="E759"/>
      <c r="F759"/>
      <c r="G759"/>
    </row>
    <row r="760" spans="2:7" x14ac:dyDescent="0.25">
      <c r="B760"/>
      <c r="C760"/>
      <c r="D760"/>
      <c r="E760"/>
      <c r="F760"/>
      <c r="G760"/>
    </row>
    <row r="761" spans="2:7" x14ac:dyDescent="0.25">
      <c r="B761"/>
      <c r="C761"/>
      <c r="D761"/>
      <c r="E761"/>
      <c r="F761"/>
      <c r="G761"/>
    </row>
    <row r="762" spans="2:7" x14ac:dyDescent="0.25">
      <c r="B762"/>
      <c r="C762"/>
      <c r="D762"/>
      <c r="E762"/>
      <c r="F762"/>
      <c r="G762"/>
    </row>
    <row r="763" spans="2:7" x14ac:dyDescent="0.25">
      <c r="B763"/>
      <c r="C763"/>
      <c r="D763"/>
      <c r="E763"/>
      <c r="F763"/>
      <c r="G763"/>
    </row>
    <row r="764" spans="2:7" x14ac:dyDescent="0.25">
      <c r="B764"/>
      <c r="C764"/>
      <c r="D764"/>
      <c r="E764"/>
      <c r="F764"/>
      <c r="G764"/>
    </row>
    <row r="765" spans="2:7" x14ac:dyDescent="0.25">
      <c r="B765"/>
      <c r="C765"/>
      <c r="D765"/>
      <c r="E765"/>
      <c r="F765"/>
      <c r="G765"/>
    </row>
    <row r="766" spans="2:7" x14ac:dyDescent="0.25">
      <c r="B766"/>
      <c r="C766"/>
      <c r="D766"/>
      <c r="E766"/>
      <c r="F766"/>
      <c r="G766"/>
    </row>
    <row r="767" spans="2:7" x14ac:dyDescent="0.25">
      <c r="B767"/>
      <c r="C767"/>
      <c r="D767"/>
      <c r="E767"/>
      <c r="F767"/>
      <c r="G767"/>
    </row>
    <row r="768" spans="2:7" x14ac:dyDescent="0.25">
      <c r="B768"/>
      <c r="C768"/>
      <c r="D768"/>
      <c r="E768"/>
      <c r="F768"/>
      <c r="G768"/>
    </row>
    <row r="769" spans="2:7" x14ac:dyDescent="0.25">
      <c r="B769"/>
      <c r="C769"/>
      <c r="D769"/>
      <c r="E769"/>
      <c r="F769"/>
      <c r="G769"/>
    </row>
    <row r="770" spans="2:7" x14ac:dyDescent="0.25">
      <c r="B770"/>
      <c r="C770"/>
      <c r="D770"/>
      <c r="E770"/>
      <c r="F770"/>
      <c r="G770"/>
    </row>
    <row r="771" spans="2:7" x14ac:dyDescent="0.25">
      <c r="B771"/>
      <c r="C771"/>
      <c r="D771"/>
      <c r="E771"/>
      <c r="F771"/>
      <c r="G771"/>
    </row>
    <row r="772" spans="2:7" x14ac:dyDescent="0.25">
      <c r="B772"/>
      <c r="C772"/>
      <c r="D772"/>
      <c r="E772"/>
      <c r="F772"/>
      <c r="G772"/>
    </row>
    <row r="773" spans="2:7" x14ac:dyDescent="0.25">
      <c r="B773"/>
      <c r="C773"/>
      <c r="D773"/>
      <c r="E773"/>
      <c r="F773"/>
      <c r="G773"/>
    </row>
    <row r="774" spans="2:7" x14ac:dyDescent="0.25">
      <c r="B774"/>
      <c r="C774"/>
      <c r="D774"/>
      <c r="E774"/>
      <c r="F774"/>
      <c r="G774"/>
    </row>
    <row r="775" spans="2:7" x14ac:dyDescent="0.25">
      <c r="B775"/>
      <c r="C775"/>
      <c r="D775"/>
      <c r="E775"/>
      <c r="F775"/>
      <c r="G775"/>
    </row>
    <row r="776" spans="2:7" x14ac:dyDescent="0.25">
      <c r="B776"/>
      <c r="C776"/>
      <c r="D776"/>
      <c r="E776"/>
      <c r="F776"/>
      <c r="G776"/>
    </row>
    <row r="777" spans="2:7" x14ac:dyDescent="0.25">
      <c r="B777"/>
      <c r="C777"/>
      <c r="D777"/>
      <c r="E777"/>
      <c r="F777"/>
      <c r="G777"/>
    </row>
    <row r="778" spans="2:7" x14ac:dyDescent="0.25">
      <c r="B778"/>
      <c r="C778"/>
      <c r="D778"/>
      <c r="E778"/>
      <c r="F778"/>
      <c r="G778"/>
    </row>
    <row r="779" spans="2:7" x14ac:dyDescent="0.25">
      <c r="B779"/>
      <c r="C779"/>
      <c r="D779"/>
      <c r="E779"/>
      <c r="F779"/>
      <c r="G779"/>
    </row>
    <row r="780" spans="2:7" x14ac:dyDescent="0.25">
      <c r="B780"/>
      <c r="C780"/>
      <c r="D780"/>
      <c r="E780"/>
      <c r="F780"/>
      <c r="G780"/>
    </row>
    <row r="781" spans="2:7" x14ac:dyDescent="0.25">
      <c r="B781"/>
      <c r="C781"/>
      <c r="D781"/>
      <c r="E781"/>
      <c r="F781"/>
      <c r="G781"/>
    </row>
    <row r="782" spans="2:7" x14ac:dyDescent="0.25">
      <c r="B782"/>
      <c r="C782"/>
      <c r="D782"/>
      <c r="E782"/>
      <c r="F782"/>
      <c r="G782"/>
    </row>
    <row r="783" spans="2:7" x14ac:dyDescent="0.25">
      <c r="B783"/>
      <c r="C783"/>
      <c r="D783"/>
      <c r="E783"/>
      <c r="F783"/>
      <c r="G783"/>
    </row>
    <row r="784" spans="2:7" x14ac:dyDescent="0.25">
      <c r="B784"/>
      <c r="C784"/>
      <c r="D784"/>
      <c r="E784"/>
      <c r="F784"/>
      <c r="G784"/>
    </row>
    <row r="785" spans="2:7" x14ac:dyDescent="0.25">
      <c r="B785"/>
      <c r="C785"/>
      <c r="D785"/>
      <c r="E785"/>
      <c r="F785"/>
      <c r="G785"/>
    </row>
    <row r="786" spans="2:7" x14ac:dyDescent="0.25">
      <c r="B786"/>
      <c r="C786"/>
      <c r="D786"/>
      <c r="E786"/>
      <c r="F786"/>
      <c r="G786"/>
    </row>
    <row r="787" spans="2:7" x14ac:dyDescent="0.25">
      <c r="B787"/>
      <c r="C787"/>
      <c r="D787"/>
      <c r="E787"/>
      <c r="F787"/>
      <c r="G787"/>
    </row>
    <row r="788" spans="2:7" x14ac:dyDescent="0.25">
      <c r="B788"/>
      <c r="C788"/>
      <c r="D788"/>
      <c r="E788"/>
      <c r="F788"/>
      <c r="G788"/>
    </row>
    <row r="789" spans="2:7" x14ac:dyDescent="0.25">
      <c r="B789"/>
      <c r="C789"/>
      <c r="D789"/>
      <c r="E789"/>
      <c r="F789"/>
      <c r="G789"/>
    </row>
    <row r="790" spans="2:7" x14ac:dyDescent="0.25">
      <c r="B790"/>
      <c r="C790"/>
      <c r="D790"/>
      <c r="E790"/>
      <c r="F790"/>
      <c r="G790"/>
    </row>
    <row r="791" spans="2:7" x14ac:dyDescent="0.25">
      <c r="B791"/>
      <c r="C791"/>
      <c r="D791"/>
      <c r="E791"/>
      <c r="F791"/>
      <c r="G791"/>
    </row>
    <row r="792" spans="2:7" x14ac:dyDescent="0.25">
      <c r="B792"/>
      <c r="C792"/>
      <c r="D792"/>
      <c r="E792"/>
      <c r="F792"/>
      <c r="G792"/>
    </row>
    <row r="793" spans="2:7" x14ac:dyDescent="0.25">
      <c r="B793"/>
      <c r="C793"/>
      <c r="D793"/>
      <c r="E793"/>
      <c r="F793"/>
      <c r="G793"/>
    </row>
    <row r="794" spans="2:7" x14ac:dyDescent="0.25">
      <c r="B794"/>
      <c r="C794"/>
      <c r="D794"/>
      <c r="E794"/>
      <c r="F794"/>
      <c r="G794"/>
    </row>
    <row r="795" spans="2:7" x14ac:dyDescent="0.25">
      <c r="B795"/>
      <c r="C795"/>
      <c r="D795"/>
      <c r="E795"/>
      <c r="F795"/>
      <c r="G795"/>
    </row>
    <row r="796" spans="2:7" x14ac:dyDescent="0.25">
      <c r="B796"/>
      <c r="C796"/>
      <c r="D796"/>
      <c r="E796"/>
      <c r="F796"/>
      <c r="G796"/>
    </row>
    <row r="797" spans="2:7" x14ac:dyDescent="0.25">
      <c r="B797"/>
      <c r="C797"/>
      <c r="D797"/>
      <c r="E797"/>
      <c r="F797"/>
      <c r="G797"/>
    </row>
    <row r="798" spans="2:7" x14ac:dyDescent="0.25">
      <c r="B798"/>
      <c r="C798"/>
      <c r="D798"/>
      <c r="E798"/>
      <c r="F798"/>
      <c r="G798"/>
    </row>
    <row r="799" spans="2:7" x14ac:dyDescent="0.25">
      <c r="B799"/>
      <c r="C799"/>
      <c r="D799"/>
      <c r="E799"/>
      <c r="F799"/>
      <c r="G799"/>
    </row>
    <row r="800" spans="2:7" x14ac:dyDescent="0.25">
      <c r="B800"/>
      <c r="C800"/>
      <c r="D800"/>
      <c r="E800"/>
      <c r="F800"/>
      <c r="G800"/>
    </row>
    <row r="801" spans="2:7" x14ac:dyDescent="0.25">
      <c r="B801"/>
      <c r="C801"/>
      <c r="D801"/>
      <c r="E801"/>
      <c r="F801"/>
      <c r="G801"/>
    </row>
    <row r="802" spans="2:7" x14ac:dyDescent="0.25">
      <c r="B802"/>
      <c r="C802"/>
      <c r="D802"/>
      <c r="E802"/>
      <c r="F802"/>
      <c r="G802"/>
    </row>
    <row r="803" spans="2:7" x14ac:dyDescent="0.25">
      <c r="B803"/>
      <c r="C803"/>
      <c r="D803"/>
      <c r="E803"/>
      <c r="F803"/>
      <c r="G803"/>
    </row>
    <row r="804" spans="2:7" x14ac:dyDescent="0.25">
      <c r="B804"/>
      <c r="C804"/>
      <c r="D804"/>
      <c r="E804"/>
      <c r="F804"/>
      <c r="G804"/>
    </row>
    <row r="805" spans="2:7" x14ac:dyDescent="0.25">
      <c r="B805"/>
      <c r="C805"/>
      <c r="D805"/>
      <c r="E805"/>
      <c r="F805"/>
      <c r="G805"/>
    </row>
    <row r="806" spans="2:7" x14ac:dyDescent="0.25">
      <c r="B806"/>
      <c r="C806"/>
      <c r="D806"/>
      <c r="E806"/>
      <c r="F806"/>
      <c r="G806"/>
    </row>
    <row r="807" spans="2:7" x14ac:dyDescent="0.25">
      <c r="B807"/>
      <c r="C807"/>
      <c r="D807"/>
      <c r="E807"/>
      <c r="F807"/>
      <c r="G807"/>
    </row>
    <row r="808" spans="2:7" x14ac:dyDescent="0.25">
      <c r="B808"/>
      <c r="C808"/>
      <c r="D808"/>
      <c r="E808"/>
      <c r="F808"/>
      <c r="G808"/>
    </row>
    <row r="809" spans="2:7" x14ac:dyDescent="0.25">
      <c r="B809"/>
      <c r="C809"/>
      <c r="D809"/>
      <c r="E809"/>
      <c r="F809"/>
      <c r="G809"/>
    </row>
    <row r="810" spans="2:7" x14ac:dyDescent="0.25">
      <c r="B810"/>
      <c r="C810"/>
      <c r="D810"/>
      <c r="E810"/>
      <c r="F810"/>
      <c r="G810"/>
    </row>
    <row r="811" spans="2:7" x14ac:dyDescent="0.25">
      <c r="B811"/>
      <c r="C811"/>
      <c r="D811"/>
      <c r="E811"/>
      <c r="F811"/>
      <c r="G811"/>
    </row>
    <row r="812" spans="2:7" x14ac:dyDescent="0.25">
      <c r="B812"/>
      <c r="C812"/>
      <c r="D812"/>
      <c r="E812"/>
      <c r="F812"/>
      <c r="G812"/>
    </row>
    <row r="813" spans="2:7" x14ac:dyDescent="0.25">
      <c r="B813"/>
      <c r="C813"/>
      <c r="D813"/>
      <c r="E813"/>
      <c r="F813"/>
      <c r="G813"/>
    </row>
    <row r="814" spans="2:7" x14ac:dyDescent="0.25">
      <c r="B814"/>
      <c r="C814"/>
      <c r="D814"/>
      <c r="E814"/>
      <c r="F814"/>
      <c r="G814"/>
    </row>
    <row r="815" spans="2:7" x14ac:dyDescent="0.25">
      <c r="B815"/>
      <c r="C815"/>
      <c r="D815"/>
      <c r="E815"/>
      <c r="F815"/>
      <c r="G815"/>
    </row>
    <row r="816" spans="2:7" x14ac:dyDescent="0.25">
      <c r="B816"/>
      <c r="C816"/>
      <c r="D816"/>
      <c r="E816"/>
      <c r="F816"/>
      <c r="G816"/>
    </row>
    <row r="817" spans="2:7" x14ac:dyDescent="0.25">
      <c r="B817"/>
      <c r="C817"/>
      <c r="D817"/>
      <c r="E817"/>
      <c r="F817"/>
      <c r="G817"/>
    </row>
    <row r="818" spans="2:7" x14ac:dyDescent="0.25">
      <c r="B818"/>
      <c r="C818"/>
      <c r="D818"/>
      <c r="E818"/>
      <c r="F818"/>
      <c r="G818"/>
    </row>
    <row r="819" spans="2:7" x14ac:dyDescent="0.25">
      <c r="B819"/>
      <c r="C819"/>
      <c r="D819"/>
      <c r="E819"/>
      <c r="F819"/>
      <c r="G819"/>
    </row>
    <row r="820" spans="2:7" x14ac:dyDescent="0.25">
      <c r="B820"/>
      <c r="C820"/>
      <c r="D820"/>
      <c r="E820"/>
      <c r="F820"/>
      <c r="G820"/>
    </row>
    <row r="821" spans="2:7" x14ac:dyDescent="0.25">
      <c r="B821"/>
      <c r="C821"/>
      <c r="D821"/>
      <c r="E821"/>
      <c r="F821"/>
      <c r="G821"/>
    </row>
    <row r="822" spans="2:7" x14ac:dyDescent="0.25">
      <c r="B822"/>
      <c r="C822"/>
      <c r="D822"/>
      <c r="E822"/>
      <c r="F822"/>
      <c r="G822"/>
    </row>
    <row r="823" spans="2:7" x14ac:dyDescent="0.25">
      <c r="B823"/>
      <c r="C823"/>
      <c r="D823"/>
      <c r="E823"/>
      <c r="F823"/>
      <c r="G823"/>
    </row>
    <row r="824" spans="2:7" x14ac:dyDescent="0.25">
      <c r="B824"/>
      <c r="C824"/>
      <c r="D824"/>
      <c r="E824"/>
      <c r="F824"/>
      <c r="G824"/>
    </row>
    <row r="825" spans="2:7" x14ac:dyDescent="0.25">
      <c r="B825"/>
      <c r="C825"/>
      <c r="D825"/>
      <c r="E825"/>
      <c r="F825"/>
      <c r="G825"/>
    </row>
    <row r="826" spans="2:7" x14ac:dyDescent="0.25">
      <c r="B826"/>
      <c r="C826"/>
      <c r="D826"/>
      <c r="E826"/>
      <c r="F826"/>
      <c r="G826"/>
    </row>
    <row r="827" spans="2:7" x14ac:dyDescent="0.25">
      <c r="B827"/>
      <c r="C827"/>
      <c r="D827"/>
      <c r="E827"/>
      <c r="F827"/>
      <c r="G827"/>
    </row>
    <row r="828" spans="2:7" x14ac:dyDescent="0.25">
      <c r="B828"/>
      <c r="C828"/>
      <c r="D828"/>
      <c r="E828"/>
      <c r="F828"/>
      <c r="G828"/>
    </row>
    <row r="829" spans="2:7" x14ac:dyDescent="0.25">
      <c r="B829"/>
      <c r="C829"/>
      <c r="D829"/>
      <c r="E829"/>
      <c r="F829"/>
      <c r="G829"/>
    </row>
    <row r="830" spans="2:7" x14ac:dyDescent="0.25">
      <c r="B830"/>
      <c r="C830"/>
      <c r="D830"/>
      <c r="E830"/>
      <c r="F830"/>
      <c r="G830"/>
    </row>
    <row r="831" spans="2:7" x14ac:dyDescent="0.25">
      <c r="B831"/>
      <c r="C831"/>
      <c r="D831"/>
      <c r="E831"/>
      <c r="F831"/>
      <c r="G831"/>
    </row>
    <row r="832" spans="2:7" x14ac:dyDescent="0.25">
      <c r="B832"/>
      <c r="C832"/>
      <c r="D832"/>
      <c r="E832"/>
      <c r="F832"/>
      <c r="G832"/>
    </row>
    <row r="833" spans="2:7" x14ac:dyDescent="0.25">
      <c r="B833"/>
      <c r="C833"/>
      <c r="D833"/>
      <c r="E833"/>
      <c r="F833"/>
      <c r="G833"/>
    </row>
    <row r="834" spans="2:7" x14ac:dyDescent="0.25">
      <c r="B834"/>
      <c r="C834"/>
      <c r="D834"/>
      <c r="E834"/>
      <c r="F834"/>
      <c r="G834"/>
    </row>
    <row r="835" spans="2:7" x14ac:dyDescent="0.25">
      <c r="B835"/>
      <c r="C835"/>
      <c r="D835"/>
      <c r="E835"/>
      <c r="F835"/>
      <c r="G835"/>
    </row>
    <row r="836" spans="2:7" x14ac:dyDescent="0.25">
      <c r="B836"/>
      <c r="C836"/>
      <c r="D836"/>
      <c r="E836"/>
      <c r="F836"/>
      <c r="G836"/>
    </row>
    <row r="837" spans="2:7" x14ac:dyDescent="0.25">
      <c r="B837"/>
      <c r="C837"/>
      <c r="D837"/>
      <c r="E837"/>
      <c r="F837"/>
      <c r="G837"/>
    </row>
  </sheetData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5" name="Button 1">
              <controlPr defaultSize="0" print="0" autoFill="0" autoPict="0" macro="[0]!UpdateJiraData">
                <anchor moveWithCells="1" sizeWithCells="1">
                  <from>
                    <xdr:col>2</xdr:col>
                    <xdr:colOff>457200</xdr:colOff>
                    <xdr:row>0</xdr:row>
                    <xdr:rowOff>123825</xdr:rowOff>
                  </from>
                  <to>
                    <xdr:col>4</xdr:col>
                    <xdr:colOff>466725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2060"/>
  </sheetPr>
  <dimension ref="A1:S218"/>
  <sheetViews>
    <sheetView zoomScaleNormal="100" zoomScalePageLayoutView="90" workbookViewId="0">
      <pane xSplit="2" ySplit="14" topLeftCell="C15" activePane="bottomRight" state="frozen"/>
      <selection pane="topRight" activeCell="C1" sqref="C1"/>
      <selection pane="bottomLeft" activeCell="A17" sqref="A17"/>
      <selection pane="bottomRight" activeCell="A21" sqref="A21"/>
    </sheetView>
  </sheetViews>
  <sheetFormatPr defaultColWidth="53.42578125" defaultRowHeight="15" x14ac:dyDescent="0.25"/>
  <cols>
    <col min="1" max="1" width="55.5703125" customWidth="1"/>
    <col min="2" max="2" width="9.5703125" customWidth="1"/>
    <col min="3" max="3" width="9.28515625" style="3" customWidth="1"/>
    <col min="4" max="4" width="10" style="3" customWidth="1"/>
    <col min="5" max="5" width="9.28515625" style="3" customWidth="1"/>
    <col min="6" max="7" width="8.140625" customWidth="1"/>
    <col min="8" max="9" width="8.28515625" customWidth="1"/>
    <col min="10" max="10" width="7.7109375" customWidth="1"/>
    <col min="11" max="11" width="5.7109375" customWidth="1"/>
    <col min="12" max="12" width="6.28515625" customWidth="1"/>
    <col min="13" max="13" width="6.140625" customWidth="1"/>
    <col min="14" max="14" width="6.7109375" customWidth="1"/>
    <col min="15" max="15" width="10.7109375" bestFit="1" customWidth="1"/>
    <col min="16" max="16" width="5.140625" customWidth="1"/>
    <col min="17" max="17" width="8.5703125" customWidth="1"/>
    <col min="18" max="18" width="12.42578125" customWidth="1"/>
    <col min="19" max="19" width="8.5703125" customWidth="1"/>
  </cols>
  <sheetData>
    <row r="1" spans="1:19" x14ac:dyDescent="0.25">
      <c r="A1" s="11"/>
      <c r="B1" s="12"/>
      <c r="E1" s="33"/>
      <c r="Q1" s="6" t="s">
        <v>176</v>
      </c>
    </row>
    <row r="2" spans="1:19" x14ac:dyDescent="0.25">
      <c r="A2" s="11"/>
      <c r="B2" s="11"/>
      <c r="N2" s="6" t="s">
        <v>177</v>
      </c>
      <c r="O2" s="13">
        <v>42912</v>
      </c>
      <c r="Q2" s="124">
        <f ca="1">(O4-O2-1)/(O3-O2)</f>
        <v>-6.4516129032258063E-2</v>
      </c>
    </row>
    <row r="3" spans="1:19" x14ac:dyDescent="0.25">
      <c r="A3" s="1" t="s">
        <v>0</v>
      </c>
      <c r="B3" t="s">
        <v>200</v>
      </c>
      <c r="F3" s="35"/>
      <c r="G3" s="35"/>
      <c r="H3" s="35"/>
      <c r="I3" s="35"/>
      <c r="N3" s="6" t="s">
        <v>178</v>
      </c>
      <c r="O3" s="13">
        <v>42943</v>
      </c>
    </row>
    <row r="4" spans="1:19" x14ac:dyDescent="0.25">
      <c r="A4" s="1" t="s">
        <v>16</v>
      </c>
      <c r="B4" t="s">
        <v>200</v>
      </c>
      <c r="F4" s="35"/>
      <c r="G4" s="35"/>
      <c r="H4" s="35"/>
      <c r="I4" s="35"/>
      <c r="N4" s="6" t="s">
        <v>179</v>
      </c>
      <c r="O4" s="13">
        <f ca="1">TODAY()</f>
        <v>42911</v>
      </c>
    </row>
    <row r="5" spans="1:19" s="9" customFormat="1" x14ac:dyDescent="0.25">
      <c r="A5" s="1" t="s">
        <v>14</v>
      </c>
      <c r="B5" t="s">
        <v>200</v>
      </c>
    </row>
    <row r="6" spans="1:19" s="7" customFormat="1" x14ac:dyDescent="0.25">
      <c r="A6" s="1" t="s">
        <v>15</v>
      </c>
      <c r="B6" t="s">
        <v>200</v>
      </c>
      <c r="C6"/>
      <c r="D6"/>
      <c r="E6" s="16"/>
      <c r="F6" s="35"/>
      <c r="G6" s="35"/>
      <c r="H6" s="35"/>
    </row>
    <row r="7" spans="1:19" x14ac:dyDescent="0.25">
      <c r="A7" s="1" t="s">
        <v>182</v>
      </c>
      <c r="B7" t="s">
        <v>199</v>
      </c>
      <c r="F7" s="35"/>
      <c r="G7" s="35"/>
      <c r="H7" s="35"/>
      <c r="I7" s="35"/>
    </row>
    <row r="8" spans="1:19" x14ac:dyDescent="0.25">
      <c r="A8" s="1" t="s">
        <v>183</v>
      </c>
      <c r="B8" t="s">
        <v>200</v>
      </c>
      <c r="C8"/>
      <c r="D8"/>
      <c r="E8"/>
    </row>
    <row r="9" spans="1:19" x14ac:dyDescent="0.25">
      <c r="A9" s="1" t="s">
        <v>185</v>
      </c>
      <c r="B9" t="s">
        <v>200</v>
      </c>
    </row>
    <row r="10" spans="1:19" x14ac:dyDescent="0.25">
      <c r="A10" s="1" t="s">
        <v>190</v>
      </c>
      <c r="B10" t="s">
        <v>199</v>
      </c>
      <c r="C10"/>
      <c r="D10"/>
      <c r="E10"/>
    </row>
    <row r="11" spans="1:19" x14ac:dyDescent="0.25">
      <c r="A11" s="1" t="s">
        <v>189</v>
      </c>
      <c r="B11" t="s">
        <v>199</v>
      </c>
      <c r="C11"/>
      <c r="D11"/>
      <c r="E11"/>
    </row>
    <row r="12" spans="1:19" x14ac:dyDescent="0.25">
      <c r="A12" s="1" t="s">
        <v>192</v>
      </c>
      <c r="B12" t="s">
        <v>200</v>
      </c>
    </row>
    <row r="13" spans="1:19" s="10" customFormat="1" ht="15.75" x14ac:dyDescent="0.25">
      <c r="A13"/>
      <c r="B13"/>
      <c r="C13" s="128" t="s">
        <v>37</v>
      </c>
      <c r="D13" s="129"/>
      <c r="E13" s="130"/>
      <c r="F13" s="128" t="s">
        <v>142</v>
      </c>
      <c r="G13" s="129"/>
      <c r="H13" s="129"/>
      <c r="I13" s="130"/>
      <c r="J13" s="128" t="s">
        <v>143</v>
      </c>
      <c r="K13" s="129"/>
      <c r="L13" s="130"/>
      <c r="M13" s="126" t="s">
        <v>156</v>
      </c>
      <c r="N13" s="127"/>
      <c r="O13" s="127"/>
      <c r="P13" s="127"/>
      <c r="Q13" s="131"/>
      <c r="R13" s="126" t="s">
        <v>145</v>
      </c>
      <c r="S13" s="127"/>
    </row>
    <row r="14" spans="1:19" s="44" customFormat="1" ht="30" x14ac:dyDescent="0.25">
      <c r="A14" s="45" t="s">
        <v>48</v>
      </c>
      <c r="B14" s="32" t="s">
        <v>38</v>
      </c>
      <c r="C14" s="59" t="s">
        <v>30</v>
      </c>
      <c r="D14" s="60" t="s">
        <v>148</v>
      </c>
      <c r="E14" s="61" t="s">
        <v>147</v>
      </c>
      <c r="F14" s="60" t="s">
        <v>49</v>
      </c>
      <c r="G14" s="60" t="s">
        <v>50</v>
      </c>
      <c r="H14" s="60" t="s">
        <v>146</v>
      </c>
      <c r="I14" s="61" t="s">
        <v>51</v>
      </c>
      <c r="J14" s="60" t="s">
        <v>144</v>
      </c>
      <c r="K14" s="60" t="s">
        <v>12</v>
      </c>
      <c r="L14" s="61" t="s">
        <v>141</v>
      </c>
      <c r="M14" s="32" t="s">
        <v>5</v>
      </c>
      <c r="N14" s="32" t="s">
        <v>157</v>
      </c>
      <c r="O14" s="60" t="s">
        <v>71</v>
      </c>
      <c r="P14" s="60" t="s">
        <v>149</v>
      </c>
      <c r="Q14" s="60" t="s">
        <v>90</v>
      </c>
      <c r="R14" s="59" t="s">
        <v>55</v>
      </c>
      <c r="S14" s="61" t="s">
        <v>54</v>
      </c>
    </row>
    <row r="15" spans="1:19" s="7" customFormat="1" x14ac:dyDescent="0.25">
      <c r="A15" s="2" t="s">
        <v>199</v>
      </c>
      <c r="B15" s="8"/>
      <c r="C15" s="52"/>
      <c r="D15" s="53"/>
      <c r="E15" s="54"/>
      <c r="F15" s="47"/>
      <c r="G15" s="40"/>
      <c r="H15" s="47"/>
      <c r="I15" s="41"/>
      <c r="J15" s="47"/>
      <c r="K15" s="47"/>
      <c r="L15" s="48"/>
      <c r="M15" s="4"/>
      <c r="N15" s="25"/>
      <c r="O15" s="29"/>
      <c r="P15" s="58"/>
      <c r="Q15" s="29"/>
      <c r="R15" s="46"/>
      <c r="S15" s="48"/>
    </row>
    <row r="16" spans="1:19" s="7" customFormat="1" x14ac:dyDescent="0.25">
      <c r="A16" s="117" t="s">
        <v>199</v>
      </c>
      <c r="B16" s="8"/>
      <c r="C16" s="52"/>
      <c r="D16" s="53"/>
      <c r="E16" s="54"/>
      <c r="F16" s="47"/>
      <c r="G16" s="40"/>
      <c r="H16" s="47"/>
      <c r="I16" s="41"/>
      <c r="J16" s="47"/>
      <c r="K16" s="47"/>
      <c r="L16" s="48"/>
      <c r="M16" s="4"/>
      <c r="N16" s="25"/>
      <c r="O16" s="29"/>
      <c r="P16" s="58"/>
      <c r="Q16" s="29"/>
      <c r="R16" s="46"/>
      <c r="S16" s="48"/>
    </row>
    <row r="17" spans="1:19" s="7" customFormat="1" x14ac:dyDescent="0.25">
      <c r="A17" s="118" t="s">
        <v>199</v>
      </c>
      <c r="B17" s="8">
        <v>0</v>
      </c>
      <c r="C17" s="52">
        <v>0</v>
      </c>
      <c r="D17" s="53">
        <v>0</v>
      </c>
      <c r="E17" s="54">
        <v>0</v>
      </c>
      <c r="F17" s="47">
        <v>0</v>
      </c>
      <c r="G17" s="40" t="e">
        <v>#DIV/0!</v>
      </c>
      <c r="H17" s="47">
        <v>0</v>
      </c>
      <c r="I17" s="41" t="e">
        <v>#DIV/0!</v>
      </c>
      <c r="J17" s="47">
        <v>0</v>
      </c>
      <c r="K17" s="47">
        <v>0</v>
      </c>
      <c r="L17" s="48">
        <v>0</v>
      </c>
      <c r="M17" s="4">
        <v>0</v>
      </c>
      <c r="N17" s="25">
        <v>0</v>
      </c>
      <c r="O17" s="29">
        <v>0</v>
      </c>
      <c r="P17" s="58">
        <v>0</v>
      </c>
      <c r="Q17" s="29">
        <v>0</v>
      </c>
      <c r="R17" s="46">
        <v>0</v>
      </c>
      <c r="S17" s="48">
        <v>0</v>
      </c>
    </row>
    <row r="18" spans="1:19" s="7" customFormat="1" x14ac:dyDescent="0.25">
      <c r="A18" s="122" t="s">
        <v>199</v>
      </c>
      <c r="B18" s="8"/>
      <c r="C18" s="52"/>
      <c r="D18" s="53"/>
      <c r="E18" s="54"/>
      <c r="F18" s="47"/>
      <c r="G18" s="40"/>
      <c r="H18" s="47"/>
      <c r="I18" s="41"/>
      <c r="J18" s="47"/>
      <c r="K18" s="47"/>
      <c r="L18" s="48"/>
      <c r="M18" s="4"/>
      <c r="N18" s="25"/>
      <c r="O18" s="29"/>
      <c r="P18" s="58"/>
      <c r="Q18" s="29"/>
      <c r="R18" s="46"/>
      <c r="S18" s="48"/>
    </row>
    <row r="19" spans="1:19" x14ac:dyDescent="0.25">
      <c r="A19" s="123" t="s">
        <v>199</v>
      </c>
      <c r="B19" s="8">
        <v>0</v>
      </c>
      <c r="C19" s="52">
        <v>0</v>
      </c>
      <c r="D19" s="53">
        <v>0</v>
      </c>
      <c r="E19" s="54">
        <v>0</v>
      </c>
      <c r="F19" s="47">
        <v>0</v>
      </c>
      <c r="G19" s="40" t="e">
        <v>#DIV/0!</v>
      </c>
      <c r="H19" s="47">
        <v>0</v>
      </c>
      <c r="I19" s="41" t="e">
        <v>#DIV/0!</v>
      </c>
      <c r="J19" s="47">
        <v>0</v>
      </c>
      <c r="K19" s="47">
        <v>0</v>
      </c>
      <c r="L19" s="48">
        <v>0</v>
      </c>
      <c r="M19" s="4">
        <v>0</v>
      </c>
      <c r="N19" s="25">
        <v>0</v>
      </c>
      <c r="O19" s="29">
        <v>0</v>
      </c>
      <c r="P19" s="58">
        <v>0</v>
      </c>
      <c r="Q19" s="29">
        <v>0</v>
      </c>
      <c r="R19" s="46">
        <v>0</v>
      </c>
      <c r="S19" s="48">
        <v>0</v>
      </c>
    </row>
    <row r="20" spans="1:19" x14ac:dyDescent="0.25">
      <c r="A20" s="2" t="s">
        <v>3</v>
      </c>
      <c r="B20" s="8">
        <v>0</v>
      </c>
      <c r="C20" s="55">
        <v>0</v>
      </c>
      <c r="D20" s="56">
        <v>0</v>
      </c>
      <c r="E20" s="57">
        <v>0</v>
      </c>
      <c r="F20" s="50">
        <v>0</v>
      </c>
      <c r="G20" s="42" t="e">
        <v>#DIV/0!</v>
      </c>
      <c r="H20" s="50">
        <v>0</v>
      </c>
      <c r="I20" s="43" t="e">
        <v>#DIV/0!</v>
      </c>
      <c r="J20" s="50">
        <v>0</v>
      </c>
      <c r="K20" s="50">
        <v>0</v>
      </c>
      <c r="L20" s="51">
        <v>0</v>
      </c>
      <c r="M20" s="4">
        <v>0</v>
      </c>
      <c r="N20" s="25">
        <v>0</v>
      </c>
      <c r="O20" s="29">
        <v>0</v>
      </c>
      <c r="P20" s="58">
        <v>0</v>
      </c>
      <c r="Q20" s="29">
        <v>0</v>
      </c>
      <c r="R20" s="49">
        <v>0</v>
      </c>
      <c r="S20" s="51">
        <v>0</v>
      </c>
    </row>
    <row r="21" spans="1:19" x14ac:dyDescent="0.25">
      <c r="C21"/>
      <c r="D21"/>
      <c r="E21"/>
    </row>
    <row r="22" spans="1:19" x14ac:dyDescent="0.25">
      <c r="C22"/>
      <c r="D22"/>
      <c r="E22"/>
    </row>
    <row r="23" spans="1:19" x14ac:dyDescent="0.25">
      <c r="C23"/>
      <c r="D23"/>
      <c r="E23"/>
    </row>
    <row r="24" spans="1:19" x14ac:dyDescent="0.25">
      <c r="C24"/>
      <c r="D24"/>
      <c r="E24"/>
    </row>
    <row r="25" spans="1:19" x14ac:dyDescent="0.25">
      <c r="C25"/>
      <c r="D25"/>
      <c r="E25"/>
    </row>
    <row r="26" spans="1:19" x14ac:dyDescent="0.25">
      <c r="C26"/>
      <c r="D26"/>
      <c r="E26"/>
    </row>
    <row r="27" spans="1:19" x14ac:dyDescent="0.25">
      <c r="C27"/>
      <c r="D27"/>
      <c r="E27"/>
    </row>
    <row r="28" spans="1:19" x14ac:dyDescent="0.25">
      <c r="C28"/>
      <c r="D28"/>
      <c r="E28"/>
    </row>
    <row r="29" spans="1:19" x14ac:dyDescent="0.25">
      <c r="C29"/>
      <c r="D29"/>
      <c r="E29"/>
    </row>
    <row r="30" spans="1:19" x14ac:dyDescent="0.25">
      <c r="C30"/>
      <c r="D30"/>
      <c r="E30"/>
    </row>
    <row r="31" spans="1:19" x14ac:dyDescent="0.25">
      <c r="C31"/>
      <c r="D31"/>
      <c r="E31"/>
    </row>
    <row r="32" spans="1:19" x14ac:dyDescent="0.25">
      <c r="C32"/>
      <c r="D32"/>
      <c r="E32"/>
    </row>
    <row r="33" spans="3:5" x14ac:dyDescent="0.25">
      <c r="C33"/>
      <c r="D33"/>
      <c r="E33"/>
    </row>
    <row r="34" spans="3:5" x14ac:dyDescent="0.25">
      <c r="C34"/>
      <c r="D34"/>
      <c r="E34"/>
    </row>
    <row r="35" spans="3:5" x14ac:dyDescent="0.25">
      <c r="C35"/>
      <c r="D35"/>
      <c r="E35"/>
    </row>
    <row r="36" spans="3:5" x14ac:dyDescent="0.25">
      <c r="C36"/>
      <c r="D36"/>
      <c r="E36"/>
    </row>
    <row r="37" spans="3:5" x14ac:dyDescent="0.25">
      <c r="C37"/>
      <c r="D37"/>
      <c r="E37"/>
    </row>
    <row r="38" spans="3:5" x14ac:dyDescent="0.25">
      <c r="C38"/>
      <c r="D38"/>
      <c r="E38"/>
    </row>
    <row r="39" spans="3:5" x14ac:dyDescent="0.25">
      <c r="C39"/>
      <c r="D39"/>
      <c r="E39"/>
    </row>
    <row r="40" spans="3:5" x14ac:dyDescent="0.25">
      <c r="C40"/>
      <c r="D40"/>
      <c r="E40"/>
    </row>
    <row r="41" spans="3:5" x14ac:dyDescent="0.25">
      <c r="C41"/>
      <c r="D41"/>
      <c r="E41"/>
    </row>
    <row r="42" spans="3:5" x14ac:dyDescent="0.25">
      <c r="C42"/>
      <c r="D42"/>
      <c r="E42"/>
    </row>
    <row r="43" spans="3:5" x14ac:dyDescent="0.25">
      <c r="C43"/>
      <c r="D43"/>
      <c r="E43"/>
    </row>
    <row r="44" spans="3:5" x14ac:dyDescent="0.25">
      <c r="C44"/>
      <c r="D44"/>
      <c r="E44"/>
    </row>
    <row r="45" spans="3:5" x14ac:dyDescent="0.25">
      <c r="C45"/>
      <c r="D45"/>
      <c r="E45"/>
    </row>
    <row r="46" spans="3:5" x14ac:dyDescent="0.25">
      <c r="C46"/>
      <c r="D46"/>
      <c r="E46"/>
    </row>
    <row r="47" spans="3:5" x14ac:dyDescent="0.25">
      <c r="C47"/>
      <c r="D47"/>
      <c r="E47"/>
    </row>
    <row r="48" spans="3:5" x14ac:dyDescent="0.25">
      <c r="C48"/>
      <c r="D48"/>
      <c r="E48"/>
    </row>
    <row r="49" spans="3:5" x14ac:dyDescent="0.25">
      <c r="C49"/>
      <c r="D49"/>
      <c r="E49"/>
    </row>
    <row r="50" spans="3:5" x14ac:dyDescent="0.25">
      <c r="C50"/>
      <c r="D50"/>
      <c r="E50"/>
    </row>
    <row r="51" spans="3:5" x14ac:dyDescent="0.25">
      <c r="C51"/>
      <c r="D51"/>
      <c r="E51"/>
    </row>
    <row r="52" spans="3:5" x14ac:dyDescent="0.25">
      <c r="C52"/>
      <c r="D52"/>
      <c r="E52"/>
    </row>
    <row r="53" spans="3:5" x14ac:dyDescent="0.25">
      <c r="C53"/>
      <c r="D53"/>
      <c r="E53"/>
    </row>
    <row r="54" spans="3:5" x14ac:dyDescent="0.25">
      <c r="C54"/>
      <c r="D54"/>
      <c r="E54"/>
    </row>
    <row r="55" spans="3:5" x14ac:dyDescent="0.25">
      <c r="C55"/>
      <c r="D55"/>
      <c r="E55"/>
    </row>
    <row r="56" spans="3:5" x14ac:dyDescent="0.25">
      <c r="C56"/>
      <c r="D56"/>
      <c r="E56"/>
    </row>
    <row r="57" spans="3:5" x14ac:dyDescent="0.25">
      <c r="C57"/>
      <c r="D57"/>
      <c r="E57"/>
    </row>
    <row r="58" spans="3:5" x14ac:dyDescent="0.25">
      <c r="C58"/>
      <c r="D58"/>
      <c r="E58"/>
    </row>
    <row r="59" spans="3:5" x14ac:dyDescent="0.25">
      <c r="C59"/>
      <c r="D59"/>
      <c r="E59"/>
    </row>
    <row r="60" spans="3:5" x14ac:dyDescent="0.25">
      <c r="C60"/>
      <c r="D60"/>
      <c r="E60"/>
    </row>
    <row r="61" spans="3:5" x14ac:dyDescent="0.25">
      <c r="C61"/>
      <c r="D61"/>
      <c r="E61"/>
    </row>
    <row r="62" spans="3:5" x14ac:dyDescent="0.25">
      <c r="C62"/>
      <c r="D62"/>
      <c r="E62"/>
    </row>
    <row r="63" spans="3:5" x14ac:dyDescent="0.25">
      <c r="C63"/>
      <c r="D63"/>
      <c r="E63"/>
    </row>
    <row r="64" spans="3:5" x14ac:dyDescent="0.25">
      <c r="C64"/>
      <c r="D64"/>
      <c r="E64"/>
    </row>
    <row r="65" spans="3:5" x14ac:dyDescent="0.25">
      <c r="C65"/>
      <c r="D65"/>
      <c r="E65"/>
    </row>
    <row r="66" spans="3:5" x14ac:dyDescent="0.25">
      <c r="C66"/>
      <c r="D66"/>
      <c r="E66"/>
    </row>
    <row r="67" spans="3:5" x14ac:dyDescent="0.25">
      <c r="C67"/>
      <c r="D67"/>
      <c r="E67"/>
    </row>
    <row r="68" spans="3:5" x14ac:dyDescent="0.25">
      <c r="C68"/>
      <c r="D68"/>
      <c r="E68"/>
    </row>
    <row r="69" spans="3:5" x14ac:dyDescent="0.25">
      <c r="C69"/>
      <c r="D69"/>
      <c r="E69"/>
    </row>
    <row r="70" spans="3:5" x14ac:dyDescent="0.25">
      <c r="C70"/>
      <c r="D70"/>
      <c r="E70"/>
    </row>
    <row r="71" spans="3:5" x14ac:dyDescent="0.25">
      <c r="C71"/>
      <c r="D71"/>
      <c r="E71"/>
    </row>
    <row r="72" spans="3:5" x14ac:dyDescent="0.25">
      <c r="C72"/>
      <c r="D72"/>
      <c r="E72"/>
    </row>
    <row r="73" spans="3:5" x14ac:dyDescent="0.25">
      <c r="C73"/>
      <c r="D73"/>
      <c r="E73"/>
    </row>
    <row r="74" spans="3:5" x14ac:dyDescent="0.25">
      <c r="C74"/>
      <c r="D74"/>
      <c r="E74"/>
    </row>
    <row r="75" spans="3:5" x14ac:dyDescent="0.25">
      <c r="C75"/>
      <c r="D75"/>
      <c r="E75"/>
    </row>
    <row r="76" spans="3:5" x14ac:dyDescent="0.25">
      <c r="C76"/>
      <c r="D76"/>
      <c r="E76"/>
    </row>
    <row r="77" spans="3:5" x14ac:dyDescent="0.25">
      <c r="C77"/>
      <c r="D77"/>
      <c r="E77"/>
    </row>
    <row r="78" spans="3:5" x14ac:dyDescent="0.25">
      <c r="C78"/>
      <c r="D78"/>
      <c r="E78"/>
    </row>
    <row r="79" spans="3:5" x14ac:dyDescent="0.25">
      <c r="C79"/>
      <c r="D79"/>
      <c r="E79"/>
    </row>
    <row r="80" spans="3:5" x14ac:dyDescent="0.25">
      <c r="C80"/>
      <c r="D80"/>
      <c r="E80"/>
    </row>
    <row r="81" spans="3:5" x14ac:dyDescent="0.25">
      <c r="C81"/>
      <c r="D81"/>
      <c r="E81"/>
    </row>
    <row r="82" spans="3:5" x14ac:dyDescent="0.25">
      <c r="C82"/>
      <c r="D82"/>
      <c r="E82"/>
    </row>
    <row r="83" spans="3:5" x14ac:dyDescent="0.25">
      <c r="C83"/>
      <c r="D83"/>
      <c r="E83"/>
    </row>
    <row r="84" spans="3:5" x14ac:dyDescent="0.25">
      <c r="C84"/>
      <c r="D84"/>
      <c r="E84"/>
    </row>
    <row r="85" spans="3:5" x14ac:dyDescent="0.25">
      <c r="C85"/>
      <c r="D85"/>
      <c r="E85"/>
    </row>
    <row r="86" spans="3:5" x14ac:dyDescent="0.25">
      <c r="C86"/>
      <c r="D86"/>
      <c r="E86"/>
    </row>
    <row r="87" spans="3:5" x14ac:dyDescent="0.25">
      <c r="C87"/>
      <c r="D87"/>
      <c r="E87"/>
    </row>
    <row r="88" spans="3:5" x14ac:dyDescent="0.25">
      <c r="C88"/>
      <c r="D88"/>
      <c r="E88"/>
    </row>
    <row r="89" spans="3:5" x14ac:dyDescent="0.25">
      <c r="C89"/>
      <c r="D89"/>
      <c r="E89"/>
    </row>
    <row r="90" spans="3:5" x14ac:dyDescent="0.25">
      <c r="C90"/>
      <c r="D90"/>
      <c r="E90"/>
    </row>
    <row r="91" spans="3:5" x14ac:dyDescent="0.25">
      <c r="C91"/>
      <c r="D91"/>
      <c r="E91"/>
    </row>
    <row r="92" spans="3:5" x14ac:dyDescent="0.25">
      <c r="C92"/>
      <c r="D92"/>
      <c r="E92"/>
    </row>
    <row r="93" spans="3:5" x14ac:dyDescent="0.25">
      <c r="C93"/>
      <c r="D93"/>
      <c r="E93"/>
    </row>
    <row r="94" spans="3:5" x14ac:dyDescent="0.25">
      <c r="C94"/>
      <c r="D94"/>
      <c r="E94"/>
    </row>
    <row r="95" spans="3:5" x14ac:dyDescent="0.25">
      <c r="C95"/>
      <c r="D95"/>
      <c r="E95"/>
    </row>
    <row r="96" spans="3:5" x14ac:dyDescent="0.25">
      <c r="C96"/>
      <c r="D96"/>
      <c r="E96"/>
    </row>
    <row r="97" spans="3:5" x14ac:dyDescent="0.25">
      <c r="C97"/>
      <c r="D97"/>
      <c r="E97"/>
    </row>
    <row r="98" spans="3:5" x14ac:dyDescent="0.25">
      <c r="C98"/>
      <c r="D98"/>
      <c r="E98"/>
    </row>
    <row r="99" spans="3:5" x14ac:dyDescent="0.25">
      <c r="C99"/>
      <c r="D99"/>
      <c r="E99"/>
    </row>
    <row r="100" spans="3:5" x14ac:dyDescent="0.25">
      <c r="C100"/>
      <c r="D100"/>
      <c r="E100"/>
    </row>
    <row r="101" spans="3:5" x14ac:dyDescent="0.25">
      <c r="C101"/>
      <c r="D101"/>
      <c r="E101"/>
    </row>
    <row r="102" spans="3:5" x14ac:dyDescent="0.25">
      <c r="C102"/>
      <c r="D102"/>
      <c r="E102"/>
    </row>
    <row r="103" spans="3:5" x14ac:dyDescent="0.25">
      <c r="C103"/>
      <c r="D103"/>
      <c r="E103"/>
    </row>
    <row r="104" spans="3:5" x14ac:dyDescent="0.25">
      <c r="C104"/>
      <c r="D104"/>
      <c r="E104"/>
    </row>
    <row r="105" spans="3:5" x14ac:dyDescent="0.25">
      <c r="C105"/>
      <c r="D105"/>
      <c r="E105"/>
    </row>
    <row r="106" spans="3:5" x14ac:dyDescent="0.25">
      <c r="C106"/>
      <c r="D106"/>
      <c r="E106"/>
    </row>
    <row r="107" spans="3:5" x14ac:dyDescent="0.25">
      <c r="C107"/>
      <c r="D107"/>
      <c r="E107"/>
    </row>
    <row r="108" spans="3:5" x14ac:dyDescent="0.25">
      <c r="C108"/>
      <c r="D108"/>
      <c r="E108"/>
    </row>
    <row r="109" spans="3:5" x14ac:dyDescent="0.25">
      <c r="C109"/>
      <c r="D109"/>
      <c r="E109"/>
    </row>
    <row r="110" spans="3:5" x14ac:dyDescent="0.25">
      <c r="C110"/>
      <c r="D110"/>
      <c r="E110"/>
    </row>
    <row r="111" spans="3:5" x14ac:dyDescent="0.25">
      <c r="C111"/>
      <c r="D111"/>
      <c r="E111"/>
    </row>
    <row r="112" spans="3:5" x14ac:dyDescent="0.25">
      <c r="C112"/>
      <c r="D112"/>
      <c r="E112"/>
    </row>
    <row r="113" spans="3:5" x14ac:dyDescent="0.25">
      <c r="C113"/>
      <c r="D113"/>
      <c r="E113"/>
    </row>
    <row r="114" spans="3:5" x14ac:dyDescent="0.25">
      <c r="C114"/>
      <c r="D114"/>
      <c r="E114"/>
    </row>
    <row r="115" spans="3:5" x14ac:dyDescent="0.25">
      <c r="C115"/>
      <c r="D115"/>
      <c r="E115"/>
    </row>
    <row r="116" spans="3:5" x14ac:dyDescent="0.25">
      <c r="C116"/>
      <c r="D116"/>
      <c r="E116"/>
    </row>
    <row r="117" spans="3:5" x14ac:dyDescent="0.25">
      <c r="C117"/>
      <c r="D117"/>
      <c r="E117"/>
    </row>
    <row r="118" spans="3:5" x14ac:dyDescent="0.25">
      <c r="C118"/>
      <c r="D118"/>
      <c r="E118"/>
    </row>
    <row r="119" spans="3:5" x14ac:dyDescent="0.25">
      <c r="C119"/>
      <c r="D119"/>
      <c r="E119"/>
    </row>
    <row r="120" spans="3:5" x14ac:dyDescent="0.25">
      <c r="C120"/>
      <c r="D120"/>
      <c r="E120"/>
    </row>
    <row r="121" spans="3:5" x14ac:dyDescent="0.25">
      <c r="C121"/>
      <c r="D121"/>
      <c r="E121"/>
    </row>
    <row r="122" spans="3:5" x14ac:dyDescent="0.25">
      <c r="C122"/>
      <c r="D122"/>
      <c r="E122"/>
    </row>
    <row r="123" spans="3:5" x14ac:dyDescent="0.25">
      <c r="C123"/>
      <c r="D123"/>
      <c r="E123"/>
    </row>
    <row r="124" spans="3:5" x14ac:dyDescent="0.25">
      <c r="C124"/>
      <c r="D124"/>
      <c r="E124"/>
    </row>
    <row r="125" spans="3:5" x14ac:dyDescent="0.25">
      <c r="C125"/>
      <c r="D125"/>
      <c r="E125"/>
    </row>
    <row r="126" spans="3:5" x14ac:dyDescent="0.25">
      <c r="C126"/>
      <c r="D126"/>
      <c r="E126"/>
    </row>
    <row r="127" spans="3:5" x14ac:dyDescent="0.25">
      <c r="C127"/>
      <c r="D127"/>
      <c r="E127"/>
    </row>
    <row r="128" spans="3:5" x14ac:dyDescent="0.25">
      <c r="C128"/>
      <c r="D128"/>
      <c r="E128"/>
    </row>
    <row r="129" spans="3:5" x14ac:dyDescent="0.25">
      <c r="C129"/>
      <c r="D129"/>
      <c r="E129"/>
    </row>
    <row r="130" spans="3:5" x14ac:dyDescent="0.25">
      <c r="C130"/>
      <c r="D130"/>
      <c r="E130"/>
    </row>
    <row r="131" spans="3:5" x14ac:dyDescent="0.25">
      <c r="C131"/>
      <c r="D131"/>
      <c r="E131"/>
    </row>
    <row r="132" spans="3:5" x14ac:dyDescent="0.25">
      <c r="C132"/>
      <c r="D132"/>
      <c r="E132"/>
    </row>
    <row r="133" spans="3:5" x14ac:dyDescent="0.25">
      <c r="C133"/>
      <c r="D133"/>
      <c r="E133"/>
    </row>
    <row r="134" spans="3:5" x14ac:dyDescent="0.25">
      <c r="C134"/>
      <c r="D134"/>
      <c r="E134"/>
    </row>
    <row r="135" spans="3:5" x14ac:dyDescent="0.25">
      <c r="C135"/>
      <c r="D135"/>
      <c r="E135"/>
    </row>
    <row r="136" spans="3:5" x14ac:dyDescent="0.25">
      <c r="C136"/>
      <c r="D136"/>
      <c r="E136"/>
    </row>
    <row r="137" spans="3:5" x14ac:dyDescent="0.25">
      <c r="C137"/>
      <c r="D137"/>
      <c r="E137"/>
    </row>
    <row r="138" spans="3:5" x14ac:dyDescent="0.25">
      <c r="C138"/>
      <c r="D138"/>
      <c r="E138"/>
    </row>
    <row r="139" spans="3:5" x14ac:dyDescent="0.25">
      <c r="C139"/>
      <c r="D139"/>
      <c r="E139"/>
    </row>
    <row r="140" spans="3:5" x14ac:dyDescent="0.25">
      <c r="C140"/>
      <c r="D140"/>
      <c r="E140"/>
    </row>
    <row r="141" spans="3:5" x14ac:dyDescent="0.25">
      <c r="C141"/>
      <c r="D141"/>
      <c r="E141"/>
    </row>
    <row r="142" spans="3:5" x14ac:dyDescent="0.25">
      <c r="C142"/>
      <c r="D142"/>
      <c r="E142"/>
    </row>
    <row r="143" spans="3:5" x14ac:dyDescent="0.25">
      <c r="C143"/>
      <c r="D143"/>
      <c r="E143"/>
    </row>
    <row r="144" spans="3:5" x14ac:dyDescent="0.25">
      <c r="C144"/>
      <c r="D144"/>
      <c r="E144"/>
    </row>
    <row r="145" spans="3:5" x14ac:dyDescent="0.25">
      <c r="C145"/>
      <c r="D145"/>
      <c r="E145"/>
    </row>
    <row r="146" spans="3:5" x14ac:dyDescent="0.25">
      <c r="C146"/>
      <c r="D146"/>
      <c r="E146"/>
    </row>
    <row r="147" spans="3:5" x14ac:dyDescent="0.25">
      <c r="C147"/>
      <c r="D147"/>
      <c r="E147"/>
    </row>
    <row r="148" spans="3:5" x14ac:dyDescent="0.25">
      <c r="C148"/>
      <c r="D148"/>
      <c r="E148"/>
    </row>
    <row r="149" spans="3:5" x14ac:dyDescent="0.25">
      <c r="C149"/>
      <c r="D149"/>
      <c r="E149"/>
    </row>
    <row r="150" spans="3:5" x14ac:dyDescent="0.25">
      <c r="C150"/>
      <c r="D150"/>
      <c r="E150"/>
    </row>
    <row r="151" spans="3:5" x14ac:dyDescent="0.25">
      <c r="C151"/>
      <c r="D151"/>
      <c r="E151"/>
    </row>
    <row r="152" spans="3:5" x14ac:dyDescent="0.25">
      <c r="C152"/>
      <c r="D152"/>
      <c r="E152"/>
    </row>
    <row r="153" spans="3:5" x14ac:dyDescent="0.25">
      <c r="C153"/>
      <c r="D153"/>
      <c r="E153"/>
    </row>
    <row r="154" spans="3:5" x14ac:dyDescent="0.25">
      <c r="C154"/>
      <c r="D154"/>
      <c r="E154"/>
    </row>
    <row r="155" spans="3:5" x14ac:dyDescent="0.25">
      <c r="C155"/>
      <c r="D155"/>
      <c r="E155"/>
    </row>
    <row r="156" spans="3:5" x14ac:dyDescent="0.25">
      <c r="C156"/>
      <c r="D156"/>
      <c r="E156"/>
    </row>
    <row r="157" spans="3:5" x14ac:dyDescent="0.25">
      <c r="C157"/>
      <c r="D157"/>
      <c r="E157"/>
    </row>
    <row r="158" spans="3:5" x14ac:dyDescent="0.25">
      <c r="C158"/>
      <c r="D158"/>
      <c r="E158"/>
    </row>
    <row r="159" spans="3:5" x14ac:dyDescent="0.25">
      <c r="C159"/>
      <c r="D159"/>
      <c r="E159"/>
    </row>
    <row r="160" spans="3:5" x14ac:dyDescent="0.25">
      <c r="C160"/>
      <c r="D160"/>
      <c r="E160"/>
    </row>
    <row r="161" spans="3:5" x14ac:dyDescent="0.25">
      <c r="C161"/>
      <c r="D161"/>
      <c r="E161"/>
    </row>
    <row r="162" spans="3:5" x14ac:dyDescent="0.25">
      <c r="C162"/>
      <c r="D162"/>
      <c r="E162"/>
    </row>
    <row r="163" spans="3:5" x14ac:dyDescent="0.25">
      <c r="C163"/>
      <c r="D163"/>
      <c r="E163"/>
    </row>
    <row r="164" spans="3:5" x14ac:dyDescent="0.25">
      <c r="C164"/>
      <c r="D164"/>
      <c r="E164"/>
    </row>
    <row r="165" spans="3:5" x14ac:dyDescent="0.25">
      <c r="C165"/>
      <c r="D165"/>
      <c r="E165"/>
    </row>
    <row r="166" spans="3:5" x14ac:dyDescent="0.25">
      <c r="C166"/>
      <c r="D166"/>
      <c r="E166"/>
    </row>
    <row r="167" spans="3:5" x14ac:dyDescent="0.25">
      <c r="C167"/>
      <c r="D167"/>
      <c r="E167"/>
    </row>
    <row r="168" spans="3:5" x14ac:dyDescent="0.25">
      <c r="C168"/>
      <c r="D168"/>
      <c r="E168"/>
    </row>
    <row r="169" spans="3:5" x14ac:dyDescent="0.25">
      <c r="C169"/>
      <c r="D169"/>
      <c r="E169"/>
    </row>
    <row r="170" spans="3:5" x14ac:dyDescent="0.25">
      <c r="C170"/>
      <c r="D170"/>
      <c r="E170"/>
    </row>
    <row r="171" spans="3:5" x14ac:dyDescent="0.25">
      <c r="C171"/>
      <c r="D171"/>
      <c r="E171"/>
    </row>
    <row r="172" spans="3:5" x14ac:dyDescent="0.25">
      <c r="C172"/>
      <c r="D172"/>
      <c r="E172"/>
    </row>
    <row r="173" spans="3:5" x14ac:dyDescent="0.25">
      <c r="C173"/>
      <c r="D173"/>
      <c r="E173"/>
    </row>
    <row r="174" spans="3:5" x14ac:dyDescent="0.25">
      <c r="C174"/>
      <c r="D174"/>
      <c r="E174"/>
    </row>
    <row r="175" spans="3:5" x14ac:dyDescent="0.25">
      <c r="C175"/>
      <c r="D175"/>
      <c r="E175"/>
    </row>
    <row r="176" spans="3:5" x14ac:dyDescent="0.25">
      <c r="C176"/>
      <c r="D176"/>
      <c r="E176"/>
    </row>
    <row r="177" spans="3:5" x14ac:dyDescent="0.25">
      <c r="C177"/>
      <c r="D177"/>
      <c r="E177"/>
    </row>
    <row r="178" spans="3:5" x14ac:dyDescent="0.25">
      <c r="C178"/>
      <c r="D178"/>
      <c r="E178"/>
    </row>
    <row r="179" spans="3:5" x14ac:dyDescent="0.25">
      <c r="C179"/>
      <c r="D179"/>
      <c r="E179"/>
    </row>
    <row r="180" spans="3:5" x14ac:dyDescent="0.25">
      <c r="C180"/>
      <c r="D180"/>
      <c r="E180"/>
    </row>
    <row r="181" spans="3:5" x14ac:dyDescent="0.25">
      <c r="C181"/>
      <c r="D181"/>
      <c r="E181"/>
    </row>
    <row r="182" spans="3:5" x14ac:dyDescent="0.25">
      <c r="C182"/>
      <c r="D182"/>
      <c r="E182"/>
    </row>
    <row r="183" spans="3:5" x14ac:dyDescent="0.25">
      <c r="C183"/>
      <c r="D183"/>
      <c r="E183"/>
    </row>
    <row r="184" spans="3:5" x14ac:dyDescent="0.25">
      <c r="C184"/>
      <c r="D184"/>
      <c r="E184"/>
    </row>
    <row r="185" spans="3:5" x14ac:dyDescent="0.25">
      <c r="C185"/>
      <c r="D185"/>
      <c r="E185"/>
    </row>
    <row r="186" spans="3:5" x14ac:dyDescent="0.25">
      <c r="C186"/>
      <c r="D186"/>
      <c r="E186"/>
    </row>
    <row r="187" spans="3:5" x14ac:dyDescent="0.25">
      <c r="C187"/>
      <c r="D187"/>
      <c r="E187"/>
    </row>
    <row r="188" spans="3:5" x14ac:dyDescent="0.25">
      <c r="C188"/>
      <c r="D188"/>
      <c r="E188"/>
    </row>
    <row r="189" spans="3:5" x14ac:dyDescent="0.25">
      <c r="C189"/>
      <c r="D189"/>
      <c r="E189"/>
    </row>
    <row r="190" spans="3:5" x14ac:dyDescent="0.25">
      <c r="C190"/>
      <c r="D190"/>
      <c r="E190"/>
    </row>
    <row r="191" spans="3:5" x14ac:dyDescent="0.25">
      <c r="C191"/>
      <c r="D191"/>
      <c r="E191"/>
    </row>
    <row r="192" spans="3:5" x14ac:dyDescent="0.25">
      <c r="C192"/>
      <c r="D192"/>
      <c r="E192"/>
    </row>
    <row r="193" spans="3:5" x14ac:dyDescent="0.25">
      <c r="C193"/>
      <c r="D193"/>
      <c r="E193"/>
    </row>
    <row r="194" spans="3:5" x14ac:dyDescent="0.25">
      <c r="C194"/>
      <c r="D194"/>
      <c r="E194"/>
    </row>
    <row r="195" spans="3:5" x14ac:dyDescent="0.25">
      <c r="C195"/>
      <c r="D195"/>
      <c r="E195"/>
    </row>
    <row r="196" spans="3:5" x14ac:dyDescent="0.25">
      <c r="C196"/>
      <c r="D196"/>
      <c r="E196"/>
    </row>
    <row r="197" spans="3:5" x14ac:dyDescent="0.25">
      <c r="C197"/>
      <c r="D197"/>
      <c r="E197"/>
    </row>
    <row r="198" spans="3:5" x14ac:dyDescent="0.25">
      <c r="C198"/>
      <c r="D198"/>
      <c r="E198"/>
    </row>
    <row r="199" spans="3:5" x14ac:dyDescent="0.25">
      <c r="C199"/>
      <c r="D199"/>
      <c r="E199"/>
    </row>
    <row r="200" spans="3:5" x14ac:dyDescent="0.25">
      <c r="C200"/>
      <c r="D200"/>
      <c r="E200"/>
    </row>
    <row r="201" spans="3:5" x14ac:dyDescent="0.25">
      <c r="C201"/>
      <c r="D201"/>
      <c r="E201"/>
    </row>
    <row r="202" spans="3:5" x14ac:dyDescent="0.25">
      <c r="C202"/>
      <c r="D202"/>
      <c r="E202"/>
    </row>
    <row r="203" spans="3:5" x14ac:dyDescent="0.25">
      <c r="C203"/>
      <c r="D203"/>
      <c r="E203"/>
    </row>
    <row r="204" spans="3:5" x14ac:dyDescent="0.25">
      <c r="C204"/>
      <c r="D204"/>
      <c r="E204"/>
    </row>
    <row r="205" spans="3:5" x14ac:dyDescent="0.25">
      <c r="C205"/>
      <c r="D205"/>
      <c r="E205"/>
    </row>
    <row r="206" spans="3:5" x14ac:dyDescent="0.25">
      <c r="C206"/>
      <c r="D206"/>
      <c r="E206"/>
    </row>
    <row r="207" spans="3:5" x14ac:dyDescent="0.25">
      <c r="C207"/>
      <c r="D207"/>
      <c r="E207"/>
    </row>
    <row r="208" spans="3:5" x14ac:dyDescent="0.25">
      <c r="C208"/>
      <c r="D208"/>
      <c r="E208"/>
    </row>
    <row r="209" spans="3:5" x14ac:dyDescent="0.25">
      <c r="C209"/>
      <c r="D209"/>
      <c r="E209"/>
    </row>
    <row r="210" spans="3:5" x14ac:dyDescent="0.25">
      <c r="C210"/>
      <c r="D210"/>
      <c r="E210"/>
    </row>
    <row r="211" spans="3:5" x14ac:dyDescent="0.25">
      <c r="C211"/>
      <c r="D211"/>
      <c r="E211"/>
    </row>
    <row r="212" spans="3:5" x14ac:dyDescent="0.25">
      <c r="C212"/>
      <c r="D212"/>
      <c r="E212"/>
    </row>
    <row r="213" spans="3:5" x14ac:dyDescent="0.25">
      <c r="C213"/>
      <c r="D213"/>
      <c r="E213"/>
    </row>
    <row r="214" spans="3:5" x14ac:dyDescent="0.25">
      <c r="C214"/>
      <c r="D214"/>
      <c r="E214"/>
    </row>
    <row r="215" spans="3:5" x14ac:dyDescent="0.25">
      <c r="C215"/>
      <c r="D215"/>
      <c r="E215"/>
    </row>
    <row r="216" spans="3:5" x14ac:dyDescent="0.25">
      <c r="C216"/>
      <c r="D216"/>
      <c r="E216"/>
    </row>
    <row r="217" spans="3:5" x14ac:dyDescent="0.25">
      <c r="C217"/>
      <c r="D217"/>
      <c r="E217"/>
    </row>
    <row r="218" spans="3:5" x14ac:dyDescent="0.25">
      <c r="C218"/>
      <c r="D218"/>
      <c r="E218"/>
    </row>
  </sheetData>
  <mergeCells count="5">
    <mergeCell ref="R13:S13"/>
    <mergeCell ref="C13:E13"/>
    <mergeCell ref="F13:I13"/>
    <mergeCell ref="J13:L13"/>
    <mergeCell ref="M13:Q13"/>
  </mergeCells>
  <conditionalFormatting pivot="1" sqref="B15:B20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{6C35DFCC-6450-425D-BAAC-CD7782D31A0C}</x14:id>
        </ext>
      </extLst>
    </cfRule>
  </conditionalFormatting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UpdateJiraData">
                <anchor moveWithCells="1" sizeWithCells="1">
                  <from>
                    <xdr:col>3</xdr:col>
                    <xdr:colOff>266700</xdr:colOff>
                    <xdr:row>2</xdr:row>
                    <xdr:rowOff>28575</xdr:rowOff>
                  </from>
                  <to>
                    <xdr:col>4</xdr:col>
                    <xdr:colOff>123825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6C35DFCC-6450-425D-BAAC-CD7782D31A0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B15:B20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2060"/>
  </sheetPr>
  <dimension ref="A1:AR133"/>
  <sheetViews>
    <sheetView workbookViewId="0">
      <selection activeCell="B1" sqref="B1"/>
    </sheetView>
  </sheetViews>
  <sheetFormatPr defaultColWidth="8.7109375" defaultRowHeight="15" x14ac:dyDescent="0.25"/>
  <cols>
    <col min="1" max="1" width="15.140625" bestFit="1" customWidth="1"/>
    <col min="2" max="2" width="32.42578125" bestFit="1" customWidth="1"/>
    <col min="3" max="3" width="12.85546875" bestFit="1" customWidth="1"/>
    <col min="4" max="4" width="12.42578125" customWidth="1"/>
    <col min="5" max="5" width="10.85546875" customWidth="1"/>
    <col min="6" max="6" width="8.140625" customWidth="1"/>
    <col min="7" max="8" width="8.85546875" customWidth="1"/>
    <col min="9" max="9" width="34.5703125" bestFit="1" customWidth="1"/>
    <col min="10" max="10" width="8.7109375" bestFit="1" customWidth="1"/>
    <col min="11" max="11" width="12.7109375" style="13" bestFit="1" customWidth="1"/>
    <col min="12" max="12" width="10" bestFit="1" customWidth="1"/>
    <col min="13" max="13" width="5.7109375" style="13" customWidth="1"/>
    <col min="14" max="15" width="35.7109375" style="74" bestFit="1" customWidth="1"/>
    <col min="16" max="16" width="15.7109375" customWidth="1"/>
    <col min="17" max="17" width="9.140625" customWidth="1"/>
    <col min="18" max="18" width="7" style="85" customWidth="1"/>
    <col min="19" max="19" width="8.140625" customWidth="1"/>
    <col min="20" max="20" width="11.140625" bestFit="1" customWidth="1"/>
    <col min="21" max="21" width="8.85546875" bestFit="1" customWidth="1"/>
    <col min="22" max="22" width="13.28515625" bestFit="1" customWidth="1"/>
    <col min="23" max="23" width="12.140625" bestFit="1" customWidth="1"/>
    <col min="24" max="40" width="11" bestFit="1" customWidth="1"/>
    <col min="41" max="41" width="6.7109375" bestFit="1" customWidth="1"/>
    <col min="42" max="42" width="8.7109375" bestFit="1" customWidth="1"/>
    <col min="43" max="43" width="8.28515625" bestFit="1" customWidth="1"/>
    <col min="44" max="44" width="9.42578125" bestFit="1" customWidth="1"/>
  </cols>
  <sheetData>
    <row r="1" spans="1:26" x14ac:dyDescent="0.25">
      <c r="A1" s="67" t="s">
        <v>93</v>
      </c>
      <c r="B1" s="68">
        <v>0.2</v>
      </c>
      <c r="K1" s="21" t="s">
        <v>58</v>
      </c>
      <c r="L1" s="22" t="s">
        <v>59</v>
      </c>
      <c r="N1" s="75" t="s">
        <v>109</v>
      </c>
      <c r="O1" s="75" t="s">
        <v>102</v>
      </c>
      <c r="P1" t="s">
        <v>108</v>
      </c>
      <c r="T1" t="s">
        <v>103</v>
      </c>
      <c r="U1" t="s">
        <v>64</v>
      </c>
      <c r="V1" t="s">
        <v>104</v>
      </c>
      <c r="W1" t="s">
        <v>72</v>
      </c>
    </row>
    <row r="2" spans="1:26" x14ac:dyDescent="0.25">
      <c r="A2" s="16" t="s">
        <v>166</v>
      </c>
      <c r="B2" s="69">
        <v>42912</v>
      </c>
      <c r="K2" s="66"/>
      <c r="L2" s="113"/>
      <c r="N2" s="114">
        <v>42923</v>
      </c>
      <c r="O2" s="114">
        <f>Releases[[#This Row],[Release Date]]-WEEKDAY(Releases[[#This Row],[Release Date]],3)</f>
        <v>42919</v>
      </c>
      <c r="P2" s="115" t="s">
        <v>204</v>
      </c>
      <c r="T2" t="s">
        <v>175</v>
      </c>
      <c r="U2" t="s">
        <v>172</v>
      </c>
      <c r="V2" s="13">
        <v>42912</v>
      </c>
      <c r="W2">
        <v>0</v>
      </c>
    </row>
    <row r="3" spans="1:26" x14ac:dyDescent="0.25">
      <c r="A3" s="70" t="s">
        <v>61</v>
      </c>
      <c r="B3" s="71">
        <f>COUNTA(Holydays[Holyday])</f>
        <v>0</v>
      </c>
      <c r="K3" s="110"/>
      <c r="L3" s="31"/>
      <c r="N3" s="114">
        <v>42937</v>
      </c>
      <c r="O3" s="114">
        <f>Releases[[#This Row],[Release Date]]-WEEKDAY(Releases[[#This Row],[Release Date]],3)</f>
        <v>42933</v>
      </c>
      <c r="P3" s="115" t="s">
        <v>205</v>
      </c>
      <c r="T3" t="s">
        <v>101</v>
      </c>
      <c r="U3" t="s">
        <v>70</v>
      </c>
      <c r="V3" s="13">
        <v>42912</v>
      </c>
      <c r="W3">
        <v>0</v>
      </c>
    </row>
    <row r="4" spans="1:26" x14ac:dyDescent="0.25">
      <c r="A4" s="16" t="s">
        <v>60</v>
      </c>
      <c r="B4" s="72">
        <f>Timeline[[#Totals],[Working Days]]</f>
        <v>0</v>
      </c>
      <c r="K4" s="111"/>
      <c r="L4" s="112"/>
      <c r="N4" s="114"/>
      <c r="O4" s="114"/>
      <c r="P4" s="115"/>
    </row>
    <row r="5" spans="1:26" x14ac:dyDescent="0.25">
      <c r="A5" s="16" t="s">
        <v>62</v>
      </c>
      <c r="B5" s="69">
        <f>Timeline[[#Totals],[Last Day of Work]]</f>
        <v>42912</v>
      </c>
      <c r="K5" s="19"/>
      <c r="L5" s="15"/>
      <c r="N5" s="114"/>
      <c r="O5" s="114"/>
      <c r="P5" s="115"/>
    </row>
    <row r="6" spans="1:26" x14ac:dyDescent="0.25">
      <c r="A6" s="16" t="s">
        <v>63</v>
      </c>
      <c r="B6" s="73">
        <f>(B5-B2)/30</f>
        <v>0</v>
      </c>
      <c r="K6" s="20"/>
      <c r="L6" s="16"/>
      <c r="N6" s="114"/>
      <c r="O6" s="114"/>
      <c r="P6" s="115"/>
    </row>
    <row r="7" spans="1:26" x14ac:dyDescent="0.25">
      <c r="N7" s="114"/>
      <c r="O7" s="114"/>
      <c r="P7" s="115"/>
    </row>
    <row r="8" spans="1:26" x14ac:dyDescent="0.25">
      <c r="A8" s="17"/>
      <c r="B8" s="17"/>
      <c r="C8" s="17"/>
      <c r="D8" s="17"/>
      <c r="E8" s="94">
        <f>SUM(Activities!L:L)-Timeline[[#Totals],[Cycle Hours  on Backlog]]</f>
        <v>0</v>
      </c>
      <c r="F8" s="94"/>
      <c r="G8" s="94">
        <f>Timeline[[#Totals],[Total]]-SUM(Activities!N:N)</f>
        <v>0</v>
      </c>
      <c r="H8" s="94"/>
      <c r="I8" s="18"/>
      <c r="J8" s="15"/>
      <c r="N8" s="114"/>
      <c r="O8" s="114"/>
      <c r="P8" s="115"/>
    </row>
    <row r="9" spans="1:26" s="7" customFormat="1" ht="45" x14ac:dyDescent="0.25">
      <c r="A9" s="32" t="s">
        <v>64</v>
      </c>
      <c r="B9" s="32" t="s">
        <v>65</v>
      </c>
      <c r="C9" s="32" t="s">
        <v>66</v>
      </c>
      <c r="D9" s="32" t="s">
        <v>67</v>
      </c>
      <c r="E9" s="32" t="s">
        <v>153</v>
      </c>
      <c r="F9" s="32" t="s">
        <v>93</v>
      </c>
      <c r="G9" s="32" t="s">
        <v>71</v>
      </c>
      <c r="H9" s="32" t="s">
        <v>68</v>
      </c>
      <c r="I9" s="32" t="s">
        <v>69</v>
      </c>
      <c r="J9" s="62"/>
      <c r="K9" s="63"/>
      <c r="L9" s="63"/>
      <c r="M9" s="64"/>
      <c r="N9" s="114"/>
      <c r="O9" s="114"/>
      <c r="P9" s="116"/>
      <c r="R9" s="86"/>
      <c r="S9"/>
      <c r="T9"/>
      <c r="U9"/>
      <c r="V9"/>
      <c r="W9"/>
      <c r="X9"/>
      <c r="Y9"/>
      <c r="Z9"/>
    </row>
    <row r="10" spans="1:26" x14ac:dyDescent="0.25">
      <c r="A10" t="s">
        <v>172</v>
      </c>
      <c r="B10" s="28">
        <v>1</v>
      </c>
      <c r="C10" s="28">
        <v>8</v>
      </c>
      <c r="D10" s="28">
        <f>B10*C10</f>
        <v>8</v>
      </c>
      <c r="E10" s="28">
        <f>SUMIFS(IssueTypeVsRoleMapping[Cycle on Backlog],IssueTypeVsRoleMapping[Role],Timeline[[#This Row],[Role]])</f>
        <v>0</v>
      </c>
      <c r="F10" s="28">
        <f>Timeline[[#This Row],[Cycle Hours  on Backlog]]*$B$1</f>
        <v>0</v>
      </c>
      <c r="G10" s="28">
        <f>Timeline[[#This Row],[Cycle Hours  on Backlog]]+Timeline[[#This Row],[Risk]]</f>
        <v>0</v>
      </c>
      <c r="H10" s="28">
        <f t="shared" ref="H10:H15" si="0">IF(D10=0,0,G10/D10)</f>
        <v>0</v>
      </c>
      <c r="I10" s="66">
        <f>IF(Timeline[[#This Row],[People]]&lt;=0,"",WORKDAY($B$2,Timeline[[#This Row],[Working Days]],Holydays[Holyday]))</f>
        <v>42912</v>
      </c>
      <c r="J10" s="15"/>
      <c r="K10"/>
      <c r="M10"/>
      <c r="N10" s="114"/>
      <c r="O10" s="114"/>
      <c r="P10" s="115"/>
    </row>
    <row r="11" spans="1:26" x14ac:dyDescent="0.25">
      <c r="A11" t="s">
        <v>70</v>
      </c>
      <c r="B11" s="28">
        <v>1</v>
      </c>
      <c r="C11" s="28">
        <v>8</v>
      </c>
      <c r="D11" s="28">
        <f t="shared" ref="D11" si="1">B11*C11</f>
        <v>8</v>
      </c>
      <c r="E11" s="28">
        <f>SUMIFS(IssueTypeVsRoleMapping[Cycle on Backlog],IssueTypeVsRoleMapping[Role],Timeline[[#This Row],[Role]])</f>
        <v>0</v>
      </c>
      <c r="F11" s="28">
        <f>Timeline[[#This Row],[Cycle Hours  on Backlog]]*$B$1</f>
        <v>0</v>
      </c>
      <c r="G11" s="28">
        <f>Timeline[[#This Row],[Cycle Hours  on Backlog]]+Timeline[[#This Row],[Risk]]</f>
        <v>0</v>
      </c>
      <c r="H11" s="28">
        <f t="shared" si="0"/>
        <v>0</v>
      </c>
      <c r="I11" s="66">
        <f>IF(Timeline[[#This Row],[People]]&lt;=0,"",WORKDAY($B$2,Timeline[[#This Row],[Working Days]],Holydays[Holyday]))</f>
        <v>42912</v>
      </c>
      <c r="J11" s="15"/>
      <c r="K11"/>
      <c r="M11"/>
    </row>
    <row r="12" spans="1:26" x14ac:dyDescent="0.25">
      <c r="B12" s="28"/>
      <c r="C12" s="28"/>
      <c r="D12" s="28">
        <f t="shared" ref="D12:D15" si="2">B12*C12</f>
        <v>0</v>
      </c>
      <c r="E12" s="28">
        <f>SUMIFS(IssueTypeVsRoleMapping[Cycle on Backlog],IssueTypeVsRoleMapping[Role],Timeline[[#This Row],[Role]])</f>
        <v>0</v>
      </c>
      <c r="F12" s="28">
        <f>Timeline[[#This Row],[Cycle Hours  on Backlog]]*$B$1</f>
        <v>0</v>
      </c>
      <c r="G12" s="28">
        <f>Timeline[[#This Row],[Cycle Hours  on Backlog]]+Timeline[[#This Row],[Risk]]</f>
        <v>0</v>
      </c>
      <c r="H12" s="28">
        <f t="shared" si="0"/>
        <v>0</v>
      </c>
      <c r="I12" s="66" t="str">
        <f>IF(Timeline[[#This Row],[People]]&lt;=0,"",WORKDAY($B$2,Timeline[[#This Row],[Working Days]],Holydays[Holyday]))</f>
        <v/>
      </c>
      <c r="J12" s="15"/>
      <c r="K12"/>
      <c r="M12"/>
    </row>
    <row r="13" spans="1:26" x14ac:dyDescent="0.25">
      <c r="B13" s="28"/>
      <c r="C13" s="28"/>
      <c r="D13" s="28">
        <f t="shared" si="2"/>
        <v>0</v>
      </c>
      <c r="E13" s="28">
        <f>SUMIFS(IssueTypeVsRoleMapping[Cycle on Backlog],IssueTypeVsRoleMapping[Role],Timeline[[#This Row],[Role]])</f>
        <v>0</v>
      </c>
      <c r="F13" s="28">
        <f>Timeline[[#This Row],[Cycle Hours  on Backlog]]*$B$1</f>
        <v>0</v>
      </c>
      <c r="G13" s="28">
        <f>Timeline[[#This Row],[Cycle Hours  on Backlog]]+Timeline[[#This Row],[Risk]]</f>
        <v>0</v>
      </c>
      <c r="H13" s="28">
        <f t="shared" si="0"/>
        <v>0</v>
      </c>
      <c r="I13" s="66" t="str">
        <f>IF(Timeline[[#This Row],[People]]&lt;=0,"",WORKDAY($B$2,Timeline[[#This Row],[Working Days]],Holydays[Holyday]))</f>
        <v/>
      </c>
      <c r="J13" s="15"/>
      <c r="K13"/>
      <c r="M13"/>
    </row>
    <row r="14" spans="1:26" x14ac:dyDescent="0.25">
      <c r="B14" s="28"/>
      <c r="C14" s="28"/>
      <c r="D14" s="28">
        <f t="shared" si="2"/>
        <v>0</v>
      </c>
      <c r="E14" s="28">
        <f>SUMIFS(IssueTypeVsRoleMapping[Cycle on Backlog],IssueTypeVsRoleMapping[Role],Timeline[[#This Row],[Role]])</f>
        <v>0</v>
      </c>
      <c r="F14" s="28">
        <f>Timeline[[#This Row],[Cycle Hours  on Backlog]]*$B$1</f>
        <v>0</v>
      </c>
      <c r="G14" s="28">
        <f>Timeline[[#This Row],[Cycle Hours  on Backlog]]+Timeline[[#This Row],[Risk]]</f>
        <v>0</v>
      </c>
      <c r="H14" s="28">
        <f t="shared" si="0"/>
        <v>0</v>
      </c>
      <c r="I14" s="66" t="str">
        <f>IF(Timeline[[#This Row],[People]]&lt;=0,"",WORKDAY($B$2,Timeline[[#This Row],[Working Days]],Holydays[Holyday]))</f>
        <v/>
      </c>
      <c r="J14" s="15"/>
      <c r="K14"/>
      <c r="M14"/>
    </row>
    <row r="15" spans="1:26" x14ac:dyDescent="0.25">
      <c r="B15" s="28"/>
      <c r="C15" s="28"/>
      <c r="D15" s="28">
        <f t="shared" si="2"/>
        <v>0</v>
      </c>
      <c r="E15" s="28">
        <f>SUMIFS(IssueTypeVsRoleMapping[Cycle on Backlog],IssueTypeVsRoleMapping[Role],Timeline[[#This Row],[Role]])</f>
        <v>0</v>
      </c>
      <c r="F15" s="28">
        <f>Timeline[[#This Row],[Cycle Hours  on Backlog]]*$B$1</f>
        <v>0</v>
      </c>
      <c r="G15" s="28">
        <f>Timeline[[#This Row],[Cycle Hours  on Backlog]]+Timeline[[#This Row],[Risk]]</f>
        <v>0</v>
      </c>
      <c r="H15" s="28">
        <f t="shared" si="0"/>
        <v>0</v>
      </c>
      <c r="I15" s="66" t="str">
        <f>IF(Timeline[[#This Row],[People]]&lt;=0,"",WORKDAY($B$2,Timeline[[#This Row],[Working Days]],Holydays[Holyday]))</f>
        <v/>
      </c>
      <c r="J15" s="15"/>
      <c r="K15"/>
      <c r="M15"/>
    </row>
    <row r="16" spans="1:26" x14ac:dyDescent="0.25">
      <c r="A16" t="s">
        <v>3</v>
      </c>
      <c r="B16" s="65">
        <f>SUBTOTAL(109,Timeline[People])</f>
        <v>2</v>
      </c>
      <c r="C16" s="65"/>
      <c r="D16" s="65">
        <f>SUBTOTAL(109,Timeline[Team Daily Capability])</f>
        <v>16</v>
      </c>
      <c r="E16" s="65">
        <f>SUBTOTAL(109,Timeline[Cycle Hours  on Backlog])</f>
        <v>0</v>
      </c>
      <c r="F16" s="65">
        <f>SUBTOTAL(109,Timeline[Risk])</f>
        <v>0</v>
      </c>
      <c r="G16" s="65">
        <f>SUBTOTAL(109,Timeline[Total])</f>
        <v>0</v>
      </c>
      <c r="H16" s="65">
        <f>SUBTOTAL(104,Timeline[Working Days])</f>
        <v>0</v>
      </c>
      <c r="I16" s="66">
        <f>SUBTOTAL(104,Timeline[Last Day of Work])</f>
        <v>42912</v>
      </c>
      <c r="J16" s="16"/>
      <c r="K16"/>
      <c r="M16"/>
    </row>
    <row r="17" spans="5:44" x14ac:dyDescent="0.25">
      <c r="E17" s="30"/>
      <c r="K17"/>
      <c r="M17"/>
    </row>
    <row r="18" spans="5:44" x14ac:dyDescent="0.25">
      <c r="K18"/>
      <c r="M18"/>
      <c r="N18" s="76"/>
      <c r="O18" s="76"/>
      <c r="P18" s="34"/>
    </row>
    <row r="19" spans="5:44" x14ac:dyDescent="0.25">
      <c r="K19"/>
    </row>
    <row r="20" spans="5:44" s="34" customFormat="1" x14ac:dyDescent="0.25">
      <c r="K20"/>
      <c r="L20"/>
      <c r="N20" s="74"/>
      <c r="O20" s="74"/>
      <c r="P20"/>
      <c r="R20" s="87"/>
      <c r="S20"/>
      <c r="T20"/>
      <c r="U20"/>
      <c r="V20"/>
      <c r="W20"/>
      <c r="X20"/>
      <c r="Y20"/>
      <c r="Z20"/>
    </row>
    <row r="21" spans="5:44" x14ac:dyDescent="0.25">
      <c r="K21"/>
      <c r="M21"/>
      <c r="N21"/>
      <c r="O21"/>
      <c r="R21"/>
    </row>
    <row r="22" spans="5:44" s="77" customFormat="1" x14ac:dyDescent="0.25">
      <c r="K22"/>
      <c r="L22"/>
      <c r="M22"/>
      <c r="N22"/>
      <c r="O22"/>
      <c r="P22"/>
      <c r="Q22"/>
      <c r="R22" s="85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 s="78"/>
      <c r="AR22" s="78"/>
    </row>
    <row r="23" spans="5:44" x14ac:dyDescent="0.25">
      <c r="K23"/>
      <c r="M23"/>
      <c r="N23"/>
      <c r="O23"/>
    </row>
    <row r="24" spans="5:44" x14ac:dyDescent="0.25">
      <c r="K24"/>
      <c r="M24"/>
      <c r="N24"/>
      <c r="O24"/>
    </row>
    <row r="25" spans="5:44" x14ac:dyDescent="0.25">
      <c r="K25"/>
      <c r="M25"/>
      <c r="N25"/>
      <c r="O25"/>
    </row>
    <row r="26" spans="5:44" x14ac:dyDescent="0.25">
      <c r="K26"/>
      <c r="M26"/>
      <c r="N26"/>
      <c r="O26"/>
    </row>
    <row r="27" spans="5:44" x14ac:dyDescent="0.25">
      <c r="K27"/>
      <c r="M27"/>
      <c r="N27"/>
      <c r="O27"/>
    </row>
    <row r="28" spans="5:44" x14ac:dyDescent="0.25">
      <c r="K28"/>
      <c r="M28"/>
      <c r="N28"/>
      <c r="O28"/>
    </row>
    <row r="29" spans="5:44" x14ac:dyDescent="0.25">
      <c r="K29"/>
      <c r="M29"/>
      <c r="N29"/>
      <c r="O29"/>
    </row>
    <row r="30" spans="5:44" x14ac:dyDescent="0.25">
      <c r="K30"/>
      <c r="M30"/>
      <c r="N30"/>
      <c r="O30"/>
    </row>
    <row r="31" spans="5:44" x14ac:dyDescent="0.25">
      <c r="K31"/>
      <c r="M31"/>
      <c r="N31"/>
      <c r="O31"/>
    </row>
    <row r="32" spans="5:44" x14ac:dyDescent="0.25">
      <c r="K32"/>
      <c r="M32"/>
      <c r="N32"/>
      <c r="O32"/>
    </row>
    <row r="33" spans="11:15" x14ac:dyDescent="0.25">
      <c r="K33"/>
      <c r="M33"/>
      <c r="N33"/>
      <c r="O33"/>
    </row>
    <row r="34" spans="11:15" x14ac:dyDescent="0.25">
      <c r="K34"/>
      <c r="M34"/>
      <c r="N34"/>
      <c r="O34"/>
    </row>
    <row r="35" spans="11:15" x14ac:dyDescent="0.25">
      <c r="K35"/>
      <c r="M35"/>
      <c r="N35"/>
      <c r="O35"/>
    </row>
    <row r="36" spans="11:15" x14ac:dyDescent="0.25">
      <c r="K36"/>
      <c r="M36"/>
      <c r="N36"/>
      <c r="O36"/>
    </row>
    <row r="37" spans="11:15" x14ac:dyDescent="0.25">
      <c r="K37"/>
      <c r="M37"/>
      <c r="N37"/>
      <c r="O37"/>
    </row>
    <row r="38" spans="11:15" x14ac:dyDescent="0.25">
      <c r="K38"/>
      <c r="M38"/>
      <c r="N38"/>
      <c r="O38"/>
    </row>
    <row r="39" spans="11:15" x14ac:dyDescent="0.25">
      <c r="K39"/>
      <c r="M39"/>
      <c r="N39"/>
      <c r="O39"/>
    </row>
    <row r="40" spans="11:15" x14ac:dyDescent="0.25">
      <c r="K40"/>
      <c r="M40"/>
      <c r="N40"/>
      <c r="O40"/>
    </row>
    <row r="41" spans="11:15" x14ac:dyDescent="0.25">
      <c r="K41"/>
      <c r="M41"/>
      <c r="N41"/>
      <c r="O41"/>
    </row>
    <row r="42" spans="11:15" x14ac:dyDescent="0.25">
      <c r="K42"/>
      <c r="M42"/>
      <c r="N42"/>
      <c r="O42"/>
    </row>
    <row r="43" spans="11:15" x14ac:dyDescent="0.25">
      <c r="K43"/>
      <c r="M43"/>
      <c r="N43"/>
      <c r="O43"/>
    </row>
    <row r="44" spans="11:15" x14ac:dyDescent="0.25">
      <c r="K44"/>
      <c r="M44"/>
      <c r="N44"/>
      <c r="O44"/>
    </row>
    <row r="45" spans="11:15" x14ac:dyDescent="0.25">
      <c r="K45"/>
      <c r="M45"/>
      <c r="N45"/>
      <c r="O45"/>
    </row>
    <row r="46" spans="11:15" x14ac:dyDescent="0.25">
      <c r="K46"/>
      <c r="M46"/>
      <c r="N46"/>
      <c r="O46"/>
    </row>
    <row r="47" spans="11:15" x14ac:dyDescent="0.25">
      <c r="K47"/>
      <c r="M47"/>
      <c r="N47"/>
      <c r="O47"/>
    </row>
    <row r="48" spans="11:15" x14ac:dyDescent="0.25">
      <c r="K48"/>
      <c r="M48"/>
      <c r="N48"/>
      <c r="O48"/>
    </row>
    <row r="49" spans="11:15" x14ac:dyDescent="0.25">
      <c r="K49"/>
      <c r="M49"/>
      <c r="N49"/>
      <c r="O49"/>
    </row>
    <row r="50" spans="11:15" x14ac:dyDescent="0.25">
      <c r="K50"/>
      <c r="M50"/>
      <c r="N50"/>
      <c r="O50"/>
    </row>
    <row r="51" spans="11:15" x14ac:dyDescent="0.25">
      <c r="K51"/>
      <c r="M51"/>
      <c r="N51"/>
      <c r="O51"/>
    </row>
    <row r="52" spans="11:15" x14ac:dyDescent="0.25">
      <c r="K52"/>
      <c r="M52"/>
      <c r="N52"/>
      <c r="O52"/>
    </row>
    <row r="53" spans="11:15" x14ac:dyDescent="0.25">
      <c r="K53"/>
      <c r="M53"/>
      <c r="N53"/>
      <c r="O53"/>
    </row>
    <row r="54" spans="11:15" x14ac:dyDescent="0.25">
      <c r="K54"/>
      <c r="M54"/>
      <c r="N54"/>
      <c r="O54"/>
    </row>
    <row r="55" spans="11:15" x14ac:dyDescent="0.25">
      <c r="K55"/>
      <c r="M55"/>
      <c r="N55"/>
      <c r="O55"/>
    </row>
    <row r="56" spans="11:15" x14ac:dyDescent="0.25">
      <c r="K56"/>
      <c r="M56"/>
      <c r="N56"/>
      <c r="O56"/>
    </row>
    <row r="57" spans="11:15" x14ac:dyDescent="0.25">
      <c r="K57"/>
      <c r="M57"/>
      <c r="N57"/>
      <c r="O57"/>
    </row>
    <row r="58" spans="11:15" x14ac:dyDescent="0.25">
      <c r="K58"/>
      <c r="M58"/>
      <c r="N58"/>
      <c r="O58"/>
    </row>
    <row r="59" spans="11:15" x14ac:dyDescent="0.25">
      <c r="K59"/>
      <c r="M59"/>
      <c r="N59"/>
      <c r="O59"/>
    </row>
    <row r="60" spans="11:15" x14ac:dyDescent="0.25">
      <c r="K60"/>
      <c r="M60"/>
      <c r="N60"/>
      <c r="O60"/>
    </row>
    <row r="61" spans="11:15" x14ac:dyDescent="0.25">
      <c r="K61"/>
      <c r="M61"/>
      <c r="N61"/>
      <c r="O61"/>
    </row>
    <row r="62" spans="11:15" x14ac:dyDescent="0.25">
      <c r="K62"/>
      <c r="M62"/>
      <c r="N62"/>
      <c r="O62"/>
    </row>
    <row r="63" spans="11:15" x14ac:dyDescent="0.25">
      <c r="K63"/>
      <c r="M63"/>
      <c r="N63"/>
      <c r="O63"/>
    </row>
    <row r="64" spans="11:15" x14ac:dyDescent="0.25">
      <c r="K64"/>
      <c r="M64"/>
      <c r="N64"/>
      <c r="O64"/>
    </row>
    <row r="65" spans="11:15" x14ac:dyDescent="0.25">
      <c r="K65"/>
      <c r="M65"/>
      <c r="N65"/>
      <c r="O65"/>
    </row>
    <row r="66" spans="11:15" x14ac:dyDescent="0.25">
      <c r="K66"/>
      <c r="M66"/>
      <c r="N66"/>
      <c r="O66"/>
    </row>
    <row r="67" spans="11:15" x14ac:dyDescent="0.25">
      <c r="K67"/>
      <c r="M67"/>
      <c r="N67"/>
      <c r="O67"/>
    </row>
    <row r="68" spans="11:15" x14ac:dyDescent="0.25">
      <c r="K68"/>
      <c r="M68"/>
      <c r="N68"/>
      <c r="O68"/>
    </row>
    <row r="69" spans="11:15" x14ac:dyDescent="0.25">
      <c r="K69"/>
      <c r="M69"/>
      <c r="N69"/>
      <c r="O69"/>
    </row>
    <row r="70" spans="11:15" x14ac:dyDescent="0.25">
      <c r="K70"/>
      <c r="M70"/>
      <c r="N70"/>
      <c r="O70"/>
    </row>
    <row r="71" spans="11:15" x14ac:dyDescent="0.25">
      <c r="K71"/>
      <c r="M71"/>
      <c r="N71"/>
      <c r="O71"/>
    </row>
    <row r="72" spans="11:15" x14ac:dyDescent="0.25">
      <c r="K72"/>
      <c r="M72"/>
      <c r="N72"/>
      <c r="O72"/>
    </row>
    <row r="73" spans="11:15" x14ac:dyDescent="0.25">
      <c r="K73"/>
      <c r="M73"/>
      <c r="N73"/>
      <c r="O73"/>
    </row>
    <row r="74" spans="11:15" x14ac:dyDescent="0.25">
      <c r="K74"/>
      <c r="M74"/>
      <c r="N74"/>
      <c r="O74"/>
    </row>
    <row r="75" spans="11:15" x14ac:dyDescent="0.25">
      <c r="K75"/>
      <c r="M75"/>
      <c r="N75"/>
      <c r="O75"/>
    </row>
    <row r="76" spans="11:15" x14ac:dyDescent="0.25">
      <c r="K76"/>
      <c r="M76"/>
      <c r="N76"/>
      <c r="O76"/>
    </row>
    <row r="77" spans="11:15" x14ac:dyDescent="0.25">
      <c r="K77"/>
      <c r="M77"/>
      <c r="N77"/>
      <c r="O77"/>
    </row>
    <row r="78" spans="11:15" x14ac:dyDescent="0.25">
      <c r="K78"/>
      <c r="M78"/>
      <c r="N78"/>
      <c r="O78"/>
    </row>
    <row r="79" spans="11:15" x14ac:dyDescent="0.25">
      <c r="K79"/>
      <c r="M79"/>
      <c r="N79"/>
      <c r="O79"/>
    </row>
    <row r="80" spans="11:15" x14ac:dyDescent="0.25">
      <c r="K80"/>
      <c r="M80"/>
      <c r="N80"/>
      <c r="O80"/>
    </row>
    <row r="81" spans="11:15" x14ac:dyDescent="0.25">
      <c r="K81"/>
      <c r="M81"/>
      <c r="N81"/>
      <c r="O81"/>
    </row>
    <row r="82" spans="11:15" x14ac:dyDescent="0.25">
      <c r="K82"/>
      <c r="M82"/>
      <c r="N82"/>
      <c r="O82"/>
    </row>
    <row r="83" spans="11:15" x14ac:dyDescent="0.25">
      <c r="K83"/>
      <c r="M83"/>
      <c r="N83"/>
      <c r="O83"/>
    </row>
    <row r="84" spans="11:15" x14ac:dyDescent="0.25">
      <c r="K84"/>
      <c r="M84"/>
      <c r="N84"/>
      <c r="O84"/>
    </row>
    <row r="85" spans="11:15" x14ac:dyDescent="0.25">
      <c r="K85"/>
      <c r="M85"/>
      <c r="N85"/>
      <c r="O85"/>
    </row>
    <row r="86" spans="11:15" x14ac:dyDescent="0.25">
      <c r="K86"/>
      <c r="M86"/>
      <c r="N86"/>
      <c r="O86"/>
    </row>
    <row r="87" spans="11:15" x14ac:dyDescent="0.25">
      <c r="K87"/>
      <c r="M87"/>
      <c r="N87"/>
      <c r="O87"/>
    </row>
    <row r="88" spans="11:15" x14ac:dyDescent="0.25">
      <c r="K88"/>
      <c r="M88"/>
      <c r="N88"/>
      <c r="O88"/>
    </row>
    <row r="89" spans="11:15" x14ac:dyDescent="0.25">
      <c r="K89"/>
      <c r="M89"/>
      <c r="N89"/>
      <c r="O89"/>
    </row>
    <row r="90" spans="11:15" x14ac:dyDescent="0.25">
      <c r="K90"/>
      <c r="M90"/>
      <c r="N90"/>
      <c r="O90"/>
    </row>
    <row r="91" spans="11:15" x14ac:dyDescent="0.25">
      <c r="K91"/>
      <c r="M91"/>
      <c r="N91"/>
      <c r="O91"/>
    </row>
    <row r="92" spans="11:15" x14ac:dyDescent="0.25">
      <c r="K92"/>
      <c r="M92"/>
      <c r="N92"/>
      <c r="O92"/>
    </row>
    <row r="93" spans="11:15" x14ac:dyDescent="0.25">
      <c r="K93"/>
      <c r="M93"/>
      <c r="N93"/>
      <c r="O93"/>
    </row>
    <row r="94" spans="11:15" x14ac:dyDescent="0.25">
      <c r="K94"/>
      <c r="M94"/>
      <c r="N94"/>
      <c r="O94"/>
    </row>
    <row r="95" spans="11:15" x14ac:dyDescent="0.25">
      <c r="K95"/>
      <c r="M95"/>
      <c r="N95"/>
      <c r="O95"/>
    </row>
    <row r="96" spans="11:15" x14ac:dyDescent="0.25">
      <c r="K96"/>
      <c r="M96"/>
      <c r="N96"/>
      <c r="O96"/>
    </row>
    <row r="97" spans="11:15" x14ac:dyDescent="0.25">
      <c r="K97"/>
      <c r="M97"/>
      <c r="N97"/>
      <c r="O97"/>
    </row>
    <row r="98" spans="11:15" x14ac:dyDescent="0.25">
      <c r="K98"/>
      <c r="M98"/>
      <c r="N98"/>
      <c r="O98"/>
    </row>
    <row r="99" spans="11:15" x14ac:dyDescent="0.25">
      <c r="K99"/>
      <c r="M99"/>
      <c r="N99"/>
      <c r="O99"/>
    </row>
    <row r="100" spans="11:15" x14ac:dyDescent="0.25">
      <c r="K100"/>
      <c r="M100"/>
      <c r="N100"/>
      <c r="O100"/>
    </row>
    <row r="101" spans="11:15" x14ac:dyDescent="0.25">
      <c r="K101"/>
      <c r="M101"/>
      <c r="N101"/>
      <c r="O101"/>
    </row>
    <row r="102" spans="11:15" x14ac:dyDescent="0.25">
      <c r="K102"/>
      <c r="M102"/>
      <c r="N102"/>
      <c r="O102"/>
    </row>
    <row r="103" spans="11:15" x14ac:dyDescent="0.25">
      <c r="K103"/>
      <c r="M103"/>
      <c r="N103"/>
      <c r="O103"/>
    </row>
    <row r="104" spans="11:15" x14ac:dyDescent="0.25">
      <c r="K104"/>
      <c r="M104"/>
      <c r="N104"/>
      <c r="O104"/>
    </row>
    <row r="105" spans="11:15" x14ac:dyDescent="0.25">
      <c r="K105"/>
      <c r="M105"/>
      <c r="N105"/>
      <c r="O105"/>
    </row>
    <row r="106" spans="11:15" x14ac:dyDescent="0.25">
      <c r="K106"/>
      <c r="M106"/>
      <c r="N106"/>
      <c r="O106"/>
    </row>
    <row r="107" spans="11:15" x14ac:dyDescent="0.25">
      <c r="K107"/>
      <c r="M107"/>
      <c r="N107"/>
      <c r="O107"/>
    </row>
    <row r="108" spans="11:15" x14ac:dyDescent="0.25">
      <c r="K108"/>
      <c r="M108"/>
      <c r="N108"/>
      <c r="O108"/>
    </row>
    <row r="109" spans="11:15" x14ac:dyDescent="0.25">
      <c r="K109"/>
      <c r="M109"/>
      <c r="N109"/>
      <c r="O109"/>
    </row>
    <row r="110" spans="11:15" x14ac:dyDescent="0.25">
      <c r="K110"/>
      <c r="M110"/>
      <c r="N110"/>
      <c r="O110"/>
    </row>
    <row r="111" spans="11:15" x14ac:dyDescent="0.25">
      <c r="K111"/>
      <c r="M111"/>
      <c r="N111"/>
      <c r="O111"/>
    </row>
    <row r="112" spans="11:15" x14ac:dyDescent="0.25">
      <c r="K112"/>
      <c r="M112"/>
      <c r="N112"/>
      <c r="O112"/>
    </row>
    <row r="113" spans="11:15" x14ac:dyDescent="0.25">
      <c r="K113"/>
      <c r="M113"/>
      <c r="N113"/>
      <c r="O113"/>
    </row>
    <row r="114" spans="11:15" x14ac:dyDescent="0.25">
      <c r="K114"/>
      <c r="M114"/>
      <c r="N114"/>
      <c r="O114"/>
    </row>
    <row r="115" spans="11:15" x14ac:dyDescent="0.25">
      <c r="K115"/>
      <c r="M115"/>
      <c r="N115"/>
      <c r="O115"/>
    </row>
    <row r="116" spans="11:15" x14ac:dyDescent="0.25">
      <c r="K116"/>
      <c r="M116"/>
      <c r="N116"/>
      <c r="O116"/>
    </row>
    <row r="117" spans="11:15" x14ac:dyDescent="0.25">
      <c r="K117"/>
      <c r="M117"/>
      <c r="N117"/>
      <c r="O117"/>
    </row>
    <row r="118" spans="11:15" x14ac:dyDescent="0.25">
      <c r="K118"/>
      <c r="M118"/>
      <c r="N118"/>
      <c r="O118"/>
    </row>
    <row r="119" spans="11:15" x14ac:dyDescent="0.25">
      <c r="K119"/>
      <c r="M119"/>
      <c r="N119"/>
      <c r="O119"/>
    </row>
    <row r="120" spans="11:15" x14ac:dyDescent="0.25">
      <c r="K120"/>
      <c r="M120"/>
      <c r="N120"/>
      <c r="O120"/>
    </row>
    <row r="121" spans="11:15" x14ac:dyDescent="0.25">
      <c r="K121"/>
      <c r="M121"/>
      <c r="N121"/>
      <c r="O121"/>
    </row>
    <row r="122" spans="11:15" x14ac:dyDescent="0.25">
      <c r="K122"/>
      <c r="M122"/>
      <c r="N122"/>
      <c r="O122"/>
    </row>
    <row r="123" spans="11:15" x14ac:dyDescent="0.25">
      <c r="K123"/>
      <c r="M123"/>
      <c r="N123"/>
      <c r="O123"/>
    </row>
    <row r="124" spans="11:15" x14ac:dyDescent="0.25">
      <c r="K124"/>
      <c r="M124"/>
      <c r="N124"/>
      <c r="O124"/>
    </row>
    <row r="125" spans="11:15" x14ac:dyDescent="0.25">
      <c r="K125"/>
      <c r="M125"/>
      <c r="N125"/>
      <c r="O125"/>
    </row>
    <row r="126" spans="11:15" x14ac:dyDescent="0.25">
      <c r="K126"/>
      <c r="M126"/>
      <c r="N126"/>
      <c r="O126"/>
    </row>
    <row r="127" spans="11:15" x14ac:dyDescent="0.25">
      <c r="K127"/>
      <c r="M127"/>
      <c r="N127"/>
      <c r="O127"/>
    </row>
    <row r="128" spans="11:15" x14ac:dyDescent="0.25">
      <c r="K128"/>
      <c r="M128"/>
      <c r="N128"/>
      <c r="O128"/>
    </row>
    <row r="129" spans="11:15" x14ac:dyDescent="0.25">
      <c r="K129"/>
      <c r="M129"/>
      <c r="N129"/>
      <c r="O129"/>
    </row>
    <row r="130" spans="11:15" x14ac:dyDescent="0.25">
      <c r="K130"/>
      <c r="M130"/>
      <c r="N130"/>
      <c r="O130"/>
    </row>
    <row r="131" spans="11:15" x14ac:dyDescent="0.25">
      <c r="K131"/>
      <c r="M131"/>
      <c r="N131"/>
      <c r="O131"/>
    </row>
    <row r="132" spans="11:15" x14ac:dyDescent="0.25">
      <c r="K132"/>
      <c r="M132"/>
      <c r="N132"/>
      <c r="O132"/>
    </row>
    <row r="133" spans="11:15" x14ac:dyDescent="0.25">
      <c r="K133"/>
      <c r="M133"/>
      <c r="N133"/>
      <c r="O13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UpdateGantt">
                <anchor moveWithCells="1" sizeWithCells="1">
                  <from>
                    <xdr:col>2</xdr:col>
                    <xdr:colOff>276225</xdr:colOff>
                    <xdr:row>2</xdr:row>
                    <xdr:rowOff>9525</xdr:rowOff>
                  </from>
                  <to>
                    <xdr:col>3</xdr:col>
                    <xdr:colOff>504825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8" tint="-0.499984740745262"/>
  </sheetPr>
  <dimension ref="A1:AV8"/>
  <sheetViews>
    <sheetView zoomScale="115" zoomScaleNormal="115" zoomScalePageLayoutView="115" workbookViewId="0">
      <selection activeCell="B7" sqref="B7"/>
    </sheetView>
  </sheetViews>
  <sheetFormatPr defaultColWidth="8.85546875" defaultRowHeight="15" x14ac:dyDescent="0.25"/>
  <cols>
    <col min="1" max="1" width="15.42578125" customWidth="1"/>
    <col min="2" max="2" width="18.5703125" bestFit="1" customWidth="1"/>
    <col min="3" max="3" width="9.5703125" bestFit="1" customWidth="1"/>
    <col min="4" max="4" width="5.28515625" bestFit="1" customWidth="1"/>
    <col min="5" max="9" width="6.28515625" bestFit="1" customWidth="1"/>
    <col min="10" max="10" width="9.5703125" bestFit="1" customWidth="1"/>
    <col min="11" max="11" width="7.28515625" bestFit="1" customWidth="1"/>
    <col min="12" max="12" width="9.5703125" bestFit="1" customWidth="1"/>
    <col min="13" max="13" width="7" bestFit="1" customWidth="1"/>
    <col min="14" max="14" width="5.28515625" bestFit="1" customWidth="1"/>
    <col min="15" max="18" width="6.28515625" customWidth="1"/>
    <col min="19" max="19" width="6.28515625" bestFit="1" customWidth="1"/>
    <col min="20" max="22" width="7.28515625" bestFit="1" customWidth="1"/>
    <col min="23" max="23" width="6.140625" bestFit="1" customWidth="1"/>
    <col min="24" max="26" width="7.28515625" bestFit="1" customWidth="1"/>
    <col min="27" max="27" width="6" customWidth="1"/>
    <col min="28" max="28" width="6" bestFit="1" customWidth="1"/>
    <col min="29" max="29" width="7.140625" bestFit="1" customWidth="1"/>
    <col min="30" max="30" width="7.140625" customWidth="1"/>
    <col min="31" max="31" width="7.140625" bestFit="1" customWidth="1"/>
    <col min="32" max="32" width="6.28515625" bestFit="1" customWidth="1"/>
    <col min="33" max="34" width="7.42578125" bestFit="1" customWidth="1"/>
    <col min="35" max="35" width="9.5703125" bestFit="1" customWidth="1"/>
    <col min="36" max="36" width="7.28515625" bestFit="1" customWidth="1"/>
    <col min="37" max="38" width="6" bestFit="1" customWidth="1"/>
    <col min="39" max="41" width="7.140625" bestFit="1" customWidth="1"/>
    <col min="42" max="42" width="6.28515625" bestFit="1" customWidth="1"/>
    <col min="43" max="45" width="7.42578125" bestFit="1" customWidth="1"/>
    <col min="46" max="46" width="6.28515625" bestFit="1" customWidth="1"/>
    <col min="47" max="47" width="7.28515625" bestFit="1" customWidth="1"/>
    <col min="48" max="48" width="9.5703125" bestFit="1" customWidth="1"/>
    <col min="49" max="72" width="6.28515625" customWidth="1"/>
  </cols>
  <sheetData>
    <row r="1" spans="1:48" x14ac:dyDescent="0.25">
      <c r="A1" s="1" t="s">
        <v>18</v>
      </c>
      <c r="B1" t="s">
        <v>200</v>
      </c>
    </row>
    <row r="2" spans="1:48" x14ac:dyDescent="0.25">
      <c r="A2" s="1" t="s">
        <v>64</v>
      </c>
      <c r="B2" t="s">
        <v>200</v>
      </c>
      <c r="J2" s="34"/>
    </row>
    <row r="3" spans="1:48" s="88" customFormat="1" x14ac:dyDescent="0.25">
      <c r="A3" s="1" t="s">
        <v>100</v>
      </c>
      <c r="B3" t="s">
        <v>200</v>
      </c>
    </row>
    <row r="4" spans="1:48" s="88" customFormat="1" ht="40.5" x14ac:dyDescent="0.25">
      <c r="D4" s="88" t="s">
        <v>204</v>
      </c>
      <c r="F4" s="88" t="s">
        <v>205</v>
      </c>
    </row>
    <row r="5" spans="1:48" x14ac:dyDescent="0.25">
      <c r="A5" s="99" t="s">
        <v>171</v>
      </c>
      <c r="B5" s="38" t="s">
        <v>202</v>
      </c>
      <c r="C5" s="78"/>
    </row>
    <row r="6" spans="1:48" s="96" customFormat="1" x14ac:dyDescent="0.25">
      <c r="A6" s="95" t="s">
        <v>201</v>
      </c>
      <c r="B6" s="97" t="s">
        <v>199</v>
      </c>
      <c r="C6" s="98" t="s">
        <v>3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2" t="s">
        <v>199</v>
      </c>
      <c r="B7" s="25"/>
      <c r="C7" s="25"/>
    </row>
    <row r="8" spans="1:48" x14ac:dyDescent="0.25">
      <c r="A8" s="2" t="s">
        <v>3</v>
      </c>
      <c r="B8" s="25"/>
      <c r="C8" s="25"/>
    </row>
  </sheetData>
  <conditionalFormatting pivot="1" sqref="B7:C8">
    <cfRule type="cellIs" dxfId="0" priority="1" stopIfTrue="1" operator="greaterThan">
      <formula>0</formula>
    </cfRule>
  </conditionalFormatting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6" r:id="rId4" name="Button 6">
              <controlPr defaultSize="0" print="0" autoFill="0" autoPict="0" macro="[0]!UpdateGantt">
                <anchor moveWithCells="1" sizeWithCells="1">
                  <from>
                    <xdr:col>2</xdr:col>
                    <xdr:colOff>66675</xdr:colOff>
                    <xdr:row>0</xdr:row>
                    <xdr:rowOff>142875</xdr:rowOff>
                  </from>
                  <to>
                    <xdr:col>3</xdr:col>
                    <xdr:colOff>333375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6" tint="-0.249977111117893"/>
  </sheetPr>
  <dimension ref="A1:L42"/>
  <sheetViews>
    <sheetView topLeftCell="A2" zoomScale="115" zoomScaleNormal="115" zoomScalePageLayoutView="130" workbookViewId="0">
      <selection activeCell="E33" sqref="E33"/>
    </sheetView>
  </sheetViews>
  <sheetFormatPr defaultColWidth="29" defaultRowHeight="15" x14ac:dyDescent="0.25"/>
  <cols>
    <col min="1" max="1" width="23.28515625" customWidth="1"/>
    <col min="2" max="2" width="10.7109375" customWidth="1"/>
    <col min="3" max="3" width="28.85546875" customWidth="1"/>
    <col min="4" max="4" width="16.5703125" bestFit="1" customWidth="1"/>
    <col min="5" max="5" width="14.5703125" bestFit="1" customWidth="1"/>
    <col min="6" max="6" width="20" style="24" bestFit="1" customWidth="1"/>
    <col min="7" max="7" width="17.28515625" style="30" bestFit="1" customWidth="1"/>
    <col min="8" max="8" width="17.5703125" style="30" bestFit="1" customWidth="1"/>
    <col min="9" max="9" width="8.5703125" bestFit="1" customWidth="1"/>
    <col min="11" max="11" width="33.140625" customWidth="1"/>
    <col min="12" max="12" width="16.7109375" customWidth="1"/>
  </cols>
  <sheetData>
    <row r="1" spans="1:12" s="78" customFormat="1" x14ac:dyDescent="0.25">
      <c r="A1" s="78" t="s">
        <v>76</v>
      </c>
      <c r="B1" s="78" t="s">
        <v>117</v>
      </c>
      <c r="C1" s="78" t="s">
        <v>75</v>
      </c>
      <c r="D1" s="78" t="s">
        <v>64</v>
      </c>
      <c r="E1" s="78" t="s">
        <v>91</v>
      </c>
      <c r="F1" s="100" t="s">
        <v>92</v>
      </c>
      <c r="G1" s="101" t="s">
        <v>150</v>
      </c>
      <c r="H1" s="101" t="s">
        <v>151</v>
      </c>
      <c r="I1" s="78" t="s">
        <v>130</v>
      </c>
      <c r="K1" s="99" t="s">
        <v>76</v>
      </c>
      <c r="L1" s="78" t="s">
        <v>203</v>
      </c>
    </row>
    <row r="2" spans="1:12" s="78" customFormat="1" x14ac:dyDescent="0.25">
      <c r="A2" t="s">
        <v>203</v>
      </c>
      <c r="B2" s="23" t="str">
        <f t="shared" ref="B2" si="0">IF(ISERROR(FIND("BALLPARK",C2)), "Plan", "BALLPARK")</f>
        <v>BALLPARK</v>
      </c>
      <c r="C2" s="23" t="s">
        <v>85</v>
      </c>
      <c r="D2" t="s">
        <v>172</v>
      </c>
      <c r="E2" s="14">
        <v>0.5</v>
      </c>
      <c r="F2" s="104">
        <f>SUMIFS(IssueTypeVsRoleMapping[Role Allocation],IssueTypeVsRoleMapping[Issue Type],IssueTypeVsRoleMapping[[#This Row],[Issue Type]])</f>
        <v>1</v>
      </c>
      <c r="G2" s="105">
        <f>SUMIFS(AllIssues[CycleOnBacklog],AllIssues[project],'Progress by Demand'!$B$3,AllIssues[SUBTASK_TYPE],IssueTypeVsRoleMapping[[#This Row],[Issue Type]])*IssueTypeVsRoleMapping[[#This Row],[Role Allocation]]</f>
        <v>0</v>
      </c>
      <c r="H2" s="101">
        <f>SUMIFS(AllIssues[EffortOnBacklog],AllIssues[project],'Progress by Demand'!$B$3,AllIssues[SUBTASK_TYPE],IssueTypeVsRoleMapping[[#This Row],[Issue Type]])*IssueTypeVsRoleMapping[[#This Row],[Role Allocation]]</f>
        <v>0</v>
      </c>
      <c r="I2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" s="103"/>
    </row>
    <row r="3" spans="1:12" s="78" customFormat="1" x14ac:dyDescent="0.25">
      <c r="A3" t="s">
        <v>203</v>
      </c>
      <c r="B3" s="23" t="str">
        <f t="shared" ref="B3:B33" si="1">IF(ISERROR(FIND("BALLPARK",C3)), "Plan", "BALLPARK")</f>
        <v>BALLPARK</v>
      </c>
      <c r="C3" s="23" t="s">
        <v>85</v>
      </c>
      <c r="D3" t="s">
        <v>70</v>
      </c>
      <c r="E3" s="14">
        <v>0.5</v>
      </c>
      <c r="F3" s="104">
        <f>SUMIFS(IssueTypeVsRoleMapping[Role Allocation],IssueTypeVsRoleMapping[Issue Type],IssueTypeVsRoleMapping[[#This Row],[Issue Type]])</f>
        <v>1</v>
      </c>
      <c r="G3" s="105">
        <f>SUMIFS(AllIssues[CycleOnBacklog],AllIssues[project],'Progress by Demand'!$B$3,AllIssues[SUBTASK_TYPE],IssueTypeVsRoleMapping[[#This Row],[Issue Type]])*IssueTypeVsRoleMapping[[#This Row],[Role Allocation]]</f>
        <v>0</v>
      </c>
      <c r="H3" s="101">
        <f>SUMIFS(AllIssues[EffortOnBacklog],AllIssues[project],'Progress by Demand'!$B$3,AllIssues[SUBTASK_TYPE],IssueTypeVsRoleMapping[[#This Row],[Issue Type]])*IssueTypeVsRoleMapping[[#This Row],[Role Allocation]]</f>
        <v>0</v>
      </c>
      <c r="I3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" s="103"/>
      <c r="K3" s="99" t="s">
        <v>201</v>
      </c>
      <c r="L3" s="78" t="s">
        <v>152</v>
      </c>
    </row>
    <row r="4" spans="1:12" s="78" customFormat="1" x14ac:dyDescent="0.25">
      <c r="A4" t="s">
        <v>203</v>
      </c>
      <c r="B4" s="23" t="str">
        <f t="shared" si="1"/>
        <v>BALLPARK</v>
      </c>
      <c r="C4" s="23" t="s">
        <v>86</v>
      </c>
      <c r="D4" t="s">
        <v>70</v>
      </c>
      <c r="E4" s="14">
        <v>0.2</v>
      </c>
      <c r="F4" s="104">
        <f>SUMIFS(IssueTypeVsRoleMapping[Role Allocation],IssueTypeVsRoleMapping[Issue Type],IssueTypeVsRoleMapping[[#This Row],[Issue Type]])</f>
        <v>1</v>
      </c>
      <c r="G4" s="105">
        <f>SUMIFS(AllIssues[CycleOnBacklog],AllIssues[project],'Progress by Demand'!$B$3,AllIssues[SUBTASK_TYPE],IssueTypeVsRoleMapping[[#This Row],[Issue Type]])*IssueTypeVsRoleMapping[[#This Row],[Role Allocation]]</f>
        <v>0</v>
      </c>
      <c r="H4" s="101">
        <f>SUMIFS(AllIssues[EffortOnBacklog],AllIssues[project],'Progress by Demand'!$B$3,AllIssues[SUBTASK_TYPE],IssueTypeVsRoleMapping[[#This Row],[Issue Type]])*IssueTypeVsRoleMapping[[#This Row],[Role Allocation]]</f>
        <v>0</v>
      </c>
      <c r="I4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4" s="103"/>
      <c r="K4" s="2" t="s">
        <v>207</v>
      </c>
      <c r="L4" s="106"/>
    </row>
    <row r="5" spans="1:12" s="78" customFormat="1" x14ac:dyDescent="0.25">
      <c r="A5" t="s">
        <v>203</v>
      </c>
      <c r="B5" s="23" t="str">
        <f t="shared" si="1"/>
        <v>BALLPARK</v>
      </c>
      <c r="C5" s="23" t="s">
        <v>86</v>
      </c>
      <c r="D5" t="s">
        <v>172</v>
      </c>
      <c r="E5" s="14">
        <v>0.8</v>
      </c>
      <c r="F5" s="104">
        <f>SUMIFS(IssueTypeVsRoleMapping[Role Allocation],IssueTypeVsRoleMapping[Issue Type],IssueTypeVsRoleMapping[[#This Row],[Issue Type]])</f>
        <v>1</v>
      </c>
      <c r="G5" s="105">
        <f>SUMIFS(AllIssues[CycleOnBacklog],AllIssues[project],'Progress by Demand'!$B$3,AllIssues[SUBTASK_TYPE],IssueTypeVsRoleMapping[[#This Row],[Issue Type]])*IssueTypeVsRoleMapping[[#This Row],[Role Allocation]]</f>
        <v>0</v>
      </c>
      <c r="H5" s="101">
        <f>SUMIFS(AllIssues[EffortOnBacklog],AllIssues[project],'Progress by Demand'!$B$3,AllIssues[SUBTASK_TYPE],IssueTypeVsRoleMapping[[#This Row],[Issue Type]])*IssueTypeVsRoleMapping[[#This Row],[Role Allocation]]</f>
        <v>0</v>
      </c>
      <c r="I5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5" s="103"/>
      <c r="K5" s="117" t="s">
        <v>85</v>
      </c>
      <c r="L5" s="106" t="e">
        <v>#DIV/0!</v>
      </c>
    </row>
    <row r="6" spans="1:12" s="78" customFormat="1" x14ac:dyDescent="0.25">
      <c r="A6" t="s">
        <v>203</v>
      </c>
      <c r="B6" s="23" t="str">
        <f t="shared" si="1"/>
        <v>BALLPARK</v>
      </c>
      <c r="C6" s="23" t="s">
        <v>84</v>
      </c>
      <c r="D6" t="s">
        <v>70</v>
      </c>
      <c r="E6" s="14">
        <v>0.6</v>
      </c>
      <c r="F6" s="104">
        <f>SUMIFS(IssueTypeVsRoleMapping[Role Allocation],IssueTypeVsRoleMapping[Issue Type],IssueTypeVsRoleMapping[[#This Row],[Issue Type]])</f>
        <v>1</v>
      </c>
      <c r="G6" s="105">
        <f>SUMIFS(AllIssues[CycleOnBacklog],AllIssues[project],'Progress by Demand'!$B$3,AllIssues[SUBTASK_TYPE],IssueTypeVsRoleMapping[[#This Row],[Issue Type]])*IssueTypeVsRoleMapping[[#This Row],[Role Allocation]]</f>
        <v>0</v>
      </c>
      <c r="H6" s="101">
        <f>SUMIFS(AllIssues[EffortOnBacklog],AllIssues[project],'Progress by Demand'!$B$3,AllIssues[SUBTASK_TYPE],IssueTypeVsRoleMapping[[#This Row],[Issue Type]])*IssueTypeVsRoleMapping[[#This Row],[Role Allocation]]</f>
        <v>0</v>
      </c>
      <c r="I6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6" s="103"/>
      <c r="K6" s="117" t="s">
        <v>86</v>
      </c>
      <c r="L6" s="106" t="e">
        <v>#DIV/0!</v>
      </c>
    </row>
    <row r="7" spans="1:12" s="78" customFormat="1" x14ac:dyDescent="0.25">
      <c r="A7" t="s">
        <v>203</v>
      </c>
      <c r="B7" s="23" t="str">
        <f t="shared" si="1"/>
        <v>BALLPARK</v>
      </c>
      <c r="C7" s="23" t="s">
        <v>84</v>
      </c>
      <c r="D7" t="s">
        <v>172</v>
      </c>
      <c r="E7" s="14">
        <v>0.4</v>
      </c>
      <c r="F7" s="104">
        <f>SUMIFS(IssueTypeVsRoleMapping[Role Allocation],IssueTypeVsRoleMapping[Issue Type],IssueTypeVsRoleMapping[[#This Row],[Issue Type]])</f>
        <v>1</v>
      </c>
      <c r="G7" s="105">
        <f>SUMIFS(AllIssues[CycleOnBacklog],AllIssues[project],'Progress by Demand'!$B$3,AllIssues[SUBTASK_TYPE],IssueTypeVsRoleMapping[[#This Row],[Issue Type]])*IssueTypeVsRoleMapping[[#This Row],[Role Allocation]]</f>
        <v>0</v>
      </c>
      <c r="H7" s="101">
        <f>SUMIFS(AllIssues[EffortOnBacklog],AllIssues[project],'Progress by Demand'!$B$3,AllIssues[SUBTASK_TYPE],IssueTypeVsRoleMapping[[#This Row],[Issue Type]])*IssueTypeVsRoleMapping[[#This Row],[Role Allocation]]</f>
        <v>0</v>
      </c>
      <c r="I7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7" s="103"/>
      <c r="K7" s="117" t="s">
        <v>84</v>
      </c>
      <c r="L7" s="106" t="e">
        <v>#DIV/0!</v>
      </c>
    </row>
    <row r="8" spans="1:12" s="78" customFormat="1" x14ac:dyDescent="0.25">
      <c r="A8" t="s">
        <v>203</v>
      </c>
      <c r="B8" s="23" t="str">
        <f t="shared" si="1"/>
        <v>BALLPARK</v>
      </c>
      <c r="C8" s="23" t="s">
        <v>129</v>
      </c>
      <c r="D8" t="s">
        <v>70</v>
      </c>
      <c r="E8" s="14">
        <v>0.6</v>
      </c>
      <c r="F8" s="104">
        <f>SUMIFS(IssueTypeVsRoleMapping[Role Allocation],IssueTypeVsRoleMapping[Issue Type],IssueTypeVsRoleMapping[[#This Row],[Issue Type]])</f>
        <v>1</v>
      </c>
      <c r="G8" s="105">
        <f>SUMIFS(AllIssues[CycleOnBacklog],AllIssues[project],'Progress by Demand'!$B$3,AllIssues[SUBTASK_TYPE],IssueTypeVsRoleMapping[[#This Row],[Issue Type]])*IssueTypeVsRoleMapping[[#This Row],[Role Allocation]]</f>
        <v>0</v>
      </c>
      <c r="H8" s="101">
        <f>SUMIFS(AllIssues[EffortOnBacklog],AllIssues[project],'Progress by Demand'!$B$3,AllIssues[SUBTASK_TYPE],IssueTypeVsRoleMapping[[#This Row],[Issue Type]])*IssueTypeVsRoleMapping[[#This Row],[Role Allocation]]</f>
        <v>0</v>
      </c>
      <c r="I8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8" s="103"/>
      <c r="K8" s="117" t="s">
        <v>129</v>
      </c>
      <c r="L8" s="106" t="e">
        <v>#DIV/0!</v>
      </c>
    </row>
    <row r="9" spans="1:12" s="78" customFormat="1" x14ac:dyDescent="0.25">
      <c r="A9" t="s">
        <v>203</v>
      </c>
      <c r="B9" s="23" t="str">
        <f t="shared" si="1"/>
        <v>BALLPARK</v>
      </c>
      <c r="C9" s="23" t="s">
        <v>129</v>
      </c>
      <c r="D9" t="s">
        <v>172</v>
      </c>
      <c r="E9" s="14">
        <v>0.4</v>
      </c>
      <c r="F9" s="104">
        <f>SUMIFS(IssueTypeVsRoleMapping[Role Allocation],IssueTypeVsRoleMapping[Issue Type],IssueTypeVsRoleMapping[[#This Row],[Issue Type]])</f>
        <v>1</v>
      </c>
      <c r="G9" s="105">
        <f>SUMIFS(AllIssues[CycleOnBacklog],AllIssues[project],'Progress by Demand'!$B$3,AllIssues[SUBTASK_TYPE],IssueTypeVsRoleMapping[[#This Row],[Issue Type]])*IssueTypeVsRoleMapping[[#This Row],[Role Allocation]]</f>
        <v>0</v>
      </c>
      <c r="H9" s="101">
        <f>SUMIFS(AllIssues[EffortOnBacklog],AllIssues[project],'Progress by Demand'!$B$3,AllIssues[SUBTASK_TYPE],IssueTypeVsRoleMapping[[#This Row],[Issue Type]])*IssueTypeVsRoleMapping[[#This Row],[Role Allocation]]</f>
        <v>0</v>
      </c>
      <c r="I9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9" s="103"/>
      <c r="K9" s="117" t="s">
        <v>82</v>
      </c>
      <c r="L9" s="106" t="e">
        <v>#DIV/0!</v>
      </c>
    </row>
    <row r="10" spans="1:12" s="78" customFormat="1" x14ac:dyDescent="0.25">
      <c r="A10" t="s">
        <v>203</v>
      </c>
      <c r="B10" s="23" t="str">
        <f t="shared" si="1"/>
        <v>BALLPARK</v>
      </c>
      <c r="C10" s="23" t="s">
        <v>82</v>
      </c>
      <c r="D10" t="s">
        <v>172</v>
      </c>
      <c r="E10" s="14">
        <v>1</v>
      </c>
      <c r="F10" s="104">
        <f>SUMIFS(IssueTypeVsRoleMapping[Role Allocation],IssueTypeVsRoleMapping[Issue Type],IssueTypeVsRoleMapping[[#This Row],[Issue Type]])</f>
        <v>1</v>
      </c>
      <c r="G10" s="105">
        <f>SUMIFS(AllIssues[CycleOnBacklog],AllIssues[project],'Progress by Demand'!$B$3,AllIssues[SUBTASK_TYPE],IssueTypeVsRoleMapping[[#This Row],[Issue Type]])*IssueTypeVsRoleMapping[[#This Row],[Role Allocation]]</f>
        <v>0</v>
      </c>
      <c r="H10" s="101">
        <f>SUMIFS(AllIssues[EffortOnBacklog],AllIssues[project],'Progress by Demand'!$B$3,AllIssues[SUBTASK_TYPE],IssueTypeVsRoleMapping[[#This Row],[Issue Type]])*IssueTypeVsRoleMapping[[#This Row],[Role Allocation]]</f>
        <v>0</v>
      </c>
      <c r="I10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0" s="103"/>
      <c r="K10" s="117" t="s">
        <v>206</v>
      </c>
      <c r="L10" s="106" t="e">
        <v>#DIV/0!</v>
      </c>
    </row>
    <row r="11" spans="1:12" s="78" customFormat="1" x14ac:dyDescent="0.25">
      <c r="A11" t="s">
        <v>203</v>
      </c>
      <c r="B11" s="23" t="str">
        <f t="shared" si="1"/>
        <v>BALLPARK</v>
      </c>
      <c r="C11" s="23" t="s">
        <v>206</v>
      </c>
      <c r="D11" t="s">
        <v>70</v>
      </c>
      <c r="E11" s="14">
        <v>0.4</v>
      </c>
      <c r="F11" s="104">
        <f>SUMIFS(IssueTypeVsRoleMapping[Role Allocation],IssueTypeVsRoleMapping[Issue Type],IssueTypeVsRoleMapping[[#This Row],[Issue Type]])</f>
        <v>1</v>
      </c>
      <c r="G11" s="105">
        <f>SUMIFS(AllIssues[CycleOnBacklog],AllIssues[project],'Progress by Demand'!$B$3,AllIssues[SUBTASK_TYPE],IssueTypeVsRoleMapping[[#This Row],[Issue Type]])*IssueTypeVsRoleMapping[[#This Row],[Role Allocation]]</f>
        <v>0</v>
      </c>
      <c r="H11" s="101">
        <f>SUMIFS(AllIssues[EffortOnBacklog],AllIssues[project],'Progress by Demand'!$B$3,AllIssues[SUBTASK_TYPE],IssueTypeVsRoleMapping[[#This Row],[Issue Type]])*IssueTypeVsRoleMapping[[#This Row],[Role Allocation]]</f>
        <v>0</v>
      </c>
      <c r="I11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1" s="103"/>
      <c r="K11" s="117" t="s">
        <v>128</v>
      </c>
      <c r="L11" s="106" t="e">
        <v>#DIV/0!</v>
      </c>
    </row>
    <row r="12" spans="1:12" s="78" customFormat="1" x14ac:dyDescent="0.25">
      <c r="A12" t="s">
        <v>203</v>
      </c>
      <c r="B12" s="23" t="str">
        <f t="shared" si="1"/>
        <v>BALLPARK</v>
      </c>
      <c r="C12" s="23" t="s">
        <v>206</v>
      </c>
      <c r="D12" t="s">
        <v>172</v>
      </c>
      <c r="E12" s="14">
        <v>0.6</v>
      </c>
      <c r="F12" s="104">
        <f>SUMIFS(IssueTypeVsRoleMapping[Role Allocation],IssueTypeVsRoleMapping[Issue Type],IssueTypeVsRoleMapping[[#This Row],[Issue Type]])</f>
        <v>1</v>
      </c>
      <c r="G12" s="105">
        <f>SUMIFS(AllIssues[CycleOnBacklog],AllIssues[project],'Progress by Demand'!$B$3,AllIssues[SUBTASK_TYPE],IssueTypeVsRoleMapping[[#This Row],[Issue Type]])*IssueTypeVsRoleMapping[[#This Row],[Role Allocation]]</f>
        <v>0</v>
      </c>
      <c r="H12" s="101">
        <f>SUMIFS(AllIssues[EffortOnBacklog],AllIssues[project],'Progress by Demand'!$B$3,AllIssues[SUBTASK_TYPE],IssueTypeVsRoleMapping[[#This Row],[Issue Type]])*IssueTypeVsRoleMapping[[#This Row],[Role Allocation]]</f>
        <v>0</v>
      </c>
      <c r="I12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2" s="103"/>
      <c r="K12" s="117" t="s">
        <v>83</v>
      </c>
      <c r="L12" s="106" t="e">
        <v>#DIV/0!</v>
      </c>
    </row>
    <row r="13" spans="1:12" s="78" customFormat="1" x14ac:dyDescent="0.25">
      <c r="A13" t="s">
        <v>203</v>
      </c>
      <c r="B13" s="23" t="str">
        <f t="shared" si="1"/>
        <v>BALLPARK</v>
      </c>
      <c r="C13" s="23" t="s">
        <v>128</v>
      </c>
      <c r="D13" t="s">
        <v>70</v>
      </c>
      <c r="E13" s="14">
        <v>0.6</v>
      </c>
      <c r="F13" s="104">
        <f>SUMIFS(IssueTypeVsRoleMapping[Role Allocation],IssueTypeVsRoleMapping[Issue Type],IssueTypeVsRoleMapping[[#This Row],[Issue Type]])</f>
        <v>1</v>
      </c>
      <c r="G13" s="105">
        <f>SUMIFS(AllIssues[CycleOnBacklog],AllIssues[project],'Progress by Demand'!$B$3,AllIssues[SUBTASK_TYPE],IssueTypeVsRoleMapping[[#This Row],[Issue Type]])*IssueTypeVsRoleMapping[[#This Row],[Role Allocation]]</f>
        <v>0</v>
      </c>
      <c r="H13" s="101">
        <f>SUMIFS(AllIssues[EffortOnBacklog],AllIssues[project],'Progress by Demand'!$B$3,AllIssues[SUBTASK_TYPE],IssueTypeVsRoleMapping[[#This Row],[Issue Type]])*IssueTypeVsRoleMapping[[#This Row],[Role Allocation]]</f>
        <v>0</v>
      </c>
      <c r="I13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3" s="103"/>
      <c r="K13" s="2" t="s">
        <v>81</v>
      </c>
      <c r="L13" s="106"/>
    </row>
    <row r="14" spans="1:12" s="78" customFormat="1" x14ac:dyDescent="0.25">
      <c r="A14" t="s">
        <v>203</v>
      </c>
      <c r="B14" s="23" t="str">
        <f t="shared" si="1"/>
        <v>BALLPARK</v>
      </c>
      <c r="C14" s="23" t="s">
        <v>128</v>
      </c>
      <c r="D14" t="s">
        <v>172</v>
      </c>
      <c r="E14" s="14">
        <v>0.4</v>
      </c>
      <c r="F14" s="104">
        <f>SUMIFS(IssueTypeVsRoleMapping[Role Allocation],IssueTypeVsRoleMapping[Issue Type],IssueTypeVsRoleMapping[[#This Row],[Issue Type]])</f>
        <v>1</v>
      </c>
      <c r="G14" s="105">
        <f>SUMIFS(AllIssues[CycleOnBacklog],AllIssues[project],'Progress by Demand'!$B$3,AllIssues[SUBTASK_TYPE],IssueTypeVsRoleMapping[[#This Row],[Issue Type]])*IssueTypeVsRoleMapping[[#This Row],[Role Allocation]]</f>
        <v>0</v>
      </c>
      <c r="H14" s="101">
        <f>SUMIFS(AllIssues[EffortOnBacklog],AllIssues[project],'Progress by Demand'!$B$3,AllIssues[SUBTASK_TYPE],IssueTypeVsRoleMapping[[#This Row],[Issue Type]])*IssueTypeVsRoleMapping[[#This Row],[Role Allocation]]</f>
        <v>0</v>
      </c>
      <c r="I14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4" s="103"/>
      <c r="K14" s="117" t="s">
        <v>7</v>
      </c>
      <c r="L14" s="106" t="e">
        <v>#DIV/0!</v>
      </c>
    </row>
    <row r="15" spans="1:12" s="78" customFormat="1" x14ac:dyDescent="0.25">
      <c r="A15" t="s">
        <v>203</v>
      </c>
      <c r="B15" s="23" t="str">
        <f t="shared" si="1"/>
        <v>BALLPARK</v>
      </c>
      <c r="C15" s="23" t="s">
        <v>83</v>
      </c>
      <c r="D15" t="s">
        <v>70</v>
      </c>
      <c r="E15" s="14">
        <v>1</v>
      </c>
      <c r="F15" s="104">
        <f>SUMIFS(IssueTypeVsRoleMapping[Role Allocation],IssueTypeVsRoleMapping[Issue Type],IssueTypeVsRoleMapping[[#This Row],[Issue Type]])</f>
        <v>1</v>
      </c>
      <c r="G15" s="105">
        <f>SUMIFS(AllIssues[CycleOnBacklog],AllIssues[project],'Progress by Demand'!$B$3,AllIssues[SUBTASK_TYPE],IssueTypeVsRoleMapping[[#This Row],[Issue Type]])*IssueTypeVsRoleMapping[[#This Row],[Role Allocation]]</f>
        <v>0</v>
      </c>
      <c r="H15" s="101">
        <f>SUMIFS(AllIssues[EffortOnBacklog],AllIssues[project],'Progress by Demand'!$B$3,AllIssues[SUBTASK_TYPE],IssueTypeVsRoleMapping[[#This Row],[Issue Type]])*IssueTypeVsRoleMapping[[#This Row],[Role Allocation]]</f>
        <v>0</v>
      </c>
      <c r="I15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5" s="103"/>
      <c r="K15" s="117" t="s">
        <v>26</v>
      </c>
      <c r="L15" s="106" t="e">
        <v>#DIV/0!</v>
      </c>
    </row>
    <row r="16" spans="1:12" s="78" customFormat="1" x14ac:dyDescent="0.25">
      <c r="A16" t="s">
        <v>203</v>
      </c>
      <c r="B16" s="23" t="str">
        <f t="shared" ref="B16" si="2">IF(ISERROR(FIND("BALLPARK",C16)), "Plan", "BALLPARK")</f>
        <v>Plan</v>
      </c>
      <c r="C16" t="s">
        <v>7</v>
      </c>
      <c r="D16" t="s">
        <v>172</v>
      </c>
      <c r="E16" s="14">
        <v>0.5</v>
      </c>
      <c r="F16" s="104">
        <f>SUMIFS(IssueTypeVsRoleMapping[Role Allocation],IssueTypeVsRoleMapping[Issue Type],IssueTypeVsRoleMapping[[#This Row],[Issue Type]])</f>
        <v>1</v>
      </c>
      <c r="G16" s="105">
        <f>SUMIFS(AllIssues[CycleOnBacklog],AllIssues[project],'Progress by Demand'!$B$3,AllIssues[SUBTASK_TYPE],IssueTypeVsRoleMapping[[#This Row],[Issue Type]])*IssueTypeVsRoleMapping[[#This Row],[Role Allocation]]</f>
        <v>0</v>
      </c>
      <c r="H16" s="101">
        <f>SUMIFS(AllIssues[EffortOnBacklog],AllIssues[project],'Progress by Demand'!$B$3,AllIssues[SUBTASK_TYPE],IssueTypeVsRoleMapping[[#This Row],[Issue Type]])*IssueTypeVsRoleMapping[[#This Row],[Role Allocation]]</f>
        <v>0</v>
      </c>
      <c r="I16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6" s="103"/>
      <c r="K16" s="117" t="s">
        <v>11</v>
      </c>
      <c r="L16" s="106" t="e">
        <v>#DIV/0!</v>
      </c>
    </row>
    <row r="17" spans="1:12" s="78" customFormat="1" x14ac:dyDescent="0.25">
      <c r="A17" t="s">
        <v>203</v>
      </c>
      <c r="B17" s="23" t="str">
        <f t="shared" si="1"/>
        <v>Plan</v>
      </c>
      <c r="C17" t="s">
        <v>7</v>
      </c>
      <c r="D17" t="s">
        <v>70</v>
      </c>
      <c r="E17" s="14">
        <v>0.5</v>
      </c>
      <c r="F17" s="104">
        <f>SUMIFS(IssueTypeVsRoleMapping[Role Allocation],IssueTypeVsRoleMapping[Issue Type],IssueTypeVsRoleMapping[[#This Row],[Issue Type]])</f>
        <v>1</v>
      </c>
      <c r="G17" s="105">
        <f>SUMIFS(AllIssues[CycleOnBacklog],AllIssues[project],'Progress by Demand'!$B$3,AllIssues[SUBTASK_TYPE],IssueTypeVsRoleMapping[[#This Row],[Issue Type]])*IssueTypeVsRoleMapping[[#This Row],[Role Allocation]]</f>
        <v>0</v>
      </c>
      <c r="H17" s="101">
        <f>SUMIFS(AllIssues[EffortOnBacklog],AllIssues[project],'Progress by Demand'!$B$3,AllIssues[SUBTASK_TYPE],IssueTypeVsRoleMapping[[#This Row],[Issue Type]])*IssueTypeVsRoleMapping[[#This Row],[Role Allocation]]</f>
        <v>0</v>
      </c>
      <c r="I17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7" s="103"/>
      <c r="K17" s="117" t="s">
        <v>6</v>
      </c>
      <c r="L17" s="106" t="e">
        <v>#DIV/0!</v>
      </c>
    </row>
    <row r="18" spans="1:12" s="78" customFormat="1" x14ac:dyDescent="0.25">
      <c r="A18" t="s">
        <v>203</v>
      </c>
      <c r="B18" s="23" t="str">
        <f t="shared" si="1"/>
        <v>Plan</v>
      </c>
      <c r="C18" t="s">
        <v>26</v>
      </c>
      <c r="D18" t="s">
        <v>70</v>
      </c>
      <c r="E18" s="14">
        <v>1</v>
      </c>
      <c r="F18" s="104">
        <f>SUMIFS(IssueTypeVsRoleMapping[Role Allocation],IssueTypeVsRoleMapping[Issue Type],IssueTypeVsRoleMapping[[#This Row],[Issue Type]])</f>
        <v>1</v>
      </c>
      <c r="G18" s="105">
        <f>SUMIFS(AllIssues[CycleOnBacklog],AllIssues[project],'Progress by Demand'!$B$3,AllIssues[SUBTASK_TYPE],IssueTypeVsRoleMapping[[#This Row],[Issue Type]])*IssueTypeVsRoleMapping[[#This Row],[Role Allocation]]</f>
        <v>0</v>
      </c>
      <c r="H18" s="101">
        <f>SUMIFS(AllIssues[EffortOnBacklog],AllIssues[project],'Progress by Demand'!$B$3,AllIssues[SUBTASK_TYPE],IssueTypeVsRoleMapping[[#This Row],[Issue Type]])*IssueTypeVsRoleMapping[[#This Row],[Role Allocation]]</f>
        <v>0</v>
      </c>
      <c r="I18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8" s="103"/>
      <c r="K18" s="117" t="s">
        <v>73</v>
      </c>
      <c r="L18" s="106" t="e">
        <v>#DIV/0!</v>
      </c>
    </row>
    <row r="19" spans="1:12" s="78" customFormat="1" x14ac:dyDescent="0.25">
      <c r="A19" t="s">
        <v>203</v>
      </c>
      <c r="B19" s="23" t="str">
        <f t="shared" si="1"/>
        <v>Plan</v>
      </c>
      <c r="C19" t="s">
        <v>11</v>
      </c>
      <c r="D19" t="s">
        <v>172</v>
      </c>
      <c r="E19" s="14">
        <v>0.4</v>
      </c>
      <c r="F19" s="104">
        <f>SUMIFS(IssueTypeVsRoleMapping[Role Allocation],IssueTypeVsRoleMapping[Issue Type],IssueTypeVsRoleMapping[[#This Row],[Issue Type]])</f>
        <v>1</v>
      </c>
      <c r="G19" s="105">
        <f>SUMIFS(AllIssues[CycleOnBacklog],AllIssues[project],'Progress by Demand'!$B$3,AllIssues[SUBTASK_TYPE],IssueTypeVsRoleMapping[[#This Row],[Issue Type]])*IssueTypeVsRoleMapping[[#This Row],[Role Allocation]]</f>
        <v>0</v>
      </c>
      <c r="H19" s="101">
        <f>SUMIFS(AllIssues[EffortOnBacklog],AllIssues[project],'Progress by Demand'!$B$3,AllIssues[SUBTASK_TYPE],IssueTypeVsRoleMapping[[#This Row],[Issue Type]])*IssueTypeVsRoleMapping[[#This Row],[Role Allocation]]</f>
        <v>0</v>
      </c>
      <c r="I19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9" s="103"/>
      <c r="K19" s="117" t="s">
        <v>8</v>
      </c>
      <c r="L19" s="106" t="e">
        <v>#DIV/0!</v>
      </c>
    </row>
    <row r="20" spans="1:12" s="78" customFormat="1" x14ac:dyDescent="0.25">
      <c r="A20" t="s">
        <v>203</v>
      </c>
      <c r="B20" s="23" t="str">
        <f t="shared" si="1"/>
        <v>Plan</v>
      </c>
      <c r="C20" t="s">
        <v>11</v>
      </c>
      <c r="D20" t="s">
        <v>70</v>
      </c>
      <c r="E20" s="14">
        <v>0.6</v>
      </c>
      <c r="F20" s="104">
        <f>SUMIFS(IssueTypeVsRoleMapping[Role Allocation],IssueTypeVsRoleMapping[Issue Type],IssueTypeVsRoleMapping[[#This Row],[Issue Type]])</f>
        <v>1</v>
      </c>
      <c r="G20" s="105">
        <f>SUMIFS(AllIssues[CycleOnBacklog],AllIssues[project],'Progress by Demand'!$B$3,AllIssues[SUBTASK_TYPE],IssueTypeVsRoleMapping[[#This Row],[Issue Type]])*IssueTypeVsRoleMapping[[#This Row],[Role Allocation]]</f>
        <v>0</v>
      </c>
      <c r="H20" s="101">
        <f>SUMIFS(AllIssues[EffortOnBacklog],AllIssues[project],'Progress by Demand'!$B$3,AllIssues[SUBTASK_TYPE],IssueTypeVsRoleMapping[[#This Row],[Issue Type]])*IssueTypeVsRoleMapping[[#This Row],[Role Allocation]]</f>
        <v>0</v>
      </c>
      <c r="I20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0" s="103"/>
      <c r="K20" s="117" t="s">
        <v>74</v>
      </c>
      <c r="L20" s="106" t="e">
        <v>#DIV/0!</v>
      </c>
    </row>
    <row r="21" spans="1:12" s="78" customFormat="1" x14ac:dyDescent="0.25">
      <c r="A21" t="s">
        <v>203</v>
      </c>
      <c r="B21" s="23" t="str">
        <f t="shared" si="1"/>
        <v>Plan</v>
      </c>
      <c r="C21" t="s">
        <v>6</v>
      </c>
      <c r="D21" t="s">
        <v>172</v>
      </c>
      <c r="E21" s="14">
        <v>0.4</v>
      </c>
      <c r="F21" s="104">
        <f>SUMIFS(IssueTypeVsRoleMapping[Role Allocation],IssueTypeVsRoleMapping[Issue Type],IssueTypeVsRoleMapping[[#This Row],[Issue Type]])</f>
        <v>1</v>
      </c>
      <c r="G21" s="105">
        <f>SUMIFS(AllIssues[CycleOnBacklog],AllIssues[project],'Progress by Demand'!$B$3,AllIssues[SUBTASK_TYPE],IssueTypeVsRoleMapping[[#This Row],[Issue Type]])*IssueTypeVsRoleMapping[[#This Row],[Role Allocation]]</f>
        <v>0</v>
      </c>
      <c r="H21" s="101">
        <f>SUMIFS(AllIssues[EffortOnBacklog],AllIssues[project],'Progress by Demand'!$B$3,AllIssues[SUBTASK_TYPE],IssueTypeVsRoleMapping[[#This Row],[Issue Type]])*IssueTypeVsRoleMapping[[#This Row],[Role Allocation]]</f>
        <v>0</v>
      </c>
      <c r="I21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1" s="103"/>
      <c r="K21" s="117" t="s">
        <v>2</v>
      </c>
      <c r="L21" s="106" t="e">
        <v>#DIV/0!</v>
      </c>
    </row>
    <row r="22" spans="1:12" s="78" customFormat="1" x14ac:dyDescent="0.25">
      <c r="A22" t="s">
        <v>203</v>
      </c>
      <c r="B22" s="23" t="str">
        <f t="shared" si="1"/>
        <v>Plan</v>
      </c>
      <c r="C22" t="s">
        <v>6</v>
      </c>
      <c r="D22" t="s">
        <v>70</v>
      </c>
      <c r="E22" s="14">
        <v>0.6</v>
      </c>
      <c r="F22" s="119">
        <f>SUMIFS(IssueTypeVsRoleMapping[Role Allocation],IssueTypeVsRoleMapping[Issue Type],IssueTypeVsRoleMapping[[#This Row],[Issue Type]])</f>
        <v>1</v>
      </c>
      <c r="G22" s="105">
        <f>SUMIFS(AllIssues[CycleOnBacklog],AllIssues[project],'Progress by Demand'!$B$3,AllIssues[SUBTASK_TYPE],IssueTypeVsRoleMapping[[#This Row],[Issue Type]])*IssueTypeVsRoleMapping[[#This Row],[Role Allocation]]</f>
        <v>0</v>
      </c>
      <c r="H22" s="101">
        <f>SUMIFS(AllIssues[EffortOnBacklog],AllIssues[project],'Progress by Demand'!$B$3,AllIssues[SUBTASK_TYPE],IssueTypeVsRoleMapping[[#This Row],[Issue Type]])*IssueTypeVsRoleMapping[[#This Row],[Role Allocation]]</f>
        <v>0</v>
      </c>
      <c r="I22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2" s="103"/>
      <c r="K22" s="117" t="s">
        <v>10</v>
      </c>
      <c r="L22" s="106" t="e">
        <v>#DIV/0!</v>
      </c>
    </row>
    <row r="23" spans="1:12" s="78" customFormat="1" x14ac:dyDescent="0.25">
      <c r="A23" t="s">
        <v>203</v>
      </c>
      <c r="B23" s="23" t="str">
        <f t="shared" si="1"/>
        <v>Plan</v>
      </c>
      <c r="C23" t="s">
        <v>73</v>
      </c>
      <c r="D23" t="s">
        <v>172</v>
      </c>
      <c r="E23" s="14">
        <v>1</v>
      </c>
      <c r="F23" s="119">
        <f>SUMIFS(IssueTypeVsRoleMapping[Role Allocation],IssueTypeVsRoleMapping[Issue Type],IssueTypeVsRoleMapping[[#This Row],[Issue Type]])</f>
        <v>1</v>
      </c>
      <c r="G23" s="105">
        <f>SUMIFS(AllIssues[CycleOnBacklog],AllIssues[project],'Progress by Demand'!$B$3,AllIssues[SUBTASK_TYPE],IssueTypeVsRoleMapping[[#This Row],[Issue Type]])*IssueTypeVsRoleMapping[[#This Row],[Role Allocation]]</f>
        <v>0</v>
      </c>
      <c r="H23" s="101">
        <f>SUMIFS(AllIssues[EffortOnBacklog],AllIssues[project],'Progress by Demand'!$B$3,AllIssues[SUBTASK_TYPE],IssueTypeVsRoleMapping[[#This Row],[Issue Type]])*IssueTypeVsRoleMapping[[#This Row],[Role Allocation]]</f>
        <v>0</v>
      </c>
      <c r="I23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3" s="103"/>
      <c r="K23" s="117" t="s">
        <v>27</v>
      </c>
      <c r="L23" s="106" t="e">
        <v>#DIV/0!</v>
      </c>
    </row>
    <row r="24" spans="1:12" s="78" customFormat="1" x14ac:dyDescent="0.25">
      <c r="A24" t="s">
        <v>203</v>
      </c>
      <c r="B24" s="23" t="str">
        <f t="shared" si="1"/>
        <v>Plan</v>
      </c>
      <c r="C24" t="s">
        <v>8</v>
      </c>
      <c r="D24" t="s">
        <v>70</v>
      </c>
      <c r="E24" s="14">
        <v>1</v>
      </c>
      <c r="F24" s="119">
        <f>SUMIFS(IssueTypeVsRoleMapping[Role Allocation],IssueTypeVsRoleMapping[Issue Type],IssueTypeVsRoleMapping[[#This Row],[Issue Type]])</f>
        <v>1</v>
      </c>
      <c r="G24" s="105">
        <f>SUMIFS(AllIssues[CycleOnBacklog],AllIssues[project],'Progress by Demand'!$B$3,AllIssues[SUBTASK_TYPE],IssueTypeVsRoleMapping[[#This Row],[Issue Type]])*IssueTypeVsRoleMapping[[#This Row],[Role Allocation]]</f>
        <v>0</v>
      </c>
      <c r="H24" s="101">
        <f>SUMIFS(AllIssues[EffortOnBacklog],AllIssues[project],'Progress by Demand'!$B$3,AllIssues[SUBTASK_TYPE],IssueTypeVsRoleMapping[[#This Row],[Issue Type]])*IssueTypeVsRoleMapping[[#This Row],[Role Allocation]]</f>
        <v>0</v>
      </c>
      <c r="I24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4" s="103"/>
      <c r="K24" s="117" t="s">
        <v>4</v>
      </c>
      <c r="L24" s="106" t="e">
        <v>#DIV/0!</v>
      </c>
    </row>
    <row r="25" spans="1:12" s="78" customFormat="1" x14ac:dyDescent="0.25">
      <c r="A25" t="s">
        <v>203</v>
      </c>
      <c r="B25" s="23" t="str">
        <f t="shared" si="1"/>
        <v>Plan</v>
      </c>
      <c r="C25" t="s">
        <v>74</v>
      </c>
      <c r="D25" t="s">
        <v>172</v>
      </c>
      <c r="E25" s="14">
        <v>0.4</v>
      </c>
      <c r="F25" s="119">
        <f>SUMIFS(IssueTypeVsRoleMapping[Role Allocation],IssueTypeVsRoleMapping[Issue Type],IssueTypeVsRoleMapping[[#This Row],[Issue Type]])</f>
        <v>1</v>
      </c>
      <c r="G25" s="105">
        <f>SUMIFS(AllIssues[CycleOnBacklog],AllIssues[project],'Progress by Demand'!$B$3,AllIssues[SUBTASK_TYPE],IssueTypeVsRoleMapping[[#This Row],[Issue Type]])*IssueTypeVsRoleMapping[[#This Row],[Role Allocation]]</f>
        <v>0</v>
      </c>
      <c r="H25" s="101">
        <f>SUMIFS(AllIssues[EffortOnBacklog],AllIssues[project],'Progress by Demand'!$B$3,AllIssues[SUBTASK_TYPE],IssueTypeVsRoleMapping[[#This Row],[Issue Type]])*IssueTypeVsRoleMapping[[#This Row],[Role Allocation]]</f>
        <v>0</v>
      </c>
      <c r="I25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5" s="103"/>
      <c r="K25" s="2" t="s">
        <v>3</v>
      </c>
      <c r="L25" s="106" t="e">
        <v>#DIV/0!</v>
      </c>
    </row>
    <row r="26" spans="1:12" s="78" customFormat="1" x14ac:dyDescent="0.25">
      <c r="A26" t="s">
        <v>203</v>
      </c>
      <c r="B26" s="23" t="str">
        <f t="shared" si="1"/>
        <v>Plan</v>
      </c>
      <c r="C26" t="s">
        <v>74</v>
      </c>
      <c r="D26" t="s">
        <v>70</v>
      </c>
      <c r="E26" s="14">
        <v>0.6</v>
      </c>
      <c r="F26" s="119">
        <f>SUMIFS(IssueTypeVsRoleMapping[Role Allocation],IssueTypeVsRoleMapping[Issue Type],IssueTypeVsRoleMapping[[#This Row],[Issue Type]])</f>
        <v>1</v>
      </c>
      <c r="G26" s="105">
        <f>SUMIFS(AllIssues[CycleOnBacklog],AllIssues[project],'Progress by Demand'!$B$3,AllIssues[SUBTASK_TYPE],IssueTypeVsRoleMapping[[#This Row],[Issue Type]])*IssueTypeVsRoleMapping[[#This Row],[Role Allocation]]</f>
        <v>0</v>
      </c>
      <c r="H26" s="101">
        <f>SUMIFS(AllIssues[EffortOnBacklog],AllIssues[project],'Progress by Demand'!$B$3,AllIssues[SUBTASK_TYPE],IssueTypeVsRoleMapping[[#This Row],[Issue Type]])*IssueTypeVsRoleMapping[[#This Row],[Role Allocation]]</f>
        <v>0</v>
      </c>
      <c r="I26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6" s="103"/>
    </row>
    <row r="27" spans="1:12" s="78" customFormat="1" x14ac:dyDescent="0.25">
      <c r="A27" t="s">
        <v>203</v>
      </c>
      <c r="B27" s="23" t="str">
        <f t="shared" si="1"/>
        <v>Plan</v>
      </c>
      <c r="C27" t="s">
        <v>2</v>
      </c>
      <c r="D27" t="s">
        <v>172</v>
      </c>
      <c r="E27" s="14">
        <v>0.4</v>
      </c>
      <c r="F27" s="119">
        <f>SUMIFS(IssueTypeVsRoleMapping[Role Allocation],IssueTypeVsRoleMapping[Issue Type],IssueTypeVsRoleMapping[[#This Row],[Issue Type]])</f>
        <v>1</v>
      </c>
      <c r="G27" s="105">
        <f>SUMIFS(AllIssues[CycleOnBacklog],AllIssues[project],'Progress by Demand'!$B$3,AllIssues[SUBTASK_TYPE],IssueTypeVsRoleMapping[[#This Row],[Issue Type]])*IssueTypeVsRoleMapping[[#This Row],[Role Allocation]]</f>
        <v>0</v>
      </c>
      <c r="H27" s="101">
        <f>SUMIFS(AllIssues[EffortOnBacklog],AllIssues[project],'Progress by Demand'!$B$3,AllIssues[SUBTASK_TYPE],IssueTypeVsRoleMapping[[#This Row],[Issue Type]])*IssueTypeVsRoleMapping[[#This Row],[Role Allocation]]</f>
        <v>0</v>
      </c>
      <c r="I27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7" s="103"/>
    </row>
    <row r="28" spans="1:12" s="78" customFormat="1" x14ac:dyDescent="0.25">
      <c r="A28" t="s">
        <v>203</v>
      </c>
      <c r="B28" s="23" t="str">
        <f t="shared" si="1"/>
        <v>Plan</v>
      </c>
      <c r="C28" t="s">
        <v>2</v>
      </c>
      <c r="D28" t="s">
        <v>70</v>
      </c>
      <c r="E28" s="14">
        <v>0.6</v>
      </c>
      <c r="F28" s="119">
        <f>SUMIFS(IssueTypeVsRoleMapping[Role Allocation],IssueTypeVsRoleMapping[Issue Type],IssueTypeVsRoleMapping[[#This Row],[Issue Type]])</f>
        <v>1</v>
      </c>
      <c r="G28" s="105">
        <f>SUMIFS(AllIssues[CycleOnBacklog],AllIssues[project],'Progress by Demand'!$B$3,AllIssues[SUBTASK_TYPE],IssueTypeVsRoleMapping[[#This Row],[Issue Type]])*IssueTypeVsRoleMapping[[#This Row],[Role Allocation]]</f>
        <v>0</v>
      </c>
      <c r="H28" s="101">
        <f>SUMIFS(AllIssues[EffortOnBacklog],AllIssues[project],'Progress by Demand'!$B$3,AllIssues[SUBTASK_TYPE],IssueTypeVsRoleMapping[[#This Row],[Issue Type]])*IssueTypeVsRoleMapping[[#This Row],[Role Allocation]]</f>
        <v>0</v>
      </c>
      <c r="I28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8" s="103"/>
    </row>
    <row r="29" spans="1:12" s="78" customFormat="1" x14ac:dyDescent="0.25">
      <c r="A29" t="s">
        <v>203</v>
      </c>
      <c r="B29" s="23" t="str">
        <f t="shared" si="1"/>
        <v>Plan</v>
      </c>
      <c r="C29" t="s">
        <v>10</v>
      </c>
      <c r="D29" t="s">
        <v>70</v>
      </c>
      <c r="E29" s="14">
        <v>0.6</v>
      </c>
      <c r="F29" s="119">
        <f>SUMIFS(IssueTypeVsRoleMapping[Role Allocation],IssueTypeVsRoleMapping[Issue Type],IssueTypeVsRoleMapping[[#This Row],[Issue Type]])</f>
        <v>1</v>
      </c>
      <c r="G29" s="105">
        <f>SUMIFS(AllIssues[CycleOnBacklog],AllIssues[project],'Progress by Demand'!$B$3,AllIssues[SUBTASK_TYPE],IssueTypeVsRoleMapping[[#This Row],[Issue Type]])*IssueTypeVsRoleMapping[[#This Row],[Role Allocation]]</f>
        <v>0</v>
      </c>
      <c r="H29" s="101">
        <f>SUMIFS(AllIssues[EffortOnBacklog],AllIssues[project],'Progress by Demand'!$B$3,AllIssues[SUBTASK_TYPE],IssueTypeVsRoleMapping[[#This Row],[Issue Type]])*IssueTypeVsRoleMapping[[#This Row],[Role Allocation]]</f>
        <v>0</v>
      </c>
      <c r="I29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9" s="103"/>
    </row>
    <row r="30" spans="1:12" s="78" customFormat="1" x14ac:dyDescent="0.25">
      <c r="A30" t="s">
        <v>203</v>
      </c>
      <c r="B30" s="23" t="str">
        <f t="shared" si="1"/>
        <v>Plan</v>
      </c>
      <c r="C30" t="s">
        <v>10</v>
      </c>
      <c r="D30" t="s">
        <v>172</v>
      </c>
      <c r="E30" s="14">
        <v>0.4</v>
      </c>
      <c r="F30" s="119">
        <f>SUMIFS(IssueTypeVsRoleMapping[Role Allocation],IssueTypeVsRoleMapping[Issue Type],IssueTypeVsRoleMapping[[#This Row],[Issue Type]])</f>
        <v>1</v>
      </c>
      <c r="G30" s="105">
        <f>SUMIFS(AllIssues[CycleOnBacklog],AllIssues[project],'Progress by Demand'!$B$3,AllIssues[SUBTASK_TYPE],IssueTypeVsRoleMapping[[#This Row],[Issue Type]])*IssueTypeVsRoleMapping[[#This Row],[Role Allocation]]</f>
        <v>0</v>
      </c>
      <c r="H30" s="101">
        <f>SUMIFS(AllIssues[EffortOnBacklog],AllIssues[project],'Progress by Demand'!$B$3,AllIssues[SUBTASK_TYPE],IssueTypeVsRoleMapping[[#This Row],[Issue Type]])*IssueTypeVsRoleMapping[[#This Row],[Role Allocation]]</f>
        <v>0</v>
      </c>
      <c r="I30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0" s="103"/>
    </row>
    <row r="31" spans="1:12" s="78" customFormat="1" x14ac:dyDescent="0.25">
      <c r="A31" t="s">
        <v>203</v>
      </c>
      <c r="B31" s="23" t="str">
        <f t="shared" si="1"/>
        <v>Plan</v>
      </c>
      <c r="C31" t="s">
        <v>27</v>
      </c>
      <c r="D31" t="s">
        <v>172</v>
      </c>
      <c r="E31" s="14">
        <v>0.4</v>
      </c>
      <c r="F31" s="119">
        <f>SUMIFS(IssueTypeVsRoleMapping[Role Allocation],IssueTypeVsRoleMapping[Issue Type],IssueTypeVsRoleMapping[[#This Row],[Issue Type]])</f>
        <v>1</v>
      </c>
      <c r="G31" s="105">
        <f>SUMIFS(AllIssues[CycleOnBacklog],AllIssues[project],'Progress by Demand'!$B$3,AllIssues[SUBTASK_TYPE],IssueTypeVsRoleMapping[[#This Row],[Issue Type]])*IssueTypeVsRoleMapping[[#This Row],[Role Allocation]]</f>
        <v>0</v>
      </c>
      <c r="H31" s="101">
        <f>SUMIFS(AllIssues[EffortOnBacklog],AllIssues[project],'Progress by Demand'!$B$3,AllIssues[SUBTASK_TYPE],IssueTypeVsRoleMapping[[#This Row],[Issue Type]])*IssueTypeVsRoleMapping[[#This Row],[Role Allocation]]</f>
        <v>0</v>
      </c>
      <c r="I31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1" s="103"/>
    </row>
    <row r="32" spans="1:12" s="78" customFormat="1" x14ac:dyDescent="0.25">
      <c r="A32" t="s">
        <v>203</v>
      </c>
      <c r="B32" s="23" t="str">
        <f t="shared" si="1"/>
        <v>Plan</v>
      </c>
      <c r="C32" t="s">
        <v>27</v>
      </c>
      <c r="D32" t="s">
        <v>70</v>
      </c>
      <c r="E32" s="14">
        <v>0.6</v>
      </c>
      <c r="F32" s="119">
        <f>SUMIFS(IssueTypeVsRoleMapping[Role Allocation],IssueTypeVsRoleMapping[Issue Type],IssueTypeVsRoleMapping[[#This Row],[Issue Type]])</f>
        <v>1</v>
      </c>
      <c r="G32" s="105">
        <f>SUMIFS(AllIssues[CycleOnBacklog],AllIssues[project],'Progress by Demand'!$B$3,AllIssues[SUBTASK_TYPE],IssueTypeVsRoleMapping[[#This Row],[Issue Type]])*IssueTypeVsRoleMapping[[#This Row],[Role Allocation]]</f>
        <v>0</v>
      </c>
      <c r="H32" s="101">
        <f>SUMIFS(AllIssues[EffortOnBacklog],AllIssues[project],'Progress by Demand'!$B$3,AllIssues[SUBTASK_TYPE],IssueTypeVsRoleMapping[[#This Row],[Issue Type]])*IssueTypeVsRoleMapping[[#This Row],[Role Allocation]]</f>
        <v>0</v>
      </c>
      <c r="I32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2" s="103"/>
    </row>
    <row r="33" spans="1:10" s="78" customFormat="1" x14ac:dyDescent="0.25">
      <c r="A33" t="s">
        <v>203</v>
      </c>
      <c r="B33" s="23" t="str">
        <f t="shared" si="1"/>
        <v>Plan</v>
      </c>
      <c r="C33" t="s">
        <v>4</v>
      </c>
      <c r="D33" t="s">
        <v>70</v>
      </c>
      <c r="E33" s="14">
        <v>1</v>
      </c>
      <c r="F33" s="104">
        <f>SUMIFS(IssueTypeVsRoleMapping[Role Allocation],IssueTypeVsRoleMapping[Issue Type],IssueTypeVsRoleMapping[[#This Row],[Issue Type]])</f>
        <v>1</v>
      </c>
      <c r="G33" s="105">
        <f>SUMIFS(AllIssues[CycleOnBacklog],AllIssues[project],'Progress by Demand'!$B$3,AllIssues[SUBTASK_TYPE],IssueTypeVsRoleMapping[[#This Row],[Issue Type]])*IssueTypeVsRoleMapping[[#This Row],[Role Allocation]]</f>
        <v>0</v>
      </c>
      <c r="H33" s="101">
        <f>SUMIFS(AllIssues[EffortOnBacklog],AllIssues[project],'Progress by Demand'!$B$3,AllIssues[SUBTASK_TYPE],IssueTypeVsRoleMapping[[#This Row],[Issue Type]])*IssueTypeVsRoleMapping[[#This Row],[Role Allocation]]</f>
        <v>0</v>
      </c>
      <c r="I33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3" s="103"/>
    </row>
    <row r="34" spans="1:10" x14ac:dyDescent="0.25">
      <c r="A34" s="102" t="s">
        <v>71</v>
      </c>
      <c r="B34" s="102">
        <f>SUBTOTAL(103,IssueTypeVsRoleMapping[Group])</f>
        <v>32</v>
      </c>
      <c r="C34" s="102"/>
      <c r="D34" s="78"/>
      <c r="E34" s="78"/>
      <c r="F34" s="107"/>
      <c r="G34" s="108">
        <f>SUBTOTAL(109,IssueTypeVsRoleMapping[Cycle on Backlog])</f>
        <v>0</v>
      </c>
      <c r="H34" s="109">
        <f>SUBTOTAL(109,IssueTypeVsRoleMapping[Effort on Backlog])</f>
        <v>0</v>
      </c>
      <c r="I34" s="103"/>
      <c r="J34" s="14"/>
    </row>
    <row r="38" spans="1:10" x14ac:dyDescent="0.25">
      <c r="C38" s="2"/>
    </row>
    <row r="39" spans="1:10" x14ac:dyDescent="0.25">
      <c r="C39" s="2"/>
    </row>
    <row r="40" spans="1:10" x14ac:dyDescent="0.25">
      <c r="C40" s="2"/>
    </row>
    <row r="41" spans="1:10" x14ac:dyDescent="0.25">
      <c r="C41" s="2"/>
    </row>
    <row r="42" spans="1:10" x14ac:dyDescent="0.25">
      <c r="C42" s="2"/>
    </row>
  </sheetData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A1:J101"/>
  <sheetViews>
    <sheetView topLeftCell="A55" workbookViewId="0">
      <selection activeCell="D67" sqref="D67"/>
    </sheetView>
  </sheetViews>
  <sheetFormatPr defaultColWidth="8.7109375" defaultRowHeight="15" x14ac:dyDescent="0.25"/>
  <cols>
    <col min="1" max="1" width="29.140625" customWidth="1"/>
    <col min="2" max="3" width="16.42578125" customWidth="1"/>
    <col min="4" max="4" width="16" style="85" customWidth="1"/>
    <col min="5" max="5" width="14.140625" style="121" customWidth="1"/>
    <col min="6" max="6" width="11.42578125" customWidth="1"/>
    <col min="7" max="7" width="12.7109375" customWidth="1"/>
    <col min="8" max="8" width="26.28515625" style="24" bestFit="1" customWidth="1"/>
    <col min="9" max="9" width="13" bestFit="1" customWidth="1"/>
    <col min="10" max="10" width="17.7109375" bestFit="1" customWidth="1"/>
  </cols>
  <sheetData>
    <row r="1" spans="1:10" ht="15.75" thickBot="1" x14ac:dyDescent="0.3">
      <c r="A1" s="5" t="s">
        <v>80</v>
      </c>
      <c r="B1" s="5" t="s">
        <v>19</v>
      </c>
      <c r="C1" s="5" t="s">
        <v>18</v>
      </c>
      <c r="D1" s="36" t="s">
        <v>20</v>
      </c>
      <c r="E1" s="120" t="s">
        <v>127</v>
      </c>
      <c r="G1" t="s">
        <v>117</v>
      </c>
      <c r="H1" t="s">
        <v>118</v>
      </c>
      <c r="I1" s="24" t="s">
        <v>119</v>
      </c>
      <c r="J1" t="s">
        <v>120</v>
      </c>
    </row>
    <row r="2" spans="1:10" x14ac:dyDescent="0.25">
      <c r="A2" t="s">
        <v>7</v>
      </c>
      <c r="B2" t="s">
        <v>21</v>
      </c>
      <c r="C2" t="s">
        <v>87</v>
      </c>
      <c r="D2" s="85">
        <v>1.0638297872340425</v>
      </c>
      <c r="E2" s="121">
        <f>Clusters[[#This Row],[Effort]]*1.2</f>
        <v>1.2765957446808509</v>
      </c>
      <c r="G2" t="s">
        <v>49</v>
      </c>
      <c r="H2" t="s">
        <v>85</v>
      </c>
      <c r="I2" s="24">
        <v>0.1</v>
      </c>
      <c r="J2" s="24">
        <f>SUMIFS(EffortDistribution[Distribution],EffortDistribution[Group],EffortDistribution[Group])</f>
        <v>2</v>
      </c>
    </row>
    <row r="3" spans="1:10" ht="30" x14ac:dyDescent="0.25">
      <c r="A3" t="s">
        <v>7</v>
      </c>
      <c r="B3" t="s">
        <v>22</v>
      </c>
      <c r="C3" t="s">
        <v>87</v>
      </c>
      <c r="D3" s="85">
        <v>2.1276595744680851</v>
      </c>
      <c r="E3" s="121">
        <f>Clusters[[#This Row],[Effort]]*1.2</f>
        <v>2.5531914893617018</v>
      </c>
      <c r="G3" t="s">
        <v>49</v>
      </c>
      <c r="H3" s="23" t="s">
        <v>86</v>
      </c>
      <c r="I3" s="24">
        <v>0.05</v>
      </c>
      <c r="J3" s="24">
        <f>SUMIFS(EffortDistribution[Distribution],EffortDistribution[Group],EffortDistribution[Group])</f>
        <v>2</v>
      </c>
    </row>
    <row r="4" spans="1:10" x14ac:dyDescent="0.25">
      <c r="A4" t="s">
        <v>7</v>
      </c>
      <c r="B4" t="s">
        <v>23</v>
      </c>
      <c r="C4" t="s">
        <v>87</v>
      </c>
      <c r="D4" s="85">
        <v>4.2553191489361701</v>
      </c>
      <c r="E4" s="121">
        <f>Clusters[[#This Row],[Effort]]*1.2</f>
        <v>5.1063829787234036</v>
      </c>
      <c r="G4" t="s">
        <v>49</v>
      </c>
      <c r="H4" t="s">
        <v>84</v>
      </c>
      <c r="I4" s="24">
        <v>0.5</v>
      </c>
      <c r="J4" s="24">
        <f>SUMIFS(EffortDistribution[Distribution],EffortDistribution[Group],EffortDistribution[Group])</f>
        <v>2</v>
      </c>
    </row>
    <row r="5" spans="1:10" x14ac:dyDescent="0.25">
      <c r="A5" t="s">
        <v>7</v>
      </c>
      <c r="B5" t="s">
        <v>24</v>
      </c>
      <c r="C5" t="s">
        <v>87</v>
      </c>
      <c r="D5" s="85">
        <v>8.5106382978723403</v>
      </c>
      <c r="E5" s="121">
        <f>Clusters[[#This Row],[Effort]]*1.2</f>
        <v>10.212765957446807</v>
      </c>
      <c r="G5" t="s">
        <v>49</v>
      </c>
      <c r="H5" t="s">
        <v>82</v>
      </c>
      <c r="I5" s="24">
        <v>0.05</v>
      </c>
      <c r="J5" s="24">
        <f>SUMIFS(EffortDistribution[Distribution],EffortDistribution[Group],EffortDistribution[Group])</f>
        <v>2</v>
      </c>
    </row>
    <row r="6" spans="1:10" x14ac:dyDescent="0.25">
      <c r="A6" t="s">
        <v>7</v>
      </c>
      <c r="B6" t="s">
        <v>25</v>
      </c>
      <c r="C6" t="s">
        <v>87</v>
      </c>
      <c r="D6" s="85">
        <v>16</v>
      </c>
      <c r="E6" s="121">
        <f>Clusters[[#This Row],[Effort]]*1.2</f>
        <v>19.2</v>
      </c>
      <c r="G6" t="s">
        <v>49</v>
      </c>
      <c r="H6" t="s">
        <v>129</v>
      </c>
      <c r="I6" s="24">
        <v>0.1</v>
      </c>
      <c r="J6" s="24">
        <f>SUMIFS(EffortDistribution[Distribution],EffortDistribution[Group],EffortDistribution[Group])</f>
        <v>2</v>
      </c>
    </row>
    <row r="7" spans="1:10" ht="30" x14ac:dyDescent="0.25">
      <c r="A7" t="s">
        <v>56</v>
      </c>
      <c r="B7" t="s">
        <v>21</v>
      </c>
      <c r="C7" t="s">
        <v>87</v>
      </c>
      <c r="D7" s="85">
        <v>1.0638297872340425</v>
      </c>
      <c r="E7" s="121">
        <f>Clusters[[#This Row],[Effort]]*1.2</f>
        <v>1.2765957446808509</v>
      </c>
      <c r="G7" t="s">
        <v>49</v>
      </c>
      <c r="H7" s="23" t="s">
        <v>126</v>
      </c>
      <c r="I7" s="24">
        <v>0.05</v>
      </c>
      <c r="J7" s="24">
        <f>SUMIFS(EffortDistribution[Distribution],EffortDistribution[Group],EffortDistribution[Group])</f>
        <v>2</v>
      </c>
    </row>
    <row r="8" spans="1:10" x14ac:dyDescent="0.25">
      <c r="A8" t="s">
        <v>56</v>
      </c>
      <c r="B8" t="s">
        <v>22</v>
      </c>
      <c r="C8" t="s">
        <v>87</v>
      </c>
      <c r="D8" s="85">
        <v>2.1276595744680851</v>
      </c>
      <c r="E8" s="121">
        <f>Clusters[[#This Row],[Effort]]*1.2</f>
        <v>2.5531914893617018</v>
      </c>
      <c r="G8" t="s">
        <v>49</v>
      </c>
      <c r="H8" t="s">
        <v>128</v>
      </c>
      <c r="I8" s="24">
        <v>0.1</v>
      </c>
      <c r="J8" s="24">
        <f>SUMIFS(EffortDistribution[Distribution],EffortDistribution[Group],EffortDistribution[Group])</f>
        <v>2</v>
      </c>
    </row>
    <row r="9" spans="1:10" x14ac:dyDescent="0.25">
      <c r="A9" t="s">
        <v>56</v>
      </c>
      <c r="B9" t="s">
        <v>23</v>
      </c>
      <c r="C9" t="s">
        <v>87</v>
      </c>
      <c r="D9" s="85">
        <v>3.191489361702128</v>
      </c>
      <c r="E9" s="121">
        <f>Clusters[[#This Row],[Effort]]*1.2</f>
        <v>3.8297872340425534</v>
      </c>
      <c r="G9" t="s">
        <v>49</v>
      </c>
      <c r="H9" t="s">
        <v>83</v>
      </c>
      <c r="I9" s="24">
        <v>0.05</v>
      </c>
      <c r="J9" s="24">
        <f>SUMIFS(EffortDistribution[Distribution],EffortDistribution[Group],EffortDistribution[Group])</f>
        <v>2</v>
      </c>
    </row>
    <row r="10" spans="1:10" x14ac:dyDescent="0.25">
      <c r="A10" t="s">
        <v>56</v>
      </c>
      <c r="B10" t="s">
        <v>24</v>
      </c>
      <c r="C10" t="s">
        <v>87</v>
      </c>
      <c r="D10" s="85">
        <v>4.2553191489361701</v>
      </c>
      <c r="E10" s="121">
        <f>Clusters[[#This Row],[Effort]]*1.2</f>
        <v>5.1063829787234036</v>
      </c>
      <c r="G10" t="s">
        <v>49</v>
      </c>
      <c r="H10" t="s">
        <v>132</v>
      </c>
      <c r="I10" s="24">
        <v>1</v>
      </c>
      <c r="J10" s="24">
        <f>SUMIFS(EffortDistribution[Distribution],EffortDistribution[Group],EffortDistribution[Group])</f>
        <v>2</v>
      </c>
    </row>
    <row r="11" spans="1:10" x14ac:dyDescent="0.25">
      <c r="A11" t="s">
        <v>56</v>
      </c>
      <c r="B11" t="s">
        <v>25</v>
      </c>
      <c r="C11" t="s">
        <v>87</v>
      </c>
      <c r="D11" s="85">
        <v>5.3191489361702127</v>
      </c>
      <c r="E11" s="121">
        <f>Clusters[[#This Row],[Effort]]*1.2</f>
        <v>6.3829787234042552</v>
      </c>
      <c r="G11" t="s">
        <v>81</v>
      </c>
      <c r="H11" s="24" t="s">
        <v>56</v>
      </c>
      <c r="I11" s="24">
        <v>0.05</v>
      </c>
      <c r="J11" s="24">
        <f>SUMIFS(EffortDistribution[Distribution],EffortDistribution[Group],EffortDistribution[Group])</f>
        <v>1.0000000000000002</v>
      </c>
    </row>
    <row r="12" spans="1:10" x14ac:dyDescent="0.25">
      <c r="A12" t="s">
        <v>11</v>
      </c>
      <c r="B12" t="s">
        <v>21</v>
      </c>
      <c r="C12" t="s">
        <v>87</v>
      </c>
      <c r="D12" s="85">
        <v>4</v>
      </c>
      <c r="E12" s="121">
        <f>Clusters[[#This Row],[Effort]]*1.2</f>
        <v>4.8</v>
      </c>
      <c r="G12" t="s">
        <v>81</v>
      </c>
      <c r="H12" s="24" t="s">
        <v>7</v>
      </c>
      <c r="I12" s="24">
        <v>0.05</v>
      </c>
      <c r="J12" s="24">
        <f>SUMIFS(EffortDistribution[Distribution],EffortDistribution[Group],EffortDistribution[Group])</f>
        <v>1.0000000000000002</v>
      </c>
    </row>
    <row r="13" spans="1:10" x14ac:dyDescent="0.25">
      <c r="A13" t="s">
        <v>11</v>
      </c>
      <c r="B13" t="s">
        <v>22</v>
      </c>
      <c r="C13" t="s">
        <v>87</v>
      </c>
      <c r="D13" s="85">
        <v>16</v>
      </c>
      <c r="E13" s="121">
        <f>Clusters[[#This Row],[Effort]]*1.2</f>
        <v>19.2</v>
      </c>
      <c r="G13" t="s">
        <v>81</v>
      </c>
      <c r="H13" t="s">
        <v>11</v>
      </c>
      <c r="I13" s="24">
        <v>0.3</v>
      </c>
      <c r="J13" s="24">
        <f>SUMIFS(EffortDistribution[Distribution],EffortDistribution[Group],EffortDistribution[Group])</f>
        <v>1.0000000000000002</v>
      </c>
    </row>
    <row r="14" spans="1:10" x14ac:dyDescent="0.25">
      <c r="A14" t="s">
        <v>11</v>
      </c>
      <c r="B14" t="s">
        <v>23</v>
      </c>
      <c r="C14" t="s">
        <v>87</v>
      </c>
      <c r="D14" s="85">
        <v>24</v>
      </c>
      <c r="E14" s="121">
        <f>Clusters[[#This Row],[Effort]]*1.2</f>
        <v>28.799999999999997</v>
      </c>
      <c r="G14" t="s">
        <v>81</v>
      </c>
      <c r="H14" t="s">
        <v>6</v>
      </c>
      <c r="I14" s="24">
        <v>0.15</v>
      </c>
      <c r="J14" s="24">
        <f>SUMIFS(EffortDistribution[Distribution],EffortDistribution[Group],EffortDistribution[Group])</f>
        <v>1.0000000000000002</v>
      </c>
    </row>
    <row r="15" spans="1:10" x14ac:dyDescent="0.25">
      <c r="A15" t="s">
        <v>11</v>
      </c>
      <c r="B15" t="s">
        <v>24</v>
      </c>
      <c r="C15" t="s">
        <v>87</v>
      </c>
      <c r="D15" s="85">
        <v>40</v>
      </c>
      <c r="E15" s="121">
        <f>Clusters[[#This Row],[Effort]]*1.2</f>
        <v>48</v>
      </c>
      <c r="G15" t="s">
        <v>81</v>
      </c>
      <c r="H15" t="s">
        <v>73</v>
      </c>
      <c r="I15" s="24">
        <v>0.05</v>
      </c>
      <c r="J15" s="24">
        <f>SUMIFS(EffortDistribution[Distribution],EffortDistribution[Group],EffortDistribution[Group])</f>
        <v>1.0000000000000002</v>
      </c>
    </row>
    <row r="16" spans="1:10" x14ac:dyDescent="0.25">
      <c r="A16" t="s">
        <v>11</v>
      </c>
      <c r="B16" t="s">
        <v>25</v>
      </c>
      <c r="C16" t="s">
        <v>87</v>
      </c>
      <c r="D16" s="85">
        <v>48</v>
      </c>
      <c r="E16" s="121">
        <f>Clusters[[#This Row],[Effort]]*1.2</f>
        <v>57.599999999999994</v>
      </c>
      <c r="G16" t="s">
        <v>81</v>
      </c>
      <c r="H16" t="s">
        <v>8</v>
      </c>
      <c r="I16" s="24">
        <v>0.15</v>
      </c>
      <c r="J16" s="24">
        <f>SUMIFS(EffortDistribution[Distribution],EffortDistribution[Group],EffortDistribution[Group])</f>
        <v>1.0000000000000002</v>
      </c>
    </row>
    <row r="17" spans="1:10" x14ac:dyDescent="0.25">
      <c r="A17" t="s">
        <v>6</v>
      </c>
      <c r="B17" t="s">
        <v>21</v>
      </c>
      <c r="C17" t="s">
        <v>87</v>
      </c>
      <c r="D17" s="85">
        <v>1.0638297872340425</v>
      </c>
      <c r="E17" s="121">
        <f>Clusters[[#This Row],[Effort]]*1.2</f>
        <v>1.2765957446808509</v>
      </c>
      <c r="G17" t="s">
        <v>81</v>
      </c>
      <c r="H17" s="24" t="s">
        <v>74</v>
      </c>
      <c r="I17" s="24">
        <v>0.05</v>
      </c>
      <c r="J17" s="24">
        <f>SUMIFS(EffortDistribution[Distribution],EffortDistribution[Group],EffortDistribution[Group])</f>
        <v>1.0000000000000002</v>
      </c>
    </row>
    <row r="18" spans="1:10" x14ac:dyDescent="0.25">
      <c r="A18" t="s">
        <v>6</v>
      </c>
      <c r="B18" t="s">
        <v>22</v>
      </c>
      <c r="C18" t="s">
        <v>87</v>
      </c>
      <c r="D18" s="85">
        <v>2.1276595744680851</v>
      </c>
      <c r="E18" s="121">
        <f>Clusters[[#This Row],[Effort]]*1.2</f>
        <v>2.5531914893617018</v>
      </c>
      <c r="G18" t="s">
        <v>81</v>
      </c>
      <c r="H18" t="s">
        <v>2</v>
      </c>
      <c r="I18" s="24">
        <v>0.1</v>
      </c>
      <c r="J18" s="24">
        <f>SUMIFS(EffortDistribution[Distribution],EffortDistribution[Group],EffortDistribution[Group])</f>
        <v>1.0000000000000002</v>
      </c>
    </row>
    <row r="19" spans="1:10" x14ac:dyDescent="0.25">
      <c r="A19" t="s">
        <v>6</v>
      </c>
      <c r="B19" t="s">
        <v>23</v>
      </c>
      <c r="C19" t="s">
        <v>87</v>
      </c>
      <c r="D19" s="85">
        <v>4.2553191489361701</v>
      </c>
      <c r="E19" s="121">
        <f>Clusters[[#This Row],[Effort]]*1.2</f>
        <v>5.1063829787234036</v>
      </c>
      <c r="G19" t="s">
        <v>81</v>
      </c>
      <c r="H19" t="s">
        <v>10</v>
      </c>
      <c r="I19" s="24">
        <v>0.05</v>
      </c>
      <c r="J19" s="24">
        <f>SUMIFS(EffortDistribution[Distribution],EffortDistribution[Group],EffortDistribution[Group])</f>
        <v>1.0000000000000002</v>
      </c>
    </row>
    <row r="20" spans="1:10" x14ac:dyDescent="0.25">
      <c r="A20" t="s">
        <v>6</v>
      </c>
      <c r="B20" t="s">
        <v>24</v>
      </c>
      <c r="C20" t="s">
        <v>87</v>
      </c>
      <c r="D20" s="85">
        <v>8.5106382978723403</v>
      </c>
      <c r="E20" s="121">
        <f>Clusters[[#This Row],[Effort]]*1.2</f>
        <v>10.212765957446807</v>
      </c>
      <c r="G20" t="s">
        <v>81</v>
      </c>
      <c r="H20" s="24" t="s">
        <v>4</v>
      </c>
      <c r="I20" s="24">
        <v>0.05</v>
      </c>
      <c r="J20" s="24">
        <f>SUMIFS(EffortDistribution[Distribution],EffortDistribution[Group],EffortDistribution[Group])</f>
        <v>1.0000000000000002</v>
      </c>
    </row>
    <row r="21" spans="1:10" x14ac:dyDescent="0.25">
      <c r="A21" t="s">
        <v>6</v>
      </c>
      <c r="B21" t="s">
        <v>25</v>
      </c>
      <c r="C21" t="s">
        <v>87</v>
      </c>
      <c r="D21" s="85">
        <v>16</v>
      </c>
      <c r="E21" s="121">
        <f>Clusters[[#This Row],[Effort]]*1.2</f>
        <v>19.2</v>
      </c>
      <c r="H21"/>
      <c r="I21" s="24"/>
      <c r="J21" s="24"/>
    </row>
    <row r="22" spans="1:10" x14ac:dyDescent="0.25">
      <c r="A22" t="s">
        <v>73</v>
      </c>
      <c r="B22" t="s">
        <v>21</v>
      </c>
      <c r="C22" t="s">
        <v>87</v>
      </c>
      <c r="D22" s="85">
        <v>1.0638297872340425</v>
      </c>
      <c r="E22" s="121">
        <f>Clusters[[#This Row],[Effort]]*1.2</f>
        <v>1.2765957446808509</v>
      </c>
      <c r="I22" s="24"/>
      <c r="J22" s="24"/>
    </row>
    <row r="23" spans="1:10" x14ac:dyDescent="0.25">
      <c r="A23" t="s">
        <v>73</v>
      </c>
      <c r="B23" t="s">
        <v>22</v>
      </c>
      <c r="C23" t="s">
        <v>87</v>
      </c>
      <c r="D23" s="85">
        <v>2.1276595744680851</v>
      </c>
      <c r="E23" s="121">
        <f>Clusters[[#This Row],[Effort]]*1.2</f>
        <v>2.5531914893617018</v>
      </c>
    </row>
    <row r="24" spans="1:10" x14ac:dyDescent="0.25">
      <c r="A24" t="s">
        <v>73</v>
      </c>
      <c r="B24" t="s">
        <v>23</v>
      </c>
      <c r="C24" t="s">
        <v>87</v>
      </c>
      <c r="D24" s="85">
        <v>3.191489361702128</v>
      </c>
      <c r="E24" s="121">
        <f>Clusters[[#This Row],[Effort]]*1.2</f>
        <v>3.8297872340425534</v>
      </c>
    </row>
    <row r="25" spans="1:10" x14ac:dyDescent="0.25">
      <c r="A25" t="s">
        <v>73</v>
      </c>
      <c r="B25" t="s">
        <v>24</v>
      </c>
      <c r="C25" t="s">
        <v>87</v>
      </c>
      <c r="D25" s="85">
        <v>4.2553191489361701</v>
      </c>
      <c r="E25" s="121">
        <f>Clusters[[#This Row],[Effort]]*1.2</f>
        <v>5.1063829787234036</v>
      </c>
    </row>
    <row r="26" spans="1:10" x14ac:dyDescent="0.25">
      <c r="A26" t="s">
        <v>73</v>
      </c>
      <c r="B26" t="s">
        <v>25</v>
      </c>
      <c r="C26" t="s">
        <v>87</v>
      </c>
      <c r="D26" s="85">
        <v>8</v>
      </c>
      <c r="E26" s="121">
        <f>Clusters[[#This Row],[Effort]]*1.2</f>
        <v>9.6</v>
      </c>
    </row>
    <row r="27" spans="1:10" x14ac:dyDescent="0.25">
      <c r="A27" t="s">
        <v>8</v>
      </c>
      <c r="B27" t="s">
        <v>21</v>
      </c>
      <c r="C27" t="s">
        <v>87</v>
      </c>
      <c r="D27" s="85">
        <v>4</v>
      </c>
      <c r="E27" s="121">
        <f>Clusters[[#This Row],[Effort]]*1.2</f>
        <v>4.8</v>
      </c>
    </row>
    <row r="28" spans="1:10" x14ac:dyDescent="0.25">
      <c r="A28" t="s">
        <v>8</v>
      </c>
      <c r="B28" t="s">
        <v>22</v>
      </c>
      <c r="C28" t="s">
        <v>87</v>
      </c>
      <c r="D28" s="85">
        <v>16</v>
      </c>
      <c r="E28" s="121">
        <f>Clusters[[#This Row],[Effort]]*1.2</f>
        <v>19.2</v>
      </c>
    </row>
    <row r="29" spans="1:10" x14ac:dyDescent="0.25">
      <c r="A29" t="s">
        <v>8</v>
      </c>
      <c r="B29" t="s">
        <v>23</v>
      </c>
      <c r="C29" t="s">
        <v>87</v>
      </c>
      <c r="D29" s="85">
        <v>24</v>
      </c>
      <c r="E29" s="121">
        <f>Clusters[[#This Row],[Effort]]*1.2</f>
        <v>28.799999999999997</v>
      </c>
    </row>
    <row r="30" spans="1:10" x14ac:dyDescent="0.25">
      <c r="A30" t="s">
        <v>8</v>
      </c>
      <c r="B30" t="s">
        <v>24</v>
      </c>
      <c r="C30" t="s">
        <v>87</v>
      </c>
      <c r="D30" s="85">
        <v>40</v>
      </c>
      <c r="E30" s="121">
        <f>Clusters[[#This Row],[Effort]]*1.2</f>
        <v>48</v>
      </c>
    </row>
    <row r="31" spans="1:10" x14ac:dyDescent="0.25">
      <c r="A31" t="s">
        <v>8</v>
      </c>
      <c r="B31" t="s">
        <v>25</v>
      </c>
      <c r="C31" t="s">
        <v>87</v>
      </c>
      <c r="D31" s="85">
        <v>48</v>
      </c>
      <c r="E31" s="121">
        <f>Clusters[[#This Row],[Effort]]*1.2</f>
        <v>57.599999999999994</v>
      </c>
    </row>
    <row r="32" spans="1:10" x14ac:dyDescent="0.25">
      <c r="A32" t="s">
        <v>2</v>
      </c>
      <c r="B32" t="s">
        <v>21</v>
      </c>
      <c r="C32" t="s">
        <v>87</v>
      </c>
      <c r="D32" s="85">
        <v>2.1276595744680851</v>
      </c>
      <c r="E32" s="121">
        <f>Clusters[[#This Row],[Effort]]*1.2</f>
        <v>2.5531914893617018</v>
      </c>
    </row>
    <row r="33" spans="1:5" x14ac:dyDescent="0.25">
      <c r="A33" t="s">
        <v>2</v>
      </c>
      <c r="B33" t="s">
        <v>22</v>
      </c>
      <c r="C33" t="s">
        <v>87</v>
      </c>
      <c r="D33" s="85">
        <v>4.2553191489361701</v>
      </c>
      <c r="E33" s="121">
        <f>Clusters[[#This Row],[Effort]]*1.2</f>
        <v>5.1063829787234036</v>
      </c>
    </row>
    <row r="34" spans="1:5" x14ac:dyDescent="0.25">
      <c r="A34" t="s">
        <v>2</v>
      </c>
      <c r="B34" t="s">
        <v>23</v>
      </c>
      <c r="C34" t="s">
        <v>87</v>
      </c>
      <c r="D34" s="85">
        <v>8.5106382978723403</v>
      </c>
      <c r="E34" s="121">
        <f>Clusters[[#This Row],[Effort]]*1.2</f>
        <v>10.212765957446807</v>
      </c>
    </row>
    <row r="35" spans="1:5" x14ac:dyDescent="0.25">
      <c r="A35" t="s">
        <v>2</v>
      </c>
      <c r="B35" t="s">
        <v>24</v>
      </c>
      <c r="C35" t="s">
        <v>87</v>
      </c>
      <c r="D35" s="85">
        <v>17.021276595744681</v>
      </c>
      <c r="E35" s="121">
        <f>Clusters[[#This Row],[Effort]]*1.2</f>
        <v>20.425531914893615</v>
      </c>
    </row>
    <row r="36" spans="1:5" x14ac:dyDescent="0.25">
      <c r="A36" t="s">
        <v>2</v>
      </c>
      <c r="B36" t="s">
        <v>25</v>
      </c>
      <c r="C36" t="s">
        <v>87</v>
      </c>
      <c r="D36" s="85">
        <v>35</v>
      </c>
      <c r="E36" s="121">
        <f>Clusters[[#This Row],[Effort]]*1.2</f>
        <v>42</v>
      </c>
    </row>
    <row r="37" spans="1:5" x14ac:dyDescent="0.25">
      <c r="A37" t="s">
        <v>10</v>
      </c>
      <c r="B37" t="s">
        <v>21</v>
      </c>
      <c r="C37" t="s">
        <v>87</v>
      </c>
      <c r="D37" s="85">
        <v>1.0638297872340425</v>
      </c>
      <c r="E37" s="121">
        <f>Clusters[[#This Row],[Effort]]*1.2</f>
        <v>1.2765957446808509</v>
      </c>
    </row>
    <row r="38" spans="1:5" x14ac:dyDescent="0.25">
      <c r="A38" t="s">
        <v>10</v>
      </c>
      <c r="B38" t="s">
        <v>22</v>
      </c>
      <c r="C38" t="s">
        <v>87</v>
      </c>
      <c r="D38" s="85">
        <v>2.1276595744680851</v>
      </c>
      <c r="E38" s="121">
        <f>Clusters[[#This Row],[Effort]]*1.2</f>
        <v>2.5531914893617018</v>
      </c>
    </row>
    <row r="39" spans="1:5" x14ac:dyDescent="0.25">
      <c r="A39" t="s">
        <v>10</v>
      </c>
      <c r="B39" t="s">
        <v>23</v>
      </c>
      <c r="C39" t="s">
        <v>87</v>
      </c>
      <c r="D39" s="85">
        <v>4.2553191489361701</v>
      </c>
      <c r="E39" s="121">
        <f>Clusters[[#This Row],[Effort]]*1.2</f>
        <v>5.1063829787234036</v>
      </c>
    </row>
    <row r="40" spans="1:5" x14ac:dyDescent="0.25">
      <c r="A40" t="s">
        <v>10</v>
      </c>
      <c r="B40" t="s">
        <v>24</v>
      </c>
      <c r="C40" t="s">
        <v>87</v>
      </c>
      <c r="D40" s="85">
        <v>8.5106382978723403</v>
      </c>
      <c r="E40" s="121">
        <f>Clusters[[#This Row],[Effort]]*1.2</f>
        <v>10.212765957446807</v>
      </c>
    </row>
    <row r="41" spans="1:5" x14ac:dyDescent="0.25">
      <c r="A41" t="s">
        <v>10</v>
      </c>
      <c r="B41" t="s">
        <v>25</v>
      </c>
      <c r="C41" t="s">
        <v>87</v>
      </c>
      <c r="D41" s="85">
        <v>16</v>
      </c>
      <c r="E41" s="121">
        <f>Clusters[[#This Row],[Effort]]*1.2</f>
        <v>19.2</v>
      </c>
    </row>
    <row r="42" spans="1:5" x14ac:dyDescent="0.25">
      <c r="A42" t="s">
        <v>27</v>
      </c>
      <c r="B42" t="s">
        <v>21</v>
      </c>
      <c r="C42" t="s">
        <v>87</v>
      </c>
      <c r="D42" s="85">
        <v>2</v>
      </c>
      <c r="E42" s="121">
        <f>Clusters[[#This Row],[Effort]]*1.2</f>
        <v>2.4</v>
      </c>
    </row>
    <row r="43" spans="1:5" x14ac:dyDescent="0.25">
      <c r="A43" t="s">
        <v>27</v>
      </c>
      <c r="B43" t="s">
        <v>22</v>
      </c>
      <c r="C43" t="s">
        <v>87</v>
      </c>
      <c r="D43" s="85">
        <v>4</v>
      </c>
      <c r="E43" s="121">
        <f>Clusters[[#This Row],[Effort]]*1.2</f>
        <v>4.8</v>
      </c>
    </row>
    <row r="44" spans="1:5" x14ac:dyDescent="0.25">
      <c r="A44" t="s">
        <v>27</v>
      </c>
      <c r="B44" t="s">
        <v>23</v>
      </c>
      <c r="C44" t="s">
        <v>87</v>
      </c>
      <c r="D44" s="85">
        <v>6</v>
      </c>
      <c r="E44" s="121">
        <f>Clusters[[#This Row],[Effort]]*1.2</f>
        <v>7.1999999999999993</v>
      </c>
    </row>
    <row r="45" spans="1:5" x14ac:dyDescent="0.25">
      <c r="A45" t="s">
        <v>27</v>
      </c>
      <c r="B45" t="s">
        <v>24</v>
      </c>
      <c r="C45" t="s">
        <v>87</v>
      </c>
      <c r="D45" s="85">
        <v>10</v>
      </c>
      <c r="E45" s="121">
        <f>Clusters[[#This Row],[Effort]]*1.2</f>
        <v>12</v>
      </c>
    </row>
    <row r="46" spans="1:5" x14ac:dyDescent="0.25">
      <c r="A46" t="s">
        <v>27</v>
      </c>
      <c r="B46" t="s">
        <v>25</v>
      </c>
      <c r="C46" t="s">
        <v>87</v>
      </c>
      <c r="D46" s="85">
        <v>16</v>
      </c>
      <c r="E46" s="121">
        <f>Clusters[[#This Row],[Effort]]*1.2</f>
        <v>19.2</v>
      </c>
    </row>
    <row r="47" spans="1:5" x14ac:dyDescent="0.25">
      <c r="A47" t="s">
        <v>4</v>
      </c>
      <c r="B47" t="s">
        <v>21</v>
      </c>
      <c r="C47" t="s">
        <v>87</v>
      </c>
      <c r="D47" s="85">
        <v>2.1276595744680851</v>
      </c>
      <c r="E47" s="121">
        <f>Clusters[[#This Row],[Effort]]*1.2</f>
        <v>2.5531914893617018</v>
      </c>
    </row>
    <row r="48" spans="1:5" x14ac:dyDescent="0.25">
      <c r="A48" t="s">
        <v>4</v>
      </c>
      <c r="B48" t="s">
        <v>22</v>
      </c>
      <c r="C48" t="s">
        <v>87</v>
      </c>
      <c r="D48" s="85">
        <v>4.2553191489361701</v>
      </c>
      <c r="E48" s="121">
        <f>Clusters[[#This Row],[Effort]]*1.2</f>
        <v>5.1063829787234036</v>
      </c>
    </row>
    <row r="49" spans="1:5" x14ac:dyDescent="0.25">
      <c r="A49" t="s">
        <v>4</v>
      </c>
      <c r="B49" t="s">
        <v>23</v>
      </c>
      <c r="C49" t="s">
        <v>87</v>
      </c>
      <c r="D49" s="85">
        <v>8.5106382978723403</v>
      </c>
      <c r="E49" s="121">
        <f>Clusters[[#This Row],[Effort]]*1.2</f>
        <v>10.212765957446807</v>
      </c>
    </row>
    <row r="50" spans="1:5" x14ac:dyDescent="0.25">
      <c r="A50" t="s">
        <v>4</v>
      </c>
      <c r="B50" t="s">
        <v>24</v>
      </c>
      <c r="C50" t="s">
        <v>87</v>
      </c>
      <c r="D50" s="85">
        <v>17.021276595744681</v>
      </c>
      <c r="E50" s="121">
        <f>Clusters[[#This Row],[Effort]]*1.2</f>
        <v>20.425531914893615</v>
      </c>
    </row>
    <row r="51" spans="1:5" x14ac:dyDescent="0.25">
      <c r="A51" t="s">
        <v>4</v>
      </c>
      <c r="B51" t="s">
        <v>25</v>
      </c>
      <c r="C51" t="s">
        <v>87</v>
      </c>
      <c r="D51" s="85">
        <v>35</v>
      </c>
      <c r="E51" s="121">
        <f>Clusters[[#This Row],[Effort]]*1.2</f>
        <v>42</v>
      </c>
    </row>
    <row r="52" spans="1:5" x14ac:dyDescent="0.25">
      <c r="A52" t="s">
        <v>74</v>
      </c>
      <c r="B52" t="s">
        <v>21</v>
      </c>
      <c r="C52" t="s">
        <v>87</v>
      </c>
      <c r="D52" s="85">
        <v>2</v>
      </c>
      <c r="E52" s="121">
        <f>Clusters[[#This Row],[Effort]]*1.2</f>
        <v>2.4</v>
      </c>
    </row>
    <row r="53" spans="1:5" x14ac:dyDescent="0.25">
      <c r="A53" t="s">
        <v>74</v>
      </c>
      <c r="B53" t="s">
        <v>22</v>
      </c>
      <c r="C53" t="s">
        <v>87</v>
      </c>
      <c r="D53" s="85">
        <v>4</v>
      </c>
      <c r="E53" s="121">
        <f>Clusters[[#This Row],[Effort]]*1.2</f>
        <v>4.8</v>
      </c>
    </row>
    <row r="54" spans="1:5" x14ac:dyDescent="0.25">
      <c r="A54" t="s">
        <v>74</v>
      </c>
      <c r="B54" t="s">
        <v>23</v>
      </c>
      <c r="C54" t="s">
        <v>87</v>
      </c>
      <c r="D54" s="85">
        <v>6</v>
      </c>
      <c r="E54" s="121">
        <f>Clusters[[#This Row],[Effort]]*1.2</f>
        <v>7.1999999999999993</v>
      </c>
    </row>
    <row r="55" spans="1:5" x14ac:dyDescent="0.25">
      <c r="A55" t="s">
        <v>74</v>
      </c>
      <c r="B55" t="s">
        <v>24</v>
      </c>
      <c r="C55" t="s">
        <v>87</v>
      </c>
      <c r="D55" s="85">
        <v>10</v>
      </c>
      <c r="E55" s="121">
        <f>Clusters[[#This Row],[Effort]]*1.2</f>
        <v>12</v>
      </c>
    </row>
    <row r="56" spans="1:5" x14ac:dyDescent="0.25">
      <c r="A56" t="s">
        <v>74</v>
      </c>
      <c r="B56" t="s">
        <v>25</v>
      </c>
      <c r="C56" t="s">
        <v>87</v>
      </c>
      <c r="D56" s="85">
        <v>16</v>
      </c>
      <c r="E56" s="121">
        <f>Clusters[[#This Row],[Effort]]*1.2</f>
        <v>19.2</v>
      </c>
    </row>
    <row r="57" spans="1:5" x14ac:dyDescent="0.25">
      <c r="A57" s="23" t="s">
        <v>198</v>
      </c>
      <c r="B57" t="s">
        <v>21</v>
      </c>
      <c r="C57" t="s">
        <v>87</v>
      </c>
      <c r="D57" s="85">
        <v>1.0638297872340425</v>
      </c>
      <c r="E57" s="121">
        <f>Clusters[[#This Row],[Effort]]*1.2</f>
        <v>1.2765957446808509</v>
      </c>
    </row>
    <row r="58" spans="1:5" x14ac:dyDescent="0.25">
      <c r="A58" s="23" t="s">
        <v>198</v>
      </c>
      <c r="B58" t="s">
        <v>22</v>
      </c>
      <c r="C58" t="s">
        <v>87</v>
      </c>
      <c r="D58" s="85">
        <v>2.1276595744680851</v>
      </c>
      <c r="E58" s="121">
        <f>Clusters[[#This Row],[Effort]]*1.2</f>
        <v>2.5531914893617018</v>
      </c>
    </row>
    <row r="59" spans="1:5" x14ac:dyDescent="0.25">
      <c r="A59" s="23" t="s">
        <v>198</v>
      </c>
      <c r="B59" t="s">
        <v>23</v>
      </c>
      <c r="C59" t="s">
        <v>87</v>
      </c>
      <c r="D59" s="85">
        <v>4.2553191489361701</v>
      </c>
      <c r="E59" s="121">
        <f>Clusters[[#This Row],[Effort]]*1.2</f>
        <v>5.1063829787234036</v>
      </c>
    </row>
    <row r="60" spans="1:5" x14ac:dyDescent="0.25">
      <c r="A60" s="23" t="s">
        <v>198</v>
      </c>
      <c r="B60" t="s">
        <v>24</v>
      </c>
      <c r="C60" t="s">
        <v>87</v>
      </c>
      <c r="D60" s="85">
        <v>8.5106382978723403</v>
      </c>
      <c r="E60" s="121">
        <f>Clusters[[#This Row],[Effort]]*1.2</f>
        <v>10.212765957446807</v>
      </c>
    </row>
    <row r="61" spans="1:5" x14ac:dyDescent="0.25">
      <c r="A61" s="23" t="s">
        <v>198</v>
      </c>
      <c r="B61" t="s">
        <v>25</v>
      </c>
      <c r="C61" t="s">
        <v>87</v>
      </c>
      <c r="D61" s="85">
        <v>16</v>
      </c>
      <c r="E61" s="121">
        <f>Clusters[[#This Row],[Effort]]*1.2</f>
        <v>19.2</v>
      </c>
    </row>
    <row r="62" spans="1:5" x14ac:dyDescent="0.25">
      <c r="A62" s="23" t="s">
        <v>82</v>
      </c>
      <c r="B62" t="s">
        <v>21</v>
      </c>
      <c r="C62" t="s">
        <v>173</v>
      </c>
      <c r="D62" s="85">
        <v>1</v>
      </c>
      <c r="E62" s="121">
        <f>Clusters[[#This Row],[Effort]]*1.2</f>
        <v>1.2</v>
      </c>
    </row>
    <row r="63" spans="1:5" x14ac:dyDescent="0.25">
      <c r="A63" s="23" t="s">
        <v>82</v>
      </c>
      <c r="B63" t="s">
        <v>22</v>
      </c>
      <c r="C63" t="s">
        <v>173</v>
      </c>
      <c r="D63" s="85">
        <v>2</v>
      </c>
      <c r="E63" s="121">
        <f>Clusters[[#This Row],[Effort]]*1.2</f>
        <v>2.4</v>
      </c>
    </row>
    <row r="64" spans="1:5" x14ac:dyDescent="0.25">
      <c r="A64" s="23" t="s">
        <v>82</v>
      </c>
      <c r="B64" t="s">
        <v>23</v>
      </c>
      <c r="C64" t="s">
        <v>173</v>
      </c>
      <c r="D64" s="85">
        <v>3</v>
      </c>
      <c r="E64" s="121">
        <f>Clusters[[#This Row],[Effort]]*1.2</f>
        <v>3.5999999999999996</v>
      </c>
    </row>
    <row r="65" spans="1:5" x14ac:dyDescent="0.25">
      <c r="A65" s="23" t="s">
        <v>82</v>
      </c>
      <c r="B65" t="s">
        <v>24</v>
      </c>
      <c r="C65" t="s">
        <v>173</v>
      </c>
      <c r="D65" s="85">
        <v>5</v>
      </c>
      <c r="E65" s="121">
        <f>Clusters[[#This Row],[Effort]]*1.2</f>
        <v>6</v>
      </c>
    </row>
    <row r="66" spans="1:5" x14ac:dyDescent="0.25">
      <c r="A66" s="23" t="s">
        <v>82</v>
      </c>
      <c r="B66" t="s">
        <v>25</v>
      </c>
      <c r="C66" t="s">
        <v>173</v>
      </c>
      <c r="D66" s="85">
        <v>8</v>
      </c>
      <c r="E66" s="121">
        <f>Clusters[[#This Row],[Effort]]*1.2</f>
        <v>9.6</v>
      </c>
    </row>
    <row r="67" spans="1:5" x14ac:dyDescent="0.25">
      <c r="A67" s="23" t="s">
        <v>83</v>
      </c>
      <c r="B67" t="s">
        <v>21</v>
      </c>
      <c r="C67" t="s">
        <v>87</v>
      </c>
      <c r="D67" s="85">
        <v>2.1276595744680851</v>
      </c>
      <c r="E67" s="121">
        <f>Clusters[[#This Row],[Effort]]*1.2</f>
        <v>2.5531914893617018</v>
      </c>
    </row>
    <row r="68" spans="1:5" x14ac:dyDescent="0.25">
      <c r="A68" s="23" t="s">
        <v>83</v>
      </c>
      <c r="B68" t="s">
        <v>22</v>
      </c>
      <c r="C68" t="s">
        <v>87</v>
      </c>
      <c r="D68" s="85">
        <v>4.2553191489361701</v>
      </c>
      <c r="E68" s="121">
        <f>Clusters[[#This Row],[Effort]]*1.2</f>
        <v>5.1063829787234036</v>
      </c>
    </row>
    <row r="69" spans="1:5" x14ac:dyDescent="0.25">
      <c r="A69" s="23" t="s">
        <v>83</v>
      </c>
      <c r="B69" t="s">
        <v>23</v>
      </c>
      <c r="C69" t="s">
        <v>87</v>
      </c>
      <c r="D69" s="85">
        <v>8.5106382978723403</v>
      </c>
      <c r="E69" s="121">
        <f>Clusters[[#This Row],[Effort]]*1.2</f>
        <v>10.212765957446807</v>
      </c>
    </row>
    <row r="70" spans="1:5" x14ac:dyDescent="0.25">
      <c r="A70" s="23" t="s">
        <v>83</v>
      </c>
      <c r="B70" t="s">
        <v>24</v>
      </c>
      <c r="C70" t="s">
        <v>87</v>
      </c>
      <c r="D70" s="85">
        <v>17.021276595744681</v>
      </c>
      <c r="E70" s="121">
        <f>Clusters[[#This Row],[Effort]]*1.2</f>
        <v>20.425531914893615</v>
      </c>
    </row>
    <row r="71" spans="1:5" x14ac:dyDescent="0.25">
      <c r="A71" s="23" t="s">
        <v>83</v>
      </c>
      <c r="B71" t="s">
        <v>25</v>
      </c>
      <c r="C71" t="s">
        <v>87</v>
      </c>
      <c r="D71" s="85">
        <v>35</v>
      </c>
      <c r="E71" s="121">
        <f>Clusters[[#This Row],[Effort]]*1.2</f>
        <v>42</v>
      </c>
    </row>
    <row r="72" spans="1:5" x14ac:dyDescent="0.25">
      <c r="A72" s="23" t="s">
        <v>128</v>
      </c>
      <c r="B72" t="s">
        <v>21</v>
      </c>
      <c r="C72" t="s">
        <v>87</v>
      </c>
      <c r="D72" s="85">
        <v>1.0638297872340425</v>
      </c>
      <c r="E72" s="121">
        <f>Clusters[[#This Row],[Effort]]*1.2</f>
        <v>1.2765957446808509</v>
      </c>
    </row>
    <row r="73" spans="1:5" x14ac:dyDescent="0.25">
      <c r="A73" s="23" t="s">
        <v>128</v>
      </c>
      <c r="B73" t="s">
        <v>22</v>
      </c>
      <c r="C73" t="s">
        <v>87</v>
      </c>
      <c r="D73" s="85">
        <v>2.1276595744680851</v>
      </c>
      <c r="E73" s="121">
        <f>Clusters[[#This Row],[Effort]]*1.2</f>
        <v>2.5531914893617018</v>
      </c>
    </row>
    <row r="74" spans="1:5" x14ac:dyDescent="0.25">
      <c r="A74" s="23" t="s">
        <v>128</v>
      </c>
      <c r="B74" t="s">
        <v>23</v>
      </c>
      <c r="C74" t="s">
        <v>87</v>
      </c>
      <c r="D74" s="85">
        <v>4.2553191489361701</v>
      </c>
      <c r="E74" s="121">
        <f>Clusters[[#This Row],[Effort]]*1.2</f>
        <v>5.1063829787234036</v>
      </c>
    </row>
    <row r="75" spans="1:5" x14ac:dyDescent="0.25">
      <c r="A75" s="23" t="s">
        <v>128</v>
      </c>
      <c r="B75" t="s">
        <v>24</v>
      </c>
      <c r="C75" t="s">
        <v>87</v>
      </c>
      <c r="D75" s="85">
        <v>8.5106382978723403</v>
      </c>
      <c r="E75" s="121">
        <f>Clusters[[#This Row],[Effort]]*1.2</f>
        <v>10.212765957446807</v>
      </c>
    </row>
    <row r="76" spans="1:5" x14ac:dyDescent="0.25">
      <c r="A76" s="23" t="s">
        <v>128</v>
      </c>
      <c r="B76" t="s">
        <v>25</v>
      </c>
      <c r="C76" t="s">
        <v>87</v>
      </c>
      <c r="D76" s="85">
        <v>16</v>
      </c>
      <c r="E76" s="121">
        <f>Clusters[[#This Row],[Effort]]*1.2</f>
        <v>19.2</v>
      </c>
    </row>
    <row r="77" spans="1:5" x14ac:dyDescent="0.25">
      <c r="A77" s="23" t="s">
        <v>84</v>
      </c>
      <c r="B77" t="s">
        <v>21</v>
      </c>
      <c r="C77" t="s">
        <v>87</v>
      </c>
      <c r="D77" s="85">
        <v>4</v>
      </c>
      <c r="E77" s="121">
        <f>Clusters[[#This Row],[Effort]]*1.2</f>
        <v>4.8</v>
      </c>
    </row>
    <row r="78" spans="1:5" x14ac:dyDescent="0.25">
      <c r="A78" s="23" t="s">
        <v>84</v>
      </c>
      <c r="B78" t="s">
        <v>22</v>
      </c>
      <c r="C78" t="s">
        <v>87</v>
      </c>
      <c r="D78" s="85">
        <v>16</v>
      </c>
      <c r="E78" s="121">
        <f>Clusters[[#This Row],[Effort]]*1.2</f>
        <v>19.2</v>
      </c>
    </row>
    <row r="79" spans="1:5" x14ac:dyDescent="0.25">
      <c r="A79" s="23" t="s">
        <v>84</v>
      </c>
      <c r="B79" t="s">
        <v>23</v>
      </c>
      <c r="C79" t="s">
        <v>87</v>
      </c>
      <c r="D79" s="85">
        <v>24</v>
      </c>
      <c r="E79" s="121">
        <f>Clusters[[#This Row],[Effort]]*1.2</f>
        <v>28.799999999999997</v>
      </c>
    </row>
    <row r="80" spans="1:5" x14ac:dyDescent="0.25">
      <c r="A80" s="23" t="s">
        <v>84</v>
      </c>
      <c r="B80" t="s">
        <v>24</v>
      </c>
      <c r="C80" t="s">
        <v>87</v>
      </c>
      <c r="D80" s="85">
        <v>40</v>
      </c>
      <c r="E80" s="121">
        <f>Clusters[[#This Row],[Effort]]*1.2</f>
        <v>48</v>
      </c>
    </row>
    <row r="81" spans="1:5" x14ac:dyDescent="0.25">
      <c r="A81" s="23" t="s">
        <v>84</v>
      </c>
      <c r="B81" t="s">
        <v>25</v>
      </c>
      <c r="C81" t="s">
        <v>87</v>
      </c>
      <c r="D81" s="85">
        <v>48</v>
      </c>
      <c r="E81" s="121">
        <f>Clusters[[#This Row],[Effort]]*1.2</f>
        <v>57.599999999999994</v>
      </c>
    </row>
    <row r="82" spans="1:5" x14ac:dyDescent="0.25">
      <c r="A82" t="s">
        <v>85</v>
      </c>
      <c r="B82" t="s">
        <v>21</v>
      </c>
      <c r="C82" t="s">
        <v>87</v>
      </c>
      <c r="D82" s="85">
        <v>1.0638297872340425</v>
      </c>
      <c r="E82" s="121">
        <f>Clusters[[#This Row],[Effort]]*1.2</f>
        <v>1.2765957446808509</v>
      </c>
    </row>
    <row r="83" spans="1:5" x14ac:dyDescent="0.25">
      <c r="A83" s="23" t="s">
        <v>85</v>
      </c>
      <c r="B83" t="s">
        <v>22</v>
      </c>
      <c r="C83" t="s">
        <v>87</v>
      </c>
      <c r="D83" s="85">
        <v>2.1276595744680851</v>
      </c>
      <c r="E83" s="121">
        <f>Clusters[[#This Row],[Effort]]*1.2</f>
        <v>2.5531914893617018</v>
      </c>
    </row>
    <row r="84" spans="1:5" x14ac:dyDescent="0.25">
      <c r="A84" s="23" t="s">
        <v>85</v>
      </c>
      <c r="B84" t="s">
        <v>23</v>
      </c>
      <c r="C84" t="s">
        <v>87</v>
      </c>
      <c r="D84" s="85">
        <v>4.2553191489361701</v>
      </c>
      <c r="E84" s="121">
        <f>Clusters[[#This Row],[Effort]]*1.2</f>
        <v>5.1063829787234036</v>
      </c>
    </row>
    <row r="85" spans="1:5" x14ac:dyDescent="0.25">
      <c r="A85" s="23" t="s">
        <v>85</v>
      </c>
      <c r="B85" t="s">
        <v>24</v>
      </c>
      <c r="C85" t="s">
        <v>87</v>
      </c>
      <c r="D85" s="85">
        <v>8.5106382978723403</v>
      </c>
      <c r="E85" s="121">
        <f>Clusters[[#This Row],[Effort]]*1.2</f>
        <v>10.212765957446807</v>
      </c>
    </row>
    <row r="86" spans="1:5" x14ac:dyDescent="0.25">
      <c r="A86" s="23" t="s">
        <v>85</v>
      </c>
      <c r="B86" t="s">
        <v>25</v>
      </c>
      <c r="C86" t="s">
        <v>87</v>
      </c>
      <c r="D86" s="85">
        <v>16</v>
      </c>
      <c r="E86" s="121">
        <f>Clusters[[#This Row],[Effort]]*1.2</f>
        <v>19.2</v>
      </c>
    </row>
    <row r="87" spans="1:5" x14ac:dyDescent="0.25">
      <c r="A87" s="23" t="s">
        <v>86</v>
      </c>
      <c r="B87" t="s">
        <v>21</v>
      </c>
      <c r="C87" t="s">
        <v>174</v>
      </c>
      <c r="D87" s="85">
        <v>1</v>
      </c>
      <c r="E87" s="121">
        <f>Clusters[[#This Row],[Effort]]*1.2</f>
        <v>1.2</v>
      </c>
    </row>
    <row r="88" spans="1:5" x14ac:dyDescent="0.25">
      <c r="A88" s="23" t="s">
        <v>86</v>
      </c>
      <c r="B88" t="s">
        <v>22</v>
      </c>
      <c r="C88" t="s">
        <v>174</v>
      </c>
      <c r="D88" s="85">
        <v>2</v>
      </c>
      <c r="E88" s="121">
        <f>Clusters[[#This Row],[Effort]]*1.2</f>
        <v>2.4</v>
      </c>
    </row>
    <row r="89" spans="1:5" x14ac:dyDescent="0.25">
      <c r="A89" s="23" t="s">
        <v>86</v>
      </c>
      <c r="B89" t="s">
        <v>23</v>
      </c>
      <c r="C89" t="s">
        <v>174</v>
      </c>
      <c r="D89" s="85">
        <v>3</v>
      </c>
      <c r="E89" s="121">
        <f>Clusters[[#This Row],[Effort]]*1.2</f>
        <v>3.5999999999999996</v>
      </c>
    </row>
    <row r="90" spans="1:5" x14ac:dyDescent="0.25">
      <c r="A90" s="23" t="s">
        <v>86</v>
      </c>
      <c r="B90" t="s">
        <v>24</v>
      </c>
      <c r="C90" t="s">
        <v>174</v>
      </c>
      <c r="D90" s="85">
        <v>5</v>
      </c>
      <c r="E90" s="121">
        <f>Clusters[[#This Row],[Effort]]*1.2</f>
        <v>6</v>
      </c>
    </row>
    <row r="91" spans="1:5" x14ac:dyDescent="0.25">
      <c r="A91" s="23" t="s">
        <v>86</v>
      </c>
      <c r="B91" t="s">
        <v>25</v>
      </c>
      <c r="C91" t="s">
        <v>174</v>
      </c>
      <c r="D91" s="85">
        <v>8</v>
      </c>
      <c r="E91" s="121">
        <f>Clusters[[#This Row],[Effort]]*1.2</f>
        <v>9.6</v>
      </c>
    </row>
    <row r="92" spans="1:5" x14ac:dyDescent="0.25">
      <c r="A92" s="23" t="s">
        <v>206</v>
      </c>
      <c r="B92" t="s">
        <v>21</v>
      </c>
      <c r="C92" t="s">
        <v>173</v>
      </c>
      <c r="D92" s="85">
        <v>1</v>
      </c>
      <c r="E92" s="121">
        <f>Clusters[[#This Row],[Effort]]*1.2</f>
        <v>1.2</v>
      </c>
    </row>
    <row r="93" spans="1:5" x14ac:dyDescent="0.25">
      <c r="A93" s="23" t="s">
        <v>206</v>
      </c>
      <c r="B93" t="s">
        <v>22</v>
      </c>
      <c r="C93" t="s">
        <v>173</v>
      </c>
      <c r="D93" s="85">
        <v>2</v>
      </c>
      <c r="E93" s="121">
        <f>Clusters[[#This Row],[Effort]]*1.2</f>
        <v>2.4</v>
      </c>
    </row>
    <row r="94" spans="1:5" x14ac:dyDescent="0.25">
      <c r="A94" s="23" t="s">
        <v>206</v>
      </c>
      <c r="B94" t="s">
        <v>23</v>
      </c>
      <c r="C94" t="s">
        <v>173</v>
      </c>
      <c r="D94" s="85">
        <v>3</v>
      </c>
      <c r="E94" s="121">
        <f>Clusters[[#This Row],[Effort]]*1.2</f>
        <v>3.5999999999999996</v>
      </c>
    </row>
    <row r="95" spans="1:5" x14ac:dyDescent="0.25">
      <c r="A95" s="23" t="s">
        <v>206</v>
      </c>
      <c r="B95" t="s">
        <v>24</v>
      </c>
      <c r="C95" t="s">
        <v>173</v>
      </c>
      <c r="D95" s="85">
        <v>5</v>
      </c>
      <c r="E95" s="121">
        <f>Clusters[[#This Row],[Effort]]*1.2</f>
        <v>6</v>
      </c>
    </row>
    <row r="96" spans="1:5" x14ac:dyDescent="0.25">
      <c r="A96" s="23" t="s">
        <v>206</v>
      </c>
      <c r="B96" t="s">
        <v>25</v>
      </c>
      <c r="C96" t="s">
        <v>173</v>
      </c>
      <c r="D96" s="85">
        <v>8</v>
      </c>
      <c r="E96" s="121">
        <f>Clusters[[#This Row],[Effort]]*1.2</f>
        <v>9.6</v>
      </c>
    </row>
    <row r="97" spans="1:5" x14ac:dyDescent="0.25">
      <c r="A97" t="s">
        <v>197</v>
      </c>
      <c r="B97" t="s">
        <v>21</v>
      </c>
      <c r="C97" t="s">
        <v>87</v>
      </c>
      <c r="D97" s="85">
        <v>2.1276595744680851</v>
      </c>
      <c r="E97" s="121">
        <f>Clusters[[#This Row],[Effort]]*1.2</f>
        <v>2.5531914893617018</v>
      </c>
    </row>
    <row r="98" spans="1:5" x14ac:dyDescent="0.25">
      <c r="A98" t="s">
        <v>197</v>
      </c>
      <c r="B98" t="s">
        <v>22</v>
      </c>
      <c r="C98" t="s">
        <v>87</v>
      </c>
      <c r="D98" s="85">
        <v>4.2553191489361701</v>
      </c>
      <c r="E98" s="121">
        <f>Clusters[[#This Row],[Effort]]*1.2</f>
        <v>5.1063829787234036</v>
      </c>
    </row>
    <row r="99" spans="1:5" x14ac:dyDescent="0.25">
      <c r="A99" t="s">
        <v>197</v>
      </c>
      <c r="B99" t="s">
        <v>23</v>
      </c>
      <c r="C99" t="s">
        <v>87</v>
      </c>
      <c r="D99" s="85">
        <v>8.5106382978723403</v>
      </c>
      <c r="E99" s="121">
        <f>Clusters[[#This Row],[Effort]]*1.2</f>
        <v>10.212765957446807</v>
      </c>
    </row>
    <row r="100" spans="1:5" x14ac:dyDescent="0.25">
      <c r="A100" t="s">
        <v>197</v>
      </c>
      <c r="B100" t="s">
        <v>24</v>
      </c>
      <c r="C100" t="s">
        <v>87</v>
      </c>
      <c r="D100" s="85">
        <v>17.021276595744681</v>
      </c>
      <c r="E100" s="121">
        <f>Clusters[[#This Row],[Effort]]*1.2</f>
        <v>20.425531914893615</v>
      </c>
    </row>
    <row r="101" spans="1:5" x14ac:dyDescent="0.25">
      <c r="A101" t="s">
        <v>197</v>
      </c>
      <c r="B101" t="s">
        <v>25</v>
      </c>
      <c r="C101" t="s">
        <v>87</v>
      </c>
      <c r="D101" s="85">
        <v>35</v>
      </c>
      <c r="E101" s="121">
        <f>Clusters[[#This Row],[Effort]]*1.2</f>
        <v>42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F12"/>
  <sheetViews>
    <sheetView workbookViewId="0">
      <selection activeCell="G6" sqref="G6"/>
    </sheetView>
  </sheetViews>
  <sheetFormatPr defaultColWidth="8.7109375" defaultRowHeight="15" x14ac:dyDescent="0.25"/>
  <cols>
    <col min="1" max="1" width="8.28515625" bestFit="1" customWidth="1"/>
    <col min="2" max="2" width="9.7109375" bestFit="1" customWidth="1"/>
    <col min="3" max="3" width="14.85546875" bestFit="1" customWidth="1"/>
    <col min="4" max="4" width="16.28515625" bestFit="1" customWidth="1"/>
    <col min="5" max="5" width="8.7109375" bestFit="1" customWidth="1"/>
    <col min="6" max="6" width="10.140625" bestFit="1" customWidth="1"/>
  </cols>
  <sheetData>
    <row r="1" spans="1:6" s="3" customFormat="1" x14ac:dyDescent="0.25">
      <c r="A1" s="132" t="s">
        <v>30</v>
      </c>
      <c r="B1" s="132"/>
      <c r="C1" s="132" t="s">
        <v>31</v>
      </c>
      <c r="D1" s="132"/>
      <c r="E1" s="132" t="s">
        <v>35</v>
      </c>
      <c r="F1" s="132"/>
    </row>
    <row r="2" spans="1:6" x14ac:dyDescent="0.25">
      <c r="A2" t="s">
        <v>12</v>
      </c>
      <c r="B2" t="str">
        <f>CONCATENATE(ROW()-2, ".",A2)</f>
        <v>0.Done</v>
      </c>
      <c r="C2" t="s">
        <v>12</v>
      </c>
      <c r="D2" t="str">
        <f>CONCATENATE(ROW()-2, ".",C2)</f>
        <v>0.Done</v>
      </c>
      <c r="E2" t="s">
        <v>12</v>
      </c>
      <c r="F2" t="str">
        <f t="shared" ref="F2:F7" si="0">CONCATENATE(ROW()-2, ".",E2)</f>
        <v>0.Done</v>
      </c>
    </row>
    <row r="3" spans="1:6" x14ac:dyDescent="0.25">
      <c r="A3" t="s">
        <v>39</v>
      </c>
      <c r="B3" t="str">
        <f t="shared" ref="B3:D8" si="1">CONCATENATE(ROW()-2, ".",A3)</f>
        <v>1.UATing</v>
      </c>
      <c r="C3" t="s">
        <v>41</v>
      </c>
      <c r="D3" t="str">
        <f>CONCATENATE(ROW()-2, ".",C3)</f>
        <v>1.QAing</v>
      </c>
      <c r="E3" t="s">
        <v>43</v>
      </c>
      <c r="F3" t="str">
        <f t="shared" si="0"/>
        <v>1.Reviewing</v>
      </c>
    </row>
    <row r="4" spans="1:6" x14ac:dyDescent="0.25">
      <c r="A4" t="s">
        <v>40</v>
      </c>
      <c r="B4" t="str">
        <f t="shared" si="1"/>
        <v>2.To UAT</v>
      </c>
      <c r="C4" t="s">
        <v>42</v>
      </c>
      <c r="D4" t="str">
        <f t="shared" si="1"/>
        <v>2.To QA</v>
      </c>
      <c r="E4" t="s">
        <v>13</v>
      </c>
      <c r="F4" t="str">
        <f t="shared" si="0"/>
        <v>2.To Review</v>
      </c>
    </row>
    <row r="5" spans="1:6" x14ac:dyDescent="0.25">
      <c r="A5" t="s">
        <v>5</v>
      </c>
      <c r="B5" t="str">
        <f t="shared" si="1"/>
        <v>3.Doing</v>
      </c>
      <c r="C5" t="s">
        <v>28</v>
      </c>
      <c r="D5" t="str">
        <f t="shared" si="1"/>
        <v>3.Feature Reviewing</v>
      </c>
      <c r="E5" t="s">
        <v>5</v>
      </c>
      <c r="F5" t="str">
        <f t="shared" si="0"/>
        <v>3.Doing</v>
      </c>
    </row>
    <row r="6" spans="1:6" x14ac:dyDescent="0.25">
      <c r="A6" t="s">
        <v>9</v>
      </c>
      <c r="B6" t="str">
        <f t="shared" si="1"/>
        <v>4.To Do</v>
      </c>
      <c r="C6" t="s">
        <v>29</v>
      </c>
      <c r="D6" t="str">
        <f t="shared" si="1"/>
        <v>4.To Feature Review</v>
      </c>
      <c r="E6" t="s">
        <v>9</v>
      </c>
      <c r="F6" t="str">
        <f t="shared" si="0"/>
        <v>4.To Do</v>
      </c>
    </row>
    <row r="7" spans="1:6" x14ac:dyDescent="0.25">
      <c r="A7" t="s">
        <v>1</v>
      </c>
      <c r="B7" t="str">
        <f t="shared" si="1"/>
        <v>5.Open</v>
      </c>
      <c r="C7" t="s">
        <v>122</v>
      </c>
      <c r="D7" t="str">
        <f t="shared" si="1"/>
        <v>5.Alpha Testing</v>
      </c>
      <c r="E7" t="s">
        <v>1</v>
      </c>
      <c r="F7" t="str">
        <f t="shared" si="0"/>
        <v>5.Open</v>
      </c>
    </row>
    <row r="8" spans="1:6" x14ac:dyDescent="0.25">
      <c r="A8" t="s">
        <v>123</v>
      </c>
      <c r="B8" t="s">
        <v>125</v>
      </c>
      <c r="C8" t="s">
        <v>121</v>
      </c>
      <c r="D8" t="str">
        <f t="shared" si="1"/>
        <v>6.To Alpha Test</v>
      </c>
      <c r="E8" t="s">
        <v>123</v>
      </c>
      <c r="F8" t="s">
        <v>125</v>
      </c>
    </row>
    <row r="9" spans="1:6" x14ac:dyDescent="0.25">
      <c r="C9" t="s">
        <v>5</v>
      </c>
      <c r="D9" t="str">
        <f>CONCATENATE(ROW()-2, ".",C9)</f>
        <v>7.Doing</v>
      </c>
    </row>
    <row r="10" spans="1:6" x14ac:dyDescent="0.25">
      <c r="C10" t="s">
        <v>9</v>
      </c>
      <c r="D10" t="str">
        <f>CONCATENATE(ROW()-2, ".",C10)</f>
        <v>8.To Do</v>
      </c>
    </row>
    <row r="11" spans="1:6" x14ac:dyDescent="0.25">
      <c r="C11" t="s">
        <v>1</v>
      </c>
      <c r="D11" t="str">
        <f t="shared" ref="D11" si="2">CONCATENATE(ROW()-2, ".",C11)</f>
        <v>9.Open</v>
      </c>
    </row>
    <row r="12" spans="1:6" x14ac:dyDescent="0.25">
      <c r="C12" t="s">
        <v>123</v>
      </c>
      <c r="D12" t="s">
        <v>125</v>
      </c>
    </row>
  </sheetData>
  <mergeCells count="3">
    <mergeCell ref="A1:B1"/>
    <mergeCell ref="C1:D1"/>
    <mergeCell ref="E1:F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1"/>
  </sheetPr>
  <dimension ref="A1:Z10000"/>
  <sheetViews>
    <sheetView topLeftCell="A37" zoomScale="115" zoomScaleNormal="115" zoomScalePageLayoutView="115" workbookViewId="0">
      <selection activeCell="A2" sqref="A2:R10000"/>
    </sheetView>
  </sheetViews>
  <sheetFormatPr defaultColWidth="8.140625" defaultRowHeight="15" x14ac:dyDescent="0.25"/>
  <cols>
    <col min="1" max="1" width="15.140625" style="16" bestFit="1" customWidth="1"/>
    <col min="2" max="2" width="22.42578125" style="16" bestFit="1" customWidth="1"/>
    <col min="3" max="3" width="57.7109375" style="16" bestFit="1" customWidth="1"/>
    <col min="4" max="4" width="69.7109375" style="16" bestFit="1" customWidth="1"/>
    <col min="5" max="5" width="14.85546875" style="84" bestFit="1" customWidth="1"/>
    <col min="6" max="6" width="24.28515625" style="16" bestFit="1" customWidth="1"/>
    <col min="7" max="7" width="9" style="16" bestFit="1" customWidth="1"/>
    <col min="8" max="8" width="8.28515625" style="16" bestFit="1" customWidth="1"/>
    <col min="9" max="9" width="9.7109375" style="91" bestFit="1" customWidth="1"/>
    <col min="10" max="10" width="14.7109375" style="91" bestFit="1" customWidth="1"/>
    <col min="11" max="11" width="31.42578125" style="90" bestFit="1" customWidth="1"/>
    <col min="12" max="12" width="10.85546875" style="16" bestFit="1" customWidth="1"/>
    <col min="13" max="13" width="9.85546875" style="92" bestFit="1" customWidth="1"/>
    <col min="14" max="14" width="9.140625" style="92" bestFit="1" customWidth="1"/>
    <col min="15" max="15" width="18.28515625" style="93" bestFit="1" customWidth="1"/>
    <col min="16" max="16" width="24" style="16" bestFit="1" customWidth="1"/>
    <col min="17" max="17" width="12.28515625" style="16" bestFit="1" customWidth="1"/>
    <col min="18" max="18" width="15.7109375" style="16" bestFit="1" customWidth="1"/>
    <col min="19" max="19" width="3.7109375" style="16" bestFit="1" customWidth="1"/>
    <col min="20" max="16384" width="8.140625" style="16"/>
  </cols>
  <sheetData>
    <row r="1" spans="1:26" s="67" customFormat="1" x14ac:dyDescent="0.25">
      <c r="A1" s="79" t="s">
        <v>106</v>
      </c>
      <c r="B1" s="79" t="s">
        <v>98</v>
      </c>
      <c r="C1" s="79" t="s">
        <v>99</v>
      </c>
      <c r="D1" s="79" t="s">
        <v>105</v>
      </c>
      <c r="E1" s="79" t="s">
        <v>107</v>
      </c>
      <c r="F1" s="79" t="s">
        <v>18</v>
      </c>
      <c r="G1" s="79" t="s">
        <v>64</v>
      </c>
      <c r="H1" s="79" t="s">
        <v>96</v>
      </c>
      <c r="I1" s="79" t="s">
        <v>20</v>
      </c>
      <c r="J1" s="79" t="s">
        <v>161</v>
      </c>
      <c r="K1" s="80" t="s">
        <v>164</v>
      </c>
      <c r="L1" s="79" t="s">
        <v>100</v>
      </c>
      <c r="M1" s="81" t="s">
        <v>102</v>
      </c>
      <c r="N1" s="82" t="s">
        <v>97</v>
      </c>
      <c r="O1" s="89" t="s">
        <v>113</v>
      </c>
      <c r="P1" s="83" t="s">
        <v>168</v>
      </c>
      <c r="Q1" s="67" t="s">
        <v>169</v>
      </c>
      <c r="R1" s="67" t="s">
        <v>170</v>
      </c>
    </row>
    <row r="2" spans="1:26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</row>
    <row r="3" spans="1:26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</row>
    <row r="4" spans="1:26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</row>
    <row r="6" spans="1:26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</row>
    <row r="7" spans="1:26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</row>
    <row r="8" spans="1:26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</row>
    <row r="9" spans="1:26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</row>
    <row r="10" spans="1:26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</row>
    <row r="11" spans="1:26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</row>
    <row r="12" spans="1:26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</row>
    <row r="13" spans="1:26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</row>
    <row r="14" spans="1:26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</row>
    <row r="15" spans="1:26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</row>
    <row r="16" spans="1:26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</row>
    <row r="17" spans="1:26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1:26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1:26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1:26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1:26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1:26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1:26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1:26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6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6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6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6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6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6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1:26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:26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1:2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</row>
    <row r="64" spans="1:26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</row>
    <row r="65" spans="1:26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</row>
    <row r="66" spans="1:26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</row>
    <row r="67" spans="1:26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</row>
    <row r="68" spans="1:26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</row>
    <row r="69" spans="1:26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</row>
    <row r="70" spans="1:26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</row>
    <row r="71" spans="1:26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</row>
    <row r="72" spans="1:26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:26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</row>
    <row r="74" spans="1:26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</row>
    <row r="75" spans="1:26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</row>
    <row r="76" spans="1:26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</row>
    <row r="77" spans="1:26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1:26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1:26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1:26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1:26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</row>
    <row r="82" spans="1:26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</row>
    <row r="83" spans="1:26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</row>
    <row r="84" spans="1:26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</row>
    <row r="85" spans="1:26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</row>
    <row r="86" spans="1:26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</row>
    <row r="87" spans="1:26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</row>
    <row r="88" spans="1:26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</row>
    <row r="89" spans="1:26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</row>
    <row r="90" spans="1:26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</row>
    <row r="91" spans="1:26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</row>
    <row r="92" spans="1:26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</row>
    <row r="93" spans="1:26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</row>
    <row r="94" spans="1:26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</row>
    <row r="95" spans="1:26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</row>
    <row r="96" spans="1:26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</row>
    <row r="97" spans="1:26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</row>
    <row r="98" spans="1:26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</row>
    <row r="99" spans="1:26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</row>
    <row r="100" spans="1:26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</row>
    <row r="101" spans="1:26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</row>
    <row r="102" spans="1:26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</row>
    <row r="103" spans="1:26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</row>
    <row r="104" spans="1:26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</row>
    <row r="105" spans="1:26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</row>
    <row r="106" spans="1:26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</row>
    <row r="107" spans="1:26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</row>
    <row r="108" spans="1:26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</row>
    <row r="109" spans="1:26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</row>
    <row r="110" spans="1:26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</row>
    <row r="111" spans="1:26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</row>
    <row r="112" spans="1:26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</row>
    <row r="113" spans="1:26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</row>
    <row r="114" spans="1:26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</row>
    <row r="115" spans="1:26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</row>
    <row r="116" spans="1:26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</row>
    <row r="117" spans="1:26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</row>
    <row r="118" spans="1:26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</row>
    <row r="119" spans="1:26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</row>
    <row r="120" spans="1:26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</row>
    <row r="121" spans="1:26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</row>
    <row r="122" spans="1:26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</row>
    <row r="123" spans="1:26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</row>
    <row r="124" spans="1:26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</row>
    <row r="125" spans="1:26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</row>
    <row r="126" spans="1:26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</row>
    <row r="127" spans="1:26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</row>
    <row r="128" spans="1:26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</row>
    <row r="129" spans="1:26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</row>
    <row r="130" spans="1:26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</row>
    <row r="131" spans="1:26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</row>
    <row r="132" spans="1:26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</row>
    <row r="133" spans="1:26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</row>
    <row r="134" spans="1:26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</row>
    <row r="135" spans="1:26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</row>
    <row r="136" spans="1:26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</row>
    <row r="137" spans="1:26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</row>
    <row r="138" spans="1:26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</row>
    <row r="139" spans="1:26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</row>
    <row r="140" spans="1:26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</row>
    <row r="141" spans="1:26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</row>
    <row r="142" spans="1:26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</row>
    <row r="143" spans="1:26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</row>
    <row r="144" spans="1:26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</row>
    <row r="145" spans="1:26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</row>
    <row r="146" spans="1:26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</row>
    <row r="147" spans="1:26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</row>
    <row r="148" spans="1:26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</row>
    <row r="149" spans="1:26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</row>
    <row r="150" spans="1:26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</row>
    <row r="151" spans="1:26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</row>
    <row r="152" spans="1:26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</row>
    <row r="153" spans="1:26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</row>
    <row r="154" spans="1:26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</row>
    <row r="155" spans="1:26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</row>
    <row r="156" spans="1:26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</row>
    <row r="157" spans="1:26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</row>
    <row r="158" spans="1:26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</row>
    <row r="159" spans="1:26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</row>
    <row r="160" spans="1:26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</row>
    <row r="161" spans="1:26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</row>
    <row r="162" spans="1:26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</row>
    <row r="163" spans="1:26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</row>
    <row r="164" spans="1:26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</row>
    <row r="165" spans="1:26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</row>
    <row r="166" spans="1:26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</row>
    <row r="167" spans="1:26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</row>
    <row r="168" spans="1:26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</row>
    <row r="169" spans="1:26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</row>
    <row r="170" spans="1:26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</row>
    <row r="171" spans="1:26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</row>
    <row r="172" spans="1:26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</row>
    <row r="173" spans="1:26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</row>
    <row r="174" spans="1:26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</row>
    <row r="175" spans="1:26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</row>
    <row r="176" spans="1:26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</row>
    <row r="177" spans="1:26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</row>
    <row r="178" spans="1:26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</row>
    <row r="179" spans="1:26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</row>
    <row r="180" spans="1:26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</row>
    <row r="181" spans="1:26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</row>
    <row r="182" spans="1:26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</row>
    <row r="183" spans="1:26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</row>
    <row r="184" spans="1:26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</row>
    <row r="185" spans="1:26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</row>
    <row r="186" spans="1:26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</row>
    <row r="187" spans="1:26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</row>
    <row r="188" spans="1:26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</row>
    <row r="189" spans="1:26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</row>
    <row r="190" spans="1:26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</row>
    <row r="191" spans="1:26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</row>
    <row r="192" spans="1:26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</row>
    <row r="193" spans="1:26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</row>
    <row r="194" spans="1:26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</row>
    <row r="195" spans="1:26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</row>
    <row r="196" spans="1:26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</row>
    <row r="197" spans="1:26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</row>
    <row r="198" spans="1:26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</row>
    <row r="199" spans="1:26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</row>
    <row r="200" spans="1:26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</row>
    <row r="201" spans="1:26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</row>
    <row r="202" spans="1:26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</row>
    <row r="203" spans="1:26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</row>
    <row r="204" spans="1:26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</row>
    <row r="205" spans="1:26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</row>
    <row r="206" spans="1:26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</row>
    <row r="207" spans="1:26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</row>
    <row r="208" spans="1:26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</row>
    <row r="209" spans="1:26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</row>
    <row r="210" spans="1:26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</row>
    <row r="211" spans="1:26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</row>
    <row r="212" spans="1:26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</row>
    <row r="213" spans="1:26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</row>
    <row r="214" spans="1:26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</row>
    <row r="215" spans="1:26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</row>
    <row r="216" spans="1:26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</row>
    <row r="217" spans="1:26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</row>
    <row r="218" spans="1:26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</row>
    <row r="219" spans="1:26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</row>
    <row r="220" spans="1:26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</row>
    <row r="221" spans="1:26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</row>
    <row r="222" spans="1:26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</row>
    <row r="223" spans="1:26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</row>
    <row r="224" spans="1:26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</row>
    <row r="225" spans="1:26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</row>
    <row r="226" spans="1:26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</row>
    <row r="227" spans="1:26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</row>
    <row r="228" spans="1:26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</row>
    <row r="229" spans="1:26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</row>
    <row r="230" spans="1:26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</row>
    <row r="231" spans="1:26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</row>
    <row r="232" spans="1:26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</row>
    <row r="233" spans="1:26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</row>
    <row r="234" spans="1:26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</row>
    <row r="235" spans="1:26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</row>
    <row r="236" spans="1:26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</row>
    <row r="237" spans="1:26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</row>
    <row r="238" spans="1:26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</row>
    <row r="239" spans="1:26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</row>
    <row r="240" spans="1:26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</row>
    <row r="241" spans="1:26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</row>
    <row r="242" spans="1:26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</row>
    <row r="243" spans="1:26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</row>
    <row r="244" spans="1:26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</row>
    <row r="245" spans="1:26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</row>
    <row r="246" spans="1:26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</row>
    <row r="247" spans="1:26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</row>
    <row r="248" spans="1:26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</row>
    <row r="249" spans="1:26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</row>
    <row r="250" spans="1:26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</row>
    <row r="251" spans="1:26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</row>
    <row r="252" spans="1:26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</row>
    <row r="253" spans="1:26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</row>
    <row r="254" spans="1:26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</row>
    <row r="255" spans="1:26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</row>
    <row r="256" spans="1:26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</row>
    <row r="257" spans="1:26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</row>
    <row r="258" spans="1:26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</row>
    <row r="259" spans="1:26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</row>
    <row r="260" spans="1:26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</row>
    <row r="261" spans="1:26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</row>
    <row r="262" spans="1:26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</row>
    <row r="263" spans="1:26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</row>
    <row r="264" spans="1:26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</row>
    <row r="265" spans="1:26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</row>
    <row r="266" spans="1:26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</row>
    <row r="267" spans="1:26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</row>
    <row r="268" spans="1:26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</row>
    <row r="269" spans="1:26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</row>
    <row r="270" spans="1:26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</row>
    <row r="271" spans="1:26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</row>
    <row r="272" spans="1:26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</row>
    <row r="273" spans="1:26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</row>
    <row r="274" spans="1:26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</row>
    <row r="275" spans="1:26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</row>
    <row r="276" spans="1:26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</row>
    <row r="277" spans="1:26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</row>
    <row r="278" spans="1:26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</row>
    <row r="279" spans="1:26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</row>
    <row r="280" spans="1:26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</row>
    <row r="281" spans="1:26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</row>
    <row r="282" spans="1:26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</row>
    <row r="283" spans="1:26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</row>
    <row r="284" spans="1:26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</row>
    <row r="285" spans="1:26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</row>
    <row r="286" spans="1:26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</row>
    <row r="287" spans="1:26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</row>
    <row r="288" spans="1:26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</row>
    <row r="289" spans="1:26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</row>
    <row r="290" spans="1:26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</row>
    <row r="291" spans="1:26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</row>
    <row r="292" spans="1:26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</row>
    <row r="293" spans="1:26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</row>
    <row r="294" spans="1:26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</row>
    <row r="295" spans="1:26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</row>
    <row r="296" spans="1:26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</row>
    <row r="297" spans="1:26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</row>
    <row r="298" spans="1:26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</row>
    <row r="299" spans="1:26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</row>
    <row r="300" spans="1:26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</row>
    <row r="301" spans="1:26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</row>
    <row r="302" spans="1:26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</row>
    <row r="303" spans="1:26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</row>
    <row r="304" spans="1:26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</row>
    <row r="305" spans="1:26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</row>
    <row r="306" spans="1:26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</row>
    <row r="307" spans="1:26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</row>
    <row r="308" spans="1:26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</row>
    <row r="309" spans="1:26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</row>
    <row r="310" spans="1:26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</row>
    <row r="311" spans="1:26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</row>
    <row r="312" spans="1:26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</row>
    <row r="313" spans="1:26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</row>
    <row r="314" spans="1:26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</row>
    <row r="315" spans="1:26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</row>
    <row r="316" spans="1:26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</row>
    <row r="317" spans="1:26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</row>
    <row r="318" spans="1:26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</row>
    <row r="319" spans="1:26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</row>
    <row r="320" spans="1:26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</row>
    <row r="321" spans="1:26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</row>
    <row r="322" spans="1:26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</row>
    <row r="323" spans="1:26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</row>
    <row r="324" spans="1:26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</row>
    <row r="325" spans="1:26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</row>
    <row r="326" spans="1:26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</row>
    <row r="327" spans="1:26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</row>
    <row r="328" spans="1:26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</row>
    <row r="329" spans="1:26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</row>
    <row r="330" spans="1:26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</row>
    <row r="331" spans="1:26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</row>
    <row r="332" spans="1:26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</row>
    <row r="333" spans="1:26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</row>
    <row r="334" spans="1:26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</row>
    <row r="335" spans="1:26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</row>
    <row r="336" spans="1:26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</row>
    <row r="337" spans="1:26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</row>
    <row r="338" spans="1:26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</row>
    <row r="339" spans="1:26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</row>
    <row r="340" spans="1:26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</row>
    <row r="341" spans="1:26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</row>
    <row r="342" spans="1:26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</row>
    <row r="343" spans="1:26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</row>
    <row r="344" spans="1:26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</row>
    <row r="345" spans="1:26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</row>
    <row r="346" spans="1:26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</row>
    <row r="347" spans="1:26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</row>
    <row r="348" spans="1:26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</row>
    <row r="349" spans="1:26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</row>
    <row r="350" spans="1:26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</row>
    <row r="351" spans="1:26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</row>
    <row r="352" spans="1:26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</row>
    <row r="353" spans="1:26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</row>
    <row r="354" spans="1:26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</row>
    <row r="355" spans="1:26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</row>
    <row r="356" spans="1:26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</row>
    <row r="357" spans="1:26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</row>
    <row r="358" spans="1:26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</row>
    <row r="359" spans="1:26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</row>
    <row r="360" spans="1:26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</row>
    <row r="361" spans="1:26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</row>
    <row r="362" spans="1:26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</row>
    <row r="363" spans="1:26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</row>
    <row r="364" spans="1:26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</row>
    <row r="365" spans="1:26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</row>
    <row r="366" spans="1:26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</row>
    <row r="367" spans="1:26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</row>
    <row r="368" spans="1:26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</row>
    <row r="369" spans="1:26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</row>
    <row r="370" spans="1:26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</row>
    <row r="371" spans="1:26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</row>
    <row r="372" spans="1:26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</row>
    <row r="373" spans="1:26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</row>
    <row r="374" spans="1:26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</row>
    <row r="375" spans="1:26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</row>
    <row r="376" spans="1:26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</row>
    <row r="377" spans="1:26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</row>
    <row r="378" spans="1:26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</row>
    <row r="379" spans="1:26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</row>
    <row r="380" spans="1:26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</row>
    <row r="381" spans="1:26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</row>
    <row r="382" spans="1:26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</row>
    <row r="383" spans="1:26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</row>
    <row r="384" spans="1:26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</row>
    <row r="385" spans="1:26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</row>
    <row r="386" spans="1:26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</row>
    <row r="387" spans="1:26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</row>
    <row r="388" spans="1:26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</row>
    <row r="389" spans="1:26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</row>
    <row r="390" spans="1:26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</row>
    <row r="391" spans="1:26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</row>
    <row r="392" spans="1:26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</row>
    <row r="393" spans="1:26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</row>
    <row r="394" spans="1:26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</row>
    <row r="395" spans="1:26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</row>
    <row r="396" spans="1:26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</row>
    <row r="397" spans="1:26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</row>
    <row r="398" spans="1:26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</row>
    <row r="399" spans="1:26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</row>
    <row r="400" spans="1:26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</row>
    <row r="401" spans="1:26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</row>
    <row r="402" spans="1:26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</row>
    <row r="403" spans="1:26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</row>
    <row r="404" spans="1:26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</row>
    <row r="405" spans="1:26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</row>
    <row r="406" spans="1:26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</row>
    <row r="407" spans="1:26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</row>
    <row r="408" spans="1:26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</row>
    <row r="409" spans="1:26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</row>
    <row r="410" spans="1:26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</row>
    <row r="411" spans="1:26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</row>
    <row r="412" spans="1:26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</row>
    <row r="413" spans="1:26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</row>
    <row r="414" spans="1:26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</row>
    <row r="415" spans="1:26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</row>
    <row r="416" spans="1:26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</row>
    <row r="417" spans="1:26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</row>
    <row r="418" spans="1:26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</row>
    <row r="419" spans="1:26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</row>
    <row r="420" spans="1:26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</row>
    <row r="421" spans="1:26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</row>
    <row r="422" spans="1:26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</row>
    <row r="423" spans="1:26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</row>
    <row r="424" spans="1:26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</row>
    <row r="425" spans="1:26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</row>
    <row r="426" spans="1:26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</row>
    <row r="427" spans="1:26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</row>
    <row r="428" spans="1:26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</row>
    <row r="429" spans="1:26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</row>
    <row r="430" spans="1:26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</row>
    <row r="431" spans="1:26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</row>
    <row r="432" spans="1:26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</row>
    <row r="433" spans="1:26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</row>
    <row r="434" spans="1:26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</row>
    <row r="435" spans="1:26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</row>
    <row r="436" spans="1:26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</row>
    <row r="437" spans="1:26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</row>
    <row r="438" spans="1:26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</row>
    <row r="439" spans="1:26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</row>
    <row r="440" spans="1:26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</row>
    <row r="441" spans="1:26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</row>
    <row r="442" spans="1:26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</row>
    <row r="443" spans="1:26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</row>
    <row r="444" spans="1:26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</row>
    <row r="445" spans="1:26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</row>
    <row r="446" spans="1:26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</row>
    <row r="447" spans="1:26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</row>
    <row r="448" spans="1:26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</row>
    <row r="449" spans="1:26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</row>
    <row r="450" spans="1:26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</row>
    <row r="451" spans="1:26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</row>
    <row r="452" spans="1:26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</row>
    <row r="453" spans="1:26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</row>
    <row r="454" spans="1:26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</row>
    <row r="455" spans="1:26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</row>
    <row r="456" spans="1:26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</row>
    <row r="457" spans="1:26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</row>
    <row r="458" spans="1:26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</row>
    <row r="459" spans="1:26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</row>
    <row r="460" spans="1:26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</row>
    <row r="461" spans="1:26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</row>
    <row r="462" spans="1:26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</row>
    <row r="463" spans="1:26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</row>
    <row r="464" spans="1:26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</row>
    <row r="465" spans="1:26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</row>
    <row r="466" spans="1:26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</row>
    <row r="467" spans="1:26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</row>
    <row r="468" spans="1:26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</row>
    <row r="469" spans="1:26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</row>
    <row r="470" spans="1:26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</row>
    <row r="471" spans="1:26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</row>
    <row r="472" spans="1:26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</row>
    <row r="473" spans="1:26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</row>
    <row r="474" spans="1:26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</row>
    <row r="475" spans="1:26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</row>
    <row r="476" spans="1:26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</row>
    <row r="477" spans="1:26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</row>
    <row r="478" spans="1:26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</row>
    <row r="479" spans="1:26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</row>
    <row r="480" spans="1:26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</row>
    <row r="481" spans="1:26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</row>
    <row r="482" spans="1:26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</row>
    <row r="483" spans="1:26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</row>
    <row r="484" spans="1:26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</row>
    <row r="485" spans="1:26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</row>
    <row r="486" spans="1:26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</row>
    <row r="487" spans="1:26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</row>
    <row r="488" spans="1:26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</row>
    <row r="489" spans="1:26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</row>
    <row r="490" spans="1:26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</row>
    <row r="491" spans="1:26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</row>
    <row r="492" spans="1:26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</row>
    <row r="493" spans="1:26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</row>
    <row r="494" spans="1:26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</row>
    <row r="495" spans="1:26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</row>
    <row r="496" spans="1:26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</row>
    <row r="497" spans="1:26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</row>
    <row r="498" spans="1:26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</row>
    <row r="499" spans="1:26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</row>
    <row r="500" spans="1:26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</row>
    <row r="501" spans="1:26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</row>
    <row r="502" spans="1:26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</row>
    <row r="503" spans="1:26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</row>
    <row r="504" spans="1:26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</row>
    <row r="505" spans="1:26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</row>
    <row r="506" spans="1:26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</row>
    <row r="507" spans="1:26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</row>
    <row r="508" spans="1:26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</row>
    <row r="509" spans="1:26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</row>
    <row r="510" spans="1:26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</row>
    <row r="511" spans="1:26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</row>
    <row r="512" spans="1:26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</row>
    <row r="513" spans="1:26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</row>
    <row r="514" spans="1:26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</row>
    <row r="515" spans="1:26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</row>
    <row r="516" spans="1:26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</row>
    <row r="517" spans="1:26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</row>
    <row r="518" spans="1:26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</row>
    <row r="519" spans="1:26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</row>
    <row r="520" spans="1:26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</row>
    <row r="521" spans="1:26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</row>
    <row r="522" spans="1:26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</row>
    <row r="523" spans="1:26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</row>
    <row r="524" spans="1:26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</row>
    <row r="525" spans="1:26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</row>
    <row r="526" spans="1:26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</row>
    <row r="527" spans="1:26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</row>
    <row r="528" spans="1:26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</row>
    <row r="529" spans="1:26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</row>
    <row r="530" spans="1:26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</row>
    <row r="531" spans="1:26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</row>
    <row r="532" spans="1:26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</row>
    <row r="533" spans="1:26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</row>
    <row r="534" spans="1:26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</row>
    <row r="535" spans="1:26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</row>
    <row r="536" spans="1:26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</row>
    <row r="537" spans="1:26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</row>
    <row r="538" spans="1:26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</row>
    <row r="539" spans="1:26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</row>
    <row r="540" spans="1:26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</row>
    <row r="541" spans="1:26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</row>
    <row r="542" spans="1:26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</row>
    <row r="543" spans="1:26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</row>
    <row r="544" spans="1:26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</row>
    <row r="545" spans="1:26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</row>
    <row r="546" spans="1:26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</row>
    <row r="547" spans="1:26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</row>
    <row r="548" spans="1:26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</row>
    <row r="549" spans="1:26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</row>
    <row r="550" spans="1:26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</row>
    <row r="551" spans="1:26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</row>
    <row r="552" spans="1:26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</row>
    <row r="553" spans="1:26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</row>
    <row r="554" spans="1:26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</row>
    <row r="555" spans="1:26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</row>
    <row r="556" spans="1:26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</row>
    <row r="557" spans="1:26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</row>
    <row r="558" spans="1:26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</row>
    <row r="559" spans="1:26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</row>
    <row r="560" spans="1:26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</row>
    <row r="561" spans="1:26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</row>
    <row r="562" spans="1:26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</row>
    <row r="563" spans="1:26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</row>
    <row r="564" spans="1:26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</row>
    <row r="565" spans="1:26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</row>
    <row r="566" spans="1:26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</row>
    <row r="567" spans="1:26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</row>
    <row r="568" spans="1:26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</row>
    <row r="569" spans="1:26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</row>
    <row r="570" spans="1:26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</row>
    <row r="571" spans="1:26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</row>
    <row r="572" spans="1:26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</row>
    <row r="573" spans="1:26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</row>
    <row r="574" spans="1:26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</row>
    <row r="575" spans="1:26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</row>
    <row r="576" spans="1:26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</row>
    <row r="577" spans="1:26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</row>
    <row r="578" spans="1:26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</row>
    <row r="579" spans="1:26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</row>
    <row r="580" spans="1:26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</row>
    <row r="581" spans="1:26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</row>
    <row r="582" spans="1:26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</row>
    <row r="583" spans="1:26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</row>
    <row r="584" spans="1:26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</row>
    <row r="585" spans="1:26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</row>
    <row r="586" spans="1:26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</row>
    <row r="587" spans="1:26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</row>
    <row r="588" spans="1:26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</row>
    <row r="589" spans="1:26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</row>
    <row r="590" spans="1:26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</row>
    <row r="591" spans="1:26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</row>
    <row r="592" spans="1:26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</row>
    <row r="593" spans="1:26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</row>
    <row r="594" spans="1:26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</row>
    <row r="595" spans="1:26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</row>
    <row r="596" spans="1:26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</row>
    <row r="597" spans="1:26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</row>
    <row r="598" spans="1:26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</row>
    <row r="599" spans="1:26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</row>
    <row r="600" spans="1:26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</row>
    <row r="601" spans="1:26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</row>
    <row r="602" spans="1:26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</row>
    <row r="603" spans="1:26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</row>
    <row r="604" spans="1:26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</row>
    <row r="605" spans="1:26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</row>
    <row r="606" spans="1:26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</row>
    <row r="607" spans="1:26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</row>
    <row r="608" spans="1:26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</row>
    <row r="609" spans="1:26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</row>
    <row r="610" spans="1:26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</row>
    <row r="611" spans="1:26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</row>
    <row r="612" spans="1:26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</row>
    <row r="613" spans="1:26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</row>
    <row r="614" spans="1:26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</row>
    <row r="615" spans="1:26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</row>
    <row r="616" spans="1:26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</row>
    <row r="617" spans="1:26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</row>
    <row r="618" spans="1:26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</row>
    <row r="619" spans="1:26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</row>
    <row r="620" spans="1:26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</row>
    <row r="621" spans="1:26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</row>
    <row r="622" spans="1:26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</row>
    <row r="623" spans="1:26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</row>
    <row r="624" spans="1:26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</row>
    <row r="625" spans="1:26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</row>
    <row r="626" spans="1:26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</row>
    <row r="627" spans="1:26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</row>
    <row r="628" spans="1:26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</row>
    <row r="629" spans="1:26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</row>
    <row r="630" spans="1:26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</row>
    <row r="631" spans="1:26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</row>
    <row r="632" spans="1:26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</row>
    <row r="633" spans="1:26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</row>
    <row r="634" spans="1:26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</row>
    <row r="635" spans="1:26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</row>
    <row r="636" spans="1:26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</row>
    <row r="637" spans="1:26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</row>
    <row r="638" spans="1:26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</row>
    <row r="639" spans="1:26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</row>
    <row r="640" spans="1:26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</row>
    <row r="641" spans="1:26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</row>
    <row r="642" spans="1:26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</row>
    <row r="643" spans="1:26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</row>
    <row r="644" spans="1:26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</row>
    <row r="645" spans="1:26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</row>
    <row r="646" spans="1:26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</row>
    <row r="647" spans="1:26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</row>
    <row r="648" spans="1:26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</row>
    <row r="649" spans="1:26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</row>
    <row r="650" spans="1:26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</row>
    <row r="651" spans="1:26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</row>
    <row r="652" spans="1:26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</row>
    <row r="653" spans="1:26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</row>
    <row r="654" spans="1:26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</row>
    <row r="655" spans="1:26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</row>
    <row r="656" spans="1:26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</row>
    <row r="657" spans="1:26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</row>
    <row r="658" spans="1:26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</row>
    <row r="659" spans="1:26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</row>
    <row r="660" spans="1:26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</row>
    <row r="661" spans="1:26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</row>
    <row r="662" spans="1:26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</row>
    <row r="663" spans="1:26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</row>
    <row r="664" spans="1:26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</row>
    <row r="665" spans="1:26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</row>
    <row r="666" spans="1:26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</row>
    <row r="667" spans="1:26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</row>
    <row r="668" spans="1:26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</row>
    <row r="669" spans="1:26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</row>
    <row r="670" spans="1:26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</row>
    <row r="671" spans="1:26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</row>
    <row r="672" spans="1:26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</row>
    <row r="673" spans="1:26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</row>
    <row r="674" spans="1:26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</row>
    <row r="675" spans="1:26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</row>
    <row r="676" spans="1:26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</row>
    <row r="677" spans="1:26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</row>
    <row r="678" spans="1:26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</row>
    <row r="679" spans="1:26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</row>
    <row r="680" spans="1:26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</row>
    <row r="681" spans="1:26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</row>
    <row r="682" spans="1:26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</row>
    <row r="683" spans="1:26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</row>
    <row r="684" spans="1:26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</row>
    <row r="685" spans="1:26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</row>
    <row r="686" spans="1:26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</row>
    <row r="687" spans="1:26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</row>
    <row r="688" spans="1:26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</row>
    <row r="689" spans="1:26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</row>
    <row r="690" spans="1:26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</row>
    <row r="691" spans="1:26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</row>
    <row r="692" spans="1:26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</row>
    <row r="693" spans="1:26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</row>
    <row r="694" spans="1:26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</row>
    <row r="695" spans="1:26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</row>
    <row r="696" spans="1:26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</row>
    <row r="697" spans="1:26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</row>
    <row r="698" spans="1:26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</row>
    <row r="699" spans="1:26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</row>
    <row r="700" spans="1:26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</row>
    <row r="701" spans="1:26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</row>
    <row r="702" spans="1:26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</row>
    <row r="703" spans="1:26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</row>
    <row r="704" spans="1:26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</row>
    <row r="705" spans="1:26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</row>
    <row r="706" spans="1:26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</row>
    <row r="707" spans="1:26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</row>
    <row r="708" spans="1:26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</row>
    <row r="709" spans="1:26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</row>
    <row r="710" spans="1:26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</row>
    <row r="711" spans="1:26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</row>
    <row r="712" spans="1:26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</row>
    <row r="713" spans="1:26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</row>
    <row r="714" spans="1:26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</row>
    <row r="715" spans="1:26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</row>
    <row r="716" spans="1:26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</row>
    <row r="717" spans="1:26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</row>
    <row r="718" spans="1:26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</row>
    <row r="719" spans="1:26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</row>
    <row r="720" spans="1:26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</row>
    <row r="721" spans="1:26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</row>
    <row r="722" spans="1:26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</row>
    <row r="723" spans="1:26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</row>
    <row r="724" spans="1:26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</row>
    <row r="725" spans="1:26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</row>
    <row r="726" spans="1:26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</row>
    <row r="727" spans="1:26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</row>
    <row r="728" spans="1:26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</row>
    <row r="729" spans="1:26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</row>
    <row r="730" spans="1:26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</row>
    <row r="731" spans="1:26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</row>
    <row r="732" spans="1:26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</row>
    <row r="733" spans="1:26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</row>
    <row r="734" spans="1:26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</row>
    <row r="735" spans="1:26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</row>
    <row r="736" spans="1:26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</row>
    <row r="737" spans="1:26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</row>
    <row r="738" spans="1:26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</row>
    <row r="739" spans="1:26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</row>
    <row r="740" spans="1:26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</row>
    <row r="741" spans="1:26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</row>
    <row r="742" spans="1:26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</row>
    <row r="743" spans="1:26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</row>
    <row r="744" spans="1:26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</row>
    <row r="745" spans="1:26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</row>
    <row r="746" spans="1:26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</row>
    <row r="747" spans="1:26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</row>
    <row r="748" spans="1:26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</row>
    <row r="749" spans="1:26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</row>
    <row r="750" spans="1:26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</row>
    <row r="751" spans="1:26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</row>
    <row r="752" spans="1:26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</row>
    <row r="753" spans="1:26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</row>
    <row r="754" spans="1:26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</row>
    <row r="755" spans="1:26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</row>
    <row r="756" spans="1:26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</row>
    <row r="757" spans="1:26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</row>
    <row r="758" spans="1:26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</row>
    <row r="759" spans="1:26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</row>
    <row r="760" spans="1:26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</row>
    <row r="761" spans="1:26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</row>
    <row r="762" spans="1:26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</row>
    <row r="763" spans="1:26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</row>
    <row r="764" spans="1:26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</row>
    <row r="765" spans="1:26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</row>
    <row r="766" spans="1:26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</row>
    <row r="767" spans="1:26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</row>
    <row r="768" spans="1:26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</row>
    <row r="769" spans="1:26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</row>
    <row r="770" spans="1:26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</row>
    <row r="771" spans="1:26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</row>
    <row r="772" spans="1:26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</row>
    <row r="773" spans="1:26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</row>
    <row r="774" spans="1:26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</row>
    <row r="775" spans="1:26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</row>
    <row r="776" spans="1:26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</row>
    <row r="777" spans="1:26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</row>
    <row r="778" spans="1:26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</row>
    <row r="779" spans="1:26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</row>
    <row r="780" spans="1:26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</row>
    <row r="781" spans="1:26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</row>
    <row r="782" spans="1:26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</row>
    <row r="783" spans="1:26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</row>
    <row r="784" spans="1:26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</row>
    <row r="785" spans="1:26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</row>
    <row r="786" spans="1:26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</row>
    <row r="787" spans="1:26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</row>
    <row r="788" spans="1:26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</row>
    <row r="789" spans="1:26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</row>
    <row r="790" spans="1:26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</row>
    <row r="791" spans="1:26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</row>
    <row r="792" spans="1:26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</row>
    <row r="793" spans="1:26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</row>
    <row r="794" spans="1:26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</row>
    <row r="795" spans="1:26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</row>
    <row r="796" spans="1:26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</row>
    <row r="797" spans="1:26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</row>
    <row r="798" spans="1:26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</row>
    <row r="799" spans="1:26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</row>
    <row r="800" spans="1:26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</row>
    <row r="801" spans="1:26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</row>
    <row r="802" spans="1:26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</row>
    <row r="803" spans="1:26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</row>
    <row r="804" spans="1:26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</row>
    <row r="805" spans="1:26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</row>
    <row r="806" spans="1:26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</row>
    <row r="807" spans="1:26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</row>
    <row r="808" spans="1:26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</row>
    <row r="809" spans="1:26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</row>
    <row r="810" spans="1:26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</row>
    <row r="811" spans="1:26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</row>
    <row r="812" spans="1:26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</row>
    <row r="813" spans="1:26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</row>
    <row r="814" spans="1:26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</row>
    <row r="815" spans="1:26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</row>
    <row r="816" spans="1:26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</row>
    <row r="817" spans="1:26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</row>
    <row r="818" spans="1:26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</row>
    <row r="819" spans="1:26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</row>
    <row r="820" spans="1:26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</row>
    <row r="821" spans="1:26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</row>
    <row r="822" spans="1:26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</row>
    <row r="823" spans="1:26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</row>
    <row r="824" spans="1:26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</row>
    <row r="825" spans="1:26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</row>
    <row r="826" spans="1:26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</row>
    <row r="827" spans="1:26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</row>
    <row r="828" spans="1:26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</row>
    <row r="829" spans="1:26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</row>
    <row r="830" spans="1:26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</row>
    <row r="831" spans="1:26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</row>
    <row r="832" spans="1:26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</row>
    <row r="833" spans="1:26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</row>
    <row r="834" spans="1:26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</row>
    <row r="835" spans="1:26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</row>
    <row r="836" spans="1:26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</row>
    <row r="837" spans="1:26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</row>
    <row r="838" spans="1:26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</row>
    <row r="839" spans="1:26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</row>
    <row r="840" spans="1:26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</row>
    <row r="841" spans="1:26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</row>
    <row r="842" spans="1:26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</row>
    <row r="843" spans="1:26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</row>
    <row r="844" spans="1:26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</row>
    <row r="845" spans="1:26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</row>
    <row r="846" spans="1:26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</row>
    <row r="847" spans="1:26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</row>
    <row r="848" spans="1:26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</row>
    <row r="849" spans="1:26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</row>
    <row r="850" spans="1:26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</row>
    <row r="851" spans="1:26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</row>
    <row r="852" spans="1:26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</row>
    <row r="853" spans="1:26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</row>
    <row r="854" spans="1:26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</row>
    <row r="855" spans="1:26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</row>
    <row r="856" spans="1:26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</row>
    <row r="857" spans="1:26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</row>
    <row r="858" spans="1:26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</row>
    <row r="859" spans="1:26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</row>
    <row r="860" spans="1:26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</row>
    <row r="861" spans="1:26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</row>
    <row r="862" spans="1:26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</row>
    <row r="863" spans="1:26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</row>
    <row r="864" spans="1:26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</row>
    <row r="865" spans="1:26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</row>
    <row r="866" spans="1:26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</row>
    <row r="867" spans="1:26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</row>
    <row r="868" spans="1:26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</row>
    <row r="869" spans="1:26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</row>
    <row r="870" spans="1:26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</row>
    <row r="871" spans="1:26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</row>
    <row r="872" spans="1:26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</row>
    <row r="873" spans="1:26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</row>
    <row r="874" spans="1:26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</row>
    <row r="875" spans="1:26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</row>
    <row r="876" spans="1:26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</row>
    <row r="877" spans="1:26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</row>
    <row r="878" spans="1:26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</row>
    <row r="879" spans="1:26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</row>
    <row r="880" spans="1:26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</row>
    <row r="881" spans="1:26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</row>
    <row r="882" spans="1:26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</row>
    <row r="883" spans="1:26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</row>
    <row r="884" spans="1:26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</row>
    <row r="885" spans="1:26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</row>
    <row r="886" spans="1:26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</row>
    <row r="887" spans="1:26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</row>
    <row r="888" spans="1:26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</row>
    <row r="889" spans="1:26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</row>
    <row r="890" spans="1:26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</row>
    <row r="891" spans="1:26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</row>
    <row r="892" spans="1:26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</row>
    <row r="893" spans="1:26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</row>
    <row r="894" spans="1:26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</row>
    <row r="895" spans="1:26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</row>
    <row r="896" spans="1:26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</row>
    <row r="897" spans="1:26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</row>
    <row r="898" spans="1:26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</row>
    <row r="899" spans="1:26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</row>
    <row r="900" spans="1:26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</row>
    <row r="901" spans="1:26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</row>
    <row r="902" spans="1:26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</row>
    <row r="903" spans="1:26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</row>
    <row r="904" spans="1:26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</row>
    <row r="905" spans="1:26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</row>
    <row r="906" spans="1:26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</row>
    <row r="907" spans="1:26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</row>
    <row r="908" spans="1:26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</row>
    <row r="909" spans="1:26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</row>
    <row r="910" spans="1:26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</row>
    <row r="911" spans="1:26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</row>
    <row r="912" spans="1:26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</row>
    <row r="913" spans="1:26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</row>
    <row r="914" spans="1:26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</row>
    <row r="915" spans="1:26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</row>
    <row r="916" spans="1:26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</row>
    <row r="917" spans="1:26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</row>
    <row r="918" spans="1:26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</row>
    <row r="919" spans="1:26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</row>
    <row r="920" spans="1:26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</row>
    <row r="921" spans="1:26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</row>
    <row r="922" spans="1:26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</row>
    <row r="923" spans="1:26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</row>
    <row r="924" spans="1:26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</row>
    <row r="925" spans="1:26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</row>
    <row r="926" spans="1:26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</row>
    <row r="927" spans="1:26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</row>
    <row r="928" spans="1:26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</row>
    <row r="929" spans="1:26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</row>
    <row r="930" spans="1:26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</row>
    <row r="931" spans="1:26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</row>
    <row r="932" spans="1:26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</row>
    <row r="933" spans="1:26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</row>
    <row r="934" spans="1:26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</row>
    <row r="935" spans="1:26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</row>
    <row r="936" spans="1:26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</row>
    <row r="937" spans="1:26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</row>
    <row r="938" spans="1:26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</row>
    <row r="939" spans="1:26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</row>
    <row r="940" spans="1:26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</row>
    <row r="941" spans="1:26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</row>
    <row r="942" spans="1:26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</row>
    <row r="943" spans="1:26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</row>
    <row r="944" spans="1:26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</row>
    <row r="945" spans="1:26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</row>
    <row r="946" spans="1:26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</row>
    <row r="947" spans="1:26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</row>
    <row r="948" spans="1:26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</row>
    <row r="949" spans="1:26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</row>
    <row r="950" spans="1:26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</row>
    <row r="951" spans="1:26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</row>
    <row r="952" spans="1:26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</row>
    <row r="953" spans="1:26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</row>
    <row r="954" spans="1:26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</row>
    <row r="955" spans="1:26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</row>
    <row r="956" spans="1:26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</row>
    <row r="957" spans="1:26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</row>
    <row r="958" spans="1:26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</row>
    <row r="959" spans="1:26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</row>
    <row r="960" spans="1:26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</row>
    <row r="961" spans="1:26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</row>
    <row r="962" spans="1:26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</row>
    <row r="963" spans="1:26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</row>
    <row r="964" spans="1:26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</row>
    <row r="965" spans="1:26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</row>
    <row r="966" spans="1:26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</row>
    <row r="967" spans="1:26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</row>
    <row r="968" spans="1:26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</row>
    <row r="969" spans="1:26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</row>
    <row r="970" spans="1:26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</row>
    <row r="971" spans="1:26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</row>
    <row r="972" spans="1:26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</row>
    <row r="973" spans="1:26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</row>
    <row r="974" spans="1:26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</row>
    <row r="975" spans="1:26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</row>
    <row r="976" spans="1:26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</row>
    <row r="977" spans="1:26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</row>
    <row r="978" spans="1:26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</row>
    <row r="979" spans="1:26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</row>
    <row r="980" spans="1:26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</row>
    <row r="981" spans="1:26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</row>
    <row r="982" spans="1:26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</row>
    <row r="983" spans="1:26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</row>
    <row r="984" spans="1:26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</row>
    <row r="985" spans="1:26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</row>
    <row r="986" spans="1:26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</row>
    <row r="987" spans="1:26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</row>
    <row r="988" spans="1:26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</row>
    <row r="989" spans="1:26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</row>
    <row r="990" spans="1:26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</row>
    <row r="991" spans="1:26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</row>
    <row r="992" spans="1:26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</row>
    <row r="993" spans="1:26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</row>
    <row r="994" spans="1:26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</row>
    <row r="995" spans="1:26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</row>
    <row r="996" spans="1:26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</row>
    <row r="997" spans="1:26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</row>
    <row r="998" spans="1:26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</row>
    <row r="999" spans="1:26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</row>
    <row r="1000" spans="1:26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</row>
    <row r="1001" spans="1:26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</row>
    <row r="1002" spans="1:26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</row>
    <row r="1003" spans="1:26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</row>
    <row r="1004" spans="1:26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</row>
    <row r="1005" spans="1:26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</row>
    <row r="1006" spans="1:26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</row>
    <row r="1007" spans="1:26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</row>
    <row r="1008" spans="1:26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</row>
    <row r="1009" spans="1:26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</row>
    <row r="1010" spans="1:26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</row>
    <row r="1011" spans="1:26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</row>
    <row r="1012" spans="1:26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</row>
    <row r="1013" spans="1:26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</row>
    <row r="1014" spans="1:26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</row>
    <row r="1015" spans="1:26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</row>
    <row r="1016" spans="1:26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</row>
    <row r="1017" spans="1:26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</row>
    <row r="1018" spans="1:26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</row>
    <row r="1019" spans="1:26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</row>
    <row r="1020" spans="1:26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</row>
    <row r="1021" spans="1:26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</row>
    <row r="1022" spans="1:26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</row>
    <row r="1023" spans="1:26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</row>
    <row r="1024" spans="1:26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</row>
    <row r="1025" spans="1:26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</row>
    <row r="1026" spans="1:26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</row>
    <row r="1027" spans="1:26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</row>
    <row r="1028" spans="1:26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</row>
    <row r="1029" spans="1:26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</row>
    <row r="1030" spans="1:26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</row>
    <row r="1031" spans="1:26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</row>
    <row r="1032" spans="1:26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</row>
    <row r="1033" spans="1:26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</row>
    <row r="1034" spans="1:26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</row>
    <row r="1035" spans="1:26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</row>
    <row r="1036" spans="1:26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</row>
    <row r="1037" spans="1:26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</row>
    <row r="1038" spans="1:26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</row>
    <row r="1039" spans="1:26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</row>
    <row r="1040" spans="1:26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</row>
    <row r="1041" spans="1:26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</row>
    <row r="1042" spans="1:26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</row>
    <row r="1043" spans="1:26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</row>
    <row r="1044" spans="1:26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</row>
    <row r="1045" spans="1:26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</row>
    <row r="1046" spans="1:26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</row>
    <row r="1047" spans="1:26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</row>
    <row r="1048" spans="1:26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</row>
    <row r="1049" spans="1:26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</row>
    <row r="1050" spans="1:26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</row>
    <row r="1051" spans="1:26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</row>
    <row r="1052" spans="1:26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</row>
    <row r="1053" spans="1:26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</row>
    <row r="1054" spans="1:26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</row>
    <row r="1055" spans="1:26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</row>
    <row r="1056" spans="1:26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</row>
    <row r="1057" spans="1:26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</row>
    <row r="1058" spans="1:26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</row>
    <row r="1059" spans="1:26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</row>
    <row r="1060" spans="1:26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</row>
    <row r="1061" spans="1:26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</row>
    <row r="1062" spans="1:26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</row>
    <row r="1063" spans="1:26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</row>
    <row r="1064" spans="1:26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</row>
    <row r="1065" spans="1:26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</row>
    <row r="1066" spans="1:26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</row>
    <row r="1067" spans="1:26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</row>
    <row r="1068" spans="1:26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</row>
    <row r="1069" spans="1:26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</row>
    <row r="1070" spans="1:26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</row>
    <row r="1071" spans="1:26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</row>
    <row r="1072" spans="1:26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</row>
    <row r="1073" spans="1:26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</row>
    <row r="1074" spans="1:26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</row>
    <row r="1075" spans="1:26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</row>
    <row r="1076" spans="1:26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</row>
    <row r="1077" spans="1:26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</row>
    <row r="1078" spans="1:26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</row>
    <row r="1079" spans="1:26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</row>
    <row r="1080" spans="1:26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</row>
    <row r="1081" spans="1:26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</row>
    <row r="1082" spans="1:26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</row>
    <row r="1083" spans="1:26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</row>
    <row r="1084" spans="1:26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</row>
    <row r="1085" spans="1:26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</row>
    <row r="1086" spans="1:26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</row>
    <row r="1087" spans="1:26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</row>
    <row r="1088" spans="1:26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</row>
    <row r="1089" spans="1:26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</row>
    <row r="1090" spans="1:26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</row>
    <row r="1091" spans="1:26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</row>
    <row r="1092" spans="1:26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</row>
    <row r="1093" spans="1:26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</row>
    <row r="1094" spans="1:26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</row>
    <row r="1095" spans="1:26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</row>
    <row r="1096" spans="1:26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</row>
    <row r="1097" spans="1:26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</row>
    <row r="1098" spans="1:26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</row>
    <row r="1099" spans="1:26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</row>
    <row r="1100" spans="1:26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</row>
    <row r="1101" spans="1:26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</row>
    <row r="1102" spans="1:26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</row>
    <row r="1103" spans="1:26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</row>
    <row r="1104" spans="1:26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</row>
    <row r="1105" spans="1:26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</row>
    <row r="1106" spans="1:26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</row>
    <row r="1107" spans="1:26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</row>
    <row r="1108" spans="1:26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</row>
    <row r="1109" spans="1:26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</row>
    <row r="1110" spans="1:26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</row>
    <row r="1111" spans="1:26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</row>
    <row r="1112" spans="1:26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</row>
    <row r="1113" spans="1:26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</row>
    <row r="1114" spans="1:26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</row>
    <row r="1115" spans="1:26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</row>
    <row r="1116" spans="1:26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</row>
    <row r="1117" spans="1:26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</row>
    <row r="1118" spans="1:26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</row>
    <row r="1119" spans="1:26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</row>
    <row r="1120" spans="1:26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</row>
    <row r="1121" spans="1:26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</row>
    <row r="1122" spans="1:26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</row>
    <row r="1123" spans="1:26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</row>
    <row r="1124" spans="1:26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</row>
    <row r="1125" spans="1:26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</row>
    <row r="1126" spans="1:26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</row>
    <row r="1127" spans="1:26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</row>
    <row r="1128" spans="1:26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</row>
    <row r="1129" spans="1:26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</row>
    <row r="1130" spans="1:26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</row>
    <row r="1131" spans="1:26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</row>
    <row r="1132" spans="1:26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</row>
    <row r="1133" spans="1:26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</row>
    <row r="1134" spans="1:26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</row>
    <row r="1135" spans="1:26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</row>
    <row r="1136" spans="1:26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</row>
    <row r="1137" spans="1:26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</row>
    <row r="1138" spans="1:26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</row>
    <row r="1139" spans="1:26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</row>
    <row r="1140" spans="1:26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</row>
    <row r="1141" spans="1:26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</row>
    <row r="1142" spans="1:26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</row>
    <row r="1143" spans="1:26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</row>
    <row r="1144" spans="1:26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</row>
    <row r="1145" spans="1:26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</row>
    <row r="1146" spans="1:26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</row>
    <row r="1147" spans="1:26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</row>
    <row r="1148" spans="1:26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</row>
    <row r="1149" spans="1:26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</row>
    <row r="1150" spans="1:26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</row>
    <row r="1151" spans="1:26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</row>
    <row r="1152" spans="1:26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</row>
    <row r="1153" spans="1:26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</row>
    <row r="1154" spans="1:26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</row>
    <row r="1155" spans="1:26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</row>
    <row r="1156" spans="1:26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</row>
    <row r="1157" spans="1:26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</row>
    <row r="1158" spans="1:26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</row>
    <row r="1159" spans="1:26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</row>
    <row r="1160" spans="1:26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</row>
    <row r="1161" spans="1:26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</row>
    <row r="1162" spans="1:26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</row>
    <row r="1163" spans="1:26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</row>
    <row r="1164" spans="1:26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</row>
    <row r="1165" spans="1:26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</row>
    <row r="1166" spans="1:26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</row>
    <row r="1167" spans="1:26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</row>
    <row r="1168" spans="1:26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</row>
    <row r="1169" spans="1:26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</row>
    <row r="1170" spans="1:26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</row>
    <row r="1171" spans="1:26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</row>
    <row r="1172" spans="1:26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</row>
    <row r="1173" spans="1:26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</row>
    <row r="1174" spans="1:26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</row>
    <row r="1175" spans="1:26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</row>
    <row r="1176" spans="1:26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</row>
    <row r="1177" spans="1:26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</row>
    <row r="1178" spans="1:26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</row>
    <row r="1179" spans="1:26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</row>
    <row r="1180" spans="1:26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</row>
    <row r="1181" spans="1:26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</row>
    <row r="1182" spans="1:26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</row>
    <row r="1183" spans="1:26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</row>
    <row r="1184" spans="1:26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</row>
    <row r="1185" spans="1:26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</row>
    <row r="1186" spans="1:26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</row>
    <row r="1187" spans="1:26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</row>
    <row r="1188" spans="1:26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</row>
    <row r="1189" spans="1:26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</row>
    <row r="1190" spans="1:26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</row>
    <row r="1191" spans="1:26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</row>
    <row r="1192" spans="1:26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</row>
    <row r="1193" spans="1:26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</row>
    <row r="1194" spans="1:26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</row>
    <row r="1195" spans="1:26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</row>
    <row r="1196" spans="1:26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</row>
    <row r="1197" spans="1:26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</row>
    <row r="1198" spans="1:26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</row>
    <row r="1199" spans="1:26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</row>
    <row r="1200" spans="1:26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</row>
    <row r="1201" spans="1:26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</row>
    <row r="1202" spans="1:26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</row>
    <row r="1203" spans="1:26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</row>
    <row r="1204" spans="1:26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</row>
    <row r="1205" spans="1:26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</row>
    <row r="1206" spans="1:26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</row>
    <row r="1207" spans="1:26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</row>
    <row r="1208" spans="1:26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</row>
    <row r="1209" spans="1:26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</row>
    <row r="1210" spans="1:26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</row>
    <row r="1211" spans="1:26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</row>
    <row r="1212" spans="1:26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</row>
    <row r="1213" spans="1:26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</row>
    <row r="1214" spans="1:26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</row>
    <row r="1215" spans="1:26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</row>
    <row r="1216" spans="1:26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</row>
    <row r="1217" spans="1:26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</row>
    <row r="1218" spans="1:26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</row>
    <row r="1219" spans="1:26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</row>
    <row r="1220" spans="1:26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</row>
    <row r="1221" spans="1:26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</row>
    <row r="1222" spans="1:26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</row>
    <row r="1223" spans="1:26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</row>
    <row r="1224" spans="1:26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</row>
    <row r="1225" spans="1:26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</row>
    <row r="1226" spans="1:26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</row>
    <row r="1227" spans="1:26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</row>
    <row r="1228" spans="1:26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</row>
    <row r="1229" spans="1:26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</row>
    <row r="1230" spans="1:26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</row>
    <row r="1231" spans="1:26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</row>
    <row r="1232" spans="1:26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</row>
    <row r="1233" spans="1:26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</row>
    <row r="1234" spans="1:26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</row>
    <row r="1235" spans="1:26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</row>
    <row r="1236" spans="1:26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</row>
    <row r="1237" spans="1:26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</row>
    <row r="1238" spans="1:26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</row>
    <row r="1239" spans="1:26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</row>
    <row r="1240" spans="1:26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</row>
    <row r="1241" spans="1:26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</row>
    <row r="1242" spans="1:26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</row>
    <row r="1243" spans="1:26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</row>
    <row r="1244" spans="1:26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</row>
    <row r="1245" spans="1:26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</row>
    <row r="1246" spans="1:26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</row>
    <row r="1247" spans="1:26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</row>
    <row r="1248" spans="1:26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</row>
    <row r="1249" spans="1:26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</row>
    <row r="1250" spans="1:26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</row>
    <row r="1251" spans="1:26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</row>
    <row r="1252" spans="1:26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</row>
    <row r="1253" spans="1:26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</row>
    <row r="1254" spans="1:26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</row>
    <row r="1255" spans="1:26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</row>
    <row r="1256" spans="1:26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</row>
    <row r="1257" spans="1:26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</row>
    <row r="1258" spans="1:26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</row>
    <row r="1259" spans="1:26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</row>
    <row r="1260" spans="1:26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</row>
    <row r="1261" spans="1:26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</row>
    <row r="1262" spans="1:26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</row>
    <row r="1263" spans="1:26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</row>
    <row r="1264" spans="1:26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</row>
    <row r="1265" spans="1:26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</row>
    <row r="1266" spans="1:26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</row>
    <row r="1267" spans="1:26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</row>
    <row r="1268" spans="1:26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</row>
    <row r="1269" spans="1:26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</row>
    <row r="1270" spans="1:26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</row>
    <row r="1271" spans="1:26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</row>
    <row r="1272" spans="1:26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</row>
    <row r="1273" spans="1:26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</row>
    <row r="1274" spans="1:26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</row>
    <row r="1275" spans="1:26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</row>
    <row r="1276" spans="1:26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</row>
    <row r="1277" spans="1:26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</row>
    <row r="1278" spans="1:26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</row>
    <row r="1279" spans="1:26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</row>
    <row r="1280" spans="1:26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</row>
    <row r="1281" spans="1:26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</row>
    <row r="1282" spans="1:26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</row>
    <row r="1283" spans="1:26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</row>
    <row r="1284" spans="1:26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</row>
    <row r="1285" spans="1:26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</row>
    <row r="1286" spans="1:26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</row>
    <row r="1287" spans="1:26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</row>
    <row r="1288" spans="1:26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</row>
    <row r="1289" spans="1:26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</row>
    <row r="1290" spans="1:26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</row>
    <row r="1291" spans="1:26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</row>
    <row r="1292" spans="1:26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</row>
    <row r="1293" spans="1:26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</row>
    <row r="1294" spans="1:26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</row>
    <row r="1295" spans="1:26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</row>
    <row r="1296" spans="1:26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</row>
    <row r="1297" spans="1:26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</row>
    <row r="1298" spans="1:26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</row>
    <row r="1299" spans="1:26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</row>
    <row r="1300" spans="1:26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</row>
    <row r="1301" spans="1:26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</row>
    <row r="1302" spans="1:26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</row>
    <row r="1303" spans="1:26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</row>
    <row r="1304" spans="1:26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</row>
    <row r="1305" spans="1:26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</row>
    <row r="1306" spans="1:26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</row>
    <row r="1307" spans="1:26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</row>
    <row r="1308" spans="1:26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</row>
    <row r="1309" spans="1:26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</row>
    <row r="1310" spans="1:26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</row>
    <row r="1311" spans="1:26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</row>
    <row r="1312" spans="1:26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</row>
    <row r="1313" spans="1:26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</row>
    <row r="1314" spans="1:26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</row>
    <row r="1315" spans="1:26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</row>
    <row r="1316" spans="1:26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</row>
    <row r="1317" spans="1:26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</row>
    <row r="1318" spans="1:26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</row>
    <row r="1319" spans="1:26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</row>
    <row r="1320" spans="1:26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</row>
    <row r="1321" spans="1:26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</row>
    <row r="1322" spans="1:26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</row>
    <row r="1323" spans="1:26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</row>
    <row r="1324" spans="1:26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</row>
    <row r="1325" spans="1:26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</row>
    <row r="1326" spans="1:26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</row>
    <row r="1327" spans="1:26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</row>
    <row r="1328" spans="1:26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</row>
    <row r="1329" spans="1:26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</row>
    <row r="1330" spans="1:26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</row>
    <row r="1331" spans="1:26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</row>
    <row r="1332" spans="1:26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</row>
    <row r="1333" spans="1:26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</row>
    <row r="1334" spans="1:26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</row>
    <row r="1335" spans="1:26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</row>
    <row r="1336" spans="1:26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</row>
    <row r="1337" spans="1:26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</row>
    <row r="1338" spans="1:26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</row>
    <row r="1339" spans="1:26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</row>
    <row r="1340" spans="1:26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</row>
    <row r="1341" spans="1:26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</row>
    <row r="1342" spans="1:26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</row>
    <row r="1343" spans="1:26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</row>
    <row r="1344" spans="1:26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</row>
    <row r="1345" spans="1:26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</row>
    <row r="1346" spans="1:26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</row>
    <row r="1347" spans="1:26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</row>
    <row r="1348" spans="1:26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</row>
    <row r="1349" spans="1:26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</row>
    <row r="1350" spans="1:26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</row>
    <row r="1351" spans="1:26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</row>
    <row r="1352" spans="1:26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</row>
    <row r="1353" spans="1:26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</row>
    <row r="1354" spans="1:26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</row>
    <row r="1355" spans="1:26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</row>
    <row r="1356" spans="1:26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</row>
    <row r="1357" spans="1:26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</row>
    <row r="1358" spans="1:26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</row>
    <row r="1359" spans="1:26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</row>
    <row r="1360" spans="1:26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</row>
    <row r="1361" spans="1:26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</row>
    <row r="1362" spans="1:26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</row>
    <row r="1363" spans="1:26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</row>
    <row r="1364" spans="1:26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</row>
    <row r="1365" spans="1:26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</row>
    <row r="1366" spans="1:26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</row>
    <row r="1367" spans="1:26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</row>
    <row r="1368" spans="1:26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</row>
    <row r="1369" spans="1:26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</row>
    <row r="1370" spans="1:26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</row>
    <row r="1371" spans="1:26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</row>
    <row r="1372" spans="1:26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</row>
    <row r="1373" spans="1:26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</row>
    <row r="1374" spans="1:26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</row>
    <row r="1375" spans="1:26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</row>
    <row r="1376" spans="1:26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</row>
    <row r="1377" spans="1:26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</row>
    <row r="1378" spans="1:26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</row>
    <row r="1379" spans="1:26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</row>
    <row r="1380" spans="1:26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</row>
    <row r="1381" spans="1:26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</row>
    <row r="1382" spans="1:26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</row>
    <row r="1383" spans="1:26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</row>
    <row r="1384" spans="1:26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</row>
    <row r="1385" spans="1:26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</row>
    <row r="1386" spans="1:26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</row>
    <row r="1387" spans="1:26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</row>
    <row r="1388" spans="1:26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</row>
    <row r="1389" spans="1:26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</row>
    <row r="1390" spans="1:26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</row>
    <row r="1391" spans="1:26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</row>
    <row r="1392" spans="1:26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</row>
    <row r="1393" spans="1:26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</row>
    <row r="1394" spans="1:26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</row>
    <row r="1395" spans="1:26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</row>
    <row r="1396" spans="1:26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</row>
    <row r="1397" spans="1:26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</row>
    <row r="1398" spans="1:26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</row>
    <row r="1399" spans="1:26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</row>
    <row r="1400" spans="1:26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</row>
    <row r="1401" spans="1:26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</row>
    <row r="1402" spans="1:26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</row>
    <row r="1403" spans="1:26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</row>
    <row r="1404" spans="1:26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</row>
    <row r="1405" spans="1:26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</row>
    <row r="1406" spans="1:26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</row>
    <row r="1407" spans="1:26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</row>
    <row r="1408" spans="1:26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</row>
    <row r="1409" spans="1:26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</row>
    <row r="1410" spans="1:26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</row>
    <row r="1411" spans="1:26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</row>
    <row r="1412" spans="1:26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</row>
    <row r="1413" spans="1:26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</row>
    <row r="1414" spans="1:26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</row>
    <row r="1415" spans="1:26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</row>
    <row r="1416" spans="1:26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</row>
    <row r="1417" spans="1:26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</row>
    <row r="1418" spans="1:26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</row>
    <row r="1419" spans="1:26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</row>
    <row r="1420" spans="1:26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</row>
    <row r="1421" spans="1:26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</row>
    <row r="1422" spans="1:26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</row>
    <row r="1423" spans="1:26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</row>
    <row r="1424" spans="1:26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</row>
    <row r="1425" spans="1:26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</row>
    <row r="1426" spans="1:26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</row>
    <row r="1427" spans="1:26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</row>
    <row r="1428" spans="1:26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</row>
    <row r="1429" spans="1:26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</row>
    <row r="1430" spans="1:26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</row>
    <row r="1431" spans="1:26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</row>
    <row r="1432" spans="1:26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</row>
    <row r="1433" spans="1:26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</row>
    <row r="1434" spans="1:26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</row>
    <row r="1435" spans="1:26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</row>
    <row r="1436" spans="1:26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</row>
    <row r="1437" spans="1:26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</row>
    <row r="1438" spans="1:26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</row>
    <row r="1439" spans="1:26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</row>
    <row r="1440" spans="1:26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</row>
    <row r="1441" spans="1:26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</row>
    <row r="1442" spans="1:26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</row>
    <row r="1443" spans="1:26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</row>
    <row r="1444" spans="1:26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</row>
    <row r="1445" spans="1:26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</row>
    <row r="1446" spans="1:26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</row>
    <row r="1447" spans="1:26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</row>
    <row r="1448" spans="1:26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</row>
    <row r="1449" spans="1:26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</row>
    <row r="1450" spans="1:26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</row>
    <row r="1451" spans="1:26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</row>
    <row r="1452" spans="1:26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</row>
    <row r="1453" spans="1:26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</row>
    <row r="1454" spans="1:26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</row>
    <row r="1455" spans="1:26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</row>
    <row r="1456" spans="1:26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</row>
    <row r="1457" spans="1:26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</row>
    <row r="1458" spans="1:26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</row>
    <row r="1459" spans="1:26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</row>
    <row r="1460" spans="1:26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</row>
    <row r="1461" spans="1:26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</row>
    <row r="1462" spans="1:26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</row>
    <row r="1463" spans="1:26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</row>
    <row r="1464" spans="1:26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</row>
    <row r="1465" spans="1:26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</row>
    <row r="1466" spans="1:26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</row>
    <row r="1467" spans="1:26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</row>
    <row r="1468" spans="1:26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</row>
    <row r="1469" spans="1:26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</row>
    <row r="1470" spans="1:26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</row>
    <row r="1471" spans="1:26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</row>
    <row r="1472" spans="1:26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</row>
    <row r="1473" spans="1:26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</row>
    <row r="1474" spans="1:26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</row>
    <row r="1475" spans="1:26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</row>
    <row r="1476" spans="1:26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</row>
    <row r="1477" spans="1:26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</row>
    <row r="1478" spans="1:26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</row>
    <row r="1479" spans="1:26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</row>
    <row r="1480" spans="1:26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</row>
    <row r="1481" spans="1:26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</row>
    <row r="1482" spans="1:26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</row>
    <row r="1483" spans="1:26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</row>
    <row r="1484" spans="1:26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</row>
    <row r="1485" spans="1:26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</row>
    <row r="1486" spans="1:26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</row>
    <row r="1487" spans="1:26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</row>
    <row r="1488" spans="1:26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</row>
    <row r="1489" spans="1:26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</row>
    <row r="1490" spans="1:26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</row>
    <row r="1491" spans="1:26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</row>
    <row r="1492" spans="1:26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</row>
    <row r="1493" spans="1:26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</row>
    <row r="1494" spans="1:26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</row>
    <row r="1495" spans="1:26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</row>
    <row r="1496" spans="1:26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</row>
    <row r="1497" spans="1:26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</row>
    <row r="1498" spans="1:26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</row>
    <row r="1499" spans="1:26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</row>
    <row r="1500" spans="1:26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</row>
    <row r="1501" spans="1:26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</row>
    <row r="1502" spans="1:26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</row>
    <row r="1503" spans="1:26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</row>
    <row r="1504" spans="1:26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</row>
    <row r="1505" spans="1:26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</row>
    <row r="1506" spans="1:26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</row>
    <row r="1507" spans="1:26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</row>
    <row r="1508" spans="1:26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</row>
    <row r="1509" spans="1:26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</row>
    <row r="1510" spans="1:26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</row>
    <row r="1511" spans="1:26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</row>
    <row r="1512" spans="1:26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</row>
    <row r="1513" spans="1:26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</row>
    <row r="1514" spans="1:26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</row>
    <row r="1515" spans="1:26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</row>
    <row r="1516" spans="1:26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</row>
    <row r="1517" spans="1:26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</row>
    <row r="1518" spans="1:26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</row>
    <row r="1519" spans="1:26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</row>
    <row r="1520" spans="1:26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</row>
    <row r="1521" spans="1:26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</row>
    <row r="1522" spans="1:26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</row>
    <row r="1523" spans="1:26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</row>
    <row r="1524" spans="1:26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</row>
    <row r="1525" spans="1:26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</row>
    <row r="1526" spans="1:26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</row>
    <row r="1527" spans="1:26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</row>
    <row r="1528" spans="1:26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</row>
    <row r="1529" spans="1:26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</row>
    <row r="1530" spans="1:26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</row>
    <row r="1531" spans="1:26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</row>
    <row r="1532" spans="1:26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</row>
    <row r="1533" spans="1:26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</row>
    <row r="1534" spans="1:26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</row>
    <row r="1535" spans="1:26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</row>
    <row r="1536" spans="1:26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</row>
    <row r="1537" spans="1:26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</row>
    <row r="1538" spans="1:26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</row>
    <row r="1539" spans="1:26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</row>
    <row r="1540" spans="1:26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</row>
    <row r="1541" spans="1:26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</row>
    <row r="1542" spans="1:26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</row>
    <row r="1543" spans="1:26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</row>
    <row r="1544" spans="1:26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</row>
    <row r="1545" spans="1:26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</row>
    <row r="1546" spans="1:26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</row>
    <row r="1547" spans="1:26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</row>
    <row r="1548" spans="1:26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</row>
    <row r="1549" spans="1:26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</row>
    <row r="1550" spans="1:26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</row>
    <row r="1551" spans="1:26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</row>
    <row r="1552" spans="1:26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</row>
    <row r="1553" spans="1:26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</row>
    <row r="1554" spans="1:26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</row>
    <row r="1555" spans="1:26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</row>
    <row r="1556" spans="1:26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</row>
    <row r="1557" spans="1:26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</row>
    <row r="1558" spans="1:26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</row>
    <row r="1559" spans="1:26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</row>
    <row r="1560" spans="1:26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</row>
    <row r="1561" spans="1:26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</row>
    <row r="1562" spans="1:26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</row>
    <row r="1563" spans="1:26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</row>
    <row r="1564" spans="1:26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</row>
    <row r="1565" spans="1:26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</row>
    <row r="1566" spans="1:26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</row>
    <row r="1567" spans="1:26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</row>
    <row r="1568" spans="1:26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</row>
    <row r="1569" spans="1:26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</row>
    <row r="1570" spans="1:26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</row>
    <row r="1571" spans="1:26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</row>
    <row r="1572" spans="1:26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</row>
    <row r="1573" spans="1:26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</row>
    <row r="1574" spans="1:26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</row>
    <row r="1575" spans="1:26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</row>
    <row r="1576" spans="1:26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</row>
    <row r="1577" spans="1:26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</row>
    <row r="1578" spans="1:26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</row>
    <row r="1579" spans="1:26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</row>
    <row r="1580" spans="1:26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</row>
    <row r="1581" spans="1:26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</row>
    <row r="1582" spans="1:26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</row>
    <row r="1583" spans="1:26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</row>
    <row r="1584" spans="1:26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</row>
    <row r="1585" spans="1:26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</row>
    <row r="1586" spans="1:26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</row>
    <row r="1587" spans="1:26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</row>
    <row r="1588" spans="1:26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</row>
    <row r="1589" spans="1:26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</row>
    <row r="1590" spans="1:26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</row>
    <row r="1591" spans="1:26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</row>
    <row r="1592" spans="1:26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</row>
    <row r="1593" spans="1:26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</row>
    <row r="1594" spans="1:26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</row>
    <row r="1595" spans="1:26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</row>
    <row r="1596" spans="1:26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</row>
    <row r="1597" spans="1:26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</row>
    <row r="1598" spans="1:26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</row>
    <row r="1599" spans="1:26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</row>
    <row r="1600" spans="1:26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</row>
    <row r="1601" spans="1:26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</row>
    <row r="1602" spans="1:26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</row>
    <row r="1603" spans="1:26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</row>
    <row r="1604" spans="1:26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</row>
    <row r="1605" spans="1:26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</row>
    <row r="1606" spans="1:26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</row>
    <row r="1607" spans="1:26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</row>
    <row r="1608" spans="1:26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</row>
    <row r="1609" spans="1:26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</row>
    <row r="1610" spans="1:26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</row>
    <row r="1611" spans="1:26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</row>
    <row r="1612" spans="1:26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</row>
    <row r="1613" spans="1:26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</row>
    <row r="1614" spans="1:26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</row>
    <row r="1615" spans="1:26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</row>
    <row r="1616" spans="1:26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</row>
    <row r="1617" spans="1:26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</row>
    <row r="1618" spans="1:26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</row>
    <row r="1619" spans="1:26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</row>
    <row r="1620" spans="1:26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</row>
    <row r="1621" spans="1:26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</row>
    <row r="1622" spans="1:26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</row>
    <row r="1623" spans="1:26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</row>
    <row r="1624" spans="1:26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</row>
    <row r="1625" spans="1:26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</row>
    <row r="1626" spans="1:26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</row>
    <row r="1627" spans="1:26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</row>
    <row r="1628" spans="1:26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</row>
    <row r="1629" spans="1:26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</row>
    <row r="1630" spans="1:26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</row>
    <row r="1631" spans="1:26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</row>
    <row r="1632" spans="1:26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</row>
    <row r="1633" spans="1:26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</row>
    <row r="1634" spans="1:26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</row>
    <row r="1635" spans="1:26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</row>
    <row r="1636" spans="1:26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</row>
    <row r="1637" spans="1:26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</row>
    <row r="1638" spans="1:26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</row>
    <row r="1639" spans="1:26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</row>
    <row r="1640" spans="1:26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</row>
    <row r="1641" spans="1:26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</row>
    <row r="1642" spans="1:26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</row>
    <row r="1643" spans="1:26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</row>
    <row r="1644" spans="1:26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</row>
    <row r="1645" spans="1:26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</row>
    <row r="1646" spans="1:26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</row>
    <row r="1647" spans="1:26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</row>
    <row r="1648" spans="1:26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</row>
    <row r="1649" spans="1:26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</row>
    <row r="1650" spans="1:26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</row>
    <row r="1651" spans="1:26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</row>
    <row r="1652" spans="1:26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</row>
    <row r="1653" spans="1:26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</row>
    <row r="1654" spans="1:26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</row>
    <row r="1655" spans="1:26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</row>
    <row r="1656" spans="1:26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</row>
    <row r="1657" spans="1:26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</row>
    <row r="1658" spans="1:26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</row>
    <row r="1659" spans="1:26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</row>
    <row r="1660" spans="1:26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</row>
    <row r="1661" spans="1:26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</row>
    <row r="1662" spans="1:26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</row>
    <row r="1663" spans="1:26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</row>
    <row r="1664" spans="1:26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</row>
    <row r="1665" spans="1:26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</row>
    <row r="1666" spans="1:26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</row>
    <row r="1667" spans="1:26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</row>
    <row r="1668" spans="1:26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</row>
    <row r="1669" spans="1:26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</row>
    <row r="1670" spans="1:26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</row>
    <row r="1671" spans="1:26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</row>
    <row r="1672" spans="1:26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</row>
    <row r="1673" spans="1:26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</row>
    <row r="1674" spans="1:26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</row>
    <row r="1675" spans="1:26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</row>
    <row r="1676" spans="1:26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</row>
    <row r="1677" spans="1:26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</row>
    <row r="1678" spans="1:26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</row>
    <row r="1679" spans="1:26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</row>
    <row r="1680" spans="1:26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</row>
    <row r="1681" spans="1:26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</row>
    <row r="1682" spans="1:26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</row>
    <row r="1683" spans="1:26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</row>
    <row r="1684" spans="1:26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</row>
    <row r="1685" spans="1:26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</row>
    <row r="1686" spans="1:26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</row>
    <row r="1687" spans="1:26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</row>
    <row r="1688" spans="1:26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</row>
    <row r="1689" spans="1:26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</row>
    <row r="1690" spans="1:26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</row>
    <row r="1691" spans="1:26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</row>
    <row r="1692" spans="1:26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</row>
    <row r="1693" spans="1:26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</row>
    <row r="1694" spans="1:26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</row>
    <row r="1695" spans="1:26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</row>
    <row r="1696" spans="1:26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</row>
    <row r="1697" spans="1:26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</row>
    <row r="1698" spans="1:26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</row>
    <row r="1699" spans="1:26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</row>
    <row r="1700" spans="1:26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</row>
    <row r="1701" spans="1:26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</row>
    <row r="1702" spans="1:26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</row>
    <row r="1703" spans="1:26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</row>
    <row r="1704" spans="1:26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</row>
    <row r="1705" spans="1:26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</row>
    <row r="1706" spans="1:26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</row>
    <row r="1707" spans="1:26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</row>
    <row r="1708" spans="1:26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</row>
    <row r="1709" spans="1:26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</row>
    <row r="1710" spans="1:26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</row>
    <row r="1711" spans="1:26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</row>
    <row r="1712" spans="1:26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</row>
    <row r="1713" spans="1:26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</row>
    <row r="1714" spans="1:26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</row>
    <row r="1715" spans="1:26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</row>
    <row r="1716" spans="1:26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</row>
    <row r="1717" spans="1:26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</row>
    <row r="1718" spans="1:26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</row>
    <row r="1719" spans="1:26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</row>
    <row r="1720" spans="1:26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</row>
    <row r="1721" spans="1:26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</row>
    <row r="1722" spans="1:26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</row>
    <row r="1723" spans="1:26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</row>
    <row r="1724" spans="1:26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</row>
    <row r="1725" spans="1:26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</row>
    <row r="1726" spans="1:26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</row>
    <row r="1727" spans="1:26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</row>
    <row r="1728" spans="1:26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</row>
    <row r="1729" spans="1:26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</row>
    <row r="1730" spans="1:26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</row>
    <row r="1731" spans="1:26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</row>
    <row r="1732" spans="1:26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</row>
    <row r="1733" spans="1:26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</row>
    <row r="1734" spans="1:26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</row>
    <row r="1735" spans="1:26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</row>
    <row r="1736" spans="1:26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</row>
    <row r="1737" spans="1:26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</row>
    <row r="1738" spans="1:26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</row>
    <row r="1739" spans="1:26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</row>
    <row r="1740" spans="1:26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</row>
    <row r="1741" spans="1:26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</row>
    <row r="1742" spans="1:26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</row>
    <row r="1743" spans="1:26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</row>
    <row r="1744" spans="1:26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</row>
    <row r="1745" spans="1:26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</row>
    <row r="1746" spans="1:26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</row>
    <row r="1747" spans="1:26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</row>
    <row r="1748" spans="1:26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</row>
    <row r="1749" spans="1:26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</row>
    <row r="1750" spans="1:26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</row>
    <row r="1751" spans="1:26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</row>
    <row r="1752" spans="1:26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</row>
    <row r="1753" spans="1:26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</row>
    <row r="1754" spans="1:26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</row>
    <row r="1755" spans="1:26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</row>
    <row r="1756" spans="1:26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</row>
    <row r="1757" spans="1:26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</row>
    <row r="1758" spans="1:26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</row>
    <row r="1759" spans="1:26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</row>
    <row r="1760" spans="1:26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</row>
    <row r="1761" spans="1:26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</row>
    <row r="1762" spans="1:26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</row>
    <row r="1763" spans="1:26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</row>
    <row r="1764" spans="1:26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</row>
    <row r="1765" spans="1:26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</row>
    <row r="1766" spans="1:26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</row>
    <row r="1767" spans="1:26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</row>
    <row r="1768" spans="1:26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</row>
    <row r="1769" spans="1:26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</row>
    <row r="1770" spans="1:26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</row>
    <row r="1771" spans="1:26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</row>
    <row r="1772" spans="1:26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</row>
    <row r="1773" spans="1:26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</row>
    <row r="1774" spans="1:26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</row>
    <row r="1775" spans="1:26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</row>
    <row r="1776" spans="1:26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</row>
    <row r="1777" spans="1:26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</row>
    <row r="1778" spans="1:26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</row>
    <row r="1779" spans="1:26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</row>
    <row r="1780" spans="1:26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</row>
    <row r="1781" spans="1:26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</row>
    <row r="1782" spans="1:26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</row>
    <row r="1783" spans="1:26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</row>
    <row r="1784" spans="1:26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</row>
    <row r="1785" spans="1:26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</row>
    <row r="1786" spans="1:26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</row>
    <row r="1787" spans="1:26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</row>
    <row r="1788" spans="1:26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</row>
    <row r="1789" spans="1:26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</row>
    <row r="1790" spans="1:26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</row>
    <row r="1791" spans="1:26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</row>
    <row r="1792" spans="1:26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</row>
    <row r="1793" spans="1:26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</row>
    <row r="1794" spans="1:26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</row>
    <row r="1795" spans="1:26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</row>
    <row r="1796" spans="1:26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</row>
    <row r="1797" spans="1:26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</row>
    <row r="1798" spans="1:26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</row>
    <row r="1799" spans="1:26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</row>
    <row r="1800" spans="1:26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</row>
    <row r="1801" spans="1:26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</row>
    <row r="1802" spans="1:26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</row>
    <row r="1803" spans="1:26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</row>
    <row r="1804" spans="1:26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</row>
    <row r="1805" spans="1:26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</row>
    <row r="1806" spans="1:26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</row>
    <row r="1807" spans="1:26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</row>
    <row r="1808" spans="1:26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</row>
    <row r="1809" spans="1:26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</row>
    <row r="1810" spans="1:26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</row>
    <row r="1811" spans="1:26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</row>
    <row r="1812" spans="1:26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</row>
    <row r="1813" spans="1:26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</row>
    <row r="1814" spans="1:26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</row>
    <row r="1815" spans="1:26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</row>
    <row r="1816" spans="1:26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</row>
    <row r="1817" spans="1:26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</row>
    <row r="1818" spans="1:26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</row>
    <row r="1819" spans="1:26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</row>
    <row r="1820" spans="1:26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</row>
    <row r="1821" spans="1:26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</row>
    <row r="1822" spans="1:26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</row>
    <row r="1823" spans="1:26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</row>
    <row r="1824" spans="1:26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</row>
    <row r="1825" spans="1:26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</row>
    <row r="1826" spans="1:26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</row>
    <row r="1827" spans="1:26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</row>
    <row r="1828" spans="1:26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</row>
    <row r="1829" spans="1:26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</row>
    <row r="1830" spans="1:26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</row>
    <row r="1831" spans="1:26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</row>
    <row r="1832" spans="1:26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</row>
    <row r="1833" spans="1:26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</row>
    <row r="1834" spans="1:26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</row>
    <row r="1835" spans="1:26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</row>
    <row r="1836" spans="1:26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</row>
    <row r="1837" spans="1:26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</row>
    <row r="1838" spans="1:26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</row>
    <row r="1839" spans="1:26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</row>
    <row r="1840" spans="1:26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</row>
    <row r="1841" spans="1:26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</row>
    <row r="1842" spans="1:26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</row>
    <row r="1843" spans="1:26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</row>
    <row r="1844" spans="1:26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</row>
    <row r="1845" spans="1:26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</row>
    <row r="1846" spans="1:26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</row>
    <row r="1847" spans="1:26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</row>
    <row r="1848" spans="1:26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</row>
    <row r="1849" spans="1:26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</row>
    <row r="1850" spans="1:26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</row>
    <row r="1851" spans="1:26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</row>
    <row r="1852" spans="1:26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</row>
    <row r="1853" spans="1:26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</row>
    <row r="1854" spans="1:26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</row>
    <row r="1855" spans="1:26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</row>
    <row r="1856" spans="1:26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</row>
    <row r="1857" spans="1:26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</row>
    <row r="1858" spans="1:26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</row>
    <row r="1859" spans="1:26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</row>
    <row r="1860" spans="1:26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</row>
    <row r="1861" spans="1:26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</row>
    <row r="1862" spans="1:26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</row>
    <row r="1863" spans="1:26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</row>
    <row r="1864" spans="1:26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</row>
    <row r="1865" spans="1:26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</row>
    <row r="1866" spans="1:26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</row>
    <row r="1867" spans="1:26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</row>
    <row r="1868" spans="1:26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</row>
    <row r="1869" spans="1:26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</row>
    <row r="1870" spans="1:26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</row>
    <row r="1871" spans="1:26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</row>
    <row r="1872" spans="1:26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</row>
    <row r="1873" spans="1:26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</row>
    <row r="1874" spans="1:26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</row>
    <row r="1875" spans="1:26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</row>
    <row r="1876" spans="1:26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</row>
    <row r="1877" spans="1:26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</row>
    <row r="1878" spans="1:26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</row>
    <row r="1879" spans="1:26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</row>
    <row r="1880" spans="1:26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</row>
    <row r="1881" spans="1:26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</row>
    <row r="1882" spans="1:26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</row>
    <row r="1883" spans="1:26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</row>
    <row r="1884" spans="1:26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</row>
    <row r="1885" spans="1:26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</row>
    <row r="1886" spans="1:26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</row>
    <row r="1887" spans="1:26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</row>
    <row r="1888" spans="1:26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</row>
    <row r="1889" spans="1:26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</row>
    <row r="1890" spans="1:26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</row>
    <row r="1891" spans="1:26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</row>
    <row r="1892" spans="1:26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</row>
    <row r="1893" spans="1:26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</row>
    <row r="1894" spans="1:26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</row>
    <row r="1895" spans="1:26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</row>
    <row r="1896" spans="1:26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</row>
    <row r="1897" spans="1:26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</row>
    <row r="1898" spans="1:26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</row>
    <row r="1899" spans="1:26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</row>
    <row r="1900" spans="1:26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</row>
    <row r="1901" spans="1:26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</row>
    <row r="1902" spans="1:26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</row>
    <row r="1903" spans="1:26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</row>
    <row r="1904" spans="1:26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</row>
    <row r="1905" spans="1:26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</row>
    <row r="1906" spans="1:26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</row>
    <row r="1907" spans="1:26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</row>
    <row r="1908" spans="1:26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</row>
    <row r="1909" spans="1:26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</row>
    <row r="1910" spans="1:26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</row>
    <row r="1911" spans="1:26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</row>
    <row r="1912" spans="1:26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</row>
    <row r="1913" spans="1:26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</row>
    <row r="1914" spans="1:26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</row>
    <row r="1915" spans="1:26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</row>
    <row r="1916" spans="1:26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</row>
    <row r="1917" spans="1:26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</row>
    <row r="1918" spans="1:26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</row>
    <row r="1919" spans="1:26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</row>
    <row r="1920" spans="1:26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</row>
    <row r="1921" spans="1:26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</row>
    <row r="1922" spans="1:26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</row>
    <row r="1923" spans="1:26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</row>
    <row r="1924" spans="1:26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</row>
    <row r="1925" spans="1:26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</row>
    <row r="1926" spans="1:26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</row>
    <row r="1927" spans="1:26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</row>
    <row r="1928" spans="1:26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</row>
    <row r="1929" spans="1:26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</row>
    <row r="1930" spans="1:26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</row>
    <row r="1931" spans="1:26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</row>
    <row r="1932" spans="1:26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</row>
    <row r="1933" spans="1:26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</row>
    <row r="1934" spans="1:26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</row>
    <row r="1935" spans="1:26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</row>
    <row r="1936" spans="1:26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</row>
    <row r="1937" spans="1:26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</row>
    <row r="1938" spans="1:26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</row>
    <row r="1939" spans="1:26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</row>
    <row r="1940" spans="1:26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</row>
    <row r="1941" spans="1:26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</row>
    <row r="1942" spans="1:26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</row>
    <row r="1943" spans="1:26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</row>
    <row r="1944" spans="1:26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</row>
    <row r="1945" spans="1:26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</row>
    <row r="1946" spans="1:26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</row>
    <row r="1947" spans="1:26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</row>
    <row r="1948" spans="1:26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</row>
    <row r="1949" spans="1:26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</row>
    <row r="1950" spans="1:26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</row>
    <row r="1951" spans="1:26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</row>
    <row r="1952" spans="1:26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</row>
    <row r="1953" spans="1:26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</row>
    <row r="1954" spans="1:26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</row>
    <row r="1955" spans="1:26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</row>
    <row r="1956" spans="1:26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</row>
    <row r="1957" spans="1:26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</row>
    <row r="1958" spans="1:26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</row>
    <row r="1959" spans="1:26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</row>
    <row r="1960" spans="1:26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</row>
    <row r="1961" spans="1:26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</row>
    <row r="1962" spans="1:26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</row>
    <row r="1963" spans="1:26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</row>
    <row r="1964" spans="1:26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</row>
    <row r="1965" spans="1:26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</row>
    <row r="1966" spans="1:26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</row>
    <row r="1967" spans="1:26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</row>
    <row r="1968" spans="1:26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</row>
    <row r="1969" spans="1:26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</row>
    <row r="1970" spans="1:26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</row>
    <row r="1971" spans="1:26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</row>
    <row r="1972" spans="1:26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</row>
    <row r="1973" spans="1:26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</row>
    <row r="1974" spans="1:26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</row>
    <row r="1975" spans="1:26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</row>
    <row r="1976" spans="1:26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</row>
    <row r="1977" spans="1:26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</row>
    <row r="1978" spans="1:26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</row>
    <row r="1979" spans="1:26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</row>
    <row r="1980" spans="1:26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</row>
    <row r="1981" spans="1:26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</row>
    <row r="1982" spans="1:26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</row>
    <row r="1983" spans="1:26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</row>
    <row r="1984" spans="1:26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</row>
    <row r="1985" spans="1:26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</row>
    <row r="1986" spans="1:26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</row>
    <row r="1987" spans="1:26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</row>
    <row r="1988" spans="1:26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</row>
    <row r="1989" spans="1:26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</row>
    <row r="1990" spans="1:26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</row>
    <row r="1991" spans="1:26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</row>
    <row r="1992" spans="1:26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</row>
    <row r="1993" spans="1:26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</row>
    <row r="1994" spans="1:26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</row>
    <row r="1995" spans="1:26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</row>
    <row r="1996" spans="1:26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</row>
    <row r="1997" spans="1:26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</row>
    <row r="1998" spans="1:26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</row>
    <row r="1999" spans="1:26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</row>
    <row r="2000" spans="1:26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</row>
    <row r="2001" spans="1:26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</row>
    <row r="2002" spans="1:26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</row>
    <row r="2003" spans="1:26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</row>
    <row r="2004" spans="1:26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</row>
    <row r="2005" spans="1:26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</row>
    <row r="2006" spans="1:26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</row>
    <row r="2007" spans="1:26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</row>
    <row r="2008" spans="1:26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</row>
    <row r="2009" spans="1:26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</row>
    <row r="2010" spans="1:26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</row>
    <row r="2011" spans="1:26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</row>
    <row r="2012" spans="1:26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</row>
    <row r="2013" spans="1:26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</row>
    <row r="2014" spans="1:26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</row>
    <row r="2015" spans="1:26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</row>
    <row r="2016" spans="1:26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</row>
    <row r="2017" spans="1:26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</row>
    <row r="2018" spans="1:26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</row>
    <row r="2019" spans="1:26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</row>
    <row r="2020" spans="1:26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</row>
    <row r="2021" spans="1:26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</row>
    <row r="2022" spans="1:26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</row>
    <row r="2023" spans="1:26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</row>
    <row r="2024" spans="1:26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</row>
    <row r="2025" spans="1:26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</row>
    <row r="2026" spans="1:26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</row>
    <row r="2027" spans="1:26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</row>
    <row r="2028" spans="1:26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</row>
    <row r="2029" spans="1:26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</row>
    <row r="2030" spans="1:26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</row>
    <row r="2031" spans="1:26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</row>
    <row r="2032" spans="1:26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</row>
    <row r="2033" spans="1:26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</row>
    <row r="2034" spans="1:26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</row>
    <row r="2035" spans="1:26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</row>
    <row r="2036" spans="1:26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</row>
    <row r="2037" spans="1:26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</row>
    <row r="2038" spans="1:26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</row>
    <row r="2039" spans="1:26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</row>
    <row r="2040" spans="1:26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</row>
    <row r="2041" spans="1:26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</row>
    <row r="2042" spans="1:26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</row>
    <row r="2043" spans="1:26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</row>
    <row r="2044" spans="1:26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</row>
    <row r="2045" spans="1:26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</row>
    <row r="2046" spans="1:26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</row>
    <row r="2047" spans="1:26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</row>
    <row r="2048" spans="1:26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</row>
    <row r="2049" spans="1:26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</row>
    <row r="2050" spans="1:26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</row>
    <row r="2051" spans="1:26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</row>
    <row r="2052" spans="1:26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</row>
    <row r="2053" spans="1:26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</row>
    <row r="2054" spans="1:26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</row>
    <row r="2055" spans="1:26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</row>
    <row r="2056" spans="1:26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</row>
    <row r="2057" spans="1:26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</row>
    <row r="2058" spans="1:26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</row>
    <row r="2059" spans="1:26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</row>
    <row r="2060" spans="1:26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</row>
    <row r="2061" spans="1:26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</row>
    <row r="2062" spans="1:26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</row>
    <row r="2063" spans="1:26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</row>
    <row r="2064" spans="1:26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</row>
    <row r="2065" spans="1:26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</row>
    <row r="2066" spans="1:26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</row>
    <row r="2067" spans="1:26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</row>
    <row r="2068" spans="1:26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</row>
    <row r="2069" spans="1:26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</row>
    <row r="2070" spans="1:26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</row>
    <row r="2071" spans="1:26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</row>
    <row r="2072" spans="1:26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</row>
    <row r="2073" spans="1:26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</row>
    <row r="2074" spans="1:26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</row>
    <row r="2075" spans="1:26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</row>
    <row r="2076" spans="1:26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</row>
    <row r="2077" spans="1:26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</row>
    <row r="2078" spans="1:26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</row>
    <row r="2079" spans="1:26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</row>
    <row r="2080" spans="1:26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</row>
    <row r="2081" spans="1:26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</row>
    <row r="2082" spans="1:26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</row>
    <row r="2083" spans="1:26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</row>
    <row r="2084" spans="1:26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</row>
    <row r="2085" spans="1:26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</row>
    <row r="2086" spans="1:26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</row>
    <row r="2087" spans="1:26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</row>
    <row r="2088" spans="1:26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</row>
    <row r="2089" spans="1:26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</row>
    <row r="2090" spans="1:26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</row>
    <row r="2091" spans="1:26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</row>
    <row r="2092" spans="1:26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</row>
    <row r="2093" spans="1:26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</row>
    <row r="2094" spans="1:26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</row>
    <row r="2095" spans="1:26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</row>
    <row r="2096" spans="1:26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</row>
    <row r="2097" spans="1:26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</row>
    <row r="2098" spans="1:26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</row>
    <row r="2099" spans="1:26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</row>
    <row r="2100" spans="1:26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</row>
    <row r="2101" spans="1:26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</row>
    <row r="2102" spans="1:26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</row>
    <row r="2103" spans="1:26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</row>
    <row r="2104" spans="1:26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</row>
    <row r="2105" spans="1:26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</row>
    <row r="2106" spans="1:26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</row>
    <row r="2107" spans="1:26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</row>
    <row r="2108" spans="1:26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</row>
    <row r="2109" spans="1:26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</row>
    <row r="2110" spans="1:26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</row>
    <row r="2111" spans="1:26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</row>
    <row r="2112" spans="1:26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</row>
    <row r="2113" spans="1:26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</row>
    <row r="2114" spans="1:26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</row>
    <row r="2115" spans="1:26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</row>
    <row r="2116" spans="1:26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</row>
    <row r="2117" spans="1:26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</row>
    <row r="2118" spans="1:26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</row>
    <row r="2119" spans="1:26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</row>
    <row r="2120" spans="1:26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</row>
    <row r="2121" spans="1:26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</row>
    <row r="2122" spans="1:26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</row>
    <row r="2123" spans="1:26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</row>
    <row r="2124" spans="1:26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</row>
    <row r="2125" spans="1:26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</row>
    <row r="2126" spans="1:26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</row>
    <row r="2127" spans="1:26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</row>
    <row r="2128" spans="1:26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</row>
    <row r="2129" spans="1:26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</row>
    <row r="2130" spans="1:26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</row>
    <row r="2131" spans="1:26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</row>
    <row r="2132" spans="1:26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</row>
    <row r="2133" spans="1:26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</row>
    <row r="2134" spans="1:26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</row>
    <row r="2135" spans="1:26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</row>
    <row r="2136" spans="1:26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</row>
    <row r="2137" spans="1:26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</row>
    <row r="2138" spans="1:26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</row>
    <row r="2139" spans="1:26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</row>
    <row r="2140" spans="1:26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</row>
    <row r="2141" spans="1:26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</row>
    <row r="2142" spans="1:26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</row>
    <row r="2143" spans="1:26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</row>
    <row r="2144" spans="1:26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</row>
    <row r="2145" spans="1:26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</row>
    <row r="2146" spans="1:26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</row>
    <row r="2147" spans="1:26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</row>
    <row r="2148" spans="1:26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</row>
    <row r="2149" spans="1:26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</row>
    <row r="2150" spans="1:26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</row>
    <row r="2151" spans="1:26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</row>
    <row r="2152" spans="1:26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</row>
    <row r="2153" spans="1:26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</row>
    <row r="2154" spans="1:26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</row>
    <row r="2155" spans="1:26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</row>
    <row r="2156" spans="1:26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</row>
    <row r="2157" spans="1:26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</row>
    <row r="2158" spans="1:26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</row>
    <row r="2159" spans="1:26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</row>
    <row r="2160" spans="1:26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</row>
    <row r="2161" spans="1:26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</row>
    <row r="2162" spans="1:26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</row>
    <row r="2163" spans="1:26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</row>
    <row r="2164" spans="1:26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</row>
    <row r="2165" spans="1:26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</row>
    <row r="2166" spans="1:26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</row>
    <row r="2167" spans="1:26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</row>
    <row r="2168" spans="1:26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</row>
    <row r="2169" spans="1:26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</row>
    <row r="2170" spans="1:26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</row>
    <row r="2171" spans="1:26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</row>
    <row r="2172" spans="1:26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</row>
    <row r="2173" spans="1:26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</row>
    <row r="2174" spans="1:26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</row>
    <row r="2175" spans="1:26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</row>
    <row r="2176" spans="1:26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</row>
    <row r="2177" spans="1:26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</row>
    <row r="2178" spans="1:26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</row>
    <row r="2179" spans="1:26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</row>
    <row r="2180" spans="1:26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</row>
    <row r="2181" spans="1:26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</row>
    <row r="2182" spans="1:26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</row>
    <row r="2183" spans="1:26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</row>
    <row r="2184" spans="1:26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</row>
    <row r="2185" spans="1:26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</row>
    <row r="2186" spans="1:26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</row>
    <row r="2187" spans="1:26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</row>
    <row r="2188" spans="1:26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</row>
    <row r="2189" spans="1:26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</row>
    <row r="2190" spans="1:26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</row>
    <row r="2191" spans="1:26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</row>
    <row r="2192" spans="1:26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</row>
    <row r="2193" spans="1:26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</row>
    <row r="2194" spans="1:26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</row>
    <row r="2195" spans="1:26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</row>
    <row r="2196" spans="1:26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</row>
    <row r="2197" spans="1:26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</row>
    <row r="2198" spans="1:26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</row>
    <row r="2199" spans="1:26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</row>
    <row r="2200" spans="1:26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</row>
    <row r="2201" spans="1:26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</row>
    <row r="2202" spans="1:26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</row>
    <row r="2203" spans="1:26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</row>
    <row r="2204" spans="1:26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</row>
    <row r="2205" spans="1:26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</row>
    <row r="2206" spans="1:26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</row>
    <row r="2207" spans="1:26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</row>
    <row r="2208" spans="1:26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</row>
    <row r="2209" spans="1:26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</row>
    <row r="2210" spans="1:26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</row>
    <row r="2211" spans="1:26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</row>
    <row r="2212" spans="1:26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</row>
    <row r="2213" spans="1:26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</row>
    <row r="2214" spans="1:26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</row>
    <row r="2215" spans="1:26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</row>
    <row r="2216" spans="1:26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</row>
    <row r="2217" spans="1:26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</row>
    <row r="2218" spans="1:26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</row>
    <row r="2219" spans="1:26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</row>
    <row r="2220" spans="1:26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</row>
    <row r="2221" spans="1:26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</row>
    <row r="2222" spans="1:26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</row>
    <row r="2223" spans="1:26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</row>
    <row r="2224" spans="1:26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</row>
    <row r="2225" spans="1:26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</row>
    <row r="2226" spans="1:26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</row>
    <row r="2227" spans="1:26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</row>
    <row r="2228" spans="1:26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</row>
    <row r="2229" spans="1:26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</row>
    <row r="2230" spans="1:26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</row>
    <row r="2231" spans="1:26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</row>
    <row r="2232" spans="1:26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</row>
    <row r="2233" spans="1:26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</row>
    <row r="2234" spans="1:26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</row>
    <row r="2235" spans="1:26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</row>
    <row r="2236" spans="1:26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</row>
    <row r="2237" spans="1:26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</row>
    <row r="2238" spans="1:26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</row>
    <row r="2239" spans="1:26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</row>
    <row r="2240" spans="1:26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</row>
    <row r="2241" spans="1:26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</row>
    <row r="2242" spans="1:26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</row>
    <row r="2243" spans="1:26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</row>
    <row r="2244" spans="1:26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</row>
    <row r="2245" spans="1:26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</row>
    <row r="2246" spans="1:26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</row>
    <row r="2247" spans="1:26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</row>
    <row r="2248" spans="1:26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</row>
    <row r="2249" spans="1:26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</row>
    <row r="2250" spans="1:26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</row>
    <row r="2251" spans="1:26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</row>
    <row r="2252" spans="1:26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</row>
    <row r="2253" spans="1:26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</row>
    <row r="2254" spans="1:26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</row>
    <row r="2255" spans="1:26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</row>
    <row r="2256" spans="1:26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</row>
    <row r="2257" spans="1:26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</row>
    <row r="2258" spans="1:26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</row>
    <row r="2259" spans="1:26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</row>
    <row r="2260" spans="1:26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</row>
    <row r="2261" spans="1:26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</row>
    <row r="2262" spans="1:26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</row>
    <row r="2263" spans="1:26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</row>
    <row r="2264" spans="1:26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</row>
    <row r="2265" spans="1:26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</row>
    <row r="2266" spans="1:26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</row>
    <row r="2267" spans="1:26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</row>
    <row r="2268" spans="1:26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</row>
    <row r="2269" spans="1:26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</row>
    <row r="2270" spans="1:26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</row>
    <row r="2271" spans="1:26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</row>
    <row r="2272" spans="1:26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</row>
    <row r="2273" spans="1:26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</row>
    <row r="2274" spans="1:26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</row>
    <row r="2275" spans="1:26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</row>
    <row r="2276" spans="1:26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</row>
    <row r="2277" spans="1:26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</row>
    <row r="2278" spans="1:26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</row>
    <row r="2279" spans="1:26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</row>
    <row r="2280" spans="1:26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</row>
    <row r="2281" spans="1:26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</row>
    <row r="2282" spans="1:26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</row>
    <row r="2283" spans="1:26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</row>
    <row r="2284" spans="1:26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</row>
    <row r="2285" spans="1:26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</row>
    <row r="2286" spans="1:26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</row>
    <row r="2287" spans="1:26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</row>
    <row r="2288" spans="1:26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</row>
    <row r="2289" spans="1:26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</row>
    <row r="2290" spans="1:26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</row>
    <row r="2291" spans="1:26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</row>
    <row r="2292" spans="1:26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</row>
    <row r="2293" spans="1:26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</row>
    <row r="2294" spans="1:26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</row>
    <row r="2295" spans="1:26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</row>
    <row r="2296" spans="1:26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</row>
    <row r="2297" spans="1:26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</row>
    <row r="2298" spans="1:26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</row>
    <row r="2299" spans="1:26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</row>
    <row r="2300" spans="1:26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</row>
    <row r="2301" spans="1:26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</row>
    <row r="2302" spans="1:26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</row>
    <row r="2303" spans="1:26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</row>
    <row r="2304" spans="1:26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</row>
    <row r="2305" spans="1:26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</row>
    <row r="2306" spans="1:26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</row>
    <row r="2307" spans="1:26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</row>
    <row r="2308" spans="1:26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</row>
    <row r="2309" spans="1:26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</row>
    <row r="2310" spans="1:26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</row>
    <row r="2311" spans="1:26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</row>
    <row r="2312" spans="1:26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</row>
    <row r="2313" spans="1:26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</row>
    <row r="2314" spans="1:26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</row>
    <row r="2315" spans="1:26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</row>
    <row r="2316" spans="1:26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</row>
    <row r="2317" spans="1:26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</row>
    <row r="2318" spans="1:26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</row>
    <row r="2319" spans="1:26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</row>
    <row r="2320" spans="1:26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</row>
    <row r="2321" spans="1:26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</row>
    <row r="2322" spans="1:26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</row>
    <row r="2323" spans="1:26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</row>
    <row r="2324" spans="1:26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</row>
    <row r="2325" spans="1:26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</row>
    <row r="2326" spans="1:26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</row>
    <row r="2327" spans="1:26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</row>
    <row r="2328" spans="1:26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</row>
    <row r="2329" spans="1:26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</row>
    <row r="2330" spans="1:26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</row>
    <row r="2331" spans="1:26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</row>
    <row r="2332" spans="1:26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</row>
    <row r="2333" spans="1:26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</row>
    <row r="2334" spans="1:26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</row>
    <row r="2335" spans="1:26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</row>
    <row r="2336" spans="1:26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</row>
    <row r="2337" spans="1:26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</row>
    <row r="2338" spans="1:26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</row>
    <row r="2339" spans="1:26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</row>
    <row r="2340" spans="1:26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</row>
    <row r="2341" spans="1:26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</row>
    <row r="2342" spans="1:26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</row>
    <row r="2343" spans="1:26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</row>
    <row r="2344" spans="1:26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</row>
    <row r="2345" spans="1:26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</row>
    <row r="2346" spans="1:26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</row>
    <row r="2347" spans="1:26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</row>
    <row r="2348" spans="1:26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</row>
    <row r="2349" spans="1:26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</row>
    <row r="2350" spans="1:26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</row>
    <row r="2351" spans="1:26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</row>
    <row r="2352" spans="1:26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</row>
    <row r="2353" spans="1:26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</row>
    <row r="2354" spans="1:26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</row>
    <row r="2355" spans="1:26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</row>
    <row r="2356" spans="1:26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</row>
    <row r="2357" spans="1:26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</row>
    <row r="2358" spans="1:26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</row>
    <row r="2359" spans="1:26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</row>
    <row r="2360" spans="1:26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</row>
    <row r="2361" spans="1:26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</row>
    <row r="2362" spans="1:26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</row>
    <row r="2363" spans="1:26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</row>
    <row r="2364" spans="1:26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</row>
    <row r="2365" spans="1:26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</row>
    <row r="2366" spans="1:26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</row>
    <row r="2367" spans="1:26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</row>
    <row r="2368" spans="1:26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</row>
    <row r="2369" spans="1:26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</row>
    <row r="2370" spans="1:26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</row>
    <row r="2371" spans="1:26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</row>
    <row r="2372" spans="1:26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</row>
    <row r="2373" spans="1:26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</row>
    <row r="2374" spans="1:26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</row>
    <row r="2375" spans="1:26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</row>
    <row r="2376" spans="1:26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</row>
    <row r="2377" spans="1:26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</row>
    <row r="2378" spans="1:26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</row>
    <row r="2379" spans="1:26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</row>
    <row r="2380" spans="1:26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</row>
    <row r="2381" spans="1:26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</row>
    <row r="2382" spans="1:26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</row>
    <row r="2383" spans="1:26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</row>
    <row r="2384" spans="1:26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</row>
    <row r="2385" spans="1:26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</row>
    <row r="2386" spans="1:26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</row>
    <row r="2387" spans="1:26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</row>
    <row r="2388" spans="1:26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</row>
    <row r="2389" spans="1:26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</row>
    <row r="2390" spans="1:26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</row>
    <row r="2391" spans="1:26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</row>
    <row r="2392" spans="1:26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</row>
    <row r="2393" spans="1:26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</row>
    <row r="2394" spans="1:26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</row>
    <row r="2395" spans="1:26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</row>
    <row r="2396" spans="1:26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</row>
    <row r="2397" spans="1:26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</row>
    <row r="2398" spans="1:26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</row>
    <row r="2399" spans="1:26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</row>
    <row r="2400" spans="1:26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</row>
    <row r="2401" spans="1:26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</row>
    <row r="2402" spans="1:26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</row>
    <row r="2403" spans="1:26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</row>
    <row r="2404" spans="1:26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</row>
    <row r="2405" spans="1:26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</row>
    <row r="2406" spans="1:26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</row>
    <row r="2407" spans="1:26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</row>
    <row r="2408" spans="1:26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</row>
    <row r="2409" spans="1:26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</row>
    <row r="2410" spans="1:26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</row>
    <row r="2411" spans="1:26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</row>
    <row r="2412" spans="1:26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</row>
    <row r="2413" spans="1:26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</row>
    <row r="2414" spans="1:26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</row>
    <row r="2415" spans="1:26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</row>
    <row r="2416" spans="1:26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</row>
    <row r="2417" spans="1:26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</row>
    <row r="2418" spans="1:26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</row>
    <row r="2419" spans="1:26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</row>
    <row r="2420" spans="1:26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</row>
    <row r="2421" spans="1:26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</row>
    <row r="2422" spans="1:26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</row>
    <row r="2423" spans="1:26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</row>
    <row r="2424" spans="1:26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</row>
    <row r="2425" spans="1:26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</row>
    <row r="2426" spans="1:26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</row>
    <row r="2427" spans="1:26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</row>
    <row r="2428" spans="1:26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</row>
    <row r="2429" spans="1:26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</row>
    <row r="2430" spans="1:26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</row>
    <row r="2431" spans="1:26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</row>
    <row r="2432" spans="1:26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</row>
    <row r="2433" spans="1:26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</row>
    <row r="2434" spans="1:26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</row>
    <row r="2435" spans="1:26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</row>
    <row r="2436" spans="1:26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</row>
    <row r="2437" spans="1:26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</row>
    <row r="2438" spans="1:26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</row>
    <row r="2439" spans="1:26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</row>
    <row r="2440" spans="1:26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</row>
    <row r="2441" spans="1:26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</row>
    <row r="2442" spans="1:26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</row>
    <row r="2443" spans="1:26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</row>
    <row r="2444" spans="1:26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</row>
    <row r="2445" spans="1:26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</row>
    <row r="2446" spans="1:26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</row>
    <row r="2447" spans="1:26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</row>
    <row r="2448" spans="1:26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</row>
    <row r="2449" spans="1:26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</row>
    <row r="2450" spans="1:26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</row>
    <row r="2451" spans="1:26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</row>
    <row r="2452" spans="1:26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</row>
    <row r="2453" spans="1:26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</row>
    <row r="2454" spans="1:26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</row>
    <row r="2455" spans="1:26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</row>
    <row r="2456" spans="1:26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</row>
    <row r="2457" spans="1:26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</row>
    <row r="2458" spans="1:26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</row>
    <row r="2459" spans="1:26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</row>
    <row r="2460" spans="1:26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</row>
    <row r="2461" spans="1:26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</row>
    <row r="2462" spans="1:26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</row>
    <row r="2463" spans="1:26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</row>
    <row r="2464" spans="1:26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</row>
    <row r="2465" spans="1:26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</row>
    <row r="2466" spans="1:26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</row>
    <row r="2467" spans="1:26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</row>
    <row r="2468" spans="1:26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</row>
    <row r="2469" spans="1:26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</row>
    <row r="2470" spans="1:26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</row>
    <row r="2471" spans="1:26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</row>
    <row r="2472" spans="1:26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</row>
    <row r="2473" spans="1:26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</row>
    <row r="2474" spans="1:26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</row>
    <row r="2475" spans="1:26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</row>
    <row r="2476" spans="1:26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</row>
    <row r="2477" spans="1:26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</row>
    <row r="2478" spans="1:26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</row>
    <row r="2479" spans="1:26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</row>
    <row r="2480" spans="1:26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</row>
    <row r="2481" spans="1:26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</row>
    <row r="2482" spans="1:26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</row>
    <row r="2483" spans="1:26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</row>
    <row r="2484" spans="1:26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</row>
    <row r="2485" spans="1:26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</row>
    <row r="2486" spans="1:26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</row>
    <row r="2487" spans="1:26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</row>
    <row r="2488" spans="1:26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</row>
    <row r="2489" spans="1:26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</row>
    <row r="2490" spans="1:26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</row>
    <row r="2491" spans="1:26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</row>
    <row r="2492" spans="1:26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</row>
    <row r="2493" spans="1:26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</row>
    <row r="2494" spans="1:26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</row>
    <row r="2495" spans="1:26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</row>
    <row r="2496" spans="1:26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</row>
    <row r="2497" spans="1:26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</row>
    <row r="2498" spans="1:26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</row>
    <row r="2499" spans="1:26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</row>
    <row r="2500" spans="1:26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</row>
    <row r="2501" spans="1:26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</row>
    <row r="2502" spans="1:26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</row>
    <row r="2503" spans="1:26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</row>
    <row r="2504" spans="1:26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</row>
    <row r="2505" spans="1:26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</row>
    <row r="2506" spans="1:26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</row>
    <row r="2507" spans="1:26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</row>
    <row r="2508" spans="1:26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</row>
    <row r="2509" spans="1:26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</row>
    <row r="2510" spans="1:26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</row>
    <row r="2511" spans="1:26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</row>
    <row r="2512" spans="1:26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</row>
    <row r="2513" spans="1:26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</row>
    <row r="2514" spans="1:26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</row>
    <row r="2515" spans="1:26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</row>
    <row r="2516" spans="1:26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</row>
    <row r="2517" spans="1:26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</row>
    <row r="2518" spans="1:26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</row>
    <row r="2519" spans="1:26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</row>
    <row r="2520" spans="1:26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</row>
    <row r="2521" spans="1:26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</row>
    <row r="2522" spans="1:26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</row>
    <row r="2523" spans="1:26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</row>
    <row r="2524" spans="1:26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</row>
    <row r="2525" spans="1:26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</row>
    <row r="2526" spans="1:26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</row>
    <row r="2527" spans="1:26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</row>
    <row r="2528" spans="1:26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</row>
    <row r="2529" spans="1:26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</row>
    <row r="2530" spans="1:26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</row>
    <row r="2531" spans="1:26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</row>
    <row r="2532" spans="1:26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</row>
    <row r="2533" spans="1:26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</row>
    <row r="2534" spans="1:26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</row>
    <row r="2535" spans="1:26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</row>
    <row r="2536" spans="1:26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</row>
    <row r="2537" spans="1:26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</row>
    <row r="2538" spans="1:26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</row>
    <row r="2539" spans="1:26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</row>
    <row r="2540" spans="1:26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</row>
    <row r="2541" spans="1:26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</row>
    <row r="2542" spans="1:26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</row>
    <row r="2543" spans="1:26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</row>
    <row r="2544" spans="1:26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</row>
    <row r="2545" spans="1:26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</row>
    <row r="2546" spans="1:26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</row>
    <row r="2547" spans="1:26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</row>
    <row r="2548" spans="1:26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</row>
    <row r="2549" spans="1:26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</row>
    <row r="2550" spans="1:26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</row>
    <row r="2551" spans="1:26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</row>
    <row r="2552" spans="1:26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</row>
    <row r="2553" spans="1:26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</row>
    <row r="2554" spans="1:26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</row>
    <row r="2555" spans="1:26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</row>
    <row r="2556" spans="1:26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</row>
    <row r="2557" spans="1:26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</row>
    <row r="2558" spans="1:26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</row>
    <row r="2559" spans="1:26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</row>
    <row r="2560" spans="1:26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</row>
    <row r="2561" spans="1:26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</row>
    <row r="2562" spans="1:26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</row>
    <row r="2563" spans="1:26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</row>
    <row r="2564" spans="1:26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</row>
    <row r="2565" spans="1:26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</row>
    <row r="2566" spans="1:26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</row>
    <row r="2567" spans="1:26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</row>
    <row r="2568" spans="1:26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</row>
    <row r="2569" spans="1:26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</row>
    <row r="2570" spans="1:26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</row>
    <row r="2571" spans="1:26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</row>
    <row r="2572" spans="1:26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</row>
    <row r="2573" spans="1:26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</row>
    <row r="2574" spans="1:26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</row>
    <row r="2575" spans="1:26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</row>
    <row r="2576" spans="1:26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</row>
    <row r="2577" spans="1:26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</row>
    <row r="2578" spans="1:26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</row>
    <row r="2579" spans="1:26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</row>
    <row r="2580" spans="1:26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</row>
    <row r="2581" spans="1:26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</row>
    <row r="2582" spans="1:26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</row>
    <row r="2583" spans="1:26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</row>
    <row r="2584" spans="1:26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</row>
    <row r="2585" spans="1:26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</row>
    <row r="2586" spans="1:26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</row>
    <row r="2587" spans="1:26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</row>
    <row r="2588" spans="1:26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</row>
    <row r="2589" spans="1:26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</row>
    <row r="2590" spans="1:26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</row>
    <row r="2591" spans="1:26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</row>
    <row r="2592" spans="1:26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</row>
    <row r="2593" spans="1:26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</row>
    <row r="2594" spans="1:26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</row>
    <row r="2595" spans="1:26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</row>
    <row r="2596" spans="1:26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</row>
    <row r="2597" spans="1:26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</row>
    <row r="2598" spans="1:26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</row>
    <row r="2599" spans="1:26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</row>
    <row r="2600" spans="1:26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</row>
    <row r="2601" spans="1:26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</row>
    <row r="2602" spans="1:26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</row>
    <row r="2603" spans="1:26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</row>
    <row r="2604" spans="1:26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</row>
    <row r="2605" spans="1:26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</row>
    <row r="2606" spans="1:26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</row>
    <row r="2607" spans="1:26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</row>
    <row r="2608" spans="1:26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</row>
    <row r="2609" spans="1:26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</row>
    <row r="2610" spans="1:26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</row>
    <row r="2611" spans="1:26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</row>
    <row r="2612" spans="1:26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</row>
    <row r="2613" spans="1:26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</row>
    <row r="2614" spans="1:26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</row>
    <row r="2615" spans="1:26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</row>
    <row r="2616" spans="1:26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</row>
    <row r="2617" spans="1:26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</row>
    <row r="2618" spans="1:26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</row>
    <row r="2619" spans="1:26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</row>
    <row r="2620" spans="1:26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</row>
    <row r="2621" spans="1:26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</row>
    <row r="2622" spans="1:26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</row>
    <row r="2623" spans="1:26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</row>
    <row r="2624" spans="1:26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</row>
    <row r="2625" spans="1:26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</row>
    <row r="2626" spans="1:26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</row>
    <row r="2627" spans="1:26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</row>
    <row r="2628" spans="1:26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</row>
    <row r="2629" spans="1:26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</row>
    <row r="2630" spans="1:26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</row>
    <row r="2631" spans="1:26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</row>
    <row r="2632" spans="1:26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</row>
    <row r="2633" spans="1:26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</row>
    <row r="2634" spans="1:26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</row>
    <row r="2635" spans="1:26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</row>
    <row r="2636" spans="1:26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</row>
    <row r="2637" spans="1:26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</row>
    <row r="2638" spans="1:26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</row>
    <row r="2639" spans="1:26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</row>
    <row r="2640" spans="1:26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</row>
    <row r="2641" spans="1:26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</row>
    <row r="2642" spans="1:26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</row>
    <row r="2643" spans="1:26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</row>
    <row r="2644" spans="1:26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</row>
    <row r="2645" spans="1:26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</row>
    <row r="2646" spans="1:26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</row>
    <row r="2647" spans="1:26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</row>
    <row r="2648" spans="1:26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</row>
    <row r="2649" spans="1:26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</row>
    <row r="2650" spans="1:26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</row>
    <row r="2651" spans="1:26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</row>
    <row r="2652" spans="1:26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</row>
    <row r="2653" spans="1:26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</row>
    <row r="2654" spans="1:26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</row>
    <row r="2655" spans="1:26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</row>
    <row r="2656" spans="1:26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</row>
    <row r="2657" spans="1:26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</row>
    <row r="2658" spans="1:26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</row>
    <row r="2659" spans="1:26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</row>
    <row r="2660" spans="1:26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</row>
    <row r="2661" spans="1:26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</row>
    <row r="2662" spans="1:26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</row>
    <row r="2663" spans="1:26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</row>
    <row r="2664" spans="1:26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</row>
    <row r="2665" spans="1:26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</row>
    <row r="2666" spans="1:26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</row>
    <row r="2667" spans="1:26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</row>
    <row r="2668" spans="1:26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</row>
    <row r="2669" spans="1:26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</row>
    <row r="2670" spans="1:26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</row>
    <row r="2671" spans="1:26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</row>
    <row r="2672" spans="1:26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</row>
    <row r="2673" spans="1:26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</row>
    <row r="2674" spans="1:26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</row>
    <row r="2675" spans="1:26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</row>
    <row r="2676" spans="1:26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</row>
    <row r="2677" spans="1:26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</row>
    <row r="2678" spans="1:26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</row>
    <row r="2679" spans="1:26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</row>
    <row r="2680" spans="1:26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</row>
    <row r="2681" spans="1:26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</row>
    <row r="2682" spans="1:26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</row>
    <row r="2683" spans="1:26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</row>
    <row r="2684" spans="1:26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</row>
    <row r="2685" spans="1:26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</row>
    <row r="2686" spans="1:26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</row>
    <row r="2687" spans="1:26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</row>
    <row r="2688" spans="1:26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</row>
    <row r="2689" spans="1:26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</row>
    <row r="2690" spans="1:26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</row>
    <row r="2691" spans="1:26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</row>
    <row r="2692" spans="1:26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</row>
    <row r="2693" spans="1:26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</row>
    <row r="2694" spans="1:26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</row>
    <row r="2695" spans="1:26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</row>
    <row r="2696" spans="1:26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</row>
    <row r="2697" spans="1:26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</row>
    <row r="2698" spans="1:26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</row>
    <row r="2699" spans="1:26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</row>
    <row r="2700" spans="1:26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</row>
    <row r="2701" spans="1:26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</row>
    <row r="2702" spans="1:26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</row>
    <row r="2703" spans="1:26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</row>
    <row r="2704" spans="1:26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</row>
    <row r="2705" spans="1:26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</row>
    <row r="2706" spans="1:26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</row>
    <row r="2707" spans="1:26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</row>
    <row r="2708" spans="1:26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</row>
    <row r="2709" spans="1:26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</row>
    <row r="2710" spans="1:26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</row>
    <row r="2711" spans="1:26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</row>
    <row r="2712" spans="1:26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</row>
    <row r="2713" spans="1:26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</row>
    <row r="2714" spans="1:26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</row>
    <row r="2715" spans="1:26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</row>
    <row r="2716" spans="1:26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</row>
    <row r="2717" spans="1:26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</row>
    <row r="2718" spans="1:26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</row>
    <row r="2719" spans="1:26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</row>
    <row r="2720" spans="1:26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</row>
    <row r="2721" spans="1:26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</row>
    <row r="2722" spans="1:26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</row>
    <row r="2723" spans="1:26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</row>
    <row r="2724" spans="1:26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</row>
    <row r="2725" spans="1:26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</row>
    <row r="2726" spans="1:26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</row>
    <row r="2727" spans="1:26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</row>
    <row r="2728" spans="1:26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</row>
    <row r="2729" spans="1:26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</row>
    <row r="2730" spans="1:26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</row>
    <row r="2731" spans="1:26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</row>
    <row r="2732" spans="1:26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</row>
    <row r="2733" spans="1:26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</row>
    <row r="2734" spans="1:26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</row>
    <row r="2735" spans="1:26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</row>
    <row r="2736" spans="1:26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</row>
    <row r="2737" spans="1:26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</row>
    <row r="2738" spans="1:26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</row>
    <row r="2739" spans="1:26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</row>
    <row r="2740" spans="1:26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</row>
    <row r="2741" spans="1:26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</row>
    <row r="2742" spans="1:26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</row>
    <row r="2743" spans="1:26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</row>
    <row r="2744" spans="1:26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</row>
    <row r="2745" spans="1:26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</row>
    <row r="2746" spans="1:26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</row>
    <row r="2747" spans="1:26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</row>
    <row r="2748" spans="1:26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</row>
    <row r="2749" spans="1:26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</row>
    <row r="2750" spans="1:26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</row>
    <row r="2751" spans="1:26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</row>
    <row r="2752" spans="1:26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</row>
    <row r="2753" spans="1:26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</row>
    <row r="2754" spans="1:26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</row>
    <row r="2755" spans="1:26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</row>
    <row r="2756" spans="1:26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</row>
    <row r="2757" spans="1:26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</row>
    <row r="2758" spans="1:26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</row>
    <row r="2759" spans="1:26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</row>
    <row r="2760" spans="1:26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</row>
    <row r="2761" spans="1:26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</row>
    <row r="2762" spans="1:26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</row>
    <row r="2763" spans="1:26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</row>
    <row r="2764" spans="1:26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</row>
    <row r="2765" spans="1:26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</row>
    <row r="2766" spans="1:26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</row>
    <row r="2767" spans="1:26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</row>
    <row r="2768" spans="1:26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</row>
    <row r="2769" spans="1:26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</row>
    <row r="2770" spans="1:26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</row>
    <row r="2771" spans="1:26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</row>
    <row r="2772" spans="1:26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</row>
    <row r="2773" spans="1:26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</row>
    <row r="2774" spans="1:26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</row>
    <row r="2775" spans="1:26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</row>
    <row r="2776" spans="1:26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</row>
    <row r="2777" spans="1:26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</row>
    <row r="2778" spans="1:26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</row>
    <row r="2779" spans="1:26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</row>
    <row r="2780" spans="1:26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</row>
    <row r="2781" spans="1:26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</row>
    <row r="2782" spans="1:26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</row>
    <row r="2783" spans="1:26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</row>
    <row r="2784" spans="1:26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</row>
    <row r="2785" spans="1:26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</row>
    <row r="2786" spans="1:26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</row>
    <row r="2787" spans="1:26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</row>
    <row r="2788" spans="1:26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</row>
    <row r="2789" spans="1:26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</row>
    <row r="2790" spans="1:26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</row>
    <row r="2791" spans="1:26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</row>
    <row r="2792" spans="1:26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</row>
    <row r="2793" spans="1:26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</row>
    <row r="2794" spans="1:26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</row>
    <row r="2795" spans="1:26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</row>
    <row r="2796" spans="1:26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</row>
    <row r="2797" spans="1:26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</row>
    <row r="2798" spans="1:26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</row>
    <row r="2799" spans="1:26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</row>
    <row r="2800" spans="1:26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</row>
    <row r="2801" spans="1:26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</row>
    <row r="2802" spans="1:26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</row>
    <row r="2803" spans="1:26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</row>
    <row r="2804" spans="1:26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</row>
    <row r="2805" spans="1:26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</row>
    <row r="2806" spans="1:26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</row>
    <row r="2807" spans="1:26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</row>
    <row r="2808" spans="1:26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</row>
    <row r="2809" spans="1:26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</row>
    <row r="2810" spans="1:26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</row>
    <row r="2811" spans="1:26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</row>
    <row r="2812" spans="1:26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</row>
    <row r="2813" spans="1:26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</row>
    <row r="2814" spans="1:26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</row>
    <row r="2815" spans="1:26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</row>
    <row r="2816" spans="1:26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</row>
    <row r="2817" spans="1:26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</row>
    <row r="2818" spans="1:26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</row>
    <row r="2819" spans="1:26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</row>
    <row r="2820" spans="1:26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</row>
    <row r="2821" spans="1:26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</row>
    <row r="2822" spans="1:26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</row>
    <row r="2823" spans="1:26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</row>
    <row r="2824" spans="1:26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</row>
    <row r="2825" spans="1:26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</row>
    <row r="2826" spans="1:26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</row>
    <row r="2827" spans="1:26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</row>
    <row r="2828" spans="1:26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</row>
    <row r="2829" spans="1:26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</row>
    <row r="2830" spans="1:26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</row>
    <row r="2831" spans="1:26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</row>
    <row r="2832" spans="1:26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</row>
    <row r="2833" spans="1:26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</row>
    <row r="2834" spans="1:26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</row>
    <row r="2835" spans="1:26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</row>
    <row r="2836" spans="1:26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</row>
    <row r="2837" spans="1:26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</row>
    <row r="2838" spans="1:26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</row>
    <row r="2839" spans="1:26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</row>
    <row r="2840" spans="1:26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</row>
    <row r="2841" spans="1:26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</row>
    <row r="2842" spans="1:26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</row>
    <row r="2843" spans="1:26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</row>
    <row r="2844" spans="1:26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</row>
    <row r="2845" spans="1:26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</row>
    <row r="2846" spans="1:26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</row>
    <row r="2847" spans="1:26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</row>
    <row r="2848" spans="1:26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</row>
    <row r="2849" spans="1:26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</row>
    <row r="2850" spans="1:26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</row>
    <row r="2851" spans="1:26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</row>
    <row r="2852" spans="1:26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</row>
    <row r="2853" spans="1:26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</row>
    <row r="2854" spans="1:26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</row>
    <row r="2855" spans="1:26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</row>
    <row r="2856" spans="1:26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</row>
    <row r="2857" spans="1:26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</row>
    <row r="2858" spans="1:26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</row>
    <row r="2859" spans="1:26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</row>
    <row r="2860" spans="1:26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</row>
    <row r="2861" spans="1:26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</row>
    <row r="2862" spans="1:26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</row>
    <row r="2863" spans="1:26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</row>
    <row r="2864" spans="1:26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</row>
    <row r="2865" spans="1:26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</row>
    <row r="2866" spans="1:26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</row>
    <row r="2867" spans="1:26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</row>
    <row r="2868" spans="1:26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</row>
    <row r="2869" spans="1:26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</row>
    <row r="2870" spans="1:26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</row>
    <row r="2871" spans="1:26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</row>
    <row r="2872" spans="1:26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</row>
    <row r="2873" spans="1:26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</row>
    <row r="2874" spans="1:26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</row>
    <row r="2875" spans="1:26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</row>
    <row r="2876" spans="1:26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</row>
    <row r="2877" spans="1:26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</row>
    <row r="2878" spans="1:26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</row>
    <row r="2879" spans="1:26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</row>
    <row r="2880" spans="1:26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</row>
    <row r="2881" spans="1:26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</row>
    <row r="2882" spans="1:26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</row>
    <row r="2883" spans="1:26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</row>
    <row r="2884" spans="1:26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</row>
    <row r="2885" spans="1:26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</row>
    <row r="2886" spans="1:26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</row>
    <row r="2887" spans="1:26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</row>
    <row r="2888" spans="1:26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</row>
    <row r="2889" spans="1:26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</row>
    <row r="2890" spans="1:26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</row>
    <row r="2891" spans="1:26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</row>
    <row r="2892" spans="1:26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</row>
    <row r="2893" spans="1:26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</row>
    <row r="2894" spans="1:26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</row>
    <row r="2895" spans="1:26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</row>
    <row r="2896" spans="1:26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</row>
    <row r="2897" spans="1:26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</row>
    <row r="2898" spans="1:26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</row>
    <row r="2899" spans="1:26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</row>
    <row r="2900" spans="1:26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</row>
    <row r="2901" spans="1:26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</row>
    <row r="2902" spans="1:26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</row>
    <row r="2903" spans="1:26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</row>
    <row r="2904" spans="1:26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</row>
    <row r="2905" spans="1:26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</row>
    <row r="2906" spans="1:26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</row>
    <row r="2907" spans="1:26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</row>
    <row r="2908" spans="1:26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</row>
    <row r="2909" spans="1:26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</row>
    <row r="2910" spans="1:26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</row>
    <row r="2911" spans="1:26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</row>
    <row r="2912" spans="1:26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</row>
    <row r="2913" spans="1:26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</row>
    <row r="2914" spans="1:26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</row>
    <row r="2915" spans="1:26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</row>
    <row r="2916" spans="1:26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</row>
    <row r="2917" spans="1:26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</row>
    <row r="2918" spans="1:26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</row>
    <row r="2919" spans="1:26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</row>
    <row r="2920" spans="1:26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</row>
    <row r="2921" spans="1:26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</row>
    <row r="2922" spans="1:26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</row>
    <row r="2923" spans="1:26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</row>
    <row r="2924" spans="1:26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</row>
    <row r="2925" spans="1:26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</row>
    <row r="2926" spans="1:26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</row>
    <row r="2927" spans="1:26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</row>
    <row r="2928" spans="1:26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</row>
    <row r="2929" spans="1:26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</row>
    <row r="2930" spans="1:26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</row>
    <row r="2931" spans="1:26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</row>
    <row r="2932" spans="1:26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</row>
    <row r="2933" spans="1:26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</row>
    <row r="2934" spans="1:26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</row>
    <row r="2935" spans="1:26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</row>
    <row r="2936" spans="1:26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</row>
    <row r="2937" spans="1:26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</row>
    <row r="2938" spans="1:26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</row>
    <row r="2939" spans="1:26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</row>
    <row r="2940" spans="1:26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</row>
    <row r="2941" spans="1:26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</row>
    <row r="2942" spans="1:26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</row>
    <row r="2943" spans="1:26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</row>
    <row r="2944" spans="1:26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</row>
    <row r="2945" spans="1:26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</row>
    <row r="2946" spans="1:26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</row>
    <row r="2947" spans="1:26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</row>
    <row r="2948" spans="1:26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</row>
    <row r="2949" spans="1:26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</row>
    <row r="2950" spans="1:26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</row>
    <row r="2951" spans="1:26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</row>
    <row r="2952" spans="1:26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</row>
    <row r="2953" spans="1:26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</row>
    <row r="2954" spans="1:26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</row>
    <row r="2955" spans="1:26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</row>
    <row r="2956" spans="1:26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</row>
    <row r="2957" spans="1:26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</row>
    <row r="2958" spans="1:26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</row>
    <row r="2959" spans="1:26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</row>
    <row r="2960" spans="1:26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</row>
    <row r="2961" spans="1:26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</row>
    <row r="2962" spans="1:26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</row>
    <row r="2963" spans="1:26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</row>
    <row r="2964" spans="1:26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</row>
    <row r="2965" spans="1:26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</row>
    <row r="2966" spans="1:26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</row>
    <row r="2967" spans="1:26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</row>
    <row r="2968" spans="1:26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</row>
    <row r="2969" spans="1:26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</row>
    <row r="2970" spans="1:26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</row>
    <row r="2971" spans="1:26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</row>
    <row r="2972" spans="1:26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</row>
    <row r="2973" spans="1:26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</row>
    <row r="2974" spans="1:26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</row>
    <row r="2975" spans="1:26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</row>
    <row r="2976" spans="1:26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</row>
    <row r="2977" spans="1:26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</row>
    <row r="2978" spans="1:26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</row>
    <row r="2979" spans="1:26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</row>
    <row r="2980" spans="1:26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</row>
    <row r="2981" spans="1:26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</row>
    <row r="2982" spans="1:26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</row>
    <row r="2983" spans="1:26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</row>
    <row r="2984" spans="1:26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</row>
    <row r="2985" spans="1:26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</row>
    <row r="2986" spans="1:26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</row>
    <row r="2987" spans="1:26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</row>
    <row r="2988" spans="1:26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</row>
    <row r="2989" spans="1:26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</row>
    <row r="2990" spans="1:26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</row>
    <row r="2991" spans="1:26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</row>
    <row r="2992" spans="1:26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</row>
    <row r="2993" spans="1:26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</row>
    <row r="2994" spans="1:26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</row>
    <row r="2995" spans="1:26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</row>
    <row r="2996" spans="1:26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</row>
    <row r="2997" spans="1:26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</row>
    <row r="2998" spans="1:26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</row>
    <row r="2999" spans="1:26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</row>
    <row r="3000" spans="1:26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</row>
    <row r="3001" spans="1:26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</row>
    <row r="3002" spans="1:26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</row>
    <row r="3003" spans="1:26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</row>
    <row r="3004" spans="1:26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</row>
    <row r="3005" spans="1:26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</row>
    <row r="3006" spans="1:26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</row>
    <row r="3007" spans="1:26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</row>
    <row r="3008" spans="1:26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</row>
    <row r="3009" spans="1:26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</row>
    <row r="3010" spans="1:26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</row>
    <row r="3011" spans="1:26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</row>
    <row r="3012" spans="1:26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</row>
    <row r="3013" spans="1:26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</row>
    <row r="3014" spans="1:26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</row>
    <row r="3015" spans="1:26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</row>
    <row r="3016" spans="1:26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</row>
    <row r="3017" spans="1:26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</row>
    <row r="3018" spans="1:26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</row>
    <row r="3019" spans="1:26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</row>
    <row r="3020" spans="1:26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</row>
    <row r="3021" spans="1:26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</row>
    <row r="3022" spans="1:26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</row>
    <row r="3023" spans="1:26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</row>
    <row r="3024" spans="1:26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</row>
    <row r="3025" spans="1:26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</row>
    <row r="3026" spans="1:26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</row>
    <row r="3027" spans="1:26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</row>
    <row r="3028" spans="1:26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</row>
    <row r="3029" spans="1:26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</row>
    <row r="3030" spans="1:26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</row>
    <row r="3031" spans="1:26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</row>
    <row r="3032" spans="1:26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</row>
    <row r="3033" spans="1:26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</row>
    <row r="3034" spans="1:26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</row>
    <row r="3035" spans="1:26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</row>
    <row r="3036" spans="1:26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</row>
    <row r="3037" spans="1:26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</row>
    <row r="3038" spans="1:26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</row>
    <row r="3039" spans="1:26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</row>
    <row r="3040" spans="1:26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</row>
    <row r="3041" spans="1:26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</row>
    <row r="3042" spans="1:26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</row>
    <row r="3043" spans="1:26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</row>
    <row r="3044" spans="1:26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</row>
    <row r="3045" spans="1:26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</row>
    <row r="3046" spans="1:26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</row>
    <row r="3047" spans="1:26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</row>
    <row r="3048" spans="1:26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</row>
    <row r="3049" spans="1:26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</row>
    <row r="3050" spans="1:26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</row>
    <row r="3051" spans="1:26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</row>
    <row r="3052" spans="1:26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</row>
    <row r="3053" spans="1:26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</row>
    <row r="3054" spans="1:26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</row>
    <row r="3055" spans="1:26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</row>
    <row r="3056" spans="1:26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</row>
    <row r="3057" spans="1:26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</row>
    <row r="3058" spans="1:26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</row>
    <row r="3059" spans="1:26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</row>
    <row r="3060" spans="1:26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</row>
    <row r="3061" spans="1:26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</row>
    <row r="3062" spans="1:26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</row>
    <row r="3063" spans="1:26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</row>
    <row r="3064" spans="1:26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</row>
    <row r="3065" spans="1:26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</row>
    <row r="3066" spans="1:26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</row>
    <row r="3067" spans="1:26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</row>
    <row r="3068" spans="1:26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</row>
    <row r="3069" spans="1:26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</row>
    <row r="3070" spans="1:26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</row>
    <row r="3071" spans="1:26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</row>
    <row r="3072" spans="1:26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</row>
    <row r="3073" spans="1:26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</row>
    <row r="3074" spans="1:26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</row>
    <row r="3075" spans="1:26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</row>
    <row r="3076" spans="1:26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</row>
    <row r="3077" spans="1:26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</row>
    <row r="3078" spans="1:26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</row>
    <row r="3079" spans="1:26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</row>
    <row r="3080" spans="1:26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</row>
    <row r="3081" spans="1:26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</row>
    <row r="3082" spans="1:26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</row>
    <row r="3083" spans="1:26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</row>
    <row r="3084" spans="1:26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</row>
    <row r="3085" spans="1:26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</row>
    <row r="3086" spans="1:26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</row>
    <row r="3087" spans="1:26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</row>
    <row r="3088" spans="1:26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</row>
    <row r="3089" spans="1:26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</row>
    <row r="3090" spans="1:26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</row>
    <row r="3091" spans="1:26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</row>
    <row r="3092" spans="1:26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</row>
    <row r="3093" spans="1:26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</row>
    <row r="3094" spans="1:26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</row>
    <row r="3095" spans="1:26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</row>
    <row r="3096" spans="1:26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</row>
    <row r="3097" spans="1:26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</row>
    <row r="3098" spans="1:26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</row>
    <row r="3099" spans="1:26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</row>
    <row r="3100" spans="1:26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</row>
    <row r="3101" spans="1:26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</row>
    <row r="3102" spans="1:26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</row>
    <row r="3103" spans="1:26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</row>
    <row r="3104" spans="1:26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</row>
    <row r="3105" spans="1:26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</row>
    <row r="3106" spans="1:26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</row>
    <row r="3107" spans="1:26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</row>
    <row r="3108" spans="1:26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</row>
    <row r="3109" spans="1:26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</row>
    <row r="3110" spans="1:26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</row>
    <row r="3111" spans="1:26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</row>
    <row r="3112" spans="1:26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</row>
    <row r="3113" spans="1:26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</row>
    <row r="3114" spans="1:26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</row>
    <row r="3115" spans="1:26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</row>
    <row r="3116" spans="1:26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</row>
    <row r="3117" spans="1:26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</row>
    <row r="3118" spans="1:26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</row>
    <row r="3119" spans="1:26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</row>
    <row r="3120" spans="1:26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</row>
    <row r="3121" spans="1:26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</row>
    <row r="3122" spans="1:26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</row>
    <row r="3123" spans="1:26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</row>
    <row r="3124" spans="1:26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</row>
    <row r="3125" spans="1:26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</row>
    <row r="3126" spans="1:26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</row>
    <row r="3127" spans="1:26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</row>
    <row r="3128" spans="1:26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</row>
    <row r="3129" spans="1:26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</row>
    <row r="3130" spans="1:26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</row>
    <row r="3131" spans="1:26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</row>
    <row r="3132" spans="1:26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</row>
    <row r="3133" spans="1:26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</row>
    <row r="3134" spans="1:26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</row>
    <row r="3135" spans="1:26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</row>
    <row r="3136" spans="1:26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</row>
    <row r="3137" spans="1:26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</row>
    <row r="3138" spans="1:26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</row>
    <row r="3139" spans="1:26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</row>
    <row r="3140" spans="1:26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</row>
    <row r="3141" spans="1:26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</row>
    <row r="3142" spans="1:26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</row>
    <row r="3143" spans="1:26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</row>
    <row r="3144" spans="1:26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</row>
    <row r="3145" spans="1:26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</row>
    <row r="3146" spans="1:26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</row>
    <row r="3147" spans="1:26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</row>
    <row r="3148" spans="1:26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</row>
    <row r="3149" spans="1:26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</row>
    <row r="3150" spans="1:26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</row>
    <row r="3151" spans="1:26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</row>
    <row r="3152" spans="1:26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</row>
    <row r="3153" spans="1:26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</row>
    <row r="3154" spans="1:26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</row>
    <row r="3155" spans="1:26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</row>
    <row r="3156" spans="1:26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</row>
    <row r="3157" spans="1:26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</row>
    <row r="3158" spans="1:26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</row>
    <row r="3159" spans="1:26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</row>
    <row r="3160" spans="1:26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</row>
    <row r="3161" spans="1:26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</row>
    <row r="3162" spans="1:26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</row>
    <row r="3163" spans="1:26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</row>
    <row r="3164" spans="1:26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</row>
    <row r="3165" spans="1:26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</row>
    <row r="3166" spans="1:26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</row>
    <row r="3167" spans="1:26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</row>
    <row r="3168" spans="1:26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</row>
    <row r="3169" spans="1:26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</row>
    <row r="3170" spans="1:26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</row>
    <row r="3171" spans="1:26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</row>
    <row r="3172" spans="1:26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</row>
    <row r="3173" spans="1:26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</row>
    <row r="3174" spans="1:26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</row>
    <row r="3175" spans="1:26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</row>
    <row r="3176" spans="1:26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</row>
    <row r="3177" spans="1:26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</row>
    <row r="3178" spans="1:26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</row>
    <row r="3179" spans="1:26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</row>
    <row r="3180" spans="1:26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</row>
    <row r="3181" spans="1:26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</row>
    <row r="3182" spans="1:26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</row>
    <row r="3183" spans="1:26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</row>
    <row r="3184" spans="1:26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</row>
    <row r="3185" spans="1:26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</row>
    <row r="3186" spans="1:26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</row>
    <row r="3187" spans="1:26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</row>
    <row r="3188" spans="1:26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</row>
    <row r="3189" spans="1:26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</row>
    <row r="3190" spans="1:26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</row>
    <row r="3191" spans="1:26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</row>
    <row r="3192" spans="1:26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</row>
    <row r="3193" spans="1:26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</row>
    <row r="3194" spans="1:26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</row>
    <row r="3195" spans="1:26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</row>
    <row r="3196" spans="1:26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</row>
    <row r="3197" spans="1:26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</row>
    <row r="3198" spans="1:26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</row>
    <row r="3199" spans="1:26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</row>
    <row r="3200" spans="1:26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</row>
    <row r="3201" spans="1:26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</row>
    <row r="3202" spans="1:26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</row>
    <row r="3203" spans="1:26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</row>
    <row r="3204" spans="1:26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</row>
    <row r="3205" spans="1:26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</row>
    <row r="3206" spans="1:26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</row>
    <row r="3207" spans="1:26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</row>
    <row r="3208" spans="1:26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</row>
    <row r="3209" spans="1:26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</row>
    <row r="3210" spans="1:26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</row>
    <row r="3211" spans="1:26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</row>
    <row r="3212" spans="1:26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</row>
    <row r="3213" spans="1:26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</row>
    <row r="3214" spans="1:26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</row>
    <row r="3215" spans="1:26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</row>
    <row r="3216" spans="1:26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</row>
    <row r="3217" spans="1:26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</row>
    <row r="3218" spans="1:26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</row>
    <row r="3219" spans="1:26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</row>
    <row r="3220" spans="1:26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</row>
    <row r="3221" spans="1:26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</row>
    <row r="3222" spans="1:26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</row>
    <row r="3223" spans="1:26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</row>
    <row r="3224" spans="1:26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</row>
    <row r="3225" spans="1:26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</row>
    <row r="3226" spans="1:26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</row>
    <row r="3227" spans="1:26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</row>
    <row r="3228" spans="1:26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</row>
    <row r="3229" spans="1:26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</row>
    <row r="3230" spans="1:26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</row>
    <row r="3231" spans="1:26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</row>
    <row r="3232" spans="1:26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</row>
    <row r="3233" spans="1:26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</row>
    <row r="3234" spans="1:26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</row>
    <row r="3235" spans="1:26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</row>
    <row r="3236" spans="1:26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</row>
    <row r="3237" spans="1:26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</row>
    <row r="3238" spans="1:26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</row>
    <row r="3239" spans="1:26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</row>
    <row r="3240" spans="1:26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</row>
    <row r="3241" spans="1:26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</row>
    <row r="3242" spans="1:26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</row>
    <row r="3243" spans="1:26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</row>
    <row r="3244" spans="1:26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</row>
    <row r="3245" spans="1:26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</row>
    <row r="3246" spans="1:26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</row>
    <row r="3247" spans="1:26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</row>
    <row r="3248" spans="1:26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</row>
    <row r="3249" spans="1:26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</row>
    <row r="3250" spans="1:26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</row>
    <row r="3251" spans="1:26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</row>
    <row r="3252" spans="1:26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</row>
    <row r="3253" spans="1:26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</row>
    <row r="3254" spans="1:26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</row>
    <row r="3255" spans="1:26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</row>
    <row r="3256" spans="1:26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</row>
    <row r="3257" spans="1:26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</row>
    <row r="3258" spans="1:26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</row>
    <row r="3259" spans="1:26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</row>
    <row r="3260" spans="1:26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</row>
    <row r="3261" spans="1:26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</row>
    <row r="3262" spans="1:26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</row>
    <row r="3263" spans="1:26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</row>
    <row r="3264" spans="1:26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</row>
    <row r="3265" spans="1:26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</row>
    <row r="3266" spans="1:26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</row>
    <row r="3267" spans="1:26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</row>
    <row r="3268" spans="1:26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</row>
    <row r="3269" spans="1:26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</row>
    <row r="3270" spans="1:26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</row>
    <row r="3271" spans="1:26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</row>
    <row r="3272" spans="1:26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</row>
    <row r="3273" spans="1:26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</row>
    <row r="3274" spans="1:26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</row>
    <row r="3275" spans="1:26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</row>
    <row r="3276" spans="1:26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</row>
    <row r="3277" spans="1:26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</row>
    <row r="3278" spans="1:26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</row>
    <row r="3279" spans="1:26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</row>
    <row r="3280" spans="1:26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</row>
    <row r="3281" spans="1:26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</row>
    <row r="3282" spans="1:26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</row>
    <row r="3283" spans="1:26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</row>
    <row r="3284" spans="1:26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</row>
    <row r="3285" spans="1:26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</row>
    <row r="3286" spans="1:26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</row>
    <row r="3287" spans="1:26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</row>
    <row r="3288" spans="1:26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</row>
    <row r="3289" spans="1:26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</row>
    <row r="3290" spans="1:26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</row>
    <row r="3291" spans="1:26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</row>
    <row r="3292" spans="1:26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</row>
    <row r="3293" spans="1:26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</row>
    <row r="3294" spans="1:26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</row>
    <row r="3295" spans="1:26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</row>
    <row r="3296" spans="1:26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</row>
    <row r="3297" spans="1:26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</row>
    <row r="3298" spans="1:26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</row>
    <row r="3299" spans="1:26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</row>
    <row r="3300" spans="1:26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</row>
    <row r="3301" spans="1:26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</row>
    <row r="3302" spans="1:26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</row>
    <row r="3303" spans="1:26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</row>
    <row r="3304" spans="1:26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</row>
    <row r="3305" spans="1:26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</row>
    <row r="3306" spans="1:26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</row>
    <row r="3307" spans="1:26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</row>
    <row r="3308" spans="1:26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</row>
    <row r="3309" spans="1:26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</row>
    <row r="3310" spans="1:26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</row>
    <row r="3311" spans="1:26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</row>
    <row r="3312" spans="1:26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</row>
    <row r="3313" spans="1:26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</row>
    <row r="3314" spans="1:26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</row>
    <row r="3315" spans="1:26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</row>
    <row r="3316" spans="1:26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</row>
    <row r="3317" spans="1:26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</row>
    <row r="3318" spans="1:26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</row>
    <row r="3319" spans="1:26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</row>
    <row r="3320" spans="1:26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</row>
    <row r="3321" spans="1:26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</row>
    <row r="3322" spans="1:26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</row>
    <row r="3323" spans="1:26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</row>
    <row r="3324" spans="1:26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</row>
    <row r="3325" spans="1:26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</row>
    <row r="3326" spans="1:26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</row>
    <row r="3327" spans="1:26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</row>
    <row r="3328" spans="1:26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</row>
    <row r="3329" spans="1:26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</row>
    <row r="3330" spans="1:26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</row>
    <row r="3331" spans="1:26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</row>
    <row r="3332" spans="1:26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</row>
    <row r="3333" spans="1:26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</row>
    <row r="3334" spans="1:26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</row>
    <row r="3335" spans="1:26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</row>
    <row r="3336" spans="1:26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</row>
    <row r="3337" spans="1:26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</row>
    <row r="3338" spans="1:26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</row>
    <row r="3339" spans="1:26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</row>
    <row r="3340" spans="1:26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</row>
    <row r="3341" spans="1:26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</row>
    <row r="3342" spans="1:26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</row>
    <row r="3343" spans="1:26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</row>
    <row r="3344" spans="1:26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</row>
    <row r="3345" spans="1:26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</row>
    <row r="3346" spans="1:26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</row>
    <row r="3347" spans="1:26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</row>
    <row r="3348" spans="1:26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</row>
    <row r="3349" spans="1:26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</row>
    <row r="3350" spans="1:26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</row>
    <row r="3351" spans="1:26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</row>
    <row r="3352" spans="1:26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</row>
    <row r="3353" spans="1:26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</row>
    <row r="3354" spans="1:26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</row>
    <row r="3355" spans="1:26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</row>
    <row r="3356" spans="1:26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</row>
    <row r="3357" spans="1:26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</row>
    <row r="3358" spans="1:26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</row>
    <row r="3359" spans="1:26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</row>
    <row r="3360" spans="1:26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</row>
    <row r="3361" spans="1:26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</row>
    <row r="3362" spans="1:26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</row>
    <row r="3363" spans="1:26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</row>
    <row r="3364" spans="1:26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</row>
    <row r="3365" spans="1:26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</row>
    <row r="3366" spans="1:26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</row>
    <row r="3367" spans="1:26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</row>
    <row r="3368" spans="1:26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</row>
    <row r="3369" spans="1:26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</row>
    <row r="3370" spans="1:26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</row>
    <row r="3371" spans="1:26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</row>
    <row r="3372" spans="1:26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</row>
    <row r="3373" spans="1:26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</row>
    <row r="3374" spans="1:26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</row>
    <row r="3375" spans="1:26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</row>
    <row r="3376" spans="1:26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</row>
    <row r="3377" spans="1:26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</row>
    <row r="3378" spans="1:26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</row>
    <row r="3379" spans="1:26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</row>
    <row r="3380" spans="1:26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</row>
    <row r="3381" spans="1:26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</row>
    <row r="3382" spans="1:26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</row>
    <row r="3383" spans="1:26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</row>
    <row r="3384" spans="1:26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</row>
    <row r="3385" spans="1:26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</row>
    <row r="3386" spans="1:26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</row>
    <row r="3387" spans="1:26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</row>
    <row r="3388" spans="1:26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</row>
    <row r="3389" spans="1:26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</row>
    <row r="3390" spans="1:26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</row>
    <row r="3391" spans="1:26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</row>
    <row r="3392" spans="1:26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</row>
    <row r="3393" spans="1:26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</row>
    <row r="3394" spans="1:26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</row>
    <row r="3395" spans="1:26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</row>
    <row r="3396" spans="1:26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</row>
    <row r="3397" spans="1:26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</row>
    <row r="3398" spans="1:26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</row>
    <row r="3399" spans="1:26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</row>
    <row r="3400" spans="1:26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</row>
    <row r="3401" spans="1:26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</row>
    <row r="3402" spans="1:26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</row>
    <row r="3403" spans="1:26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</row>
    <row r="3404" spans="1:26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</row>
    <row r="3405" spans="1:26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</row>
    <row r="3406" spans="1:26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</row>
    <row r="3407" spans="1:26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</row>
    <row r="3408" spans="1:26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</row>
    <row r="3409" spans="1:26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</row>
    <row r="3410" spans="1:26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</row>
    <row r="3411" spans="1:26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</row>
    <row r="3412" spans="1:26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</row>
    <row r="3413" spans="1:26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</row>
    <row r="3414" spans="1:26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</row>
    <row r="3415" spans="1:26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</row>
    <row r="3416" spans="1:26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</row>
    <row r="3417" spans="1:26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</row>
    <row r="3418" spans="1:26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</row>
    <row r="3419" spans="1:26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</row>
    <row r="3420" spans="1:26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</row>
    <row r="3421" spans="1:26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</row>
    <row r="3422" spans="1:26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</row>
    <row r="3423" spans="1:26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</row>
    <row r="3424" spans="1:26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</row>
    <row r="3425" spans="1:26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</row>
    <row r="3426" spans="1:26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</row>
    <row r="3427" spans="1:26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</row>
    <row r="3428" spans="1:26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</row>
    <row r="3429" spans="1:26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</row>
    <row r="3430" spans="1:26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</row>
    <row r="3431" spans="1:26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</row>
    <row r="3432" spans="1:26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</row>
    <row r="3433" spans="1:26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</row>
    <row r="3434" spans="1:26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</row>
    <row r="3435" spans="1:26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</row>
    <row r="3436" spans="1:26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</row>
    <row r="3437" spans="1:26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</row>
    <row r="3438" spans="1:26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</row>
    <row r="3439" spans="1:26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</row>
    <row r="3440" spans="1:26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</row>
    <row r="3441" spans="1:26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</row>
    <row r="3442" spans="1:26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</row>
    <row r="3443" spans="1:26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</row>
    <row r="3444" spans="1:26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</row>
    <row r="3445" spans="1:26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</row>
    <row r="3446" spans="1:26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</row>
    <row r="3447" spans="1:26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</row>
    <row r="3448" spans="1:26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</row>
    <row r="3449" spans="1:26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</row>
    <row r="3450" spans="1:26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</row>
    <row r="3451" spans="1:26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</row>
    <row r="3452" spans="1:26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</row>
    <row r="3453" spans="1:26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</row>
    <row r="3454" spans="1:26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</row>
    <row r="3455" spans="1:26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</row>
    <row r="3456" spans="1:26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</row>
    <row r="3457" spans="1:26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</row>
    <row r="3458" spans="1:26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</row>
    <row r="3459" spans="1:26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</row>
    <row r="3460" spans="1:26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</row>
    <row r="3461" spans="1:26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</row>
    <row r="3462" spans="1:26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</row>
    <row r="3463" spans="1:26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</row>
    <row r="3464" spans="1:26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</row>
    <row r="3465" spans="1:26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</row>
    <row r="3466" spans="1:26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</row>
    <row r="3467" spans="1:26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</row>
    <row r="3468" spans="1:26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</row>
    <row r="3469" spans="1:26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</row>
    <row r="3470" spans="1:26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</row>
    <row r="3471" spans="1:26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</row>
    <row r="3472" spans="1:26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</row>
    <row r="3473" spans="1:26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</row>
    <row r="3474" spans="1:26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</row>
    <row r="3475" spans="1:26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</row>
    <row r="3476" spans="1:26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</row>
    <row r="3477" spans="1:26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</row>
    <row r="3478" spans="1:26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</row>
    <row r="3479" spans="1:26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</row>
    <row r="3480" spans="1:26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</row>
    <row r="3481" spans="1:26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</row>
    <row r="3482" spans="1:26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</row>
    <row r="3483" spans="1:26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</row>
    <row r="3484" spans="1:26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</row>
    <row r="3485" spans="1:26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</row>
    <row r="3486" spans="1:26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</row>
    <row r="3487" spans="1:26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</row>
    <row r="3488" spans="1:26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</row>
    <row r="3489" spans="1:26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</row>
    <row r="3490" spans="1:26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</row>
    <row r="3491" spans="1:26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</row>
    <row r="3492" spans="1:26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</row>
    <row r="3493" spans="1:26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</row>
    <row r="3494" spans="1:26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</row>
    <row r="3495" spans="1:26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</row>
    <row r="3496" spans="1:26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</row>
    <row r="3497" spans="1:26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</row>
    <row r="3498" spans="1:26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</row>
    <row r="3499" spans="1:26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</row>
    <row r="3500" spans="1:26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</row>
    <row r="3501" spans="1:26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</row>
    <row r="3502" spans="1:26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</row>
    <row r="3503" spans="1:26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</row>
    <row r="3504" spans="1:26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</row>
    <row r="3505" spans="1:26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</row>
    <row r="3506" spans="1:26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</row>
    <row r="3507" spans="1:26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</row>
    <row r="3508" spans="1:26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</row>
    <row r="3509" spans="1:26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</row>
    <row r="3510" spans="1:26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</row>
    <row r="3511" spans="1:26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</row>
    <row r="3512" spans="1:26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</row>
    <row r="3513" spans="1:26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</row>
    <row r="3514" spans="1:26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</row>
    <row r="3515" spans="1:26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</row>
    <row r="3516" spans="1:26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</row>
    <row r="3517" spans="1:26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</row>
    <row r="3518" spans="1:26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</row>
    <row r="3519" spans="1:26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</row>
    <row r="3520" spans="1:26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</row>
    <row r="3521" spans="1:26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</row>
    <row r="3522" spans="1:26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</row>
    <row r="3523" spans="1:26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</row>
    <row r="3524" spans="1:26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</row>
    <row r="3525" spans="1:26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</row>
    <row r="3526" spans="1:26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</row>
    <row r="3527" spans="1:26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</row>
    <row r="3528" spans="1:26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</row>
    <row r="3529" spans="1:26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</row>
    <row r="3530" spans="1:26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</row>
    <row r="3531" spans="1:26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</row>
    <row r="3532" spans="1:26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</row>
    <row r="3533" spans="1:26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</row>
    <row r="3534" spans="1:26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</row>
    <row r="3535" spans="1:26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</row>
    <row r="3536" spans="1:26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</row>
    <row r="3537" spans="1:26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</row>
    <row r="3538" spans="1:26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</row>
    <row r="3539" spans="1:26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</row>
    <row r="3540" spans="1:26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</row>
    <row r="3541" spans="1:26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</row>
    <row r="3542" spans="1:26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</row>
    <row r="3543" spans="1:26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</row>
    <row r="3544" spans="1:26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</row>
    <row r="3545" spans="1:26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</row>
    <row r="3546" spans="1:26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</row>
    <row r="3547" spans="1:26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</row>
    <row r="3548" spans="1:26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</row>
    <row r="3549" spans="1:26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</row>
    <row r="3550" spans="1:26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</row>
    <row r="3551" spans="1:26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</row>
    <row r="3552" spans="1:26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</row>
    <row r="3553" spans="1:26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</row>
    <row r="3554" spans="1:26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</row>
    <row r="3555" spans="1:26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</row>
    <row r="3556" spans="1:26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</row>
    <row r="3557" spans="1:26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</row>
    <row r="3558" spans="1:26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</row>
    <row r="3559" spans="1:26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</row>
    <row r="3560" spans="1:26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</row>
    <row r="3561" spans="1:26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</row>
    <row r="3562" spans="1:26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</row>
    <row r="3563" spans="1:26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</row>
    <row r="3564" spans="1:26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</row>
    <row r="3565" spans="1:26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</row>
    <row r="3566" spans="1:26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</row>
    <row r="3567" spans="1:26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</row>
    <row r="3568" spans="1:26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</row>
    <row r="3569" spans="1:26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</row>
    <row r="3570" spans="1:26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</row>
    <row r="3571" spans="1:26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</row>
    <row r="3572" spans="1:26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</row>
    <row r="3573" spans="1:26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</row>
    <row r="3574" spans="1:26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</row>
    <row r="3575" spans="1:26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</row>
    <row r="3576" spans="1:26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</row>
    <row r="3577" spans="1:26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</row>
    <row r="3578" spans="1:26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</row>
    <row r="3579" spans="1:26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</row>
    <row r="3580" spans="1:26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</row>
    <row r="3581" spans="1:26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</row>
    <row r="3582" spans="1:26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</row>
    <row r="3583" spans="1:26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</row>
    <row r="3584" spans="1:26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</row>
    <row r="3585" spans="1:26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</row>
    <row r="3586" spans="1:26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</row>
    <row r="3587" spans="1:26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</row>
    <row r="3588" spans="1:26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</row>
    <row r="3589" spans="1:26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</row>
    <row r="3590" spans="1:26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</row>
    <row r="3591" spans="1:26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</row>
    <row r="3592" spans="1:26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</row>
    <row r="3593" spans="1:26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</row>
    <row r="3594" spans="1:26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</row>
    <row r="3595" spans="1:26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</row>
    <row r="3596" spans="1:26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</row>
    <row r="3597" spans="1:26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</row>
    <row r="3598" spans="1:26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</row>
    <row r="3599" spans="1:26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</row>
    <row r="3600" spans="1:26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</row>
    <row r="3601" spans="1:26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</row>
    <row r="3602" spans="1:26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</row>
    <row r="3603" spans="1:26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</row>
    <row r="3604" spans="1:26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</row>
    <row r="3605" spans="1:26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</row>
    <row r="3606" spans="1:26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</row>
    <row r="3607" spans="1:26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</row>
    <row r="3608" spans="1:26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</row>
    <row r="3609" spans="1:26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</row>
    <row r="3610" spans="1:26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</row>
    <row r="3611" spans="1:26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</row>
    <row r="3612" spans="1:26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</row>
    <row r="3613" spans="1:26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</row>
    <row r="3614" spans="1:26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</row>
    <row r="3615" spans="1:26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</row>
    <row r="3616" spans="1:26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</row>
    <row r="3617" spans="1:26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</row>
    <row r="3618" spans="1:26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</row>
    <row r="3619" spans="1:26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</row>
    <row r="3620" spans="1:26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</row>
    <row r="3621" spans="1:26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</row>
    <row r="3622" spans="1:26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</row>
    <row r="3623" spans="1:26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</row>
    <row r="3624" spans="1:26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</row>
    <row r="3625" spans="1:26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</row>
    <row r="3626" spans="1:26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</row>
    <row r="3627" spans="1:26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</row>
    <row r="3628" spans="1:26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</row>
    <row r="3629" spans="1:26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</row>
    <row r="3630" spans="1:26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</row>
    <row r="3631" spans="1:26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</row>
    <row r="3632" spans="1:26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</row>
    <row r="3633" spans="1:26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</row>
    <row r="3634" spans="1:26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</row>
    <row r="3635" spans="1:26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</row>
    <row r="3636" spans="1:26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</row>
    <row r="3637" spans="1:26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</row>
    <row r="3638" spans="1:26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</row>
    <row r="3639" spans="1:26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</row>
    <row r="3640" spans="1:26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</row>
    <row r="3641" spans="1:26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</row>
    <row r="3642" spans="1:26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</row>
    <row r="3643" spans="1:26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</row>
    <row r="3644" spans="1:26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</row>
    <row r="3645" spans="1:26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</row>
    <row r="3646" spans="1:26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</row>
    <row r="3647" spans="1:26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</row>
    <row r="3648" spans="1:26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</row>
    <row r="3649" spans="1:26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</row>
    <row r="3650" spans="1:26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</row>
    <row r="3651" spans="1:26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</row>
    <row r="3652" spans="1:26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</row>
    <row r="3653" spans="1:26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</row>
    <row r="3654" spans="1:26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</row>
    <row r="3655" spans="1:26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</row>
    <row r="3656" spans="1:26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</row>
    <row r="3657" spans="1:26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</row>
    <row r="3658" spans="1:26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</row>
    <row r="3659" spans="1:26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</row>
    <row r="3660" spans="1:26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</row>
    <row r="3661" spans="1:26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</row>
    <row r="3662" spans="1:26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</row>
    <row r="3663" spans="1:26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</row>
    <row r="3664" spans="1:26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</row>
    <row r="3665" spans="1:26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</row>
    <row r="3666" spans="1:26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</row>
    <row r="3667" spans="1:26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</row>
    <row r="3668" spans="1:26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</row>
    <row r="3669" spans="1:26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</row>
    <row r="3670" spans="1:26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</row>
    <row r="3671" spans="1:26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</row>
    <row r="3672" spans="1:26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</row>
    <row r="3673" spans="1:26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</row>
    <row r="3674" spans="1:26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</row>
    <row r="3675" spans="1:26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</row>
    <row r="3676" spans="1:26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</row>
    <row r="3677" spans="1:26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</row>
    <row r="3678" spans="1:26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</row>
    <row r="3679" spans="1:26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</row>
    <row r="3680" spans="1:26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</row>
    <row r="3681" spans="1:26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</row>
    <row r="3682" spans="1:26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</row>
    <row r="3683" spans="1:26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</row>
    <row r="3684" spans="1:26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</row>
    <row r="3685" spans="1:26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</row>
    <row r="3686" spans="1:26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</row>
    <row r="3687" spans="1:26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</row>
    <row r="3688" spans="1:26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</row>
    <row r="3689" spans="1:26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</row>
    <row r="3690" spans="1:26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</row>
    <row r="3691" spans="1:26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</row>
    <row r="3692" spans="1:26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</row>
    <row r="3693" spans="1:26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</row>
    <row r="3694" spans="1:26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</row>
    <row r="3695" spans="1:26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</row>
    <row r="3696" spans="1:26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</row>
    <row r="3697" spans="1:26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</row>
    <row r="3698" spans="1:26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</row>
    <row r="3699" spans="1:26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</row>
    <row r="3700" spans="1:26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</row>
    <row r="3701" spans="1:26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</row>
    <row r="3702" spans="1:26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</row>
    <row r="3703" spans="1:26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</row>
    <row r="3704" spans="1:26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</row>
    <row r="3705" spans="1:26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</row>
    <row r="3706" spans="1:26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</row>
    <row r="3707" spans="1:26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</row>
    <row r="3708" spans="1:26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</row>
    <row r="3709" spans="1:26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</row>
    <row r="3710" spans="1:26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</row>
    <row r="3711" spans="1:26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</row>
    <row r="3712" spans="1:26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</row>
    <row r="3713" spans="1:26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</row>
    <row r="3714" spans="1:26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</row>
    <row r="3715" spans="1:26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</row>
    <row r="3716" spans="1:26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</row>
    <row r="3717" spans="1:26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</row>
    <row r="3718" spans="1:26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</row>
    <row r="3719" spans="1:26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</row>
    <row r="3720" spans="1:26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</row>
    <row r="3721" spans="1:26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</row>
    <row r="3722" spans="1:26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</row>
    <row r="3723" spans="1:26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</row>
    <row r="3724" spans="1:26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</row>
    <row r="3725" spans="1:26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</row>
    <row r="3726" spans="1:26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</row>
    <row r="3727" spans="1:26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</row>
    <row r="3728" spans="1:26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</row>
    <row r="3729" spans="1:26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</row>
    <row r="3730" spans="1:26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</row>
    <row r="3731" spans="1:26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</row>
    <row r="3732" spans="1:26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</row>
    <row r="3733" spans="1:26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</row>
    <row r="3734" spans="1:26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</row>
    <row r="3735" spans="1:26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</row>
    <row r="3736" spans="1:26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</row>
    <row r="3737" spans="1:26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</row>
    <row r="3738" spans="1:26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</row>
    <row r="3739" spans="1:26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</row>
    <row r="3740" spans="1:26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</row>
    <row r="3741" spans="1:26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</row>
    <row r="3742" spans="1:26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</row>
    <row r="3743" spans="1:26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</row>
    <row r="3744" spans="1:26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</row>
    <row r="3745" spans="1:26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</row>
    <row r="3746" spans="1:26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</row>
    <row r="3747" spans="1:26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</row>
    <row r="3748" spans="1:26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</row>
    <row r="3749" spans="1:26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</row>
    <row r="3750" spans="1:26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</row>
    <row r="3751" spans="1:26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</row>
    <row r="3752" spans="1:26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</row>
    <row r="3753" spans="1:26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</row>
    <row r="3754" spans="1:26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</row>
    <row r="3755" spans="1:26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</row>
    <row r="3756" spans="1:26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</row>
    <row r="3757" spans="1:26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</row>
    <row r="3758" spans="1:26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</row>
    <row r="3759" spans="1:26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</row>
    <row r="3760" spans="1:26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</row>
    <row r="3761" spans="1:26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</row>
    <row r="3762" spans="1:26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</row>
    <row r="3763" spans="1:26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</row>
    <row r="3764" spans="1:26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</row>
    <row r="3765" spans="1:26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</row>
    <row r="3766" spans="1:26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</row>
    <row r="3767" spans="1:26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</row>
    <row r="3768" spans="1:26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</row>
    <row r="3769" spans="1:26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</row>
    <row r="3770" spans="1:26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</row>
    <row r="3771" spans="1:26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</row>
    <row r="3772" spans="1:26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</row>
    <row r="3773" spans="1:26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</row>
    <row r="3774" spans="1:26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</row>
    <row r="3775" spans="1:26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</row>
    <row r="3776" spans="1:26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</row>
    <row r="3777" spans="1:26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</row>
    <row r="3778" spans="1:26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</row>
    <row r="3779" spans="1:26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</row>
    <row r="3780" spans="1:26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</row>
    <row r="3781" spans="1:26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</row>
    <row r="3782" spans="1:26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</row>
    <row r="3783" spans="1:26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</row>
    <row r="3784" spans="1:26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</row>
    <row r="3785" spans="1:26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</row>
    <row r="3786" spans="1:26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</row>
    <row r="3787" spans="1:26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</row>
    <row r="3788" spans="1:26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</row>
    <row r="3789" spans="1:26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</row>
    <row r="3790" spans="1:26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</row>
    <row r="3791" spans="1:26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</row>
    <row r="3792" spans="1:26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</row>
    <row r="3793" spans="1:26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</row>
    <row r="3794" spans="1:26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</row>
    <row r="3795" spans="1:26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</row>
    <row r="3796" spans="1:26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</row>
    <row r="3797" spans="1:26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</row>
    <row r="3798" spans="1:26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</row>
    <row r="3799" spans="1:26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</row>
    <row r="3800" spans="1:26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</row>
    <row r="3801" spans="1:26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</row>
    <row r="3802" spans="1:26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</row>
    <row r="3803" spans="1:26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</row>
    <row r="3804" spans="1:26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</row>
    <row r="3805" spans="1:26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</row>
    <row r="3806" spans="1:26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</row>
    <row r="3807" spans="1:26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</row>
    <row r="3808" spans="1:26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</row>
    <row r="3809" spans="1:26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</row>
    <row r="3810" spans="1:26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</row>
    <row r="3811" spans="1:26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</row>
    <row r="3812" spans="1:26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</row>
    <row r="3813" spans="1:26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</row>
    <row r="3814" spans="1:26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</row>
    <row r="3815" spans="1:26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</row>
    <row r="3816" spans="1:26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</row>
    <row r="3817" spans="1:26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</row>
    <row r="3818" spans="1:26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</row>
    <row r="3819" spans="1:26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</row>
    <row r="3820" spans="1:26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</row>
    <row r="3821" spans="1:26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</row>
    <row r="3822" spans="1:26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</row>
    <row r="3823" spans="1:26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</row>
    <row r="3824" spans="1:26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</row>
    <row r="3825" spans="1:26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</row>
    <row r="3826" spans="1:26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</row>
    <row r="3827" spans="1:26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</row>
    <row r="3828" spans="1:26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</row>
    <row r="3829" spans="1:26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</row>
    <row r="3830" spans="1:26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</row>
    <row r="3831" spans="1:26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</row>
    <row r="3832" spans="1:26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</row>
    <row r="3833" spans="1:26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</row>
    <row r="3834" spans="1:26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</row>
    <row r="3835" spans="1:26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</row>
    <row r="3836" spans="1:26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</row>
    <row r="3837" spans="1:26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</row>
    <row r="3838" spans="1:26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</row>
    <row r="3839" spans="1:26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</row>
    <row r="3840" spans="1:26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</row>
    <row r="3841" spans="1:26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</row>
    <row r="3842" spans="1:26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</row>
    <row r="3843" spans="1:26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</row>
    <row r="3844" spans="1:26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</row>
    <row r="3845" spans="1:26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</row>
    <row r="3846" spans="1:26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</row>
    <row r="3847" spans="1:26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</row>
    <row r="3848" spans="1:26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</row>
    <row r="3849" spans="1:26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</row>
    <row r="3850" spans="1:26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</row>
    <row r="3851" spans="1:26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</row>
    <row r="3852" spans="1:26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</row>
    <row r="3853" spans="1:26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</row>
    <row r="3854" spans="1:26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</row>
    <row r="3855" spans="1:26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</row>
    <row r="3856" spans="1:26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</row>
    <row r="3857" spans="1:26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</row>
    <row r="3858" spans="1:26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</row>
    <row r="3859" spans="1:26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</row>
    <row r="3860" spans="1:26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</row>
    <row r="3861" spans="1:26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</row>
    <row r="3862" spans="1:26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</row>
    <row r="3863" spans="1:26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</row>
    <row r="3864" spans="1:26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</row>
    <row r="3865" spans="1:26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</row>
    <row r="3866" spans="1:26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</row>
    <row r="3867" spans="1:26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</row>
    <row r="3868" spans="1:26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</row>
    <row r="3869" spans="1:26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</row>
    <row r="3870" spans="1:26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</row>
    <row r="3871" spans="1:26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</row>
    <row r="3872" spans="1:26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</row>
    <row r="3873" spans="1:26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</row>
    <row r="3874" spans="1:26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</row>
    <row r="3875" spans="1:26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</row>
    <row r="3876" spans="1:26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</row>
    <row r="3877" spans="1:26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</row>
    <row r="3878" spans="1:26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</row>
    <row r="3879" spans="1:26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</row>
    <row r="3880" spans="1:26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</row>
    <row r="3881" spans="1:26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</row>
    <row r="3882" spans="1:26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</row>
    <row r="3883" spans="1:26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</row>
    <row r="3884" spans="1:26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</row>
    <row r="3885" spans="1:26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</row>
    <row r="3886" spans="1:26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</row>
    <row r="3887" spans="1:26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</row>
    <row r="3888" spans="1:26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</row>
    <row r="3889" spans="1:26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</row>
    <row r="3890" spans="1:26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</row>
    <row r="3891" spans="1:26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</row>
    <row r="3892" spans="1:26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</row>
    <row r="3893" spans="1:26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</row>
    <row r="3894" spans="1:26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</row>
    <row r="3895" spans="1:26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</row>
    <row r="3896" spans="1:26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</row>
    <row r="3897" spans="1:26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</row>
    <row r="3898" spans="1:26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</row>
    <row r="3899" spans="1:26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</row>
    <row r="3900" spans="1:26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</row>
    <row r="3901" spans="1:26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</row>
    <row r="3902" spans="1:26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</row>
    <row r="3903" spans="1:26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</row>
    <row r="3904" spans="1:26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</row>
    <row r="3905" spans="1:26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</row>
    <row r="3906" spans="1:26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</row>
    <row r="3907" spans="1:26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</row>
    <row r="3908" spans="1:26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</row>
    <row r="3909" spans="1:26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</row>
    <row r="3910" spans="1:26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</row>
    <row r="3911" spans="1:26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</row>
    <row r="3912" spans="1:26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</row>
    <row r="3913" spans="1:26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</row>
    <row r="3914" spans="1:26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</row>
    <row r="3915" spans="1:26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</row>
    <row r="3916" spans="1:26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</row>
    <row r="3917" spans="1:26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</row>
    <row r="3918" spans="1:26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</row>
    <row r="3919" spans="1:26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</row>
    <row r="3920" spans="1:26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</row>
    <row r="3921" spans="1:26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</row>
    <row r="3922" spans="1:26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</row>
    <row r="3923" spans="1:26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</row>
    <row r="3924" spans="1:26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</row>
    <row r="3925" spans="1:26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</row>
    <row r="3926" spans="1:26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</row>
    <row r="3927" spans="1:26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</row>
    <row r="3928" spans="1:26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</row>
    <row r="3929" spans="1:26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</row>
    <row r="3930" spans="1:26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</row>
    <row r="3931" spans="1:26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</row>
    <row r="3932" spans="1:26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</row>
    <row r="3933" spans="1:26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</row>
    <row r="3934" spans="1:26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</row>
    <row r="3935" spans="1:26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</row>
    <row r="3936" spans="1:26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</row>
    <row r="3937" spans="1:26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</row>
    <row r="3938" spans="1:26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</row>
    <row r="3939" spans="1:26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</row>
    <row r="3940" spans="1:26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</row>
    <row r="3941" spans="1:26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</row>
    <row r="3942" spans="1:26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</row>
    <row r="3943" spans="1:26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</row>
    <row r="3944" spans="1:26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</row>
    <row r="3945" spans="1:26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</row>
    <row r="3946" spans="1:26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</row>
    <row r="3947" spans="1:26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</row>
    <row r="3948" spans="1:26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</row>
    <row r="3949" spans="1:26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</row>
    <row r="3950" spans="1:26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</row>
    <row r="3951" spans="1:26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</row>
    <row r="3952" spans="1:26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</row>
    <row r="3953" spans="1:26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</row>
    <row r="3954" spans="1:26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</row>
    <row r="3955" spans="1:26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</row>
    <row r="3956" spans="1:26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</row>
    <row r="3957" spans="1:26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</row>
    <row r="3958" spans="1:26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</row>
    <row r="3959" spans="1:26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</row>
    <row r="3960" spans="1:26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</row>
    <row r="3961" spans="1:26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</row>
    <row r="3962" spans="1:26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</row>
    <row r="3963" spans="1:26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</row>
    <row r="3964" spans="1:26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</row>
    <row r="3965" spans="1:26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</row>
    <row r="3966" spans="1:26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</row>
    <row r="3967" spans="1:26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</row>
    <row r="3968" spans="1:26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</row>
    <row r="3969" spans="1:26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</row>
    <row r="3970" spans="1:26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</row>
    <row r="3971" spans="1:26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</row>
    <row r="3972" spans="1:26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</row>
    <row r="3973" spans="1:26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</row>
    <row r="3974" spans="1:26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</row>
    <row r="3975" spans="1:26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</row>
    <row r="3976" spans="1:26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</row>
    <row r="3977" spans="1:26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</row>
    <row r="3978" spans="1:26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</row>
    <row r="3979" spans="1:26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</row>
    <row r="3980" spans="1:26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</row>
    <row r="3981" spans="1:26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</row>
    <row r="3982" spans="1:26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</row>
    <row r="3983" spans="1:26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</row>
    <row r="3984" spans="1:26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</row>
    <row r="3985" spans="1:26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</row>
    <row r="3986" spans="1:26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</row>
    <row r="3987" spans="1:26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</row>
    <row r="3988" spans="1:26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</row>
    <row r="3989" spans="1:26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</row>
    <row r="3990" spans="1:26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</row>
    <row r="3991" spans="1:26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</row>
    <row r="3992" spans="1:26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</row>
    <row r="3993" spans="1:26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</row>
    <row r="3994" spans="1:26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</row>
    <row r="3995" spans="1:26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</row>
    <row r="3996" spans="1:26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</row>
    <row r="3997" spans="1:26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</row>
    <row r="3998" spans="1:26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</row>
    <row r="3999" spans="1:26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</row>
    <row r="4000" spans="1:26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</row>
    <row r="4001" spans="1:26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</row>
    <row r="4002" spans="1:26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</row>
    <row r="4003" spans="1:26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</row>
    <row r="4004" spans="1:26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</row>
    <row r="4005" spans="1:26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</row>
    <row r="4006" spans="1:26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</row>
    <row r="4007" spans="1:26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</row>
    <row r="4008" spans="1:26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</row>
    <row r="4009" spans="1:26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</row>
    <row r="4010" spans="1:26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</row>
    <row r="4011" spans="1:26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</row>
    <row r="4012" spans="1:26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</row>
    <row r="4013" spans="1:26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</row>
    <row r="4014" spans="1:26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</row>
    <row r="4015" spans="1:26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</row>
    <row r="4016" spans="1:26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</row>
    <row r="4017" spans="1:26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</row>
    <row r="4018" spans="1:26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</row>
    <row r="4019" spans="1:26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</row>
    <row r="4020" spans="1:26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</row>
    <row r="4021" spans="1:26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</row>
    <row r="4022" spans="1:26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</row>
    <row r="4023" spans="1:26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</row>
    <row r="4024" spans="1:26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</row>
    <row r="4025" spans="1:26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</row>
    <row r="4026" spans="1:26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</row>
    <row r="4027" spans="1:26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</row>
    <row r="4028" spans="1:26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</row>
    <row r="4029" spans="1:26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</row>
    <row r="4030" spans="1:26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</row>
    <row r="4031" spans="1:26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</row>
    <row r="4032" spans="1:26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</row>
    <row r="4033" spans="1:26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</row>
    <row r="4034" spans="1:26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</row>
    <row r="4035" spans="1:26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</row>
    <row r="4036" spans="1:26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</row>
    <row r="4037" spans="1:26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</row>
    <row r="4038" spans="1:26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</row>
    <row r="4039" spans="1:26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</row>
    <row r="4040" spans="1:26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</row>
    <row r="4041" spans="1:26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</row>
    <row r="4042" spans="1:26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</row>
    <row r="4043" spans="1:26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</row>
    <row r="4044" spans="1:26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</row>
    <row r="4045" spans="1:26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</row>
    <row r="4046" spans="1:26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</row>
    <row r="4047" spans="1:26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</row>
    <row r="4048" spans="1:26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</row>
    <row r="4049" spans="1:26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</row>
    <row r="4050" spans="1:26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</row>
    <row r="4051" spans="1:26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</row>
    <row r="4052" spans="1:26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</row>
    <row r="4053" spans="1:26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</row>
    <row r="4054" spans="1:26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</row>
    <row r="4055" spans="1:26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</row>
    <row r="4056" spans="1:26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</row>
    <row r="4057" spans="1:26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</row>
    <row r="4058" spans="1:26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</row>
    <row r="4059" spans="1:26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</row>
    <row r="4060" spans="1:26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</row>
    <row r="4061" spans="1:26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</row>
    <row r="4062" spans="1:26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</row>
    <row r="4063" spans="1:26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</row>
    <row r="4064" spans="1:26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</row>
    <row r="4065" spans="1:26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</row>
    <row r="4066" spans="1:26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</row>
    <row r="4067" spans="1:26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</row>
    <row r="4068" spans="1:26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</row>
    <row r="4069" spans="1:26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</row>
    <row r="4070" spans="1:26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</row>
    <row r="4071" spans="1:26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</row>
    <row r="4072" spans="1:26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</row>
    <row r="4073" spans="1:26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</row>
    <row r="4074" spans="1:26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</row>
    <row r="4075" spans="1:26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</row>
    <row r="4076" spans="1:26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</row>
    <row r="4077" spans="1:26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</row>
    <row r="4078" spans="1:26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</row>
    <row r="4079" spans="1:26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</row>
    <row r="4080" spans="1:26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</row>
    <row r="4081" spans="1:26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</row>
    <row r="4082" spans="1:26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</row>
    <row r="4083" spans="1:26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</row>
    <row r="4084" spans="1:26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</row>
    <row r="4085" spans="1:26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</row>
    <row r="4086" spans="1:26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</row>
    <row r="4087" spans="1:26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</row>
    <row r="4088" spans="1:26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</row>
    <row r="4089" spans="1:26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</row>
    <row r="4090" spans="1:26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</row>
    <row r="4091" spans="1:26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</row>
    <row r="4092" spans="1:26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</row>
    <row r="4093" spans="1:26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</row>
    <row r="4094" spans="1:26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</row>
    <row r="4095" spans="1:26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</row>
    <row r="4096" spans="1:26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</row>
    <row r="4097" spans="1:26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</row>
    <row r="4098" spans="1:26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</row>
    <row r="4099" spans="1:26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</row>
    <row r="4100" spans="1:26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</row>
    <row r="4101" spans="1:26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</row>
    <row r="4102" spans="1:26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</row>
    <row r="4103" spans="1:26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</row>
    <row r="4104" spans="1:26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</row>
    <row r="4105" spans="1:26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</row>
    <row r="4106" spans="1:26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</row>
    <row r="4107" spans="1:26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</row>
    <row r="4108" spans="1:26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</row>
    <row r="4109" spans="1:26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</row>
    <row r="4110" spans="1:26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</row>
    <row r="4111" spans="1:26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</row>
    <row r="4112" spans="1:26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</row>
    <row r="4113" spans="1:26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</row>
    <row r="4114" spans="1:26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</row>
    <row r="4115" spans="1:26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</row>
    <row r="4116" spans="1:26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</row>
    <row r="4117" spans="1:26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</row>
    <row r="4118" spans="1:26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</row>
    <row r="4119" spans="1:26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</row>
    <row r="4120" spans="1:26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</row>
    <row r="4121" spans="1:26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</row>
    <row r="4122" spans="1:26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</row>
    <row r="4123" spans="1:26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</row>
    <row r="4124" spans="1:26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</row>
    <row r="4125" spans="1:26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</row>
    <row r="4126" spans="1:26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</row>
    <row r="4127" spans="1:26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</row>
    <row r="4128" spans="1:26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</row>
    <row r="4129" spans="1:26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</row>
    <row r="4130" spans="1:26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</row>
    <row r="4131" spans="1:26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</row>
    <row r="4132" spans="1:26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</row>
    <row r="4133" spans="1:26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</row>
    <row r="4134" spans="1:26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</row>
    <row r="4135" spans="1:26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</row>
    <row r="4136" spans="1:26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</row>
    <row r="4137" spans="1:26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</row>
    <row r="4138" spans="1:26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</row>
    <row r="4139" spans="1:26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</row>
    <row r="4140" spans="1:26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</row>
    <row r="4141" spans="1:26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</row>
    <row r="4142" spans="1:26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</row>
    <row r="4143" spans="1:26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</row>
    <row r="4144" spans="1:26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</row>
    <row r="4145" spans="1:26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</row>
    <row r="4146" spans="1:26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</row>
    <row r="4147" spans="1:26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</row>
    <row r="4148" spans="1:26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</row>
    <row r="4149" spans="1:26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</row>
    <row r="4150" spans="1:26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</row>
    <row r="4151" spans="1:26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</row>
    <row r="4152" spans="1:26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</row>
    <row r="4153" spans="1:26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</row>
    <row r="4154" spans="1:26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</row>
    <row r="4155" spans="1:26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</row>
    <row r="4156" spans="1:26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</row>
    <row r="4157" spans="1:26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</row>
    <row r="4158" spans="1:26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</row>
    <row r="4159" spans="1:26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</row>
    <row r="4160" spans="1:26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</row>
    <row r="4161" spans="1:26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</row>
    <row r="4162" spans="1:26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</row>
    <row r="4163" spans="1:26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</row>
    <row r="4164" spans="1:26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</row>
    <row r="4165" spans="1:26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</row>
    <row r="4166" spans="1:26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</row>
    <row r="4167" spans="1:26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</row>
    <row r="4168" spans="1:26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</row>
    <row r="4169" spans="1:26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</row>
    <row r="4170" spans="1:26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</row>
    <row r="4171" spans="1:26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</row>
    <row r="4172" spans="1:26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</row>
    <row r="4173" spans="1:26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</row>
    <row r="4174" spans="1:26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</row>
    <row r="4175" spans="1:26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</row>
    <row r="4176" spans="1:26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</row>
    <row r="4177" spans="1:26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</row>
    <row r="4178" spans="1:26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</row>
    <row r="4179" spans="1:26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</row>
    <row r="4180" spans="1:26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</row>
    <row r="4181" spans="1:26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</row>
    <row r="4182" spans="1:26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</row>
    <row r="4183" spans="1:26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</row>
    <row r="4184" spans="1:26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</row>
    <row r="4185" spans="1:26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</row>
    <row r="4186" spans="1:26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</row>
    <row r="4187" spans="1:26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</row>
    <row r="4188" spans="1:26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</row>
    <row r="4189" spans="1:26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</row>
    <row r="4190" spans="1:26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</row>
    <row r="4191" spans="1:26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</row>
    <row r="4192" spans="1:26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</row>
    <row r="4193" spans="1:26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</row>
    <row r="4194" spans="1:26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</row>
    <row r="4195" spans="1:26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</row>
    <row r="4196" spans="1:26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</row>
    <row r="4197" spans="1:26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</row>
    <row r="4198" spans="1:26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</row>
    <row r="4199" spans="1:26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</row>
    <row r="4200" spans="1:26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</row>
    <row r="4201" spans="1:26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</row>
    <row r="4202" spans="1:26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</row>
    <row r="4203" spans="1:26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</row>
    <row r="4204" spans="1:26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</row>
    <row r="4205" spans="1:26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</row>
    <row r="4206" spans="1:26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</row>
    <row r="4207" spans="1:26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</row>
    <row r="4208" spans="1:26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</row>
    <row r="4209" spans="1:26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</row>
    <row r="4210" spans="1:26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</row>
    <row r="4211" spans="1:26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</row>
    <row r="4212" spans="1:26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</row>
    <row r="4213" spans="1:26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</row>
    <row r="4214" spans="1:26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</row>
    <row r="4215" spans="1:26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</row>
    <row r="4216" spans="1:26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</row>
    <row r="4217" spans="1:26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</row>
    <row r="4218" spans="1:26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</row>
    <row r="4219" spans="1:26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</row>
    <row r="4220" spans="1:26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</row>
    <row r="4221" spans="1:26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</row>
    <row r="4222" spans="1:26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</row>
    <row r="4223" spans="1:26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</row>
    <row r="4224" spans="1:26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</row>
    <row r="4225" spans="1:26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</row>
    <row r="4226" spans="1:26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</row>
    <row r="4227" spans="1:26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</row>
    <row r="4228" spans="1:26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</row>
    <row r="4229" spans="1:26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</row>
    <row r="4230" spans="1:26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</row>
    <row r="4231" spans="1:26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</row>
    <row r="4232" spans="1:26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</row>
    <row r="4233" spans="1:26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</row>
    <row r="4234" spans="1:26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</row>
    <row r="4235" spans="1:26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</row>
    <row r="4236" spans="1:26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</row>
    <row r="4237" spans="1:26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</row>
    <row r="4238" spans="1:26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</row>
    <row r="4239" spans="1:26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</row>
    <row r="4240" spans="1:26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</row>
    <row r="4241" spans="1:26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</row>
    <row r="4242" spans="1:26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</row>
    <row r="4243" spans="1:26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</row>
    <row r="4244" spans="1:26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</row>
    <row r="4245" spans="1:26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</row>
    <row r="4246" spans="1:26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</row>
    <row r="4247" spans="1:26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</row>
    <row r="4248" spans="1:26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</row>
    <row r="4249" spans="1:26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</row>
    <row r="4250" spans="1:26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</row>
    <row r="4251" spans="1:26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</row>
    <row r="4252" spans="1:26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</row>
    <row r="4253" spans="1:26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</row>
    <row r="4254" spans="1:26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</row>
    <row r="4255" spans="1:26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</row>
    <row r="4256" spans="1:26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</row>
    <row r="4257" spans="1:26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</row>
    <row r="4258" spans="1:26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</row>
    <row r="4259" spans="1:26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</row>
    <row r="4260" spans="1:26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</row>
    <row r="4261" spans="1:26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</row>
    <row r="4262" spans="1:26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</row>
    <row r="4263" spans="1:26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</row>
    <row r="4264" spans="1:26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</row>
    <row r="4265" spans="1:26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</row>
    <row r="4266" spans="1:26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</row>
    <row r="4267" spans="1:26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</row>
    <row r="4268" spans="1:26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</row>
    <row r="4269" spans="1:26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</row>
    <row r="4270" spans="1:26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</row>
    <row r="4271" spans="1:26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</row>
    <row r="4272" spans="1:26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</row>
    <row r="4273" spans="1:26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</row>
    <row r="4274" spans="1:26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</row>
    <row r="4275" spans="1:26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</row>
    <row r="4276" spans="1:26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</row>
    <row r="4277" spans="1:26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</row>
    <row r="4278" spans="1:26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</row>
    <row r="4279" spans="1:26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</row>
    <row r="4280" spans="1:26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</row>
    <row r="4281" spans="1:26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</row>
    <row r="4282" spans="1:26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</row>
    <row r="4283" spans="1:26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</row>
    <row r="4284" spans="1:26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</row>
    <row r="4285" spans="1:26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</row>
    <row r="4286" spans="1:26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</row>
    <row r="4287" spans="1:26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</row>
    <row r="4288" spans="1:26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</row>
    <row r="4289" spans="1:26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</row>
    <row r="4290" spans="1:26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</row>
    <row r="4291" spans="1:26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</row>
    <row r="4292" spans="1:26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</row>
    <row r="4293" spans="1:26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</row>
    <row r="4294" spans="1:26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</row>
    <row r="4295" spans="1:26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</row>
    <row r="4296" spans="1:26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</row>
    <row r="4297" spans="1:26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</row>
    <row r="4298" spans="1:26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</row>
    <row r="4299" spans="1:26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</row>
    <row r="4300" spans="1:26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</row>
    <row r="4301" spans="1:26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</row>
    <row r="4302" spans="1:26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</row>
    <row r="4303" spans="1:26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</row>
    <row r="4304" spans="1:26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</row>
    <row r="4305" spans="1:26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</row>
    <row r="4306" spans="1:26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</row>
    <row r="4307" spans="1:26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</row>
    <row r="4308" spans="1:26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</row>
    <row r="4309" spans="1:26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</row>
    <row r="4310" spans="1:26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</row>
    <row r="4311" spans="1:26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</row>
    <row r="4312" spans="1:26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</row>
    <row r="4313" spans="1:26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</row>
    <row r="4314" spans="1:26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</row>
    <row r="4315" spans="1:26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</row>
    <row r="4316" spans="1:26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</row>
    <row r="4317" spans="1:26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</row>
    <row r="4318" spans="1:26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</row>
    <row r="4319" spans="1:26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</row>
    <row r="4320" spans="1:26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</row>
    <row r="4321" spans="1:26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</row>
    <row r="4322" spans="1:26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</row>
    <row r="4323" spans="1:26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</row>
    <row r="4324" spans="1:26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</row>
    <row r="4325" spans="1:26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</row>
    <row r="4326" spans="1:26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</row>
    <row r="4327" spans="1:26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</row>
    <row r="4328" spans="1:26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</row>
    <row r="4329" spans="1:26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</row>
    <row r="4330" spans="1:26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</row>
    <row r="4331" spans="1:26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</row>
    <row r="4332" spans="1:26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</row>
    <row r="4333" spans="1:26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</row>
    <row r="4334" spans="1:26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</row>
    <row r="4335" spans="1:26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</row>
    <row r="4336" spans="1:26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</row>
    <row r="4337" spans="1:26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</row>
    <row r="4338" spans="1:26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</row>
    <row r="4339" spans="1:26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</row>
    <row r="4340" spans="1:26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</row>
    <row r="4341" spans="1:26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</row>
    <row r="4342" spans="1:26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</row>
    <row r="4343" spans="1:26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</row>
    <row r="4344" spans="1:26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</row>
    <row r="4345" spans="1:26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</row>
    <row r="4346" spans="1:26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</row>
    <row r="4347" spans="1:26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</row>
    <row r="4348" spans="1:26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</row>
    <row r="4349" spans="1:26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</row>
    <row r="4350" spans="1:26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</row>
    <row r="4351" spans="1:26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</row>
    <row r="4352" spans="1:26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</row>
    <row r="4353" spans="1:26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</row>
    <row r="4354" spans="1:26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</row>
    <row r="4355" spans="1:26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</row>
    <row r="4356" spans="1:26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</row>
    <row r="4357" spans="1:26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</row>
    <row r="4358" spans="1:26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</row>
    <row r="4359" spans="1:26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</row>
    <row r="4360" spans="1:26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</row>
    <row r="4361" spans="1:26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</row>
    <row r="4362" spans="1:26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</row>
    <row r="4363" spans="1:26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</row>
    <row r="4364" spans="1:26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</row>
    <row r="4365" spans="1:26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</row>
    <row r="4366" spans="1:26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</row>
    <row r="4367" spans="1:26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</row>
    <row r="4368" spans="1:26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</row>
    <row r="4369" spans="1:26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</row>
    <row r="4370" spans="1:26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</row>
    <row r="4371" spans="1:26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</row>
    <row r="4372" spans="1:26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</row>
    <row r="4373" spans="1:26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</row>
    <row r="4374" spans="1:26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</row>
    <row r="4375" spans="1:26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</row>
    <row r="4376" spans="1:26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</row>
    <row r="4377" spans="1:26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</row>
    <row r="4378" spans="1:26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</row>
    <row r="4379" spans="1:26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</row>
    <row r="4380" spans="1:26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</row>
    <row r="4381" spans="1:26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</row>
    <row r="4382" spans="1:26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</row>
    <row r="4383" spans="1:26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</row>
    <row r="4384" spans="1:26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</row>
    <row r="4385" spans="1:26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</row>
    <row r="4386" spans="1:26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</row>
    <row r="4387" spans="1:26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</row>
    <row r="4388" spans="1:26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</row>
    <row r="4389" spans="1:26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</row>
    <row r="4390" spans="1:26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</row>
    <row r="4391" spans="1:26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</row>
    <row r="4392" spans="1:26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</row>
    <row r="4393" spans="1:26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</row>
    <row r="4394" spans="1:26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</row>
    <row r="4395" spans="1:26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</row>
    <row r="4396" spans="1:26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</row>
    <row r="4397" spans="1:26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</row>
    <row r="4398" spans="1:26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</row>
    <row r="4399" spans="1:26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</row>
    <row r="4400" spans="1:26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</row>
    <row r="4401" spans="1:26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</row>
    <row r="4402" spans="1:26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</row>
    <row r="4403" spans="1:26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</row>
    <row r="4404" spans="1:26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</row>
    <row r="4405" spans="1:26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</row>
    <row r="4406" spans="1:26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</row>
    <row r="4407" spans="1:26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</row>
    <row r="4408" spans="1:26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</row>
    <row r="4409" spans="1:26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</row>
    <row r="4410" spans="1:26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</row>
    <row r="4411" spans="1:26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</row>
    <row r="4412" spans="1:26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</row>
    <row r="4413" spans="1:26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</row>
    <row r="4414" spans="1:26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</row>
    <row r="4415" spans="1:26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</row>
    <row r="4416" spans="1:26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</row>
    <row r="4417" spans="1:26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</row>
    <row r="4418" spans="1:26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</row>
    <row r="4419" spans="1:26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</row>
    <row r="4420" spans="1:26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</row>
    <row r="4421" spans="1:26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</row>
    <row r="4422" spans="1:26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</row>
    <row r="4423" spans="1:26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</row>
    <row r="4424" spans="1:26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</row>
    <row r="4425" spans="1:26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</row>
    <row r="4426" spans="1:26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</row>
    <row r="4427" spans="1:26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</row>
    <row r="4428" spans="1:26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</row>
    <row r="4429" spans="1:26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</row>
    <row r="4430" spans="1:26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</row>
    <row r="4431" spans="1:26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</row>
    <row r="4432" spans="1:26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</row>
    <row r="4433" spans="1:26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</row>
    <row r="4434" spans="1:26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</row>
    <row r="4435" spans="1:26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</row>
    <row r="4436" spans="1:26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</row>
    <row r="4437" spans="1:26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</row>
    <row r="4438" spans="1:26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</row>
    <row r="4439" spans="1:26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</row>
    <row r="4440" spans="1:26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</row>
    <row r="4441" spans="1:26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</row>
    <row r="4442" spans="1:26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</row>
    <row r="4443" spans="1:26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</row>
    <row r="4444" spans="1:26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</row>
    <row r="4445" spans="1:26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</row>
    <row r="4446" spans="1:26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</row>
    <row r="4447" spans="1:26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</row>
    <row r="4448" spans="1:26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</row>
    <row r="4449" spans="1:26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</row>
    <row r="4450" spans="1:26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</row>
    <row r="4451" spans="1:26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</row>
    <row r="4452" spans="1:26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</row>
    <row r="4453" spans="1:26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</row>
    <row r="4454" spans="1:26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</row>
    <row r="4455" spans="1:26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</row>
    <row r="4456" spans="1:26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</row>
    <row r="4457" spans="1:26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</row>
    <row r="4458" spans="1:26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</row>
    <row r="4459" spans="1:26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</row>
    <row r="4460" spans="1:26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</row>
    <row r="4461" spans="1:26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</row>
    <row r="4462" spans="1:26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</row>
    <row r="4463" spans="1:26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</row>
    <row r="4464" spans="1:26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</row>
    <row r="4465" spans="1:26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</row>
    <row r="4466" spans="1:26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</row>
    <row r="4467" spans="1:26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</row>
    <row r="4468" spans="1:26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</row>
    <row r="4469" spans="1:26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</row>
    <row r="4470" spans="1:26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</row>
    <row r="4471" spans="1:26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</row>
    <row r="4472" spans="1:26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</row>
    <row r="4473" spans="1:26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</row>
    <row r="4474" spans="1:26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</row>
    <row r="4475" spans="1:26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</row>
    <row r="4476" spans="1:26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</row>
    <row r="4477" spans="1:26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</row>
    <row r="4478" spans="1:26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</row>
    <row r="4479" spans="1:26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</row>
    <row r="4480" spans="1:26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</row>
    <row r="4481" spans="1:26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</row>
    <row r="4482" spans="1:26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</row>
    <row r="4483" spans="1:26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</row>
    <row r="4484" spans="1:26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</row>
    <row r="4485" spans="1:26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</row>
    <row r="4486" spans="1:26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</row>
    <row r="4487" spans="1:26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</row>
    <row r="4488" spans="1:26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</row>
    <row r="4489" spans="1:26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</row>
    <row r="4490" spans="1:26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</row>
    <row r="4491" spans="1:26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</row>
    <row r="4492" spans="1:26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</row>
    <row r="4493" spans="1:26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</row>
    <row r="4494" spans="1:26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</row>
    <row r="4495" spans="1:26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</row>
    <row r="4496" spans="1:26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</row>
    <row r="4497" spans="1:26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</row>
    <row r="4498" spans="1:26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</row>
    <row r="4499" spans="1:26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</row>
    <row r="4500" spans="1:26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</row>
    <row r="4501" spans="1:26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</row>
    <row r="4502" spans="1:26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</row>
    <row r="4503" spans="1:26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</row>
    <row r="4504" spans="1:26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</row>
    <row r="4505" spans="1:26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</row>
    <row r="4506" spans="1:26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</row>
    <row r="4507" spans="1:26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</row>
    <row r="4508" spans="1:26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</row>
    <row r="4509" spans="1:26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</row>
    <row r="4510" spans="1:26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</row>
    <row r="4511" spans="1:26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</row>
    <row r="4512" spans="1:26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</row>
    <row r="4513" spans="1:26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</row>
    <row r="4514" spans="1:26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</row>
    <row r="4515" spans="1:26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</row>
    <row r="4516" spans="1:26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</row>
    <row r="4517" spans="1:26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</row>
    <row r="4518" spans="1:26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</row>
    <row r="4519" spans="1:26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</row>
    <row r="4520" spans="1:26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</row>
    <row r="4521" spans="1:26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</row>
    <row r="4522" spans="1:26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</row>
    <row r="4523" spans="1:26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</row>
    <row r="4524" spans="1:26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</row>
    <row r="4525" spans="1:26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</row>
    <row r="4526" spans="1:26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</row>
    <row r="4527" spans="1:26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</row>
    <row r="4528" spans="1:26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</row>
    <row r="4529" spans="1:26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</row>
    <row r="4530" spans="1:26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</row>
    <row r="4531" spans="1:26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</row>
    <row r="4532" spans="1:26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</row>
    <row r="4533" spans="1:26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</row>
    <row r="4534" spans="1:26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</row>
    <row r="4535" spans="1:26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</row>
    <row r="4536" spans="1:26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</row>
    <row r="4537" spans="1:26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</row>
    <row r="4538" spans="1:26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</row>
    <row r="4539" spans="1:26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</row>
    <row r="4540" spans="1:26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</row>
    <row r="4541" spans="1:26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</row>
    <row r="4542" spans="1:26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</row>
    <row r="4543" spans="1:26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</row>
    <row r="4544" spans="1:26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</row>
    <row r="4545" spans="1:26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</row>
    <row r="4546" spans="1:26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</row>
    <row r="4547" spans="1:26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</row>
    <row r="4548" spans="1:26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</row>
    <row r="4549" spans="1:26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</row>
    <row r="4550" spans="1:26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</row>
    <row r="4551" spans="1:26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</row>
    <row r="4552" spans="1:26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</row>
    <row r="4553" spans="1:26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</row>
    <row r="4554" spans="1:26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</row>
    <row r="4555" spans="1:26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</row>
    <row r="4556" spans="1:26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</row>
    <row r="4557" spans="1:26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</row>
    <row r="4558" spans="1:26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</row>
    <row r="4559" spans="1:26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</row>
    <row r="4560" spans="1:26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</row>
    <row r="4561" spans="1:26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</row>
    <row r="4562" spans="1:26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</row>
    <row r="4563" spans="1:26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</row>
    <row r="4564" spans="1:26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</row>
    <row r="4565" spans="1:26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</row>
    <row r="4566" spans="1:26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</row>
    <row r="4567" spans="1:26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</row>
    <row r="4568" spans="1:26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</row>
    <row r="4569" spans="1:26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</row>
    <row r="4570" spans="1:26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</row>
    <row r="4571" spans="1:26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</row>
    <row r="4572" spans="1:26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</row>
    <row r="4573" spans="1:26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</row>
    <row r="4574" spans="1:26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</row>
    <row r="4575" spans="1:26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</row>
    <row r="4576" spans="1:26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</row>
    <row r="4577" spans="1:26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</row>
    <row r="4578" spans="1:26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</row>
    <row r="4579" spans="1:26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</row>
    <row r="4580" spans="1:26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</row>
    <row r="4581" spans="1:26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</row>
    <row r="4582" spans="1:26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</row>
    <row r="4583" spans="1:26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</row>
    <row r="4584" spans="1:26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</row>
    <row r="4585" spans="1:26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</row>
    <row r="4586" spans="1:26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</row>
    <row r="4587" spans="1:26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</row>
    <row r="4588" spans="1:26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</row>
    <row r="4589" spans="1:26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</row>
    <row r="4590" spans="1:26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</row>
    <row r="4591" spans="1:26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</row>
    <row r="4592" spans="1:26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</row>
    <row r="4593" spans="1:26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</row>
    <row r="4594" spans="1:26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</row>
    <row r="4595" spans="1:26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</row>
    <row r="4596" spans="1:26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</row>
    <row r="4597" spans="1:26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</row>
    <row r="4598" spans="1:26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</row>
    <row r="4599" spans="1:26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</row>
    <row r="4600" spans="1:26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</row>
    <row r="4601" spans="1:26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</row>
    <row r="4602" spans="1:26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</row>
    <row r="4603" spans="1:26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</row>
    <row r="4604" spans="1:26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</row>
    <row r="4605" spans="1:26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</row>
    <row r="4606" spans="1:26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</row>
    <row r="4607" spans="1:26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</row>
    <row r="4608" spans="1:26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</row>
    <row r="4609" spans="1:26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</row>
    <row r="4610" spans="1:26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</row>
    <row r="4611" spans="1:26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</row>
    <row r="4612" spans="1:26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</row>
    <row r="4613" spans="1:26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</row>
    <row r="4614" spans="1:26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</row>
    <row r="4615" spans="1:26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</row>
    <row r="4616" spans="1:26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</row>
    <row r="4617" spans="1:26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</row>
    <row r="4618" spans="1:26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</row>
    <row r="4619" spans="1:26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</row>
    <row r="4620" spans="1:26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</row>
    <row r="4621" spans="1:26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</row>
    <row r="4622" spans="1:26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</row>
    <row r="4623" spans="1:26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</row>
    <row r="4624" spans="1:26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</row>
    <row r="4625" spans="1:26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</row>
    <row r="4626" spans="1:26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</row>
    <row r="4627" spans="1:26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</row>
    <row r="4628" spans="1:26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</row>
    <row r="4629" spans="1:26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</row>
    <row r="4630" spans="1:26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</row>
    <row r="4631" spans="1:26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</row>
    <row r="4632" spans="1:26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</row>
    <row r="4633" spans="1:26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</row>
    <row r="4634" spans="1:26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</row>
    <row r="4635" spans="1:26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</row>
    <row r="4636" spans="1:26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</row>
    <row r="4637" spans="1:26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</row>
    <row r="4638" spans="1:26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</row>
    <row r="4639" spans="1:26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</row>
    <row r="4640" spans="1:26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</row>
    <row r="4641" spans="1:26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</row>
    <row r="4642" spans="1:26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</row>
    <row r="4643" spans="1:26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</row>
    <row r="4644" spans="1:26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</row>
    <row r="4645" spans="1:26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</row>
    <row r="4646" spans="1:26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</row>
    <row r="4647" spans="1:26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</row>
    <row r="4648" spans="1:26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</row>
    <row r="4649" spans="1:26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</row>
    <row r="4650" spans="1:26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</row>
    <row r="4651" spans="1:26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</row>
    <row r="4652" spans="1:26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</row>
    <row r="4653" spans="1:26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</row>
    <row r="4654" spans="1:26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</row>
    <row r="4655" spans="1:26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</row>
    <row r="4656" spans="1:26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</row>
    <row r="4657" spans="1:26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</row>
    <row r="4658" spans="1:26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</row>
    <row r="4659" spans="1:26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</row>
    <row r="4660" spans="1:26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</row>
    <row r="4661" spans="1:26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</row>
    <row r="4662" spans="1:26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</row>
    <row r="4663" spans="1:26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</row>
    <row r="4664" spans="1:26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</row>
    <row r="4665" spans="1:26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</row>
    <row r="4666" spans="1:26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</row>
    <row r="4667" spans="1:26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</row>
    <row r="4668" spans="1:26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</row>
    <row r="4669" spans="1:26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</row>
    <row r="4670" spans="1:26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</row>
    <row r="4671" spans="1:26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</row>
    <row r="4672" spans="1:26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</row>
    <row r="4673" spans="1:26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</row>
    <row r="4674" spans="1:26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</row>
    <row r="4675" spans="1:26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</row>
    <row r="4676" spans="1:26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</row>
    <row r="4677" spans="1:26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</row>
    <row r="4678" spans="1:26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</row>
    <row r="4679" spans="1:26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</row>
    <row r="4680" spans="1:26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</row>
    <row r="4681" spans="1:26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</row>
    <row r="4682" spans="1:26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</row>
    <row r="4683" spans="1:26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</row>
    <row r="4684" spans="1:26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</row>
    <row r="4685" spans="1:26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</row>
    <row r="4686" spans="1:26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</row>
    <row r="4687" spans="1:26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</row>
    <row r="4688" spans="1:26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</row>
    <row r="4689" spans="1:26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</row>
    <row r="4690" spans="1:26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</row>
    <row r="4691" spans="1:26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</row>
    <row r="4692" spans="1:26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</row>
    <row r="4693" spans="1:26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</row>
    <row r="4694" spans="1:26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</row>
    <row r="4695" spans="1:26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</row>
    <row r="4696" spans="1:26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</row>
    <row r="4697" spans="1:26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</row>
    <row r="4698" spans="1:26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</row>
    <row r="4699" spans="1:26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</row>
    <row r="4700" spans="1:26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</row>
    <row r="4701" spans="1:26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</row>
    <row r="4702" spans="1:26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</row>
    <row r="4703" spans="1:26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</row>
    <row r="4704" spans="1:26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</row>
    <row r="4705" spans="1:26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</row>
    <row r="4706" spans="1:26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</row>
    <row r="4707" spans="1:26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</row>
    <row r="4708" spans="1:26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</row>
    <row r="4709" spans="1:26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</row>
    <row r="4710" spans="1:26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</row>
    <row r="4711" spans="1:26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</row>
    <row r="4712" spans="1:26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</row>
    <row r="4713" spans="1:26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</row>
    <row r="4714" spans="1:26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</row>
    <row r="4715" spans="1:26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</row>
    <row r="4716" spans="1:26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</row>
    <row r="4717" spans="1:26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</row>
    <row r="4718" spans="1:26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</row>
    <row r="4719" spans="1:26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</row>
    <row r="4720" spans="1:26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</row>
    <row r="4721" spans="1:26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</row>
    <row r="4722" spans="1:26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</row>
    <row r="4723" spans="1:26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</row>
    <row r="4724" spans="1:26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</row>
    <row r="4725" spans="1:26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</row>
    <row r="4726" spans="1:26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</row>
    <row r="4727" spans="1:26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</row>
    <row r="4728" spans="1:26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</row>
    <row r="4729" spans="1:26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</row>
    <row r="4730" spans="1:26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</row>
    <row r="4731" spans="1:26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</row>
    <row r="4732" spans="1:26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</row>
    <row r="4733" spans="1:26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</row>
    <row r="4734" spans="1:26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</row>
    <row r="4735" spans="1:26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</row>
    <row r="4736" spans="1:26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</row>
    <row r="4737" spans="1:26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</row>
    <row r="4738" spans="1:26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</row>
    <row r="4739" spans="1:26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</row>
    <row r="4740" spans="1:26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</row>
    <row r="4741" spans="1:26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</row>
    <row r="4742" spans="1:26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</row>
    <row r="4743" spans="1:26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</row>
    <row r="4744" spans="1:26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</row>
    <row r="4745" spans="1:26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</row>
    <row r="4746" spans="1:26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</row>
    <row r="4747" spans="1:26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</row>
    <row r="4748" spans="1:26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</row>
    <row r="4749" spans="1:26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</row>
    <row r="4750" spans="1:26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</row>
    <row r="4751" spans="1:26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</row>
    <row r="4752" spans="1:26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</row>
    <row r="4753" spans="1:26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</row>
    <row r="4754" spans="1:26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</row>
    <row r="4755" spans="1:26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</row>
    <row r="4756" spans="1:26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</row>
    <row r="4757" spans="1:26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</row>
    <row r="4758" spans="1:26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</row>
    <row r="4759" spans="1:26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</row>
    <row r="4760" spans="1:26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</row>
    <row r="4761" spans="1:26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</row>
    <row r="4762" spans="1:26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</row>
    <row r="4763" spans="1:26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</row>
    <row r="4764" spans="1:26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</row>
    <row r="4765" spans="1:26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</row>
    <row r="4766" spans="1:26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</row>
    <row r="4767" spans="1:26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</row>
    <row r="4768" spans="1:26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</row>
    <row r="4769" spans="1:26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</row>
    <row r="4770" spans="1:26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</row>
    <row r="4771" spans="1:26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</row>
    <row r="4772" spans="1:26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</row>
    <row r="4773" spans="1:26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</row>
    <row r="4774" spans="1:26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</row>
    <row r="4775" spans="1:26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</row>
    <row r="4776" spans="1:26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</row>
    <row r="4777" spans="1:26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</row>
    <row r="4778" spans="1:26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</row>
    <row r="4779" spans="1:26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</row>
    <row r="4780" spans="1:26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</row>
    <row r="4781" spans="1:26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</row>
    <row r="4782" spans="1:26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</row>
    <row r="4783" spans="1:26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</row>
    <row r="4784" spans="1:26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</row>
    <row r="4785" spans="1:26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</row>
    <row r="4786" spans="1:26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</row>
    <row r="4787" spans="1:26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</row>
    <row r="4788" spans="1:26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</row>
    <row r="4789" spans="1:26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</row>
    <row r="4790" spans="1:26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</row>
    <row r="4791" spans="1:26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</row>
    <row r="4792" spans="1:26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</row>
    <row r="4793" spans="1:26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</row>
    <row r="4794" spans="1:26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</row>
    <row r="4795" spans="1:26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</row>
    <row r="4796" spans="1:26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</row>
    <row r="4797" spans="1:26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</row>
    <row r="4798" spans="1:26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</row>
    <row r="4799" spans="1:26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</row>
    <row r="4800" spans="1:26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</row>
    <row r="4801" spans="1:26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</row>
    <row r="4802" spans="1:26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</row>
    <row r="4803" spans="1:26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</row>
    <row r="4804" spans="1:26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</row>
    <row r="4805" spans="1:26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</row>
    <row r="4806" spans="1:26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</row>
    <row r="4807" spans="1:26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</row>
    <row r="4808" spans="1:26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</row>
    <row r="4809" spans="1:26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</row>
    <row r="4810" spans="1:26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</row>
    <row r="4811" spans="1:26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</row>
    <row r="4812" spans="1:26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</row>
    <row r="4813" spans="1:26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</row>
    <row r="4814" spans="1:26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</row>
    <row r="4815" spans="1:26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</row>
    <row r="4816" spans="1:26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</row>
    <row r="4817" spans="1:26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</row>
    <row r="4818" spans="1:26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</row>
    <row r="4819" spans="1:26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</row>
    <row r="4820" spans="1:26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</row>
    <row r="4821" spans="1:26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</row>
    <row r="4822" spans="1:26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</row>
    <row r="4823" spans="1:26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</row>
    <row r="4824" spans="1:26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</row>
    <row r="4825" spans="1:26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</row>
    <row r="4826" spans="1:26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</row>
    <row r="4827" spans="1:26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</row>
    <row r="4828" spans="1:26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</row>
    <row r="4829" spans="1:26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</row>
    <row r="4830" spans="1:26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</row>
    <row r="4831" spans="1:26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</row>
    <row r="4832" spans="1:26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</row>
    <row r="4833" spans="1:26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</row>
    <row r="4834" spans="1:26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</row>
    <row r="4835" spans="1:26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</row>
    <row r="4836" spans="1:26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</row>
    <row r="4837" spans="1:26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</row>
    <row r="4838" spans="1:26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</row>
    <row r="4839" spans="1:26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</row>
    <row r="4840" spans="1:26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</row>
    <row r="4841" spans="1:26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</row>
    <row r="4842" spans="1:26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</row>
    <row r="4843" spans="1:26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</row>
    <row r="4844" spans="1:26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</row>
    <row r="4845" spans="1:26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</row>
    <row r="4846" spans="1:26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</row>
    <row r="4847" spans="1:26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</row>
    <row r="4848" spans="1:26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</row>
    <row r="4849" spans="1:26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</row>
    <row r="4850" spans="1:26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</row>
    <row r="4851" spans="1:26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</row>
    <row r="4852" spans="1:26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</row>
    <row r="4853" spans="1:26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</row>
    <row r="4854" spans="1:26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</row>
    <row r="4855" spans="1:26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</row>
    <row r="4856" spans="1:26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</row>
    <row r="4857" spans="1:26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</row>
    <row r="4858" spans="1:26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</row>
    <row r="4859" spans="1:26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</row>
    <row r="4860" spans="1:26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</row>
    <row r="4861" spans="1:26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</row>
    <row r="4862" spans="1:26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</row>
    <row r="4863" spans="1:26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</row>
    <row r="4864" spans="1:26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</row>
    <row r="4865" spans="1:26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</row>
    <row r="4866" spans="1:26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</row>
    <row r="4867" spans="1:26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</row>
    <row r="4868" spans="1:26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</row>
    <row r="4869" spans="1:26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</row>
    <row r="4870" spans="1:26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</row>
    <row r="4871" spans="1:26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</row>
    <row r="4872" spans="1:26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</row>
    <row r="4873" spans="1:26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</row>
    <row r="4874" spans="1:26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</row>
    <row r="4875" spans="1:26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</row>
    <row r="4876" spans="1:26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</row>
    <row r="4877" spans="1:26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</row>
    <row r="4878" spans="1:26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</row>
    <row r="4879" spans="1:26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</row>
    <row r="4880" spans="1:26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</row>
    <row r="4881" spans="1:26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</row>
    <row r="4882" spans="1:26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</row>
    <row r="4883" spans="1:26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</row>
    <row r="4884" spans="1:26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</row>
    <row r="4885" spans="1:26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</row>
    <row r="4886" spans="1:26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</row>
    <row r="4887" spans="1:26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</row>
    <row r="4888" spans="1:26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</row>
    <row r="4889" spans="1:26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</row>
    <row r="4890" spans="1:26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</row>
    <row r="4891" spans="1:26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</row>
    <row r="4892" spans="1:26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</row>
    <row r="4893" spans="1:26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</row>
    <row r="4894" spans="1:26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</row>
    <row r="4895" spans="1:26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</row>
    <row r="4896" spans="1:26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</row>
    <row r="4897" spans="1:26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</row>
    <row r="4898" spans="1:26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</row>
    <row r="4899" spans="1:26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</row>
    <row r="4900" spans="1:26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</row>
    <row r="4901" spans="1:26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</row>
    <row r="4902" spans="1:26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</row>
    <row r="4903" spans="1:26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</row>
    <row r="4904" spans="1:26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</row>
    <row r="4905" spans="1:26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</row>
    <row r="4906" spans="1:26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</row>
    <row r="4907" spans="1:26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</row>
    <row r="4908" spans="1:26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</row>
    <row r="4909" spans="1:26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</row>
    <row r="4910" spans="1:26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</row>
    <row r="4911" spans="1:26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</row>
    <row r="4912" spans="1:26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</row>
    <row r="4913" spans="1:26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</row>
    <row r="4914" spans="1:26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</row>
    <row r="4915" spans="1:26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</row>
    <row r="4916" spans="1:26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</row>
    <row r="4917" spans="1:26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</row>
    <row r="4918" spans="1:26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</row>
    <row r="4919" spans="1:26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</row>
    <row r="4920" spans="1:26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</row>
    <row r="4921" spans="1:26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</row>
    <row r="4922" spans="1:26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</row>
    <row r="4923" spans="1:26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</row>
    <row r="4924" spans="1:26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</row>
    <row r="4925" spans="1:26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</row>
    <row r="4926" spans="1:26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</row>
    <row r="4927" spans="1:26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</row>
    <row r="4928" spans="1:26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</row>
    <row r="4929" spans="1:26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</row>
    <row r="4930" spans="1:26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</row>
    <row r="4931" spans="1:26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</row>
    <row r="4932" spans="1:26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</row>
    <row r="4933" spans="1:26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</row>
    <row r="4934" spans="1:26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</row>
    <row r="4935" spans="1:26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</row>
    <row r="4936" spans="1:26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</row>
    <row r="4937" spans="1:26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</row>
    <row r="4938" spans="1:26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</row>
    <row r="4939" spans="1:26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</row>
    <row r="4940" spans="1:26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</row>
    <row r="4941" spans="1:26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</row>
    <row r="4942" spans="1:26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</row>
    <row r="4943" spans="1:26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</row>
    <row r="4944" spans="1:26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</row>
    <row r="4945" spans="1:26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</row>
    <row r="4946" spans="1:26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</row>
    <row r="4947" spans="1:26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</row>
    <row r="4948" spans="1:26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</row>
    <row r="4949" spans="1:26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</row>
    <row r="4950" spans="1:26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</row>
    <row r="4951" spans="1:26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</row>
    <row r="4952" spans="1:26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</row>
    <row r="4953" spans="1:26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</row>
    <row r="4954" spans="1:26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</row>
    <row r="4955" spans="1:26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</row>
    <row r="4956" spans="1:26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</row>
    <row r="4957" spans="1:26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</row>
    <row r="4958" spans="1:26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</row>
    <row r="4959" spans="1:26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</row>
    <row r="4960" spans="1:26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</row>
    <row r="4961" spans="1:26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</row>
    <row r="4962" spans="1:26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</row>
    <row r="4963" spans="1:26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</row>
    <row r="4964" spans="1:26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</row>
    <row r="4965" spans="1:26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</row>
    <row r="4966" spans="1:26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</row>
    <row r="4967" spans="1:26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</row>
    <row r="4968" spans="1:26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</row>
    <row r="4969" spans="1:26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</row>
    <row r="4970" spans="1:26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</row>
    <row r="4971" spans="1:26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</row>
    <row r="4972" spans="1:26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</row>
    <row r="4973" spans="1:26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</row>
    <row r="4974" spans="1:26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</row>
    <row r="4975" spans="1:26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</row>
    <row r="4976" spans="1:26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</row>
    <row r="4977" spans="1:26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</row>
    <row r="4978" spans="1:26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</row>
    <row r="4979" spans="1:26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</row>
    <row r="4980" spans="1:26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</row>
    <row r="4981" spans="1:26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</row>
    <row r="4982" spans="1:26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</row>
    <row r="4983" spans="1:26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</row>
    <row r="4984" spans="1:26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</row>
    <row r="4985" spans="1:26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</row>
    <row r="4986" spans="1:26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</row>
    <row r="4987" spans="1:26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</row>
    <row r="4988" spans="1:26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</row>
    <row r="4989" spans="1:26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</row>
    <row r="4990" spans="1:26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</row>
    <row r="4991" spans="1:26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</row>
    <row r="4992" spans="1:26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</row>
    <row r="4993" spans="1:26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</row>
    <row r="4994" spans="1:26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</row>
    <row r="4995" spans="1:26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</row>
    <row r="4996" spans="1:26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</row>
    <row r="4997" spans="1:26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</row>
    <row r="4998" spans="1:26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</row>
    <row r="4999" spans="1:26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</row>
    <row r="5000" spans="1:26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</row>
    <row r="5001" spans="1:26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</row>
    <row r="5002" spans="1:26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</row>
    <row r="5003" spans="1:26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</row>
    <row r="5004" spans="1:26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</row>
    <row r="5005" spans="1:26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</row>
    <row r="5006" spans="1:26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</row>
    <row r="5007" spans="1:26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</row>
    <row r="5008" spans="1:26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</row>
    <row r="5009" spans="1:26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</row>
    <row r="5010" spans="1:26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</row>
    <row r="5011" spans="1:26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</row>
    <row r="5012" spans="1:26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</row>
    <row r="5013" spans="1:26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</row>
    <row r="5014" spans="1:26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</row>
    <row r="5015" spans="1:26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</row>
    <row r="5016" spans="1:26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</row>
    <row r="5017" spans="1:26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</row>
    <row r="5018" spans="1:26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</row>
    <row r="5019" spans="1:26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</row>
    <row r="5020" spans="1:26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</row>
    <row r="5021" spans="1:26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</row>
    <row r="5022" spans="1:26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</row>
    <row r="5023" spans="1:26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</row>
    <row r="5024" spans="1:26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</row>
    <row r="5025" spans="1:26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</row>
    <row r="5026" spans="1:26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</row>
    <row r="5027" spans="1:26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</row>
    <row r="5028" spans="1:26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</row>
    <row r="5029" spans="1:26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</row>
    <row r="5030" spans="1:26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</row>
    <row r="5031" spans="1:26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</row>
    <row r="5032" spans="1:26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</row>
    <row r="5033" spans="1:26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</row>
    <row r="5034" spans="1:26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</row>
    <row r="5035" spans="1:26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</row>
    <row r="5036" spans="1:26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</row>
    <row r="5037" spans="1:26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</row>
    <row r="5038" spans="1:26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</row>
    <row r="5039" spans="1:26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</row>
    <row r="5040" spans="1:26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</row>
    <row r="5041" spans="1:26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</row>
    <row r="5042" spans="1:26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</row>
    <row r="5043" spans="1:26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</row>
    <row r="5044" spans="1:26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</row>
    <row r="5045" spans="1:26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</row>
    <row r="5046" spans="1:26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</row>
    <row r="5047" spans="1:26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</row>
    <row r="5048" spans="1:26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</row>
    <row r="5049" spans="1:26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</row>
    <row r="5050" spans="1:26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</row>
    <row r="5051" spans="1:26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</row>
    <row r="5052" spans="1:26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</row>
    <row r="5053" spans="1:26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</row>
    <row r="5054" spans="1:26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</row>
    <row r="5055" spans="1:26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</row>
    <row r="5056" spans="1:26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</row>
    <row r="5057" spans="1:26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</row>
    <row r="5058" spans="1:26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</row>
    <row r="5059" spans="1:26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</row>
    <row r="5060" spans="1:26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</row>
    <row r="5061" spans="1:26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</row>
    <row r="5062" spans="1:26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</row>
    <row r="5063" spans="1:26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</row>
    <row r="5064" spans="1:26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</row>
    <row r="5065" spans="1:26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</row>
    <row r="5066" spans="1:26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</row>
    <row r="5067" spans="1:26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</row>
    <row r="5068" spans="1:26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</row>
    <row r="5069" spans="1:26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</row>
    <row r="5070" spans="1:26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</row>
    <row r="5071" spans="1:26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</row>
    <row r="5072" spans="1:26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</row>
    <row r="5073" spans="1:26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</row>
    <row r="5074" spans="1:26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</row>
    <row r="5075" spans="1:26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</row>
    <row r="5076" spans="1:26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</row>
    <row r="5077" spans="1:26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</row>
    <row r="5078" spans="1:26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</row>
    <row r="5079" spans="1:26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</row>
    <row r="5080" spans="1:26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</row>
    <row r="5081" spans="1:26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</row>
    <row r="5082" spans="1:26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</row>
    <row r="5083" spans="1:26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</row>
    <row r="5084" spans="1:26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</row>
    <row r="5085" spans="1:26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</row>
    <row r="5086" spans="1:26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</row>
    <row r="5087" spans="1:26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</row>
    <row r="5088" spans="1:26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</row>
    <row r="5089" spans="1:26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</row>
    <row r="5090" spans="1:26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</row>
    <row r="5091" spans="1:26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</row>
    <row r="5092" spans="1:26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</row>
    <row r="5093" spans="1:26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</row>
    <row r="5094" spans="1:26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</row>
    <row r="5095" spans="1:26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</row>
    <row r="5096" spans="1:26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</row>
    <row r="5097" spans="1:26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</row>
    <row r="5098" spans="1:26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</row>
    <row r="5099" spans="1:26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</row>
    <row r="5100" spans="1:26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</row>
    <row r="5101" spans="1:26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</row>
    <row r="5102" spans="1:26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</row>
    <row r="5103" spans="1:26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</row>
    <row r="5104" spans="1:26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</row>
    <row r="5105" spans="1:26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</row>
    <row r="5106" spans="1:26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</row>
    <row r="5107" spans="1:26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</row>
    <row r="5108" spans="1:26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</row>
    <row r="5109" spans="1:26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</row>
    <row r="5110" spans="1:26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</row>
    <row r="5111" spans="1:26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</row>
    <row r="5112" spans="1:26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</row>
    <row r="5113" spans="1:26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</row>
    <row r="5114" spans="1:26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</row>
    <row r="5115" spans="1:26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</row>
    <row r="5116" spans="1:26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</row>
    <row r="5117" spans="1:26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</row>
    <row r="5118" spans="1:26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</row>
    <row r="5119" spans="1:26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</row>
    <row r="5120" spans="1:26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</row>
    <row r="5121" spans="1:26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</row>
    <row r="5122" spans="1:26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</row>
    <row r="5123" spans="1:26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</row>
    <row r="5124" spans="1:26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</row>
    <row r="5125" spans="1:26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</row>
    <row r="5126" spans="1:26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</row>
    <row r="5127" spans="1:26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</row>
    <row r="5128" spans="1:26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</row>
    <row r="5129" spans="1:26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</row>
    <row r="5130" spans="1:26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</row>
    <row r="5131" spans="1:26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</row>
    <row r="5132" spans="1:26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</row>
    <row r="5133" spans="1:26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</row>
    <row r="5134" spans="1:26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</row>
    <row r="5135" spans="1:26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</row>
    <row r="5136" spans="1:26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</row>
    <row r="5137" spans="1:26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</row>
    <row r="5138" spans="1:26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</row>
    <row r="5139" spans="1:26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</row>
    <row r="5140" spans="1:26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</row>
    <row r="5141" spans="1:26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</row>
    <row r="5142" spans="1:26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</row>
    <row r="5143" spans="1:26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</row>
    <row r="5144" spans="1:26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</row>
    <row r="5145" spans="1:26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</row>
    <row r="5146" spans="1:26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</row>
    <row r="5147" spans="1:26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</row>
    <row r="5148" spans="1:26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</row>
    <row r="5149" spans="1:26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</row>
    <row r="5150" spans="1:26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</row>
    <row r="5151" spans="1:26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</row>
    <row r="5152" spans="1:26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</row>
    <row r="5153" spans="1:26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</row>
    <row r="5154" spans="1:26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</row>
    <row r="5155" spans="1:26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</row>
    <row r="5156" spans="1:26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</row>
    <row r="5157" spans="1:26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</row>
    <row r="5158" spans="1:26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</row>
    <row r="5159" spans="1:26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</row>
    <row r="5160" spans="1:26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</row>
    <row r="5161" spans="1:26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</row>
    <row r="5162" spans="1:26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</row>
    <row r="5163" spans="1:26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</row>
    <row r="5164" spans="1:26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</row>
    <row r="5165" spans="1:26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</row>
    <row r="5166" spans="1:26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</row>
    <row r="5167" spans="1:26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</row>
    <row r="5168" spans="1:26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</row>
    <row r="5169" spans="1:26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</row>
    <row r="5170" spans="1:26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</row>
    <row r="5171" spans="1:26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</row>
    <row r="5172" spans="1:26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</row>
    <row r="5173" spans="1:26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</row>
    <row r="5174" spans="1:26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</row>
    <row r="5175" spans="1:26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</row>
    <row r="5176" spans="1:26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</row>
    <row r="5177" spans="1:26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</row>
    <row r="5178" spans="1:26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</row>
    <row r="5179" spans="1:26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</row>
    <row r="5180" spans="1:26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</row>
    <row r="5181" spans="1:26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</row>
    <row r="5182" spans="1:26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</row>
    <row r="5183" spans="1:26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</row>
    <row r="5184" spans="1:26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</row>
    <row r="5185" spans="1:26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</row>
    <row r="5186" spans="1:26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</row>
    <row r="5187" spans="1:26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</row>
    <row r="5188" spans="1:26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</row>
    <row r="5189" spans="1:26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</row>
    <row r="5190" spans="1:26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</row>
    <row r="5191" spans="1:26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</row>
    <row r="5192" spans="1:26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</row>
    <row r="5193" spans="1:26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</row>
    <row r="5194" spans="1:26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</row>
    <row r="5195" spans="1:26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</row>
    <row r="5196" spans="1:26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</row>
    <row r="5197" spans="1:26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</row>
    <row r="5198" spans="1:26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</row>
    <row r="5199" spans="1:26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</row>
    <row r="5200" spans="1:26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</row>
    <row r="5201" spans="1:26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</row>
    <row r="5202" spans="1:26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</row>
    <row r="5203" spans="1:26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</row>
    <row r="5204" spans="1:26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</row>
    <row r="5205" spans="1:26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</row>
    <row r="5206" spans="1:26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</row>
    <row r="5207" spans="1:26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</row>
    <row r="5208" spans="1:26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</row>
    <row r="5209" spans="1:26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</row>
    <row r="5210" spans="1:26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</row>
    <row r="5211" spans="1:26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</row>
    <row r="5212" spans="1:26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</row>
    <row r="5213" spans="1:26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</row>
    <row r="5214" spans="1:26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</row>
    <row r="5215" spans="1:26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</row>
    <row r="5216" spans="1:26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</row>
    <row r="5217" spans="1:26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</row>
    <row r="5218" spans="1:26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</row>
    <row r="5219" spans="1:26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</row>
    <row r="5220" spans="1:26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</row>
    <row r="5221" spans="1:26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</row>
    <row r="5222" spans="1:26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</row>
    <row r="5223" spans="1:26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</row>
    <row r="5224" spans="1:26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</row>
    <row r="5225" spans="1:26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</row>
    <row r="5226" spans="1:26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</row>
    <row r="5227" spans="1:26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</row>
    <row r="5228" spans="1:26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</row>
    <row r="5229" spans="1:26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</row>
    <row r="5230" spans="1:26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</row>
    <row r="5231" spans="1:26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</row>
    <row r="5232" spans="1:26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</row>
    <row r="5233" spans="1:26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</row>
    <row r="5234" spans="1:26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</row>
    <row r="5235" spans="1:26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</row>
    <row r="5236" spans="1:26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</row>
    <row r="5237" spans="1:26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</row>
    <row r="5238" spans="1:26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</row>
    <row r="5239" spans="1:26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</row>
    <row r="5240" spans="1:26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</row>
    <row r="5241" spans="1:26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</row>
    <row r="5242" spans="1:26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</row>
    <row r="5243" spans="1:26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</row>
    <row r="5244" spans="1:26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</row>
    <row r="5245" spans="1:26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</row>
    <row r="5246" spans="1:26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</row>
    <row r="5247" spans="1:26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</row>
    <row r="5248" spans="1:26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</row>
    <row r="5249" spans="1:26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</row>
    <row r="5250" spans="1:26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</row>
    <row r="5251" spans="1:26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</row>
    <row r="5252" spans="1:26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</row>
    <row r="5253" spans="1:26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</row>
    <row r="5254" spans="1:26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</row>
    <row r="5255" spans="1:26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</row>
    <row r="5256" spans="1:26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</row>
    <row r="5257" spans="1:26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</row>
    <row r="5258" spans="1:26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</row>
    <row r="5259" spans="1:26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</row>
    <row r="5260" spans="1:26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</row>
    <row r="5261" spans="1:26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</row>
    <row r="5262" spans="1:26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</row>
    <row r="5263" spans="1:26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</row>
    <row r="5264" spans="1:26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</row>
    <row r="5265" spans="1:26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</row>
    <row r="5266" spans="1:26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</row>
    <row r="5267" spans="1:26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</row>
    <row r="5268" spans="1:26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</row>
    <row r="5269" spans="1:26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</row>
    <row r="5270" spans="1:26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</row>
    <row r="5271" spans="1:26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</row>
    <row r="5272" spans="1:26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</row>
    <row r="5273" spans="1:26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</row>
    <row r="5274" spans="1:26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</row>
    <row r="5275" spans="1:26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</row>
    <row r="5276" spans="1:26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</row>
    <row r="5277" spans="1:26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</row>
    <row r="5278" spans="1:26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</row>
    <row r="5279" spans="1:26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</row>
    <row r="5280" spans="1:26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</row>
    <row r="5281" spans="1:26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</row>
    <row r="5282" spans="1:26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</row>
    <row r="5283" spans="1:26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</row>
    <row r="5284" spans="1:26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</row>
    <row r="5285" spans="1:26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</row>
    <row r="5286" spans="1:26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</row>
    <row r="5287" spans="1:26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</row>
    <row r="5288" spans="1:26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</row>
    <row r="5289" spans="1:26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</row>
    <row r="5290" spans="1:26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</row>
    <row r="5291" spans="1:26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</row>
    <row r="5292" spans="1:26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</row>
    <row r="5293" spans="1:26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</row>
    <row r="5294" spans="1:26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</row>
    <row r="5295" spans="1:26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</row>
    <row r="5296" spans="1:26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</row>
    <row r="5297" spans="1:26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</row>
    <row r="5298" spans="1:26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</row>
    <row r="5299" spans="1:26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</row>
    <row r="5300" spans="1:26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</row>
    <row r="5301" spans="1:26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</row>
    <row r="5302" spans="1:26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</row>
    <row r="5303" spans="1:26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</row>
    <row r="5304" spans="1:26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</row>
    <row r="5305" spans="1:26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</row>
    <row r="5306" spans="1:26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</row>
    <row r="5307" spans="1:26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</row>
    <row r="5308" spans="1:26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</row>
    <row r="5309" spans="1:26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</row>
    <row r="5310" spans="1:26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</row>
    <row r="5311" spans="1:26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</row>
    <row r="5312" spans="1:26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</row>
    <row r="5313" spans="1:26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</row>
    <row r="5314" spans="1:26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</row>
    <row r="5315" spans="1:26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</row>
    <row r="5316" spans="1:26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</row>
    <row r="5317" spans="1:26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</row>
    <row r="5318" spans="1:26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</row>
    <row r="5319" spans="1:26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</row>
    <row r="5320" spans="1:26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</row>
    <row r="5321" spans="1:26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</row>
    <row r="5322" spans="1:26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</row>
    <row r="5323" spans="1:26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</row>
    <row r="5324" spans="1:26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</row>
    <row r="5325" spans="1:26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</row>
    <row r="5326" spans="1:26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</row>
    <row r="5327" spans="1:26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</row>
    <row r="5328" spans="1:26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</row>
    <row r="5329" spans="1:26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</row>
    <row r="5330" spans="1:26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</row>
    <row r="5331" spans="1:26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</row>
    <row r="5332" spans="1:26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</row>
    <row r="5333" spans="1:26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</row>
    <row r="5334" spans="1:26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</row>
    <row r="5335" spans="1:26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</row>
    <row r="5336" spans="1:26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</row>
    <row r="5337" spans="1:26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</row>
    <row r="5338" spans="1:26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</row>
    <row r="5339" spans="1:26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</row>
    <row r="5340" spans="1:26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</row>
    <row r="5341" spans="1:26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</row>
    <row r="5342" spans="1:26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</row>
    <row r="5343" spans="1:26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</row>
    <row r="5344" spans="1:26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</row>
    <row r="5345" spans="1:26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</row>
    <row r="5346" spans="1:26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</row>
    <row r="5347" spans="1:26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</row>
    <row r="5348" spans="1:26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</row>
    <row r="5349" spans="1:26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</row>
    <row r="5350" spans="1:26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</row>
    <row r="5351" spans="1:26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</row>
    <row r="5352" spans="1:26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</row>
    <row r="5353" spans="1:26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</row>
    <row r="5354" spans="1:26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</row>
    <row r="5355" spans="1:26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</row>
    <row r="5356" spans="1:26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</row>
    <row r="5357" spans="1:26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</row>
    <row r="5358" spans="1:26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</row>
    <row r="5359" spans="1:26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</row>
    <row r="5360" spans="1:26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</row>
    <row r="5361" spans="1:26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</row>
    <row r="5362" spans="1:26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</row>
    <row r="5363" spans="1:26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</row>
    <row r="5364" spans="1:26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</row>
    <row r="5365" spans="1:26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</row>
    <row r="5366" spans="1:26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</row>
    <row r="5367" spans="1:26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</row>
    <row r="5368" spans="1:26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</row>
    <row r="5369" spans="1:26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</row>
    <row r="5370" spans="1:26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</row>
    <row r="5371" spans="1:26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</row>
    <row r="5372" spans="1:26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</row>
    <row r="5373" spans="1:26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</row>
    <row r="5374" spans="1:26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</row>
    <row r="5375" spans="1:26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</row>
    <row r="5376" spans="1:26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</row>
    <row r="5377" spans="1:26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</row>
    <row r="5378" spans="1:26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</row>
    <row r="5379" spans="1:26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</row>
    <row r="5380" spans="1:26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</row>
    <row r="5381" spans="1:26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</row>
    <row r="5382" spans="1:26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</row>
    <row r="5383" spans="1:26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</row>
    <row r="5384" spans="1:26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</row>
    <row r="5385" spans="1:26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</row>
    <row r="5386" spans="1:26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</row>
    <row r="5387" spans="1:26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</row>
    <row r="5388" spans="1:26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</row>
    <row r="5389" spans="1:26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</row>
    <row r="5390" spans="1:26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</row>
    <row r="5391" spans="1:26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</row>
    <row r="5392" spans="1:26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</row>
    <row r="5393" spans="1:26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</row>
    <row r="5394" spans="1:26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</row>
    <row r="5395" spans="1:26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</row>
    <row r="5396" spans="1:26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</row>
    <row r="5397" spans="1:26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</row>
    <row r="5398" spans="1:26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</row>
    <row r="5399" spans="1:26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</row>
    <row r="5400" spans="1:26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</row>
    <row r="5401" spans="1:26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</row>
    <row r="5402" spans="1:26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</row>
    <row r="5403" spans="1:26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</row>
    <row r="5404" spans="1:26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</row>
    <row r="5405" spans="1:26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</row>
    <row r="5406" spans="1:26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</row>
    <row r="5407" spans="1:26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</row>
    <row r="5408" spans="1:26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</row>
    <row r="5409" spans="1:26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</row>
    <row r="5410" spans="1:26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</row>
    <row r="5411" spans="1:26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</row>
    <row r="5412" spans="1:26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</row>
    <row r="5413" spans="1:26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</row>
    <row r="5414" spans="1:26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</row>
    <row r="5415" spans="1:26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</row>
    <row r="5416" spans="1:26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</row>
    <row r="5417" spans="1:26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</row>
    <row r="5418" spans="1:26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</row>
    <row r="5419" spans="1:26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</row>
    <row r="5420" spans="1:26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</row>
    <row r="5421" spans="1:26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</row>
    <row r="5422" spans="1:26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</row>
    <row r="5423" spans="1:26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</row>
    <row r="5424" spans="1:26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</row>
    <row r="5425" spans="1:26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</row>
    <row r="5426" spans="1:26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</row>
    <row r="5427" spans="1:26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</row>
    <row r="5428" spans="1:26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</row>
    <row r="5429" spans="1:26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</row>
    <row r="5430" spans="1:26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</row>
    <row r="5431" spans="1:26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</row>
    <row r="5432" spans="1:26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</row>
    <row r="5433" spans="1:26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</row>
    <row r="5434" spans="1:26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</row>
    <row r="5435" spans="1:26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</row>
    <row r="5436" spans="1:26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</row>
    <row r="5437" spans="1:26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</row>
    <row r="5438" spans="1:26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</row>
    <row r="5439" spans="1:26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</row>
    <row r="5440" spans="1:26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</row>
    <row r="5441" spans="1:26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</row>
    <row r="5442" spans="1:26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</row>
    <row r="5443" spans="1:26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</row>
    <row r="5444" spans="1:26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</row>
    <row r="5445" spans="1:26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</row>
    <row r="5446" spans="1:26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</row>
    <row r="5447" spans="1:26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</row>
    <row r="5448" spans="1:26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</row>
    <row r="5449" spans="1:26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</row>
    <row r="5450" spans="1:26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</row>
    <row r="5451" spans="1:26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</row>
    <row r="5452" spans="1:26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</row>
    <row r="5453" spans="1:26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</row>
    <row r="5454" spans="1:26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</row>
    <row r="5455" spans="1:26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</row>
    <row r="5456" spans="1:26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</row>
    <row r="5457" spans="1:26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</row>
    <row r="5458" spans="1:26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</row>
    <row r="5459" spans="1:26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</row>
    <row r="5460" spans="1:26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</row>
    <row r="5461" spans="1:26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</row>
    <row r="5462" spans="1:26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</row>
    <row r="5463" spans="1:26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</row>
    <row r="5464" spans="1:26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</row>
    <row r="5465" spans="1:26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</row>
    <row r="5466" spans="1:26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</row>
    <row r="5467" spans="1:26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</row>
    <row r="5468" spans="1:26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</row>
    <row r="5469" spans="1:26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</row>
    <row r="5470" spans="1:26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</row>
    <row r="5471" spans="1:26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</row>
    <row r="5472" spans="1:26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</row>
    <row r="5473" spans="1:26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</row>
    <row r="5474" spans="1:26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</row>
    <row r="5475" spans="1:26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</row>
    <row r="5476" spans="1:26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</row>
    <row r="5477" spans="1:26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</row>
    <row r="5478" spans="1:26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</row>
    <row r="5479" spans="1:26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</row>
    <row r="5480" spans="1:26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</row>
    <row r="5481" spans="1:26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</row>
    <row r="5482" spans="1:26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</row>
    <row r="5483" spans="1:26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</row>
    <row r="5484" spans="1:26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</row>
    <row r="5485" spans="1:26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</row>
    <row r="5486" spans="1:26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</row>
    <row r="5487" spans="1:26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</row>
    <row r="5488" spans="1:26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</row>
    <row r="5489" spans="1:26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</row>
    <row r="5490" spans="1:26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</row>
    <row r="5491" spans="1:26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</row>
    <row r="5492" spans="1:26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</row>
    <row r="5493" spans="1:26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</row>
    <row r="5494" spans="1:26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</row>
    <row r="5495" spans="1:26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</row>
    <row r="5496" spans="1:26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</row>
    <row r="5497" spans="1:26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</row>
    <row r="5498" spans="1:26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</row>
    <row r="5499" spans="1:26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</row>
    <row r="5500" spans="1:26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</row>
    <row r="5501" spans="1:26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</row>
    <row r="5502" spans="1:26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</row>
    <row r="5503" spans="1:26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</row>
    <row r="5504" spans="1:26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</row>
    <row r="5505" spans="1:26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</row>
    <row r="5506" spans="1:26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</row>
    <row r="5507" spans="1:26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</row>
    <row r="5508" spans="1:26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</row>
    <row r="5509" spans="1:26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</row>
    <row r="5510" spans="1:26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</row>
    <row r="5511" spans="1:26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</row>
    <row r="5512" spans="1:26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</row>
    <row r="5513" spans="1:26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</row>
    <row r="5514" spans="1:26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</row>
    <row r="5515" spans="1:26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</row>
    <row r="5516" spans="1:26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</row>
    <row r="5517" spans="1:26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</row>
    <row r="5518" spans="1:26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</row>
    <row r="5519" spans="1:26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</row>
    <row r="5520" spans="1:26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</row>
    <row r="5521" spans="1:26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</row>
    <row r="5522" spans="1:26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</row>
    <row r="5523" spans="1:26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</row>
    <row r="5524" spans="1:26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</row>
    <row r="5525" spans="1:26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</row>
    <row r="5526" spans="1:26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</row>
    <row r="5527" spans="1:26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</row>
    <row r="5528" spans="1:26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</row>
    <row r="5529" spans="1:26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</row>
    <row r="5530" spans="1:26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</row>
    <row r="5531" spans="1:26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</row>
    <row r="5532" spans="1:26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</row>
    <row r="5533" spans="1:26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</row>
    <row r="5534" spans="1:26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</row>
    <row r="5535" spans="1:26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</row>
    <row r="5536" spans="1:26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</row>
    <row r="5537" spans="1:26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</row>
    <row r="5538" spans="1:26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</row>
    <row r="5539" spans="1:26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</row>
    <row r="5540" spans="1:26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</row>
    <row r="5541" spans="1:26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</row>
    <row r="5542" spans="1:26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</row>
    <row r="5543" spans="1:26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</row>
    <row r="5544" spans="1:26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</row>
    <row r="5545" spans="1:26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</row>
    <row r="5546" spans="1:26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</row>
    <row r="5547" spans="1:26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</row>
    <row r="5548" spans="1:26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</row>
    <row r="5549" spans="1:26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</row>
    <row r="5550" spans="1:26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</row>
    <row r="5551" spans="1:26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</row>
    <row r="5552" spans="1:26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</row>
    <row r="5553" spans="1:26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</row>
    <row r="5554" spans="1:26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</row>
    <row r="5555" spans="1:26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</row>
    <row r="5556" spans="1:26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</row>
    <row r="5557" spans="1:26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</row>
    <row r="5558" spans="1:26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</row>
    <row r="5559" spans="1:26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</row>
    <row r="5560" spans="1:26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</row>
    <row r="5561" spans="1:26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</row>
    <row r="5562" spans="1:26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</row>
    <row r="5563" spans="1:26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</row>
    <row r="5564" spans="1:26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</row>
    <row r="5565" spans="1:26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</row>
    <row r="5566" spans="1:26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</row>
    <row r="5567" spans="1:26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</row>
    <row r="5568" spans="1:26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</row>
    <row r="5569" spans="1:26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</row>
    <row r="5570" spans="1:26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</row>
    <row r="5571" spans="1:26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</row>
    <row r="5572" spans="1:26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</row>
    <row r="5573" spans="1:26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</row>
    <row r="5574" spans="1:26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</row>
    <row r="5575" spans="1:26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</row>
    <row r="5576" spans="1:26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</row>
    <row r="5577" spans="1:26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</row>
    <row r="5578" spans="1:26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</row>
    <row r="5579" spans="1:26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</row>
    <row r="5580" spans="1:26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</row>
    <row r="5581" spans="1:26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</row>
    <row r="5582" spans="1:26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</row>
    <row r="5583" spans="1:26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</row>
    <row r="5584" spans="1:26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</row>
    <row r="5585" spans="1:26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</row>
    <row r="5586" spans="1:26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</row>
    <row r="5587" spans="1:26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</row>
    <row r="5588" spans="1:26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</row>
    <row r="5589" spans="1:26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</row>
    <row r="5590" spans="1:26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</row>
    <row r="5591" spans="1:26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</row>
    <row r="5592" spans="1:26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</row>
    <row r="5593" spans="1:26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</row>
    <row r="5594" spans="1:26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</row>
    <row r="5595" spans="1:26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</row>
    <row r="5596" spans="1:26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</row>
    <row r="5597" spans="1:26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</row>
    <row r="5598" spans="1:26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</row>
    <row r="5599" spans="1:26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</row>
    <row r="5600" spans="1:26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</row>
    <row r="5601" spans="1:26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</row>
    <row r="5602" spans="1:26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</row>
    <row r="5603" spans="1:26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</row>
    <row r="5604" spans="1:26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</row>
    <row r="5605" spans="1:26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</row>
    <row r="5606" spans="1:26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</row>
    <row r="5607" spans="1:26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</row>
    <row r="5608" spans="1:26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</row>
    <row r="5609" spans="1:26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</row>
    <row r="5610" spans="1:26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</row>
    <row r="5611" spans="1:26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</row>
    <row r="5612" spans="1:26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</row>
    <row r="5613" spans="1:26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</row>
    <row r="5614" spans="1:26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</row>
    <row r="5615" spans="1:26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</row>
    <row r="5616" spans="1:26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</row>
    <row r="5617" spans="1:26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</row>
    <row r="5618" spans="1:26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</row>
    <row r="5619" spans="1:26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</row>
    <row r="5620" spans="1:26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</row>
    <row r="5621" spans="1:26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</row>
    <row r="5622" spans="1:26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</row>
    <row r="5623" spans="1:26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</row>
    <row r="5624" spans="1:26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</row>
    <row r="5625" spans="1:26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</row>
    <row r="5626" spans="1:26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</row>
    <row r="5627" spans="1:26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</row>
    <row r="5628" spans="1:26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</row>
    <row r="5629" spans="1:26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</row>
    <row r="5630" spans="1:26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</row>
    <row r="5631" spans="1:26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</row>
    <row r="5632" spans="1:26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</row>
    <row r="5633" spans="1:26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</row>
    <row r="5634" spans="1:26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</row>
    <row r="5635" spans="1:26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</row>
    <row r="5636" spans="1:26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</row>
    <row r="5637" spans="1:26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</row>
    <row r="5638" spans="1:26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</row>
    <row r="5639" spans="1:26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</row>
    <row r="5640" spans="1:26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</row>
    <row r="5641" spans="1:26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</row>
    <row r="5642" spans="1:26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</row>
    <row r="5643" spans="1:26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</row>
    <row r="5644" spans="1:26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</row>
    <row r="5645" spans="1:26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</row>
    <row r="5646" spans="1:26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</row>
    <row r="5647" spans="1:26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</row>
    <row r="5648" spans="1:26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</row>
    <row r="5649" spans="1:26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</row>
    <row r="5650" spans="1:26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</row>
    <row r="5651" spans="1:26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</row>
    <row r="5652" spans="1:26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</row>
    <row r="5653" spans="1:26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</row>
    <row r="5654" spans="1:26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</row>
    <row r="5655" spans="1:26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</row>
    <row r="5656" spans="1:26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</row>
    <row r="5657" spans="1:26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</row>
    <row r="5658" spans="1:26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</row>
    <row r="5659" spans="1:26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</row>
    <row r="5660" spans="1:26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</row>
    <row r="5661" spans="1:26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</row>
    <row r="5662" spans="1:26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</row>
    <row r="5663" spans="1:26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</row>
    <row r="5664" spans="1:26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</row>
    <row r="5665" spans="1:26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</row>
    <row r="5666" spans="1:26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</row>
    <row r="5667" spans="1:26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</row>
    <row r="5668" spans="1:26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</row>
    <row r="5669" spans="1:26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</row>
    <row r="5670" spans="1:26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</row>
    <row r="5671" spans="1:26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</row>
    <row r="5672" spans="1:26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</row>
    <row r="5673" spans="1:26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</row>
    <row r="5674" spans="1:26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</row>
    <row r="5675" spans="1:26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</row>
    <row r="5676" spans="1:26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</row>
    <row r="5677" spans="1:26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</row>
    <row r="5678" spans="1:26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</row>
    <row r="5679" spans="1:26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</row>
    <row r="5680" spans="1:26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</row>
    <row r="5681" spans="1:26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</row>
    <row r="5682" spans="1:26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</row>
    <row r="5683" spans="1:26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</row>
    <row r="5684" spans="1:26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</row>
    <row r="5685" spans="1:26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</row>
    <row r="5686" spans="1:26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</row>
    <row r="5687" spans="1:26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</row>
    <row r="5688" spans="1:26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</row>
    <row r="5689" spans="1:26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</row>
    <row r="5690" spans="1:26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</row>
    <row r="5691" spans="1:26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</row>
    <row r="5692" spans="1:26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</row>
    <row r="5693" spans="1:26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</row>
    <row r="5694" spans="1:26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</row>
    <row r="5695" spans="1:26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</row>
    <row r="5696" spans="1:26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</row>
    <row r="5697" spans="1:26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</row>
    <row r="5698" spans="1:26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</row>
    <row r="5699" spans="1:26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</row>
    <row r="5700" spans="1:26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</row>
    <row r="5701" spans="1:26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</row>
    <row r="5702" spans="1:26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</row>
    <row r="5703" spans="1:26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</row>
    <row r="5704" spans="1:26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</row>
    <row r="5705" spans="1:26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</row>
    <row r="5706" spans="1:26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</row>
    <row r="5707" spans="1:26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</row>
    <row r="5708" spans="1:26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</row>
    <row r="5709" spans="1:26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</row>
    <row r="5710" spans="1:26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</row>
    <row r="5711" spans="1:26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</row>
    <row r="5712" spans="1:26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</row>
    <row r="5713" spans="1:26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</row>
    <row r="5714" spans="1:26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</row>
    <row r="5715" spans="1:26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</row>
    <row r="5716" spans="1:26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</row>
    <row r="5717" spans="1:26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</row>
    <row r="5718" spans="1:26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</row>
    <row r="5719" spans="1:26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</row>
    <row r="5720" spans="1:26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</row>
    <row r="5721" spans="1:26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</row>
    <row r="5722" spans="1:26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</row>
    <row r="5723" spans="1:26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</row>
    <row r="5724" spans="1:26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</row>
    <row r="5725" spans="1:26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</row>
    <row r="5726" spans="1:26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</row>
    <row r="5727" spans="1:26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</row>
    <row r="5728" spans="1:26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</row>
    <row r="5729" spans="1:26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</row>
    <row r="5730" spans="1:26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</row>
    <row r="5731" spans="1:26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</row>
    <row r="5732" spans="1:26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</row>
    <row r="5733" spans="1:26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</row>
    <row r="5734" spans="1:26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</row>
    <row r="5735" spans="1:26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</row>
    <row r="5736" spans="1:26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</row>
    <row r="5737" spans="1:26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</row>
    <row r="5738" spans="1:26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</row>
    <row r="5739" spans="1:26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</row>
    <row r="5740" spans="1:26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</row>
    <row r="5741" spans="1:26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</row>
    <row r="5742" spans="1:26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</row>
    <row r="5743" spans="1:26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</row>
    <row r="5744" spans="1:26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</row>
    <row r="5745" spans="1:26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</row>
    <row r="5746" spans="1:26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</row>
    <row r="5747" spans="1:26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</row>
    <row r="5748" spans="1:26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</row>
    <row r="5749" spans="1:26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</row>
    <row r="5750" spans="1:26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</row>
    <row r="5751" spans="1:26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</row>
    <row r="5752" spans="1:26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</row>
    <row r="5753" spans="1:26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</row>
    <row r="5754" spans="1:26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</row>
    <row r="5755" spans="1:26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</row>
    <row r="5756" spans="1:26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</row>
    <row r="5757" spans="1:26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</row>
    <row r="5758" spans="1:26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</row>
    <row r="5759" spans="1:26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</row>
    <row r="5760" spans="1:26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</row>
    <row r="5761" spans="1:26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</row>
    <row r="5762" spans="1:26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</row>
    <row r="5763" spans="1:26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</row>
    <row r="5764" spans="1:26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</row>
    <row r="5765" spans="1:26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</row>
    <row r="5766" spans="1:26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</row>
    <row r="5767" spans="1:26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</row>
    <row r="5768" spans="1:26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</row>
    <row r="5769" spans="1:26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</row>
    <row r="5770" spans="1:26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</row>
    <row r="5771" spans="1:26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</row>
    <row r="5772" spans="1:26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</row>
    <row r="5773" spans="1:26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</row>
    <row r="5774" spans="1:26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</row>
    <row r="5775" spans="1:26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</row>
    <row r="5776" spans="1:26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</row>
    <row r="5777" spans="1:26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</row>
    <row r="5778" spans="1:26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</row>
    <row r="5779" spans="1:26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</row>
    <row r="5780" spans="1:26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</row>
    <row r="5781" spans="1:26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</row>
    <row r="5782" spans="1:26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</row>
    <row r="5783" spans="1:26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</row>
    <row r="5784" spans="1:26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</row>
    <row r="5785" spans="1:26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</row>
    <row r="5786" spans="1:26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</row>
    <row r="5787" spans="1:26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</row>
    <row r="5788" spans="1:26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</row>
    <row r="5789" spans="1:26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</row>
    <row r="5790" spans="1:26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</row>
    <row r="5791" spans="1:26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</row>
    <row r="5792" spans="1:26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</row>
    <row r="5793" spans="1:26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</row>
    <row r="5794" spans="1:26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</row>
    <row r="5795" spans="1:26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</row>
    <row r="5796" spans="1:26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</row>
    <row r="5797" spans="1:26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</row>
    <row r="5798" spans="1:26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</row>
    <row r="5799" spans="1:26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</row>
    <row r="5800" spans="1:26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</row>
    <row r="5801" spans="1:26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</row>
    <row r="5802" spans="1:26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</row>
    <row r="5803" spans="1:26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</row>
    <row r="5804" spans="1:26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</row>
    <row r="5805" spans="1:26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</row>
    <row r="5806" spans="1:26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</row>
    <row r="5807" spans="1:26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</row>
    <row r="5808" spans="1:26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</row>
    <row r="5809" spans="1:26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</row>
    <row r="5810" spans="1:26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</row>
    <row r="5811" spans="1:26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</row>
    <row r="5812" spans="1:26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</row>
    <row r="5813" spans="1:26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</row>
    <row r="5814" spans="1:26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</row>
    <row r="5815" spans="1:26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</row>
    <row r="5816" spans="1:26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</row>
    <row r="5817" spans="1:26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</row>
    <row r="5818" spans="1:26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</row>
    <row r="5819" spans="1:26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</row>
    <row r="5820" spans="1:26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</row>
    <row r="5821" spans="1:26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</row>
    <row r="5822" spans="1:26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</row>
    <row r="5823" spans="1:26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</row>
    <row r="5824" spans="1:26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</row>
    <row r="5825" spans="1:26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</row>
    <row r="5826" spans="1:26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</row>
    <row r="5827" spans="1:26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</row>
    <row r="5828" spans="1:26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</row>
    <row r="5829" spans="1:26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</row>
    <row r="5830" spans="1:26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</row>
    <row r="5831" spans="1:26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</row>
    <row r="5832" spans="1:26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</row>
    <row r="5833" spans="1:26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</row>
    <row r="5834" spans="1:26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</row>
    <row r="5835" spans="1:26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</row>
    <row r="5836" spans="1:26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</row>
    <row r="5837" spans="1:26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</row>
    <row r="5838" spans="1:26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</row>
    <row r="5839" spans="1:26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</row>
    <row r="5840" spans="1:26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</row>
    <row r="5841" spans="1:26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</row>
    <row r="5842" spans="1:26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</row>
    <row r="5843" spans="1:26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</row>
    <row r="5844" spans="1:26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</row>
    <row r="5845" spans="1:26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</row>
    <row r="5846" spans="1:26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</row>
    <row r="5847" spans="1:26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</row>
    <row r="5848" spans="1:26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</row>
    <row r="5849" spans="1:26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</row>
    <row r="5850" spans="1:26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</row>
    <row r="5851" spans="1:26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</row>
    <row r="5852" spans="1:26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</row>
    <row r="5853" spans="1:26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</row>
    <row r="5854" spans="1:26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</row>
    <row r="5855" spans="1:26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</row>
    <row r="5856" spans="1:26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</row>
    <row r="5857" spans="1:26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</row>
    <row r="5858" spans="1:26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</row>
    <row r="5859" spans="1:26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</row>
    <row r="5860" spans="1:26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</row>
    <row r="5861" spans="1:26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</row>
    <row r="5862" spans="1:26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</row>
    <row r="5863" spans="1:26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</row>
    <row r="5864" spans="1:26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</row>
    <row r="5865" spans="1:26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</row>
    <row r="5866" spans="1:26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</row>
    <row r="5867" spans="1:26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</row>
    <row r="5868" spans="1:26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</row>
    <row r="5869" spans="1:26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</row>
    <row r="5870" spans="1:26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</row>
    <row r="5871" spans="1:26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</row>
    <row r="5872" spans="1:26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</row>
    <row r="5873" spans="1:26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</row>
    <row r="5874" spans="1:26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</row>
    <row r="5875" spans="1:26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</row>
    <row r="5876" spans="1:26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</row>
    <row r="5877" spans="1:26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</row>
    <row r="5878" spans="1:26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</row>
    <row r="5879" spans="1:26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</row>
    <row r="5880" spans="1:26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</row>
    <row r="5881" spans="1:26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</row>
    <row r="5882" spans="1:26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</row>
    <row r="5883" spans="1:26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</row>
    <row r="5884" spans="1:26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</row>
    <row r="5885" spans="1:26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</row>
    <row r="5886" spans="1:26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</row>
    <row r="5887" spans="1:26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</row>
    <row r="5888" spans="1:26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</row>
    <row r="5889" spans="1:26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</row>
    <row r="5890" spans="1:26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</row>
    <row r="5891" spans="1:26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</row>
    <row r="5892" spans="1:26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</row>
    <row r="5893" spans="1:26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</row>
    <row r="5894" spans="1:26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</row>
    <row r="5895" spans="1:26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</row>
    <row r="5896" spans="1:26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</row>
    <row r="5897" spans="1:26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  <c r="Z5897"/>
    </row>
    <row r="5898" spans="1:26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  <c r="Z5898"/>
    </row>
    <row r="5899" spans="1:26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  <c r="Z5899"/>
    </row>
    <row r="5900" spans="1:26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  <c r="Z5900"/>
    </row>
    <row r="5901" spans="1:26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  <c r="Z5901"/>
    </row>
    <row r="5902" spans="1:26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  <c r="Z5902"/>
    </row>
    <row r="5903" spans="1:26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  <c r="Z5903"/>
    </row>
    <row r="5904" spans="1:26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  <c r="Z5904"/>
    </row>
    <row r="5905" spans="1:26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  <c r="Z5905"/>
    </row>
    <row r="5906" spans="1:26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  <c r="Z5906"/>
    </row>
    <row r="5907" spans="1:26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  <c r="Z5907"/>
    </row>
    <row r="5908" spans="1:26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  <c r="Z5908"/>
    </row>
    <row r="5909" spans="1:26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  <c r="Z5909"/>
    </row>
    <row r="5910" spans="1:26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  <c r="Z5910"/>
    </row>
    <row r="5911" spans="1:26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  <c r="Z5911"/>
    </row>
    <row r="5912" spans="1:26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  <c r="Z5912"/>
    </row>
    <row r="5913" spans="1:26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  <c r="Z5913"/>
    </row>
    <row r="5914" spans="1:26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  <c r="Z5914"/>
    </row>
    <row r="5915" spans="1:26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  <c r="Z5915"/>
    </row>
    <row r="5916" spans="1:26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  <c r="Z5916"/>
    </row>
    <row r="5917" spans="1:26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  <c r="Z5917"/>
    </row>
    <row r="5918" spans="1:26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  <c r="Z5918"/>
    </row>
    <row r="5919" spans="1:26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  <c r="Z5919"/>
    </row>
    <row r="5920" spans="1:26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  <c r="Z5920"/>
    </row>
    <row r="5921" spans="1:26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  <c r="Z5921"/>
    </row>
    <row r="5922" spans="1:26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  <c r="Z5922"/>
    </row>
    <row r="5923" spans="1:26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  <c r="Z5923"/>
    </row>
    <row r="5924" spans="1:26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  <c r="Z5924"/>
    </row>
    <row r="5925" spans="1:26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  <c r="Z5925"/>
    </row>
    <row r="5926" spans="1:26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  <c r="Z5926"/>
    </row>
    <row r="5927" spans="1:26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  <c r="Z5927"/>
    </row>
    <row r="5928" spans="1:26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  <c r="Z5928"/>
    </row>
    <row r="5929" spans="1:26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  <c r="Z5929"/>
    </row>
    <row r="5930" spans="1:26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  <c r="Z5930"/>
    </row>
    <row r="5931" spans="1:26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  <c r="Z5931"/>
    </row>
    <row r="5932" spans="1:26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  <c r="Z5932"/>
    </row>
    <row r="5933" spans="1:26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  <c r="Z5933"/>
    </row>
    <row r="5934" spans="1:26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  <c r="Z5934"/>
    </row>
    <row r="5935" spans="1:26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  <c r="Z5935"/>
    </row>
    <row r="5936" spans="1:26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  <c r="Z5936"/>
    </row>
    <row r="5937" spans="1:26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  <c r="Z5937"/>
    </row>
    <row r="5938" spans="1:26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  <c r="Z5938"/>
    </row>
    <row r="5939" spans="1:26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  <c r="Z5939"/>
    </row>
    <row r="5940" spans="1:26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  <c r="Z5940"/>
    </row>
    <row r="5941" spans="1:26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  <c r="Z5941"/>
    </row>
    <row r="5942" spans="1:26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  <c r="Z5942"/>
    </row>
    <row r="5943" spans="1:26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  <c r="Z5943"/>
    </row>
    <row r="5944" spans="1:26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  <c r="Z5944"/>
    </row>
    <row r="5945" spans="1:26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  <c r="Z5945"/>
    </row>
    <row r="5946" spans="1:26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  <c r="Z5946"/>
    </row>
    <row r="5947" spans="1:26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  <c r="Z5947"/>
    </row>
    <row r="5948" spans="1:26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  <c r="Z5948"/>
    </row>
    <row r="5949" spans="1:26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  <c r="Z5949"/>
    </row>
    <row r="5950" spans="1:26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  <c r="Z5950"/>
    </row>
    <row r="5951" spans="1:26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  <c r="Z5951"/>
    </row>
    <row r="5952" spans="1:26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  <c r="Z5952"/>
    </row>
    <row r="5953" spans="1:26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  <c r="Z5953"/>
    </row>
    <row r="5954" spans="1:26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  <c r="Z5954"/>
    </row>
    <row r="5955" spans="1:26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  <c r="Z5955"/>
    </row>
    <row r="5956" spans="1:26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  <c r="Z5956"/>
    </row>
    <row r="5957" spans="1:26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  <c r="Z5957"/>
    </row>
    <row r="5958" spans="1:26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  <c r="Z5958"/>
    </row>
    <row r="5959" spans="1:26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  <c r="Z5959"/>
    </row>
    <row r="5960" spans="1:26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  <c r="Z5960"/>
    </row>
    <row r="5961" spans="1:26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  <c r="Z5961"/>
    </row>
    <row r="5962" spans="1:26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  <c r="Z5962"/>
    </row>
    <row r="5963" spans="1:26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  <c r="Z5963"/>
    </row>
    <row r="5964" spans="1:26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  <c r="Z5964"/>
    </row>
    <row r="5965" spans="1:26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  <c r="Z5965"/>
    </row>
    <row r="5966" spans="1:26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  <c r="Z5966"/>
    </row>
    <row r="5967" spans="1:26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  <c r="Z5967"/>
    </row>
    <row r="5968" spans="1:26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  <c r="Z5968"/>
    </row>
    <row r="5969" spans="1:26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  <c r="Z5969"/>
    </row>
    <row r="5970" spans="1:26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  <c r="Z5970"/>
    </row>
    <row r="5971" spans="1:26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  <c r="Z5971"/>
    </row>
    <row r="5972" spans="1:26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  <c r="Z5972"/>
    </row>
    <row r="5973" spans="1:26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  <c r="Z5973"/>
    </row>
    <row r="5974" spans="1:26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  <c r="Z5974"/>
    </row>
    <row r="5975" spans="1:26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  <c r="Z5975"/>
    </row>
    <row r="5976" spans="1:26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  <c r="Z5976"/>
    </row>
    <row r="5977" spans="1:26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  <c r="Z5977"/>
    </row>
    <row r="5978" spans="1:26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  <c r="Z5978"/>
    </row>
    <row r="5979" spans="1:26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  <c r="Z5979"/>
    </row>
    <row r="5980" spans="1:26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  <c r="Z5980"/>
    </row>
    <row r="5981" spans="1:26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  <c r="Z5981"/>
    </row>
    <row r="5982" spans="1:26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  <c r="Z5982"/>
    </row>
    <row r="5983" spans="1:26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  <c r="Z5983"/>
    </row>
    <row r="5984" spans="1:26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  <c r="Z5984"/>
    </row>
    <row r="5985" spans="1:26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  <c r="Z5985"/>
    </row>
    <row r="5986" spans="1:26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  <c r="Z5986"/>
    </row>
    <row r="5987" spans="1:26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  <c r="Z5987"/>
    </row>
    <row r="5988" spans="1:26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  <c r="Z5988"/>
    </row>
    <row r="5989" spans="1:26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  <c r="Z5989"/>
    </row>
    <row r="5990" spans="1:26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  <c r="Z5990"/>
    </row>
    <row r="5991" spans="1:26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  <c r="Z5991"/>
    </row>
    <row r="5992" spans="1:26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  <c r="Z5992"/>
    </row>
    <row r="5993" spans="1:26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  <c r="Z5993"/>
    </row>
    <row r="5994" spans="1:26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  <c r="Z5994"/>
    </row>
    <row r="5995" spans="1:26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  <c r="Z5995"/>
    </row>
    <row r="5996" spans="1:26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  <c r="Z5996"/>
    </row>
    <row r="5997" spans="1:26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  <c r="Z5997"/>
    </row>
    <row r="5998" spans="1:26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  <c r="Z5998"/>
    </row>
    <row r="5999" spans="1:26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  <c r="Z5999"/>
    </row>
    <row r="6000" spans="1:26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  <c r="Z6000"/>
    </row>
    <row r="6001" spans="1:26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  <c r="Z6001"/>
    </row>
    <row r="6002" spans="1:26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  <c r="Z6002"/>
    </row>
    <row r="6003" spans="1:26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  <c r="Z6003"/>
    </row>
    <row r="6004" spans="1:26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  <c r="Z6004"/>
    </row>
    <row r="6005" spans="1:26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  <c r="Z6005"/>
    </row>
    <row r="6006" spans="1:26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  <c r="Z6006"/>
    </row>
    <row r="6007" spans="1:26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  <c r="Z6007"/>
    </row>
    <row r="6008" spans="1:26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  <c r="Z6008"/>
    </row>
    <row r="6009" spans="1:26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  <c r="Z6009"/>
    </row>
    <row r="6010" spans="1:26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  <c r="Z6010"/>
    </row>
    <row r="6011" spans="1:26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  <c r="Z6011"/>
    </row>
    <row r="6012" spans="1:26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  <c r="Z6012"/>
    </row>
    <row r="6013" spans="1:26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  <c r="Z6013"/>
    </row>
    <row r="6014" spans="1:26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  <c r="Z6014"/>
    </row>
    <row r="6015" spans="1:26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  <c r="Z6015"/>
    </row>
    <row r="6016" spans="1:26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  <c r="Z6016"/>
    </row>
    <row r="6017" spans="1:26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  <c r="Z6017"/>
    </row>
    <row r="6018" spans="1:26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  <c r="Z6018"/>
    </row>
    <row r="6019" spans="1:26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  <c r="Z6019"/>
    </row>
    <row r="6020" spans="1:26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  <c r="Z6020"/>
    </row>
    <row r="6021" spans="1:26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  <c r="Z6021"/>
    </row>
    <row r="6022" spans="1:26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  <c r="Z6022"/>
    </row>
    <row r="6023" spans="1:26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  <c r="Z6023"/>
    </row>
    <row r="6024" spans="1:26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  <c r="Z6024"/>
    </row>
    <row r="6025" spans="1:26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  <c r="Z6025"/>
    </row>
    <row r="6026" spans="1:26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  <c r="Z6026"/>
    </row>
    <row r="6027" spans="1:26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  <c r="Z6027"/>
    </row>
    <row r="6028" spans="1:26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  <c r="Z6028"/>
    </row>
    <row r="6029" spans="1:26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  <c r="Z6029"/>
    </row>
    <row r="6030" spans="1:26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  <c r="Z6030"/>
    </row>
    <row r="6031" spans="1:26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  <c r="Z6031"/>
    </row>
    <row r="6032" spans="1:26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  <c r="Z6032"/>
    </row>
    <row r="6033" spans="1:26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  <c r="Z6033"/>
    </row>
    <row r="6034" spans="1:26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  <c r="Z6034"/>
    </row>
    <row r="6035" spans="1:26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  <c r="Z6035"/>
    </row>
    <row r="6036" spans="1:26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  <c r="Z6036"/>
    </row>
    <row r="6037" spans="1:26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  <c r="Z6037"/>
    </row>
    <row r="6038" spans="1:26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  <c r="Z6038"/>
    </row>
    <row r="6039" spans="1:26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  <c r="Z6039"/>
    </row>
    <row r="6040" spans="1:26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  <c r="Z6040"/>
    </row>
    <row r="6041" spans="1:26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  <c r="Z6041"/>
    </row>
    <row r="6042" spans="1:26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  <c r="Z6042"/>
    </row>
    <row r="6043" spans="1:26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  <c r="Z6043"/>
    </row>
    <row r="6044" spans="1:26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  <c r="Z6044"/>
    </row>
    <row r="6045" spans="1:26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  <c r="Z6045"/>
    </row>
    <row r="6046" spans="1:26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  <c r="Z6046"/>
    </row>
    <row r="6047" spans="1:26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  <c r="Z6047"/>
    </row>
    <row r="6048" spans="1:26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  <c r="Z6048"/>
    </row>
    <row r="6049" spans="1:26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  <c r="Z6049"/>
    </row>
    <row r="6050" spans="1:26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  <c r="Z6050"/>
    </row>
    <row r="6051" spans="1:26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  <c r="Z6051"/>
    </row>
    <row r="6052" spans="1:26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  <c r="Z6052"/>
    </row>
    <row r="6053" spans="1:26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  <c r="Z6053"/>
    </row>
    <row r="6054" spans="1:26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  <c r="Z6054"/>
    </row>
    <row r="6055" spans="1:26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  <c r="Z6055"/>
    </row>
    <row r="6056" spans="1:26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  <c r="Z6056"/>
    </row>
    <row r="6057" spans="1:26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  <c r="Z6057"/>
    </row>
    <row r="6058" spans="1:26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  <c r="Z6058"/>
    </row>
    <row r="6059" spans="1:26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  <c r="Z6059"/>
    </row>
    <row r="6060" spans="1:26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  <c r="Z6060"/>
    </row>
    <row r="6061" spans="1:26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  <c r="Z6061"/>
    </row>
    <row r="6062" spans="1:26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  <c r="Z6062"/>
    </row>
    <row r="6063" spans="1:26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  <c r="Z6063"/>
    </row>
    <row r="6064" spans="1:26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  <c r="Z6064"/>
    </row>
    <row r="6065" spans="1:26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  <c r="Z6065"/>
    </row>
    <row r="6066" spans="1:26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  <c r="Z6066"/>
    </row>
    <row r="6067" spans="1:26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  <c r="Z6067"/>
    </row>
    <row r="6068" spans="1:26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  <c r="Z6068"/>
    </row>
    <row r="6069" spans="1:26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  <c r="Z6069"/>
    </row>
    <row r="6070" spans="1:26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  <c r="Z6070"/>
    </row>
    <row r="6071" spans="1:26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  <c r="Z6071"/>
    </row>
    <row r="6072" spans="1:26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  <c r="Z6072"/>
    </row>
    <row r="6073" spans="1:26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  <c r="Z6073"/>
    </row>
    <row r="6074" spans="1:26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  <c r="Z6074"/>
    </row>
    <row r="6075" spans="1:26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  <c r="Z6075"/>
    </row>
    <row r="6076" spans="1:26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  <c r="Z6076"/>
    </row>
    <row r="6077" spans="1:26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  <c r="Z6077"/>
    </row>
    <row r="6078" spans="1:26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  <c r="Z6078"/>
    </row>
    <row r="6079" spans="1:26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  <c r="Z6079"/>
    </row>
    <row r="6080" spans="1:26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  <c r="Z6080"/>
    </row>
    <row r="6081" spans="1:26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  <c r="Z6081"/>
    </row>
    <row r="6082" spans="1:26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  <c r="Z6082"/>
    </row>
    <row r="6083" spans="1:26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  <c r="Z6083"/>
    </row>
    <row r="6084" spans="1:26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  <c r="Z6084"/>
    </row>
    <row r="6085" spans="1:26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  <c r="Z6085"/>
    </row>
    <row r="6086" spans="1:26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  <c r="Z6086"/>
    </row>
    <row r="6087" spans="1:26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  <c r="Z6087"/>
    </row>
    <row r="6088" spans="1:26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  <c r="Z6088"/>
    </row>
    <row r="6089" spans="1:26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  <c r="Z6089"/>
    </row>
    <row r="6090" spans="1:26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  <c r="Z6090"/>
    </row>
    <row r="6091" spans="1:26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  <c r="Z6091"/>
    </row>
    <row r="6092" spans="1:26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  <c r="Z6092"/>
    </row>
    <row r="6093" spans="1:26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  <c r="Z6093"/>
    </row>
    <row r="6094" spans="1:26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  <c r="Z6094"/>
    </row>
    <row r="6095" spans="1:26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  <c r="Z6095"/>
    </row>
    <row r="6096" spans="1:26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  <c r="Z6096"/>
    </row>
    <row r="6097" spans="1:26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  <c r="Z6097"/>
    </row>
    <row r="6098" spans="1:26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  <c r="Z6098"/>
    </row>
    <row r="6099" spans="1:26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  <c r="Z6099"/>
    </row>
    <row r="6100" spans="1:26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  <c r="Z6100"/>
    </row>
    <row r="6101" spans="1:26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  <c r="Z6101"/>
    </row>
    <row r="6102" spans="1:26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  <c r="Z6102"/>
    </row>
    <row r="6103" spans="1:26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  <c r="Z6103"/>
    </row>
    <row r="6104" spans="1:26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  <c r="Z6104"/>
    </row>
    <row r="6105" spans="1:26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  <c r="Z6105"/>
    </row>
    <row r="6106" spans="1:26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  <c r="Z6106"/>
    </row>
    <row r="6107" spans="1:26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  <c r="Z6107"/>
    </row>
    <row r="6108" spans="1:26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  <c r="Z6108"/>
    </row>
    <row r="6109" spans="1:26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  <c r="Z6109"/>
    </row>
    <row r="6110" spans="1:26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  <c r="Z6110"/>
    </row>
    <row r="6111" spans="1:26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  <c r="Z6111"/>
    </row>
    <row r="6112" spans="1:26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  <c r="Z6112"/>
    </row>
    <row r="6113" spans="1:26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  <c r="Z6113"/>
    </row>
    <row r="6114" spans="1:26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  <c r="Z6114"/>
    </row>
    <row r="6115" spans="1:26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  <c r="Z6115"/>
    </row>
    <row r="6116" spans="1:26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  <c r="Z6116"/>
    </row>
    <row r="6117" spans="1:26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  <c r="Z6117"/>
    </row>
    <row r="6118" spans="1:26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  <c r="Z6118"/>
    </row>
    <row r="6119" spans="1:26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  <c r="Z6119"/>
    </row>
    <row r="6120" spans="1:26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  <c r="Z6120"/>
    </row>
    <row r="6121" spans="1:26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  <c r="Z6121"/>
    </row>
    <row r="6122" spans="1:26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  <c r="Z6122"/>
    </row>
    <row r="6123" spans="1:26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  <c r="Z6123"/>
    </row>
    <row r="6124" spans="1:26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  <c r="Z6124"/>
    </row>
    <row r="6125" spans="1:26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  <c r="Z6125"/>
    </row>
    <row r="6126" spans="1:26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  <c r="Z6126"/>
    </row>
    <row r="6127" spans="1:26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  <c r="Z6127"/>
    </row>
    <row r="6128" spans="1:26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  <c r="Z6128"/>
    </row>
    <row r="6129" spans="1:26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  <c r="Z6129"/>
    </row>
    <row r="6130" spans="1:26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  <c r="Z6130"/>
    </row>
    <row r="6131" spans="1:26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  <c r="Z6131"/>
    </row>
    <row r="6132" spans="1:26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  <c r="Z6132"/>
    </row>
    <row r="6133" spans="1:26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  <c r="Z6133"/>
    </row>
    <row r="6134" spans="1:26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  <c r="Z6134"/>
    </row>
    <row r="6135" spans="1:26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  <c r="Z6135"/>
    </row>
    <row r="6136" spans="1:26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  <c r="Z6136"/>
    </row>
    <row r="6137" spans="1:26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  <c r="Z6137"/>
    </row>
    <row r="6138" spans="1:26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  <c r="Z6138"/>
    </row>
    <row r="6139" spans="1:26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  <c r="Z6139"/>
    </row>
    <row r="6140" spans="1:26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  <c r="Z6140"/>
    </row>
    <row r="6141" spans="1:26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  <c r="Z6141"/>
    </row>
    <row r="6142" spans="1:26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  <c r="Z6142"/>
    </row>
    <row r="6143" spans="1:26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  <c r="Z6143"/>
    </row>
    <row r="6144" spans="1:26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  <c r="Z6144"/>
    </row>
    <row r="6145" spans="1:26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  <c r="Z6145"/>
    </row>
    <row r="6146" spans="1:26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  <c r="Z6146"/>
    </row>
    <row r="6147" spans="1:26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  <c r="Z6147"/>
    </row>
    <row r="6148" spans="1:26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  <c r="Z6148"/>
    </row>
    <row r="6149" spans="1:26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  <c r="Z6149"/>
    </row>
    <row r="6150" spans="1:26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  <c r="Z6150"/>
    </row>
    <row r="6151" spans="1:26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  <c r="Z6151"/>
    </row>
    <row r="6152" spans="1:26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  <c r="Z6152"/>
    </row>
    <row r="6153" spans="1:26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  <c r="Z6153"/>
    </row>
    <row r="6154" spans="1:26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  <c r="Z6154"/>
    </row>
    <row r="6155" spans="1:26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  <c r="Z6155"/>
    </row>
    <row r="6156" spans="1:26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  <c r="Z6156"/>
    </row>
    <row r="6157" spans="1:26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  <c r="Z6157"/>
    </row>
    <row r="6158" spans="1:26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  <c r="Z6158"/>
    </row>
    <row r="6159" spans="1:26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  <c r="Z6159"/>
    </row>
    <row r="6160" spans="1:26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  <c r="Z6160"/>
    </row>
    <row r="6161" spans="1:26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  <c r="Z6161"/>
    </row>
    <row r="6162" spans="1:26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  <c r="Z6162"/>
    </row>
    <row r="6163" spans="1:26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  <c r="Z6163"/>
    </row>
    <row r="6164" spans="1:26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  <c r="Z6164"/>
    </row>
    <row r="6165" spans="1:26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  <c r="Z6165"/>
    </row>
    <row r="6166" spans="1:26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  <c r="Z6166"/>
    </row>
    <row r="6167" spans="1:26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  <c r="Z6167"/>
    </row>
    <row r="6168" spans="1:26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  <c r="Z6168"/>
    </row>
    <row r="6169" spans="1:26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  <c r="Z6169"/>
    </row>
    <row r="6170" spans="1:26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  <c r="Z6170"/>
    </row>
    <row r="6171" spans="1:26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  <c r="Z6171"/>
    </row>
    <row r="6172" spans="1:26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  <c r="Z6172"/>
    </row>
    <row r="6173" spans="1:26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  <c r="Z6173"/>
    </row>
    <row r="6174" spans="1:26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  <c r="Z6174"/>
    </row>
    <row r="6175" spans="1:26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  <c r="Z6175"/>
    </row>
    <row r="6176" spans="1:26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  <c r="Z6176"/>
    </row>
    <row r="6177" spans="1:26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  <c r="Z6177"/>
    </row>
    <row r="6178" spans="1:26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  <c r="Z6178"/>
    </row>
    <row r="6179" spans="1:26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  <c r="Z6179"/>
    </row>
    <row r="6180" spans="1:26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  <c r="Z6180"/>
    </row>
    <row r="6181" spans="1:26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  <c r="Z6181"/>
    </row>
    <row r="6182" spans="1:26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  <c r="Z6182"/>
    </row>
    <row r="6183" spans="1:26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  <c r="Z6183"/>
    </row>
    <row r="6184" spans="1:26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  <c r="Z6184"/>
    </row>
    <row r="6185" spans="1:26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  <c r="Z6185"/>
    </row>
    <row r="6186" spans="1:26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  <c r="Z6186"/>
    </row>
    <row r="6187" spans="1:26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  <c r="Z6187"/>
    </row>
    <row r="6188" spans="1:26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  <c r="Z6188"/>
    </row>
    <row r="6189" spans="1:26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  <c r="Z6189"/>
    </row>
    <row r="6190" spans="1:26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  <c r="Z6190"/>
    </row>
    <row r="6191" spans="1:26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  <c r="Z6191"/>
    </row>
    <row r="6192" spans="1:26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  <c r="Z6192"/>
    </row>
    <row r="6193" spans="1:26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  <c r="Z6193"/>
    </row>
    <row r="6194" spans="1:26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  <c r="Z6194"/>
    </row>
    <row r="6195" spans="1:26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  <c r="Z6195"/>
    </row>
    <row r="6196" spans="1:26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  <c r="Z6196"/>
    </row>
    <row r="6197" spans="1:26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  <c r="Z6197"/>
    </row>
    <row r="6198" spans="1:26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  <c r="Z6198"/>
    </row>
    <row r="6199" spans="1:26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  <c r="Z6199"/>
    </row>
    <row r="6200" spans="1:26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  <c r="Z6200"/>
    </row>
    <row r="6201" spans="1:26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  <c r="Z6201"/>
    </row>
    <row r="6202" spans="1:26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  <c r="Z6202"/>
    </row>
    <row r="6203" spans="1:26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  <c r="Z6203"/>
    </row>
    <row r="6204" spans="1:26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  <c r="Z6204"/>
    </row>
    <row r="6205" spans="1:26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  <c r="Z6205"/>
    </row>
    <row r="6206" spans="1:26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  <c r="Z6206"/>
    </row>
    <row r="6207" spans="1:26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  <c r="Z6207"/>
    </row>
    <row r="6208" spans="1:26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  <c r="Z6208"/>
    </row>
    <row r="6209" spans="1:26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  <c r="Z6209"/>
    </row>
    <row r="6210" spans="1:26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  <c r="Z6210"/>
    </row>
    <row r="6211" spans="1:26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  <c r="Z6211"/>
    </row>
    <row r="6212" spans="1:26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  <c r="Z6212"/>
    </row>
    <row r="6213" spans="1:26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  <c r="Z6213"/>
    </row>
    <row r="6214" spans="1:26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  <c r="Z6214"/>
    </row>
    <row r="6215" spans="1:26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  <c r="Z6215"/>
    </row>
    <row r="6216" spans="1:26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  <c r="Z6216"/>
    </row>
    <row r="6217" spans="1:26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  <c r="Z6217"/>
    </row>
    <row r="6218" spans="1:26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  <c r="Z6218"/>
    </row>
    <row r="6219" spans="1:26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  <c r="Z6219"/>
    </row>
    <row r="6220" spans="1:26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  <c r="Z6220"/>
    </row>
    <row r="6221" spans="1:26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  <c r="Z6221"/>
    </row>
    <row r="6222" spans="1:26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  <c r="Z6222"/>
    </row>
    <row r="6223" spans="1:26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  <c r="Z6223"/>
    </row>
    <row r="6224" spans="1:26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  <c r="Z6224"/>
    </row>
    <row r="6225" spans="1:26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  <c r="Z6225"/>
    </row>
    <row r="6226" spans="1:26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  <c r="Z6226"/>
    </row>
    <row r="6227" spans="1:26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  <c r="Z6227"/>
    </row>
    <row r="6228" spans="1:26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  <c r="Z6228"/>
    </row>
    <row r="6229" spans="1:26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  <c r="Z6229"/>
    </row>
    <row r="6230" spans="1:26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  <c r="Z6230"/>
    </row>
    <row r="6231" spans="1:26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  <c r="Z6231"/>
    </row>
    <row r="6232" spans="1:26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  <c r="Z6232"/>
    </row>
    <row r="6233" spans="1:26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  <c r="Z6233"/>
    </row>
    <row r="6234" spans="1:26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  <c r="Z6234"/>
    </row>
    <row r="6235" spans="1:26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  <c r="Z6235"/>
    </row>
    <row r="6236" spans="1:26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  <c r="Z6236"/>
    </row>
    <row r="6237" spans="1:26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  <c r="Z6237"/>
    </row>
    <row r="6238" spans="1:26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  <c r="Z6238"/>
    </row>
    <row r="6239" spans="1:26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  <c r="Z6239"/>
    </row>
    <row r="6240" spans="1:26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  <c r="Z6240"/>
    </row>
    <row r="6241" spans="1:26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  <c r="Z6241"/>
    </row>
    <row r="6242" spans="1:26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  <c r="Z6242"/>
    </row>
    <row r="6243" spans="1:26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  <c r="Z6243"/>
    </row>
    <row r="6244" spans="1:26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  <c r="Z6244"/>
    </row>
    <row r="6245" spans="1:26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  <c r="Z6245"/>
    </row>
    <row r="6246" spans="1:26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  <c r="Z6246"/>
    </row>
    <row r="6247" spans="1:26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  <c r="Z6247"/>
    </row>
    <row r="6248" spans="1:26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  <c r="Z6248"/>
    </row>
    <row r="6249" spans="1:26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  <c r="Z6249"/>
    </row>
    <row r="6250" spans="1:26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  <c r="Z6250"/>
    </row>
    <row r="6251" spans="1:26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  <c r="Z6251"/>
    </row>
    <row r="6252" spans="1:26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  <c r="Z6252"/>
    </row>
    <row r="6253" spans="1:26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  <c r="Z6253"/>
    </row>
    <row r="6254" spans="1:26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  <c r="Z6254"/>
    </row>
    <row r="6255" spans="1:26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  <c r="Z6255"/>
    </row>
    <row r="6256" spans="1:26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  <c r="Z6256"/>
    </row>
    <row r="6257" spans="1:26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  <c r="Z6257"/>
    </row>
    <row r="6258" spans="1:26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  <c r="Z6258"/>
    </row>
    <row r="6259" spans="1:26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  <c r="Z6259"/>
    </row>
    <row r="6260" spans="1:26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  <c r="Z6260"/>
    </row>
    <row r="6261" spans="1:26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  <c r="Z6261"/>
    </row>
    <row r="6262" spans="1:26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  <c r="Z6262"/>
    </row>
    <row r="6263" spans="1:26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  <c r="Z6263"/>
    </row>
    <row r="6264" spans="1:26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  <c r="Z6264"/>
    </row>
    <row r="6265" spans="1:26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  <c r="Z6265"/>
    </row>
    <row r="6266" spans="1:26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  <c r="Z6266"/>
    </row>
    <row r="6267" spans="1:26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  <c r="Z6267"/>
    </row>
    <row r="6268" spans="1:26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  <c r="Z6268"/>
    </row>
    <row r="6269" spans="1:26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  <c r="Z6269"/>
    </row>
    <row r="6270" spans="1:26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  <c r="Z6270"/>
    </row>
    <row r="6271" spans="1:26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  <c r="Z6271"/>
    </row>
    <row r="6272" spans="1:26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  <c r="Z6272"/>
    </row>
    <row r="6273" spans="1:26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  <c r="Z6273"/>
    </row>
    <row r="6274" spans="1:26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  <c r="Z6274"/>
    </row>
    <row r="6275" spans="1:26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  <c r="Z6275"/>
    </row>
    <row r="6276" spans="1:26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  <c r="Z6276"/>
    </row>
    <row r="6277" spans="1:26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  <c r="Z6277"/>
    </row>
    <row r="6278" spans="1:26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  <c r="Z6278"/>
    </row>
    <row r="6279" spans="1:26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  <c r="Z6279"/>
    </row>
    <row r="6280" spans="1:26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  <c r="Z6280"/>
    </row>
    <row r="6281" spans="1:26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  <c r="Z6281"/>
    </row>
    <row r="6282" spans="1:26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  <c r="Z6282"/>
    </row>
    <row r="6283" spans="1:26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  <c r="Z6283"/>
    </row>
    <row r="6284" spans="1:26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  <c r="Z6284"/>
    </row>
    <row r="6285" spans="1:26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  <c r="Z6285"/>
    </row>
    <row r="6286" spans="1:26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  <c r="Z6286"/>
    </row>
    <row r="6287" spans="1:26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  <c r="Z6287"/>
    </row>
    <row r="6288" spans="1:26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  <c r="Z6288"/>
    </row>
    <row r="6289" spans="1:26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  <c r="Z6289"/>
    </row>
    <row r="6290" spans="1:26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  <c r="Z6290"/>
    </row>
    <row r="6291" spans="1:26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  <c r="Z6291"/>
    </row>
    <row r="6292" spans="1:26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  <c r="Z6292"/>
    </row>
    <row r="6293" spans="1:26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  <c r="Z6293"/>
    </row>
    <row r="6294" spans="1:26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  <c r="Z6294"/>
    </row>
    <row r="6295" spans="1:26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  <c r="Z6295"/>
    </row>
    <row r="6296" spans="1:26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  <c r="Z6296"/>
    </row>
    <row r="6297" spans="1:26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  <c r="Z6297"/>
    </row>
    <row r="6298" spans="1:26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  <c r="Z6298"/>
    </row>
    <row r="6299" spans="1:26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  <c r="Z6299"/>
    </row>
    <row r="6300" spans="1:26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  <c r="Z6300"/>
    </row>
    <row r="6301" spans="1:26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  <c r="Z6301"/>
    </row>
    <row r="6302" spans="1:26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  <c r="Z6302"/>
    </row>
    <row r="6303" spans="1:26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  <c r="Z6303"/>
    </row>
    <row r="6304" spans="1:26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  <c r="Z6304"/>
    </row>
    <row r="6305" spans="1:26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  <c r="Z6305"/>
    </row>
    <row r="6306" spans="1:26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  <c r="Z6306"/>
    </row>
    <row r="6307" spans="1:26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  <c r="Z6307"/>
    </row>
    <row r="6308" spans="1:26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  <c r="Z6308"/>
    </row>
    <row r="6309" spans="1:26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  <c r="Z6309"/>
    </row>
    <row r="6310" spans="1:26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  <c r="Z6310"/>
    </row>
    <row r="6311" spans="1:26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  <c r="Z6311"/>
    </row>
    <row r="6312" spans="1:26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  <c r="Z6312"/>
    </row>
    <row r="6313" spans="1:26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  <c r="Z6313"/>
    </row>
    <row r="6314" spans="1:26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  <c r="Z6314"/>
    </row>
    <row r="6315" spans="1:26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  <c r="Z6315"/>
    </row>
    <row r="6316" spans="1:26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  <c r="Z6316"/>
    </row>
    <row r="6317" spans="1:26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  <c r="Z6317"/>
    </row>
    <row r="6318" spans="1:26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  <c r="Z6318"/>
    </row>
    <row r="6319" spans="1:26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  <c r="Z6319"/>
    </row>
    <row r="6320" spans="1:26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  <c r="Z6320"/>
    </row>
    <row r="6321" spans="1:26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  <c r="Z6321"/>
    </row>
    <row r="6322" spans="1:26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  <c r="Z6322"/>
    </row>
    <row r="6323" spans="1:26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  <c r="Z6323"/>
    </row>
    <row r="6324" spans="1:26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  <c r="Z6324"/>
    </row>
    <row r="6325" spans="1:26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  <c r="Z6325"/>
    </row>
    <row r="6326" spans="1:26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  <c r="Z6326"/>
    </row>
    <row r="6327" spans="1:26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  <c r="Z6327"/>
    </row>
    <row r="6328" spans="1:26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  <c r="Z6328"/>
    </row>
    <row r="6329" spans="1:26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  <c r="Z6329"/>
    </row>
    <row r="6330" spans="1:26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  <c r="Z6330"/>
    </row>
    <row r="6331" spans="1:26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  <c r="Z6331"/>
    </row>
    <row r="6332" spans="1:26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  <c r="Z6332"/>
    </row>
    <row r="6333" spans="1:26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  <c r="Z6333"/>
    </row>
    <row r="6334" spans="1:26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  <c r="Z6334"/>
    </row>
    <row r="6335" spans="1:26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  <c r="Z6335"/>
    </row>
    <row r="6336" spans="1:26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  <c r="Z6336"/>
    </row>
    <row r="6337" spans="1:26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  <c r="Z6337"/>
    </row>
    <row r="6338" spans="1:26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  <c r="Z6338"/>
    </row>
    <row r="6339" spans="1:26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  <c r="Z6339"/>
    </row>
    <row r="6340" spans="1:26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  <c r="Z6340"/>
    </row>
    <row r="6341" spans="1:26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  <c r="Z6341"/>
    </row>
    <row r="6342" spans="1:26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  <c r="Z6342"/>
    </row>
    <row r="6343" spans="1:26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  <c r="Z6343"/>
    </row>
    <row r="6344" spans="1:26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  <c r="Z6344"/>
    </row>
    <row r="6345" spans="1:26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  <c r="Z6345"/>
    </row>
    <row r="6346" spans="1:26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  <c r="Z6346"/>
    </row>
    <row r="6347" spans="1:26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  <c r="Z6347"/>
    </row>
    <row r="6348" spans="1:26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  <c r="Z6348"/>
    </row>
    <row r="6349" spans="1:26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  <c r="Z6349"/>
    </row>
    <row r="6350" spans="1:26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  <c r="Z6350"/>
    </row>
    <row r="6351" spans="1:26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  <c r="Z6351"/>
    </row>
    <row r="6352" spans="1:26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  <c r="Z6352"/>
    </row>
    <row r="6353" spans="1:26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  <c r="Z6353"/>
    </row>
    <row r="6354" spans="1:26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  <c r="Z6354"/>
    </row>
    <row r="6355" spans="1:26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  <c r="Z6355"/>
    </row>
    <row r="6356" spans="1:26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  <c r="Z6356"/>
    </row>
    <row r="6357" spans="1:26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  <c r="Z6357"/>
    </row>
    <row r="6358" spans="1:26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  <c r="Z6358"/>
    </row>
    <row r="6359" spans="1:26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  <c r="Z6359"/>
    </row>
    <row r="6360" spans="1:26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  <c r="Z6360"/>
    </row>
    <row r="6361" spans="1:26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  <c r="Z6361"/>
    </row>
    <row r="6362" spans="1:26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  <c r="Z6362"/>
    </row>
    <row r="6363" spans="1:26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  <c r="Z6363"/>
    </row>
    <row r="6364" spans="1:26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  <c r="Z6364"/>
    </row>
    <row r="6365" spans="1:26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  <c r="Z6365"/>
    </row>
    <row r="6366" spans="1:26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  <c r="Z6366"/>
    </row>
    <row r="6367" spans="1:26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  <c r="Z6367"/>
    </row>
    <row r="6368" spans="1:26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  <c r="Z6368"/>
    </row>
    <row r="6369" spans="1:26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  <c r="Z6369"/>
    </row>
    <row r="6370" spans="1:26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  <c r="Z6370"/>
    </row>
    <row r="6371" spans="1:26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  <c r="Z6371"/>
    </row>
    <row r="6372" spans="1:26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  <c r="Z6372"/>
    </row>
    <row r="6373" spans="1:26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  <c r="Z6373"/>
    </row>
    <row r="6374" spans="1:26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  <c r="Z6374"/>
    </row>
    <row r="6375" spans="1:26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  <c r="Z6375"/>
    </row>
    <row r="6376" spans="1:26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  <c r="Z6376"/>
    </row>
    <row r="6377" spans="1:26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  <c r="Z6377"/>
    </row>
    <row r="6378" spans="1:26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  <c r="Z6378"/>
    </row>
    <row r="6379" spans="1:26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  <c r="Z6379"/>
    </row>
    <row r="6380" spans="1:26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  <c r="Z6380"/>
    </row>
    <row r="6381" spans="1:26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  <c r="Z6381"/>
    </row>
    <row r="6382" spans="1:26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  <c r="Z6382"/>
    </row>
    <row r="6383" spans="1:26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  <c r="Z6383"/>
    </row>
    <row r="6384" spans="1:26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  <c r="Z6384"/>
    </row>
    <row r="6385" spans="1:26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  <c r="Z6385"/>
    </row>
    <row r="6386" spans="1:26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  <c r="Z6386"/>
    </row>
    <row r="6387" spans="1:26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  <c r="Z6387"/>
    </row>
    <row r="6388" spans="1:26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  <c r="Z6388"/>
    </row>
    <row r="6389" spans="1:26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  <c r="Z6389"/>
    </row>
    <row r="6390" spans="1:26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  <c r="Z6390"/>
    </row>
    <row r="6391" spans="1:26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  <c r="Z6391"/>
    </row>
    <row r="6392" spans="1:26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  <c r="Z6392"/>
    </row>
    <row r="6393" spans="1:26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  <c r="Z6393"/>
    </row>
    <row r="6394" spans="1:26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  <c r="Z6394"/>
    </row>
    <row r="6395" spans="1:26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  <c r="Z6395"/>
    </row>
    <row r="6396" spans="1:26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  <c r="Z6396"/>
    </row>
    <row r="6397" spans="1:26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  <c r="Z6397"/>
    </row>
    <row r="6398" spans="1:26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  <c r="Z6398"/>
    </row>
    <row r="6399" spans="1:26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  <c r="Z6399"/>
    </row>
    <row r="6400" spans="1:26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  <c r="Z6400"/>
    </row>
    <row r="6401" spans="1:26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  <c r="Z6401"/>
    </row>
    <row r="6402" spans="1:26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  <c r="Z6402"/>
    </row>
    <row r="6403" spans="1:26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  <c r="Z6403"/>
    </row>
    <row r="6404" spans="1:26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  <c r="Z6404"/>
    </row>
    <row r="6405" spans="1:26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  <c r="Z6405"/>
    </row>
    <row r="6406" spans="1:26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  <c r="Z6406"/>
    </row>
    <row r="6407" spans="1:26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  <c r="Z6407"/>
    </row>
    <row r="6408" spans="1:26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  <c r="Z6408"/>
    </row>
    <row r="6409" spans="1:26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  <c r="Z6409"/>
    </row>
    <row r="6410" spans="1:26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  <c r="Z6410"/>
    </row>
    <row r="6411" spans="1:26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  <c r="Z6411"/>
    </row>
    <row r="6412" spans="1:26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  <c r="Z6412"/>
    </row>
    <row r="6413" spans="1:26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  <c r="Z6413"/>
    </row>
    <row r="6414" spans="1:26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  <c r="Z6414"/>
    </row>
    <row r="6415" spans="1:26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  <c r="Z6415"/>
    </row>
    <row r="6416" spans="1:26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  <c r="Z6416"/>
    </row>
    <row r="6417" spans="1:26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  <c r="Z6417"/>
    </row>
    <row r="6418" spans="1:26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  <c r="Z6418"/>
    </row>
    <row r="6419" spans="1:26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  <c r="Z6419"/>
    </row>
    <row r="6420" spans="1:26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  <c r="Z6420"/>
    </row>
    <row r="6421" spans="1:26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  <c r="Z6421"/>
    </row>
    <row r="6422" spans="1:26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  <c r="Z6422"/>
    </row>
    <row r="6423" spans="1:26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  <c r="Z6423"/>
    </row>
    <row r="6424" spans="1:26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  <c r="Z6424"/>
    </row>
    <row r="6425" spans="1:26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  <c r="Z6425"/>
    </row>
    <row r="6426" spans="1:26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  <c r="Z6426"/>
    </row>
    <row r="6427" spans="1:26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  <c r="Z6427"/>
    </row>
    <row r="6428" spans="1:26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  <c r="Z6428"/>
    </row>
    <row r="6429" spans="1:26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  <c r="Z6429"/>
    </row>
    <row r="6430" spans="1:26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  <c r="Z6430"/>
    </row>
    <row r="6431" spans="1:26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  <c r="Z6431"/>
    </row>
    <row r="6432" spans="1:26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  <c r="Z6432"/>
    </row>
    <row r="6433" spans="1:26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  <c r="Z6433"/>
    </row>
    <row r="6434" spans="1:26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  <c r="Z6434"/>
    </row>
    <row r="6435" spans="1:26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  <c r="Z6435"/>
    </row>
    <row r="6436" spans="1:26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  <c r="Z6436"/>
    </row>
    <row r="6437" spans="1:26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  <c r="Z6437"/>
    </row>
    <row r="6438" spans="1:26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  <c r="Z6438"/>
    </row>
    <row r="6439" spans="1:26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  <c r="Z6439"/>
    </row>
    <row r="6440" spans="1:26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  <c r="Z6440"/>
    </row>
    <row r="6441" spans="1:26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  <c r="Z6441"/>
    </row>
    <row r="6442" spans="1:26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  <c r="Z6442"/>
    </row>
    <row r="6443" spans="1:26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  <c r="Z6443"/>
    </row>
    <row r="6444" spans="1:26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  <c r="Z6444"/>
    </row>
    <row r="6445" spans="1:26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  <c r="Z6445"/>
    </row>
    <row r="6446" spans="1:26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  <c r="Z6446"/>
    </row>
    <row r="6447" spans="1:26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  <c r="Z6447"/>
    </row>
    <row r="6448" spans="1:26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  <c r="Z6448"/>
    </row>
    <row r="6449" spans="1:26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  <c r="Z6449"/>
    </row>
    <row r="6450" spans="1:26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  <c r="Z6450"/>
    </row>
    <row r="6451" spans="1:26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  <c r="Z6451"/>
    </row>
    <row r="6452" spans="1:26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  <c r="Z6452"/>
    </row>
    <row r="6453" spans="1:26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  <c r="Z6453"/>
    </row>
    <row r="6454" spans="1:26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  <c r="Z6454"/>
    </row>
    <row r="6455" spans="1:26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  <c r="Z6455"/>
    </row>
    <row r="6456" spans="1:26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  <c r="Z6456"/>
    </row>
    <row r="6457" spans="1:26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  <c r="Z6457"/>
    </row>
    <row r="6458" spans="1:26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  <c r="Z6458"/>
    </row>
    <row r="6459" spans="1:26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  <c r="Z6459"/>
    </row>
    <row r="6460" spans="1:26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  <c r="Z6460"/>
    </row>
    <row r="6461" spans="1:26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  <c r="Z6461"/>
    </row>
    <row r="6462" spans="1:26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  <c r="Z6462"/>
    </row>
    <row r="6463" spans="1:26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  <c r="Z6463"/>
    </row>
    <row r="6464" spans="1:26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  <c r="Z6464"/>
    </row>
    <row r="6465" spans="1:26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  <c r="Z6465"/>
    </row>
    <row r="6466" spans="1:26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  <c r="Z6466"/>
    </row>
    <row r="6467" spans="1:26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  <c r="Z6467"/>
    </row>
    <row r="6468" spans="1:26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  <c r="Z6468"/>
    </row>
    <row r="6469" spans="1:26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  <c r="Z6469"/>
    </row>
    <row r="6470" spans="1:26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  <c r="Z6470"/>
    </row>
    <row r="6471" spans="1:26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  <c r="Z6471"/>
    </row>
    <row r="6472" spans="1:26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  <c r="Z6472"/>
    </row>
    <row r="6473" spans="1:26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  <c r="Z6473"/>
    </row>
    <row r="6474" spans="1:26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  <c r="Z6474"/>
    </row>
    <row r="6475" spans="1:26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  <c r="Z6475"/>
    </row>
    <row r="6476" spans="1:26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  <c r="Z6476"/>
    </row>
    <row r="6477" spans="1:26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  <c r="Z6477"/>
    </row>
    <row r="6478" spans="1:26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  <c r="Z6478"/>
    </row>
    <row r="6479" spans="1:26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  <c r="Z6479"/>
    </row>
    <row r="6480" spans="1:26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  <c r="Z6480"/>
    </row>
    <row r="6481" spans="1:26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  <c r="Z6481"/>
    </row>
    <row r="6482" spans="1:26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  <c r="Z6482"/>
    </row>
    <row r="6483" spans="1:26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  <c r="Z6483"/>
    </row>
    <row r="6484" spans="1:26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  <c r="Z6484"/>
    </row>
    <row r="6485" spans="1:26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  <c r="Z6485"/>
    </row>
    <row r="6486" spans="1:26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  <c r="Z6486"/>
    </row>
    <row r="6487" spans="1:26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  <c r="Z6487"/>
    </row>
    <row r="6488" spans="1:26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  <c r="Z6488"/>
    </row>
    <row r="6489" spans="1:26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  <c r="Z6489"/>
    </row>
    <row r="6490" spans="1:26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  <c r="Z6490"/>
    </row>
    <row r="6491" spans="1:26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  <c r="Z6491"/>
    </row>
    <row r="6492" spans="1:26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  <c r="Z6492"/>
    </row>
    <row r="6493" spans="1:26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  <c r="Z6493"/>
    </row>
    <row r="6494" spans="1:26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  <c r="Z6494"/>
    </row>
    <row r="6495" spans="1:26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  <c r="Z6495"/>
    </row>
    <row r="6496" spans="1:26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  <c r="Z6496"/>
    </row>
    <row r="6497" spans="1:26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  <c r="Z6497"/>
    </row>
    <row r="6498" spans="1:26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  <c r="Z6498"/>
    </row>
    <row r="6499" spans="1:26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  <c r="Z6499"/>
    </row>
    <row r="6500" spans="1:26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  <c r="Z6500"/>
    </row>
    <row r="6501" spans="1:26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  <c r="Z6501"/>
    </row>
    <row r="6502" spans="1:26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  <c r="Z6502"/>
    </row>
    <row r="6503" spans="1:26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  <c r="Z6503"/>
    </row>
    <row r="6504" spans="1:26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  <c r="Z6504"/>
    </row>
    <row r="6505" spans="1:26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  <c r="Z6505"/>
    </row>
    <row r="6506" spans="1:26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  <c r="Z6506"/>
    </row>
    <row r="6507" spans="1:26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  <c r="Z6507"/>
    </row>
    <row r="6508" spans="1:26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  <c r="Z6508"/>
    </row>
    <row r="6509" spans="1:26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  <c r="Z6509"/>
    </row>
    <row r="6510" spans="1:26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  <c r="Z6510"/>
    </row>
    <row r="6511" spans="1:26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  <c r="Z6511"/>
    </row>
    <row r="6512" spans="1:26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  <c r="Z6512"/>
    </row>
    <row r="6513" spans="1:26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  <c r="Z6513"/>
    </row>
    <row r="6514" spans="1:26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  <c r="Z6514"/>
    </row>
    <row r="6515" spans="1:26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  <c r="Z6515"/>
    </row>
    <row r="6516" spans="1:26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  <c r="Z6516"/>
    </row>
    <row r="6517" spans="1:26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  <c r="Z6517"/>
    </row>
    <row r="6518" spans="1:26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  <c r="Z6518"/>
    </row>
    <row r="6519" spans="1:26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  <c r="Z6519"/>
    </row>
    <row r="6520" spans="1:26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  <c r="Z6520"/>
    </row>
    <row r="6521" spans="1:26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  <c r="Z6521"/>
    </row>
    <row r="6522" spans="1:26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  <c r="Z6522"/>
    </row>
    <row r="6523" spans="1:26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  <c r="Z6523"/>
    </row>
    <row r="6524" spans="1:26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  <c r="Z6524"/>
    </row>
    <row r="6525" spans="1:26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  <c r="Z6525"/>
    </row>
    <row r="6526" spans="1:26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  <c r="Z6526"/>
    </row>
    <row r="6527" spans="1:26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  <c r="Z6527"/>
    </row>
    <row r="6528" spans="1:26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  <c r="Z6528"/>
    </row>
    <row r="6529" spans="1:26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  <c r="Z6529"/>
    </row>
    <row r="6530" spans="1:26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  <c r="Z6530"/>
    </row>
    <row r="6531" spans="1:26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  <c r="Z6531"/>
    </row>
    <row r="6532" spans="1:26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  <c r="Z6532"/>
    </row>
    <row r="6533" spans="1:26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  <c r="Z6533"/>
    </row>
    <row r="6534" spans="1:26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  <c r="Z6534"/>
    </row>
    <row r="6535" spans="1:26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  <c r="Z6535"/>
    </row>
    <row r="6536" spans="1:26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  <c r="Z6536"/>
    </row>
    <row r="6537" spans="1:26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  <c r="Z6537"/>
    </row>
    <row r="6538" spans="1:26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  <c r="Z6538"/>
    </row>
    <row r="6539" spans="1:26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  <c r="Z6539"/>
    </row>
    <row r="6540" spans="1:26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  <c r="Z6540"/>
    </row>
    <row r="6541" spans="1:26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  <c r="Z6541"/>
    </row>
    <row r="6542" spans="1:26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  <c r="Z6542"/>
    </row>
    <row r="6543" spans="1:26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  <c r="Z6543"/>
    </row>
    <row r="6544" spans="1:26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  <c r="Z6544"/>
    </row>
    <row r="6545" spans="1:26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  <c r="Z6545"/>
    </row>
    <row r="6546" spans="1:26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  <c r="Z6546"/>
    </row>
    <row r="6547" spans="1:26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  <c r="Z6547"/>
    </row>
    <row r="6548" spans="1:26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  <c r="Z6548"/>
    </row>
    <row r="6549" spans="1:26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  <c r="Z6549"/>
    </row>
    <row r="6550" spans="1:26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  <c r="Z6550"/>
    </row>
    <row r="6551" spans="1:26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  <c r="Z6551"/>
    </row>
    <row r="6552" spans="1:26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  <c r="Z6552"/>
    </row>
    <row r="6553" spans="1:26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  <c r="Z6553"/>
    </row>
    <row r="6554" spans="1:26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  <c r="Z6554"/>
    </row>
    <row r="6555" spans="1:26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  <c r="Z6555"/>
    </row>
    <row r="6556" spans="1:26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  <c r="Z6556"/>
    </row>
    <row r="6557" spans="1:26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  <c r="Z6557"/>
    </row>
    <row r="6558" spans="1:26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  <c r="Z6558"/>
    </row>
    <row r="6559" spans="1:26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  <c r="Z6559"/>
    </row>
    <row r="6560" spans="1:26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  <c r="Z6560"/>
    </row>
    <row r="6561" spans="1:26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  <c r="Z6561"/>
    </row>
    <row r="6562" spans="1:26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  <c r="Z6562"/>
    </row>
    <row r="6563" spans="1:26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  <c r="Z6563"/>
    </row>
    <row r="6564" spans="1:26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  <c r="Z6564"/>
    </row>
    <row r="6565" spans="1:26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  <c r="Z6565"/>
    </row>
    <row r="6566" spans="1:26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  <c r="Z6566"/>
    </row>
    <row r="6567" spans="1:26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  <c r="Z6567"/>
    </row>
    <row r="6568" spans="1:26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  <c r="Z6568"/>
    </row>
    <row r="6569" spans="1:26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  <c r="Z6569"/>
    </row>
    <row r="6570" spans="1:26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  <c r="Z6570"/>
    </row>
    <row r="6571" spans="1:26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  <c r="Z6571"/>
    </row>
    <row r="6572" spans="1:26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  <c r="Z6572"/>
    </row>
    <row r="6573" spans="1:26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  <c r="Z6573"/>
    </row>
    <row r="6574" spans="1:26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  <c r="Z6574"/>
    </row>
    <row r="6575" spans="1:26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  <c r="Z6575"/>
    </row>
    <row r="6576" spans="1:26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  <c r="Z6576"/>
    </row>
    <row r="6577" spans="1:26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  <c r="Z6577"/>
    </row>
    <row r="6578" spans="1:26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  <c r="Z6578"/>
    </row>
    <row r="6579" spans="1:26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  <c r="Z6579"/>
    </row>
    <row r="6580" spans="1:26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  <c r="Z6580"/>
    </row>
    <row r="6581" spans="1:26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  <c r="Z6581"/>
    </row>
    <row r="6582" spans="1:26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  <c r="Z6582"/>
    </row>
    <row r="6583" spans="1:26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  <c r="Z6583"/>
    </row>
    <row r="6584" spans="1:26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  <c r="Z6584"/>
    </row>
    <row r="6585" spans="1:26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  <c r="Z6585"/>
    </row>
    <row r="6586" spans="1:26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  <c r="Z6586"/>
    </row>
    <row r="6587" spans="1:26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  <c r="Z6587"/>
    </row>
    <row r="6588" spans="1:26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  <c r="Z6588"/>
    </row>
    <row r="6589" spans="1:26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  <c r="Z6589"/>
    </row>
    <row r="6590" spans="1:26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  <c r="Z6590"/>
    </row>
    <row r="6591" spans="1:26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  <c r="Z6591"/>
    </row>
    <row r="6592" spans="1:26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  <c r="Z6592"/>
    </row>
    <row r="6593" spans="1:26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  <c r="Z6593"/>
    </row>
    <row r="6594" spans="1:26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  <c r="Z6594"/>
    </row>
    <row r="6595" spans="1:26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  <c r="Z6595"/>
    </row>
    <row r="6596" spans="1:26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  <c r="Z6596"/>
    </row>
    <row r="6597" spans="1:26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  <c r="Z6597"/>
    </row>
    <row r="6598" spans="1:26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  <c r="Z6598"/>
    </row>
    <row r="6599" spans="1:26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  <c r="Z6599"/>
    </row>
    <row r="6600" spans="1:26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  <c r="Z6600"/>
    </row>
    <row r="6601" spans="1:26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  <c r="Z6601"/>
    </row>
    <row r="6602" spans="1:26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  <c r="Z6602"/>
    </row>
    <row r="6603" spans="1:26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  <c r="Z6603"/>
    </row>
    <row r="6604" spans="1:26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  <c r="Z6604"/>
    </row>
    <row r="6605" spans="1:26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  <c r="Z6605"/>
    </row>
    <row r="6606" spans="1:26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  <c r="Z6606"/>
    </row>
    <row r="6607" spans="1:26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  <c r="Z6607"/>
    </row>
    <row r="6608" spans="1:26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  <c r="Z6608"/>
    </row>
    <row r="6609" spans="1:26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  <c r="Z6609"/>
    </row>
    <row r="6610" spans="1:26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  <c r="Z6610"/>
    </row>
    <row r="6611" spans="1:26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  <c r="Z6611"/>
    </row>
    <row r="6612" spans="1:26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  <c r="Z6612"/>
    </row>
    <row r="6613" spans="1:26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  <c r="Z6613"/>
    </row>
    <row r="6614" spans="1:26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  <c r="Z6614"/>
    </row>
    <row r="6615" spans="1:26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  <c r="Z6615"/>
    </row>
    <row r="6616" spans="1:26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  <c r="Z6616"/>
    </row>
    <row r="6617" spans="1:26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  <c r="Z6617"/>
    </row>
    <row r="6618" spans="1:26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  <c r="Z6618"/>
    </row>
    <row r="6619" spans="1:26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  <c r="Z6619"/>
    </row>
    <row r="6620" spans="1:26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  <c r="Z6620"/>
    </row>
    <row r="6621" spans="1:26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  <c r="Z6621"/>
    </row>
    <row r="6622" spans="1:26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  <c r="Z6622"/>
    </row>
    <row r="6623" spans="1:26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  <c r="Z6623"/>
    </row>
    <row r="6624" spans="1:26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  <c r="Z6624"/>
    </row>
    <row r="6625" spans="1:26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  <c r="Z6625"/>
    </row>
    <row r="6626" spans="1:26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  <c r="Z6626"/>
    </row>
    <row r="6627" spans="1:26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  <c r="Z6627"/>
    </row>
    <row r="6628" spans="1:26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  <c r="Z6628"/>
    </row>
    <row r="6629" spans="1:26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  <c r="Z6629"/>
    </row>
    <row r="6630" spans="1:26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  <c r="Z6630"/>
    </row>
    <row r="6631" spans="1:26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  <c r="Z6631"/>
    </row>
    <row r="6632" spans="1:26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  <c r="Z6632"/>
    </row>
    <row r="6633" spans="1:26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  <c r="Z6633"/>
    </row>
    <row r="6634" spans="1:26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  <c r="Z6634"/>
    </row>
    <row r="6635" spans="1:26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  <c r="Z6635"/>
    </row>
    <row r="6636" spans="1:26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  <c r="Z6636"/>
    </row>
    <row r="6637" spans="1:26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  <c r="Z6637"/>
    </row>
    <row r="6638" spans="1:26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  <c r="Z6638"/>
    </row>
    <row r="6639" spans="1:26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  <c r="Z6639"/>
    </row>
    <row r="6640" spans="1:26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  <c r="Z6640"/>
    </row>
    <row r="6641" spans="1:26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  <c r="Z6641"/>
    </row>
    <row r="6642" spans="1:26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  <c r="Z6642"/>
    </row>
    <row r="6643" spans="1:26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  <c r="Z6643"/>
    </row>
    <row r="6644" spans="1:26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  <c r="Z6644"/>
    </row>
    <row r="6645" spans="1:26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  <c r="Z6645"/>
    </row>
    <row r="6646" spans="1:26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  <c r="Z6646"/>
    </row>
    <row r="6647" spans="1:26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  <c r="Z6647"/>
    </row>
    <row r="6648" spans="1:26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  <c r="Z6648"/>
    </row>
    <row r="6649" spans="1:26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  <c r="Z6649"/>
    </row>
    <row r="6650" spans="1:26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  <c r="Z6650"/>
    </row>
    <row r="6651" spans="1:26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  <c r="Z6651"/>
    </row>
    <row r="6652" spans="1:26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  <c r="Z6652"/>
    </row>
    <row r="6653" spans="1:26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  <c r="Z6653"/>
    </row>
    <row r="6654" spans="1:26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  <c r="Z6654"/>
    </row>
    <row r="6655" spans="1:26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  <c r="Z6655"/>
    </row>
    <row r="6656" spans="1:26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  <c r="Z6656"/>
    </row>
    <row r="6657" spans="1:26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  <c r="Z6657"/>
    </row>
    <row r="6658" spans="1:26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  <c r="Z6658"/>
    </row>
    <row r="6659" spans="1:26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  <c r="Z6659"/>
    </row>
    <row r="6660" spans="1:26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  <c r="Z6660"/>
    </row>
    <row r="6661" spans="1:26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  <c r="Z6661"/>
    </row>
    <row r="6662" spans="1:26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  <c r="Z6662"/>
    </row>
    <row r="6663" spans="1:26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  <c r="Z6663"/>
    </row>
    <row r="6664" spans="1:26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  <c r="Z6664"/>
    </row>
    <row r="6665" spans="1:26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  <c r="Z6665"/>
    </row>
    <row r="6666" spans="1:26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  <c r="Z6666"/>
    </row>
    <row r="6667" spans="1:26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  <c r="Z6667"/>
    </row>
    <row r="6668" spans="1:26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  <c r="Z6668"/>
    </row>
    <row r="6669" spans="1:26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  <c r="Z6669"/>
    </row>
    <row r="6670" spans="1:26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  <c r="Z6670"/>
    </row>
    <row r="6671" spans="1:26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  <c r="Z6671"/>
    </row>
    <row r="6672" spans="1:26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  <c r="Z6672"/>
    </row>
    <row r="6673" spans="1:26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  <c r="Z6673"/>
    </row>
    <row r="6674" spans="1:26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  <c r="Z6674"/>
    </row>
    <row r="6675" spans="1:26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  <c r="Z6675"/>
    </row>
    <row r="6676" spans="1:26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  <c r="Z6676"/>
    </row>
    <row r="6677" spans="1:26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  <c r="Z6677"/>
    </row>
    <row r="6678" spans="1:26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  <c r="Z6678"/>
    </row>
    <row r="6679" spans="1:26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  <c r="Z6679"/>
    </row>
    <row r="6680" spans="1:26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  <c r="Z6680"/>
    </row>
    <row r="6681" spans="1:26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  <c r="Z6681"/>
    </row>
    <row r="6682" spans="1:26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  <c r="Z6682"/>
    </row>
    <row r="6683" spans="1:26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  <c r="Z6683"/>
    </row>
    <row r="6684" spans="1:26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  <c r="Z6684"/>
    </row>
    <row r="6685" spans="1:26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  <c r="Z6685"/>
    </row>
    <row r="6686" spans="1:26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  <c r="Z6686"/>
    </row>
    <row r="6687" spans="1:26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  <c r="Z6687"/>
    </row>
    <row r="6688" spans="1:26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  <c r="Z6688"/>
    </row>
    <row r="6689" spans="1:26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  <c r="Z6689"/>
    </row>
    <row r="6690" spans="1:26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  <c r="Z6690"/>
    </row>
    <row r="6691" spans="1:26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  <c r="Z6691"/>
    </row>
    <row r="6692" spans="1:26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  <c r="Z6692"/>
    </row>
    <row r="6693" spans="1:26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  <c r="Z6693"/>
    </row>
    <row r="6694" spans="1:26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  <c r="Z6694"/>
    </row>
    <row r="6695" spans="1:26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  <c r="Z6695"/>
    </row>
    <row r="6696" spans="1:26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  <c r="Z6696"/>
    </row>
    <row r="6697" spans="1:26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  <c r="Z6697"/>
    </row>
    <row r="6698" spans="1:26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  <c r="Z6698"/>
    </row>
    <row r="6699" spans="1:26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  <c r="Z6699"/>
    </row>
    <row r="6700" spans="1:26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  <c r="Z6700"/>
    </row>
    <row r="6701" spans="1:26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  <c r="Z6701"/>
    </row>
    <row r="6702" spans="1:26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  <c r="Z6702"/>
    </row>
    <row r="6703" spans="1:26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  <c r="Z6703"/>
    </row>
    <row r="6704" spans="1:26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  <c r="Z6704"/>
    </row>
    <row r="6705" spans="1:26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  <c r="Z6705"/>
    </row>
    <row r="6706" spans="1:26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  <c r="Z6706"/>
    </row>
    <row r="6707" spans="1:26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  <c r="Z6707"/>
    </row>
    <row r="6708" spans="1:26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  <c r="Z6708"/>
    </row>
    <row r="6709" spans="1:26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  <c r="Z6709"/>
    </row>
    <row r="6710" spans="1:26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  <c r="Z6710"/>
    </row>
    <row r="6711" spans="1:26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  <c r="Z6711"/>
    </row>
    <row r="6712" spans="1:26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  <c r="Z6712"/>
    </row>
    <row r="6713" spans="1:26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  <c r="Z6713"/>
    </row>
    <row r="6714" spans="1:26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  <c r="Z6714"/>
    </row>
    <row r="6715" spans="1:26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  <c r="Z6715"/>
    </row>
    <row r="6716" spans="1:26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  <c r="Z6716"/>
    </row>
    <row r="6717" spans="1:26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  <c r="Z6717"/>
    </row>
    <row r="6718" spans="1:26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  <c r="Z6718"/>
    </row>
    <row r="6719" spans="1:26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  <c r="Z6719"/>
    </row>
    <row r="6720" spans="1:26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  <c r="Z6720"/>
    </row>
    <row r="6721" spans="1:26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  <c r="Z6721"/>
    </row>
    <row r="6722" spans="1:26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  <c r="Z6722"/>
    </row>
    <row r="6723" spans="1:26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  <c r="Z6723"/>
    </row>
    <row r="6724" spans="1:26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  <c r="Z6724"/>
    </row>
    <row r="6725" spans="1:26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  <c r="Z6725"/>
    </row>
    <row r="6726" spans="1:26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  <c r="Z6726"/>
    </row>
    <row r="6727" spans="1:26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  <c r="Z6727"/>
    </row>
    <row r="6728" spans="1:26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  <c r="Z6728"/>
    </row>
    <row r="6729" spans="1:26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  <c r="Z6729"/>
    </row>
    <row r="6730" spans="1:26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  <c r="Z6730"/>
    </row>
    <row r="6731" spans="1:26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  <c r="Z6731"/>
    </row>
    <row r="6732" spans="1:26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  <c r="Z6732"/>
    </row>
    <row r="6733" spans="1:26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  <c r="Z6733"/>
    </row>
    <row r="6734" spans="1:26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  <c r="Z6734"/>
    </row>
    <row r="6735" spans="1:26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  <c r="Z6735"/>
    </row>
    <row r="6736" spans="1:26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  <c r="Z6736"/>
    </row>
    <row r="6737" spans="1:26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  <c r="Z6737"/>
    </row>
    <row r="6738" spans="1:26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  <c r="Z6738"/>
    </row>
    <row r="6739" spans="1:26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  <c r="Z6739"/>
    </row>
    <row r="6740" spans="1:26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  <c r="Z6740"/>
    </row>
    <row r="6741" spans="1:26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  <c r="Z6741"/>
    </row>
    <row r="6742" spans="1:26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  <c r="Z6742"/>
    </row>
    <row r="6743" spans="1:26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  <c r="Z6743"/>
    </row>
    <row r="6744" spans="1:26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  <c r="Z6744"/>
    </row>
    <row r="6745" spans="1:26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  <c r="Z6745"/>
    </row>
    <row r="6746" spans="1:26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  <c r="Z6746"/>
    </row>
    <row r="6747" spans="1:26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  <c r="Z6747"/>
    </row>
    <row r="6748" spans="1:26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  <c r="Z6748"/>
    </row>
    <row r="6749" spans="1:26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  <c r="Z6749"/>
    </row>
    <row r="6750" spans="1:26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  <c r="Z6750"/>
    </row>
    <row r="6751" spans="1:26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  <c r="Z6751"/>
    </row>
    <row r="6752" spans="1:26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  <c r="Z6752"/>
    </row>
    <row r="6753" spans="1:26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  <c r="Z6753"/>
    </row>
    <row r="6754" spans="1:26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  <c r="Z6754"/>
    </row>
    <row r="6755" spans="1:26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  <c r="Z6755"/>
    </row>
    <row r="6756" spans="1:26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  <c r="Z6756"/>
    </row>
    <row r="6757" spans="1:26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  <c r="Z6757"/>
    </row>
    <row r="6758" spans="1:26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  <c r="Z6758"/>
    </row>
    <row r="6759" spans="1:26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  <c r="Z6759"/>
    </row>
    <row r="6760" spans="1:26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  <c r="Z6760"/>
    </row>
    <row r="6761" spans="1:26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  <c r="Z6761"/>
    </row>
    <row r="6762" spans="1:26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  <c r="Z6762"/>
    </row>
    <row r="6763" spans="1:26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  <c r="Z6763"/>
    </row>
    <row r="6764" spans="1:26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  <c r="Z6764"/>
    </row>
    <row r="6765" spans="1:26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  <c r="Z6765"/>
    </row>
    <row r="6766" spans="1:26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  <c r="Z6766"/>
    </row>
    <row r="6767" spans="1:26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  <c r="Z6767"/>
    </row>
    <row r="6768" spans="1:26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  <c r="Z6768"/>
    </row>
    <row r="6769" spans="1:26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  <c r="Z6769"/>
    </row>
    <row r="6770" spans="1:26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  <c r="Z6770"/>
    </row>
    <row r="6771" spans="1:26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  <c r="Z6771"/>
    </row>
    <row r="6772" spans="1:26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  <c r="Z6772"/>
    </row>
    <row r="6773" spans="1:26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  <c r="Z6773"/>
    </row>
    <row r="6774" spans="1:26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  <c r="Z6774"/>
    </row>
    <row r="6775" spans="1:26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  <c r="Z6775"/>
    </row>
    <row r="6776" spans="1:26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  <c r="Z6776"/>
    </row>
    <row r="6777" spans="1:26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  <c r="Z6777"/>
    </row>
    <row r="6778" spans="1:26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  <c r="Z6778"/>
    </row>
    <row r="6779" spans="1:26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  <c r="Z6779"/>
    </row>
    <row r="6780" spans="1:26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  <c r="Z6780"/>
    </row>
    <row r="6781" spans="1:26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  <c r="Z6781"/>
    </row>
    <row r="6782" spans="1:26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  <c r="Z6782"/>
    </row>
    <row r="6783" spans="1:26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  <c r="Z6783"/>
    </row>
    <row r="6784" spans="1:26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  <c r="Z6784"/>
    </row>
    <row r="6785" spans="1:26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  <c r="Z6785"/>
    </row>
    <row r="6786" spans="1:26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  <c r="Z6786"/>
    </row>
    <row r="6787" spans="1:26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  <c r="Z6787"/>
    </row>
    <row r="6788" spans="1:26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  <c r="Z6788"/>
    </row>
    <row r="6789" spans="1:26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  <c r="Z6789"/>
    </row>
    <row r="6790" spans="1:26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  <c r="Z6790"/>
    </row>
    <row r="6791" spans="1:26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  <c r="Z6791"/>
    </row>
    <row r="6792" spans="1:26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  <c r="Z6792"/>
    </row>
    <row r="6793" spans="1:26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  <c r="Z6793"/>
    </row>
    <row r="6794" spans="1:26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  <c r="Z6794"/>
    </row>
    <row r="6795" spans="1:26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  <c r="Z6795"/>
    </row>
    <row r="6796" spans="1:26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  <c r="Z6796"/>
    </row>
    <row r="6797" spans="1:26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  <c r="Z6797"/>
    </row>
    <row r="6798" spans="1:26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  <c r="Z6798"/>
    </row>
    <row r="6799" spans="1:26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  <c r="Z6799"/>
    </row>
    <row r="6800" spans="1:26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  <c r="Z6800"/>
    </row>
    <row r="6801" spans="1:26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  <c r="Z6801"/>
    </row>
    <row r="6802" spans="1:26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  <c r="Z6802"/>
    </row>
    <row r="6803" spans="1:26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  <c r="Z6803"/>
    </row>
    <row r="6804" spans="1:26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  <c r="Z6804"/>
    </row>
    <row r="6805" spans="1:26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  <c r="Z6805"/>
    </row>
    <row r="6806" spans="1:26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  <c r="Z6806"/>
    </row>
    <row r="6807" spans="1:26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  <c r="Z6807"/>
    </row>
    <row r="6808" spans="1:26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  <c r="Z6808"/>
    </row>
    <row r="6809" spans="1:26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  <c r="Z6809"/>
    </row>
    <row r="6810" spans="1:26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  <c r="Z6810"/>
    </row>
    <row r="6811" spans="1:26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  <c r="Z6811"/>
    </row>
    <row r="6812" spans="1:26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  <c r="Z6812"/>
    </row>
    <row r="6813" spans="1:26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  <c r="Z6813"/>
    </row>
    <row r="6814" spans="1:26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  <c r="Z6814"/>
    </row>
    <row r="6815" spans="1:26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  <c r="Z6815"/>
    </row>
    <row r="6816" spans="1:26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  <c r="Z6816"/>
    </row>
    <row r="6817" spans="1:26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  <c r="Z6817"/>
    </row>
    <row r="6818" spans="1:26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  <c r="Z6818"/>
    </row>
    <row r="6819" spans="1:26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  <c r="Z6819"/>
    </row>
    <row r="6820" spans="1:26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  <c r="Z6820"/>
    </row>
    <row r="6821" spans="1:26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  <c r="Z6821"/>
    </row>
    <row r="6822" spans="1:26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  <c r="Z6822"/>
    </row>
    <row r="6823" spans="1:26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  <c r="Z6823"/>
    </row>
    <row r="6824" spans="1:26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  <c r="Z6824"/>
    </row>
    <row r="6825" spans="1:26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  <c r="Z6825"/>
    </row>
    <row r="6826" spans="1:26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  <c r="Z6826"/>
    </row>
    <row r="6827" spans="1:26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  <c r="Z6827"/>
    </row>
    <row r="6828" spans="1:26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  <c r="Z6828"/>
    </row>
    <row r="6829" spans="1:26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  <c r="Z6829"/>
    </row>
    <row r="6830" spans="1:26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  <c r="Z6830"/>
    </row>
    <row r="6831" spans="1:26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  <c r="Z6831"/>
    </row>
    <row r="6832" spans="1:26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  <c r="Z6832"/>
    </row>
    <row r="6833" spans="1:26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  <c r="Z6833"/>
    </row>
    <row r="6834" spans="1:26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  <c r="Z6834"/>
    </row>
    <row r="6835" spans="1:26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  <c r="Z6835"/>
    </row>
    <row r="6836" spans="1:26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  <c r="Z6836"/>
    </row>
    <row r="6837" spans="1:26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  <c r="Z6837"/>
    </row>
    <row r="6838" spans="1:26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  <c r="Z6838"/>
    </row>
    <row r="6839" spans="1:26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  <c r="Z6839"/>
    </row>
    <row r="6840" spans="1:26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  <c r="Z6840"/>
    </row>
    <row r="6841" spans="1:26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  <c r="Z6841"/>
    </row>
    <row r="6842" spans="1:26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  <c r="Z6842"/>
    </row>
    <row r="6843" spans="1:26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  <c r="Z6843"/>
    </row>
    <row r="6844" spans="1:26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  <c r="Z6844"/>
    </row>
    <row r="6845" spans="1:26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  <c r="Z6845"/>
    </row>
    <row r="6846" spans="1:26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  <c r="Z6846"/>
    </row>
    <row r="6847" spans="1:26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  <c r="Z6847"/>
    </row>
    <row r="6848" spans="1:26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  <c r="Z6848"/>
    </row>
    <row r="6849" spans="1:26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  <c r="Z6849"/>
    </row>
    <row r="6850" spans="1:26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  <c r="Z6850"/>
    </row>
    <row r="6851" spans="1:26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  <c r="Z6851"/>
    </row>
    <row r="6852" spans="1:26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  <c r="Z6852"/>
    </row>
    <row r="6853" spans="1:26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  <c r="Z6853"/>
    </row>
    <row r="6854" spans="1:26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  <c r="Z6854"/>
    </row>
    <row r="6855" spans="1:26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  <c r="Z6855"/>
    </row>
    <row r="6856" spans="1:26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  <c r="Z6856"/>
    </row>
    <row r="6857" spans="1:26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  <c r="Z6857"/>
    </row>
    <row r="6858" spans="1:26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  <c r="Z6858"/>
    </row>
    <row r="6859" spans="1:26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  <c r="Z6859"/>
    </row>
    <row r="6860" spans="1:26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  <c r="Z6860"/>
    </row>
    <row r="6861" spans="1:26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  <c r="Z6861"/>
    </row>
    <row r="6862" spans="1:26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  <c r="Z6862"/>
    </row>
    <row r="6863" spans="1:26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  <c r="Z6863"/>
    </row>
    <row r="6864" spans="1:26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  <c r="Z6864"/>
    </row>
    <row r="6865" spans="1:26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  <c r="Z6865"/>
    </row>
    <row r="6866" spans="1:26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  <c r="Z6866"/>
    </row>
    <row r="6867" spans="1:26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  <c r="Z6867"/>
    </row>
    <row r="6868" spans="1:26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  <c r="Z6868"/>
    </row>
    <row r="6869" spans="1:26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  <c r="Z6869"/>
    </row>
    <row r="6870" spans="1:26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  <c r="Z6870"/>
    </row>
    <row r="6871" spans="1:26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  <c r="Z6871"/>
    </row>
    <row r="6872" spans="1:26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  <c r="Z6872"/>
    </row>
    <row r="6873" spans="1:26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  <c r="Z6873"/>
    </row>
    <row r="6874" spans="1:26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  <c r="Z6874"/>
    </row>
    <row r="6875" spans="1:26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  <c r="Z6875"/>
    </row>
    <row r="6876" spans="1:26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  <c r="Z6876"/>
    </row>
    <row r="6877" spans="1:26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  <c r="Z6877"/>
    </row>
    <row r="6878" spans="1:26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  <c r="Z6878"/>
    </row>
    <row r="6879" spans="1:26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  <c r="Z6879"/>
    </row>
    <row r="6880" spans="1:26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  <c r="Z6880"/>
    </row>
    <row r="6881" spans="1:26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  <c r="Z6881"/>
    </row>
    <row r="6882" spans="1:26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  <c r="Z6882"/>
    </row>
    <row r="6883" spans="1:26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  <c r="Z6883"/>
    </row>
    <row r="6884" spans="1:26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  <c r="Z6884"/>
    </row>
    <row r="6885" spans="1:26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  <c r="Z6885"/>
    </row>
    <row r="6886" spans="1:26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  <c r="Z6886"/>
    </row>
    <row r="6887" spans="1:26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  <c r="Z6887"/>
    </row>
    <row r="6888" spans="1:26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  <c r="Z6888"/>
    </row>
    <row r="6889" spans="1:26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  <c r="Z6889"/>
    </row>
    <row r="6890" spans="1:26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  <c r="Z6890"/>
    </row>
    <row r="6891" spans="1:26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  <c r="Z6891"/>
    </row>
    <row r="6892" spans="1:26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  <c r="Z6892"/>
    </row>
    <row r="6893" spans="1:26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  <c r="Z6893"/>
    </row>
    <row r="6894" spans="1:26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  <c r="Z6894"/>
    </row>
    <row r="6895" spans="1:26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  <c r="Z6895"/>
    </row>
    <row r="6896" spans="1:26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  <c r="Z6896"/>
    </row>
    <row r="6897" spans="1:26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  <c r="Z6897"/>
    </row>
    <row r="6898" spans="1:26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  <c r="Z6898"/>
    </row>
    <row r="6899" spans="1:26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  <c r="Z6899"/>
    </row>
    <row r="6900" spans="1:26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  <c r="Z6900"/>
    </row>
    <row r="6901" spans="1:26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  <c r="Z6901"/>
    </row>
    <row r="6902" spans="1:26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  <c r="Z6902"/>
    </row>
    <row r="6903" spans="1:26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  <c r="Z6903"/>
    </row>
    <row r="6904" spans="1:26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  <c r="Z6904"/>
    </row>
    <row r="6905" spans="1:26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  <c r="Z6905"/>
    </row>
    <row r="6906" spans="1:26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  <c r="Z6906"/>
    </row>
    <row r="6907" spans="1:26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  <c r="Z6907"/>
    </row>
    <row r="6908" spans="1:26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  <c r="Z6908"/>
    </row>
    <row r="6909" spans="1:26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  <c r="Z6909"/>
    </row>
    <row r="6910" spans="1:26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  <c r="Z6910"/>
    </row>
    <row r="6911" spans="1:26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  <c r="Z6911"/>
    </row>
    <row r="6912" spans="1:26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  <c r="Z6912"/>
    </row>
    <row r="6913" spans="1:26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  <c r="Z6913"/>
    </row>
    <row r="6914" spans="1:26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  <c r="Z6914"/>
    </row>
    <row r="6915" spans="1:26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  <c r="Z6915"/>
    </row>
    <row r="6916" spans="1:26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  <c r="Z6916"/>
    </row>
    <row r="6917" spans="1:26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  <c r="Z6917"/>
    </row>
    <row r="6918" spans="1:26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  <c r="Z6918"/>
    </row>
    <row r="6919" spans="1:26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  <c r="Z6919"/>
    </row>
    <row r="6920" spans="1:26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  <c r="Z6920"/>
    </row>
    <row r="6921" spans="1:26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  <c r="Z6921"/>
    </row>
    <row r="6922" spans="1:26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  <c r="Z6922"/>
    </row>
    <row r="6923" spans="1:26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  <c r="Z6923"/>
    </row>
    <row r="6924" spans="1:26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  <c r="Z6924"/>
    </row>
    <row r="6925" spans="1:26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  <c r="Z6925"/>
    </row>
    <row r="6926" spans="1:26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  <c r="Z6926"/>
    </row>
    <row r="6927" spans="1:26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  <c r="Z6927"/>
    </row>
    <row r="6928" spans="1:26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  <c r="Z6928"/>
    </row>
    <row r="6929" spans="1:26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  <c r="Z6929"/>
    </row>
    <row r="6930" spans="1:26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  <c r="Z6930"/>
    </row>
    <row r="6931" spans="1:26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  <c r="Z6931"/>
    </row>
    <row r="6932" spans="1:26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  <c r="Z6932"/>
    </row>
    <row r="6933" spans="1:26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  <c r="Z6933"/>
    </row>
    <row r="6934" spans="1:26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  <c r="Z6934"/>
    </row>
    <row r="6935" spans="1:26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  <c r="Z6935"/>
    </row>
    <row r="6936" spans="1:26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  <c r="Z6936"/>
    </row>
    <row r="6937" spans="1:26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  <c r="Z6937"/>
    </row>
    <row r="6938" spans="1:26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  <c r="Z6938"/>
    </row>
    <row r="6939" spans="1:26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  <c r="Z6939"/>
    </row>
    <row r="6940" spans="1:26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  <c r="Z6940"/>
    </row>
    <row r="6941" spans="1:26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  <c r="Z6941"/>
    </row>
    <row r="6942" spans="1:26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  <c r="Z6942"/>
    </row>
    <row r="6943" spans="1:26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  <c r="Z6943"/>
    </row>
    <row r="6944" spans="1:26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  <c r="Z6944"/>
    </row>
    <row r="6945" spans="1:26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  <c r="Z6945"/>
    </row>
    <row r="6946" spans="1:26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  <c r="Z6946"/>
    </row>
    <row r="6947" spans="1:26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  <c r="Z6947"/>
    </row>
    <row r="6948" spans="1:26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  <c r="Z6948"/>
    </row>
    <row r="6949" spans="1:26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  <c r="Z6949"/>
    </row>
    <row r="6950" spans="1:26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  <c r="Z6950"/>
    </row>
    <row r="6951" spans="1:26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  <c r="Z6951"/>
    </row>
    <row r="6952" spans="1:26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  <c r="Z6952"/>
    </row>
    <row r="6953" spans="1:26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  <c r="Z6953"/>
    </row>
    <row r="6954" spans="1:26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  <c r="Z6954"/>
    </row>
    <row r="6955" spans="1:26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  <c r="Z6955"/>
    </row>
    <row r="6956" spans="1:26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  <c r="Z6956"/>
    </row>
    <row r="6957" spans="1:26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  <c r="Z6957"/>
    </row>
    <row r="6958" spans="1:26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  <c r="Z6958"/>
    </row>
    <row r="6959" spans="1:26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  <c r="Z6959"/>
    </row>
    <row r="6960" spans="1:26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  <c r="Z6960"/>
    </row>
    <row r="6961" spans="1:26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  <c r="Z6961"/>
    </row>
    <row r="6962" spans="1:26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  <c r="Z6962"/>
    </row>
    <row r="6963" spans="1:26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  <c r="Z6963"/>
    </row>
    <row r="6964" spans="1:26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  <c r="Z6964"/>
    </row>
    <row r="6965" spans="1:26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  <c r="Z6965"/>
    </row>
    <row r="6966" spans="1:26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  <c r="Z6966"/>
    </row>
    <row r="6967" spans="1:26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  <c r="Z6967"/>
    </row>
    <row r="6968" spans="1:26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  <c r="Z6968"/>
    </row>
    <row r="6969" spans="1:26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  <c r="Z6969"/>
    </row>
    <row r="6970" spans="1:26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  <c r="Z6970"/>
    </row>
    <row r="6971" spans="1:26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  <c r="Z6971"/>
    </row>
    <row r="6972" spans="1:26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  <c r="Z6972"/>
    </row>
    <row r="6973" spans="1:26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  <c r="Z6973"/>
    </row>
    <row r="6974" spans="1:26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  <c r="Z6974"/>
    </row>
    <row r="6975" spans="1:26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  <c r="Z6975"/>
    </row>
    <row r="6976" spans="1:26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  <c r="Z6976"/>
    </row>
    <row r="6977" spans="1:26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  <c r="Z6977"/>
    </row>
    <row r="6978" spans="1:26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  <c r="Z6978"/>
    </row>
    <row r="6979" spans="1:26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  <c r="Z6979"/>
    </row>
    <row r="6980" spans="1:26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  <c r="Z6980"/>
    </row>
    <row r="6981" spans="1:26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  <c r="Z6981"/>
    </row>
    <row r="6982" spans="1:26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  <c r="Z6982"/>
    </row>
    <row r="6983" spans="1:26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  <c r="Z6983"/>
    </row>
    <row r="6984" spans="1:26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  <c r="Z6984"/>
    </row>
    <row r="6985" spans="1:26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  <c r="Z6985"/>
    </row>
    <row r="6986" spans="1:26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  <c r="Z6986"/>
    </row>
    <row r="6987" spans="1:26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  <c r="Z6987"/>
    </row>
    <row r="6988" spans="1:26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  <c r="Z6988"/>
    </row>
    <row r="6989" spans="1:26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  <c r="Z6989"/>
    </row>
    <row r="6990" spans="1:26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  <c r="Z6990"/>
    </row>
    <row r="6991" spans="1:26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  <c r="Z6991"/>
    </row>
    <row r="6992" spans="1:26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  <c r="Z6992"/>
    </row>
    <row r="6993" spans="1:26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  <c r="Z6993"/>
    </row>
    <row r="6994" spans="1:26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  <c r="Z6994"/>
    </row>
    <row r="6995" spans="1:26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  <c r="Z6995"/>
    </row>
    <row r="6996" spans="1:26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  <c r="Z6996"/>
    </row>
    <row r="6997" spans="1:26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  <c r="Z6997"/>
    </row>
    <row r="6998" spans="1:26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  <c r="Z6998"/>
    </row>
    <row r="6999" spans="1:26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  <c r="Z6999"/>
    </row>
    <row r="7000" spans="1:26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  <c r="Z7000"/>
    </row>
    <row r="7001" spans="1:26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  <c r="Z7001"/>
    </row>
    <row r="7002" spans="1:26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  <c r="Z7002"/>
    </row>
    <row r="7003" spans="1:26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  <c r="Z7003"/>
    </row>
    <row r="7004" spans="1:26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  <c r="Z7004"/>
    </row>
    <row r="7005" spans="1:26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  <c r="Z7005"/>
    </row>
    <row r="7006" spans="1:26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  <c r="Z7006"/>
    </row>
    <row r="7007" spans="1:26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  <c r="Z7007"/>
    </row>
    <row r="7008" spans="1:26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  <c r="Z7008"/>
    </row>
    <row r="7009" spans="1:26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  <c r="Z7009"/>
    </row>
    <row r="7010" spans="1:26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  <c r="Z7010"/>
    </row>
    <row r="7011" spans="1:26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  <c r="Z7011"/>
    </row>
    <row r="7012" spans="1:26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  <c r="Z7012"/>
    </row>
    <row r="7013" spans="1:26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  <c r="Z7013"/>
    </row>
    <row r="7014" spans="1:26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  <c r="Z7014"/>
    </row>
    <row r="7015" spans="1:26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  <c r="Z7015"/>
    </row>
    <row r="7016" spans="1:26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  <c r="Z7016"/>
    </row>
    <row r="7017" spans="1:26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  <c r="Z7017"/>
    </row>
    <row r="7018" spans="1:26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  <c r="Z7018"/>
    </row>
    <row r="7019" spans="1:26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  <c r="Z7019"/>
    </row>
    <row r="7020" spans="1:26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  <c r="Z7020"/>
    </row>
    <row r="7021" spans="1:26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  <c r="Z7021"/>
    </row>
    <row r="7022" spans="1:26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  <c r="Z7022"/>
    </row>
    <row r="7023" spans="1:26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  <c r="Z7023"/>
    </row>
    <row r="7024" spans="1:26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  <c r="Z7024"/>
    </row>
    <row r="7025" spans="1:26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  <c r="Z7025"/>
    </row>
    <row r="7026" spans="1:26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  <c r="Z7026"/>
    </row>
    <row r="7027" spans="1:26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  <c r="Z7027"/>
    </row>
    <row r="7028" spans="1:26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  <c r="Z7028"/>
    </row>
    <row r="7029" spans="1:26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  <c r="Z7029"/>
    </row>
    <row r="7030" spans="1:26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  <c r="Z7030"/>
    </row>
    <row r="7031" spans="1:26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  <c r="Z7031"/>
    </row>
    <row r="7032" spans="1:26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  <c r="Z7032"/>
    </row>
    <row r="7033" spans="1:26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  <c r="Z7033"/>
    </row>
    <row r="7034" spans="1:26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  <c r="Z7034"/>
    </row>
    <row r="7035" spans="1:26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  <c r="Z7035"/>
    </row>
    <row r="7036" spans="1:26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  <c r="Z7036"/>
    </row>
    <row r="7037" spans="1:26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  <c r="Z7037"/>
    </row>
    <row r="7038" spans="1:26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  <c r="Z7038"/>
    </row>
    <row r="7039" spans="1:26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  <c r="Z7039"/>
    </row>
    <row r="7040" spans="1:26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  <c r="Z7040"/>
    </row>
    <row r="7041" spans="1:26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  <c r="Z7041"/>
    </row>
    <row r="7042" spans="1:26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  <c r="Z7042"/>
    </row>
    <row r="7043" spans="1:26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  <c r="Z7043"/>
    </row>
    <row r="7044" spans="1:26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  <c r="Z7044"/>
    </row>
    <row r="7045" spans="1:26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  <c r="Z7045"/>
    </row>
    <row r="7046" spans="1:26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  <c r="Z7046"/>
    </row>
    <row r="7047" spans="1:26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  <c r="Z7047"/>
    </row>
    <row r="7048" spans="1:26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  <c r="Z7048"/>
    </row>
    <row r="7049" spans="1:26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  <c r="Z7049"/>
    </row>
    <row r="7050" spans="1:26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  <c r="Z7050"/>
    </row>
    <row r="7051" spans="1:26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  <c r="Z7051"/>
    </row>
    <row r="7052" spans="1:26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  <c r="Z7052"/>
    </row>
    <row r="7053" spans="1:26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  <c r="Z7053"/>
    </row>
    <row r="7054" spans="1:26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  <c r="Z7054"/>
    </row>
    <row r="7055" spans="1:26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  <c r="Z7055"/>
    </row>
    <row r="7056" spans="1:26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  <c r="Z7056"/>
    </row>
    <row r="7057" spans="1:26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  <c r="Z7057"/>
    </row>
    <row r="7058" spans="1:26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  <c r="Z7058"/>
    </row>
    <row r="7059" spans="1:26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  <c r="Z7059"/>
    </row>
    <row r="7060" spans="1:26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  <c r="Z7060"/>
    </row>
    <row r="7061" spans="1:26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  <c r="Z7061"/>
    </row>
    <row r="7062" spans="1:26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  <c r="Z7062"/>
    </row>
    <row r="7063" spans="1:26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  <c r="Z7063"/>
    </row>
    <row r="7064" spans="1:26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  <c r="Z7064"/>
    </row>
    <row r="7065" spans="1:26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  <c r="Z7065"/>
    </row>
    <row r="7066" spans="1:26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  <c r="Z7066"/>
    </row>
    <row r="7067" spans="1:26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  <c r="Z7067"/>
    </row>
    <row r="7068" spans="1:26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  <c r="Z7068"/>
    </row>
    <row r="7069" spans="1:26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  <c r="Z7069"/>
    </row>
    <row r="7070" spans="1:26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  <c r="Z7070"/>
    </row>
    <row r="7071" spans="1:26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  <c r="Z7071"/>
    </row>
    <row r="7072" spans="1:26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  <c r="Z7072"/>
    </row>
    <row r="7073" spans="1:26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  <c r="Z7073"/>
    </row>
    <row r="7074" spans="1:26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  <c r="Z7074"/>
    </row>
    <row r="7075" spans="1:26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  <c r="Z7075"/>
    </row>
    <row r="7076" spans="1:26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  <c r="Z7076"/>
    </row>
    <row r="7077" spans="1:26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  <c r="Z7077"/>
    </row>
    <row r="7078" spans="1:26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  <c r="Z7078"/>
    </row>
    <row r="7079" spans="1:26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  <c r="Z7079"/>
    </row>
    <row r="7080" spans="1:26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  <c r="Z7080"/>
    </row>
    <row r="7081" spans="1:26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  <c r="Z7081"/>
    </row>
    <row r="7082" spans="1:26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  <c r="Z7082"/>
    </row>
    <row r="7083" spans="1:26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  <c r="Z7083"/>
    </row>
    <row r="7084" spans="1:26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  <c r="Z7084"/>
    </row>
    <row r="7085" spans="1:26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  <c r="Z7085"/>
    </row>
    <row r="7086" spans="1:26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  <c r="Z7086"/>
    </row>
    <row r="7087" spans="1:26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  <c r="Z7087"/>
    </row>
    <row r="7088" spans="1:26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  <c r="Z7088"/>
    </row>
    <row r="7089" spans="1:26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  <c r="Z7089"/>
    </row>
    <row r="7090" spans="1:26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  <c r="Z7090"/>
    </row>
    <row r="7091" spans="1:26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  <c r="Z7091"/>
    </row>
    <row r="7092" spans="1:26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  <c r="Z7092"/>
    </row>
    <row r="7093" spans="1:26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  <c r="Z7093"/>
    </row>
    <row r="7094" spans="1:26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  <c r="Z7094"/>
    </row>
    <row r="7095" spans="1:26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  <c r="Z7095"/>
    </row>
    <row r="7096" spans="1:26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  <c r="Z7096"/>
    </row>
    <row r="7097" spans="1:26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  <c r="Z7097"/>
    </row>
    <row r="7098" spans="1:26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  <c r="Z7098"/>
    </row>
    <row r="7099" spans="1:26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  <c r="Z7099"/>
    </row>
    <row r="7100" spans="1:26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  <c r="Z7100"/>
    </row>
    <row r="7101" spans="1:26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  <c r="Z7101"/>
    </row>
    <row r="7102" spans="1:26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  <c r="Z7102"/>
    </row>
    <row r="7103" spans="1:26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  <c r="Z7103"/>
    </row>
    <row r="7104" spans="1:26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  <c r="Z7104"/>
    </row>
    <row r="7105" spans="1:26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  <c r="Z7105"/>
    </row>
    <row r="7106" spans="1:26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  <c r="Z7106"/>
    </row>
    <row r="7107" spans="1:26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  <c r="Z7107"/>
    </row>
    <row r="7108" spans="1:26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  <c r="Z7108"/>
    </row>
    <row r="7109" spans="1:26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  <c r="Z7109"/>
    </row>
    <row r="7110" spans="1:26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  <c r="Z7110"/>
    </row>
    <row r="7111" spans="1:26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  <c r="Z7111"/>
    </row>
    <row r="7112" spans="1:26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  <c r="Z7112"/>
    </row>
    <row r="7113" spans="1:26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  <c r="Z7113"/>
    </row>
    <row r="7114" spans="1:26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  <c r="Z7114"/>
    </row>
    <row r="7115" spans="1:26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  <c r="Z7115"/>
    </row>
    <row r="7116" spans="1:26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  <c r="Z7116"/>
    </row>
    <row r="7117" spans="1:26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  <c r="Z7117"/>
    </row>
    <row r="7118" spans="1:26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  <c r="Z7118"/>
    </row>
    <row r="7119" spans="1:26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  <c r="Z7119"/>
    </row>
    <row r="7120" spans="1:26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  <c r="Z7120"/>
    </row>
    <row r="7121" spans="1:26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  <c r="Z7121"/>
    </row>
    <row r="7122" spans="1:26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  <c r="Z7122"/>
    </row>
    <row r="7123" spans="1:26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  <c r="Z7123"/>
    </row>
    <row r="7124" spans="1:26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  <c r="Z7124"/>
    </row>
    <row r="7125" spans="1:26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  <c r="Z7125"/>
    </row>
    <row r="7126" spans="1:26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  <c r="Z7126"/>
    </row>
    <row r="7127" spans="1:26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  <c r="Z7127"/>
    </row>
    <row r="7128" spans="1:26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  <c r="Z7128"/>
    </row>
    <row r="7129" spans="1:26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  <c r="Z7129"/>
    </row>
    <row r="7130" spans="1:26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  <c r="Z7130"/>
    </row>
    <row r="7131" spans="1:26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  <c r="Z7131"/>
    </row>
    <row r="7132" spans="1:26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  <c r="Z7132"/>
    </row>
    <row r="7133" spans="1:26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  <c r="Z7133"/>
    </row>
    <row r="7134" spans="1:26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  <c r="Z7134"/>
    </row>
    <row r="7135" spans="1:26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  <c r="Z7135"/>
    </row>
    <row r="7136" spans="1:26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  <c r="Z7136"/>
    </row>
    <row r="7137" spans="1:26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  <c r="Z7137"/>
    </row>
    <row r="7138" spans="1:26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  <c r="Z7138"/>
    </row>
    <row r="7139" spans="1:26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  <c r="Z7139"/>
    </row>
    <row r="7140" spans="1:26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  <c r="Z7140"/>
    </row>
    <row r="7141" spans="1:26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  <c r="Z7141"/>
    </row>
    <row r="7142" spans="1:26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  <c r="Z7142"/>
    </row>
    <row r="7143" spans="1:26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  <c r="Z7143"/>
    </row>
    <row r="7144" spans="1:26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  <c r="Z7144"/>
    </row>
    <row r="7145" spans="1:26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  <c r="Z7145"/>
    </row>
    <row r="7146" spans="1:26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  <c r="Z7146"/>
    </row>
    <row r="7147" spans="1:26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  <c r="Z7147"/>
    </row>
    <row r="7148" spans="1:26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  <c r="Z7148"/>
    </row>
    <row r="7149" spans="1:26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  <c r="Z7149"/>
    </row>
    <row r="7150" spans="1:26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  <c r="Z7150"/>
    </row>
    <row r="7151" spans="1:26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  <c r="Z7151"/>
    </row>
    <row r="7152" spans="1:26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  <c r="Z7152"/>
    </row>
    <row r="7153" spans="1:26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  <c r="Z7153"/>
    </row>
    <row r="7154" spans="1:26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  <c r="Z7154"/>
    </row>
    <row r="7155" spans="1:26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  <c r="Z7155"/>
    </row>
    <row r="7156" spans="1:26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  <c r="Z7156"/>
    </row>
    <row r="7157" spans="1:26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  <c r="Z7157"/>
    </row>
    <row r="7158" spans="1:26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  <c r="Z7158"/>
    </row>
    <row r="7159" spans="1:26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  <c r="Z7159"/>
    </row>
    <row r="7160" spans="1:26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  <c r="Z7160"/>
    </row>
    <row r="7161" spans="1:26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  <c r="Z7161"/>
    </row>
    <row r="7162" spans="1:26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  <c r="Z7162"/>
    </row>
    <row r="7163" spans="1:26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  <c r="Z7163"/>
    </row>
    <row r="7164" spans="1:26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  <c r="Z7164"/>
    </row>
    <row r="7165" spans="1:26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  <c r="Z7165"/>
    </row>
    <row r="7166" spans="1:26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  <c r="Z7166"/>
    </row>
    <row r="7167" spans="1:26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  <c r="Z7167"/>
    </row>
    <row r="7168" spans="1:26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  <c r="Z7168"/>
    </row>
    <row r="7169" spans="1:26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  <c r="Z7169"/>
    </row>
    <row r="7170" spans="1:26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  <c r="Z7170"/>
    </row>
    <row r="7171" spans="1:26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  <c r="Z7171"/>
    </row>
    <row r="7172" spans="1:26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  <c r="Z7172"/>
    </row>
    <row r="7173" spans="1:26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  <c r="Z7173"/>
    </row>
    <row r="7174" spans="1:26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  <c r="Z7174"/>
    </row>
    <row r="7175" spans="1:26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  <c r="Z7175"/>
    </row>
    <row r="7176" spans="1:26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  <c r="Z7176"/>
    </row>
    <row r="7177" spans="1:26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  <c r="Z7177"/>
    </row>
    <row r="7178" spans="1:26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  <c r="Z7178"/>
    </row>
    <row r="7179" spans="1:26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  <c r="Z7179"/>
    </row>
    <row r="7180" spans="1:26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  <c r="Z7180"/>
    </row>
    <row r="7181" spans="1:26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  <c r="Z7181"/>
    </row>
    <row r="7182" spans="1:26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  <c r="Z7182"/>
    </row>
    <row r="7183" spans="1:26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  <c r="Z7183"/>
    </row>
    <row r="7184" spans="1:26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  <c r="Z7184"/>
    </row>
    <row r="7185" spans="1:26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  <c r="Z7185"/>
    </row>
    <row r="7186" spans="1:26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  <c r="Z7186"/>
    </row>
    <row r="7187" spans="1:26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  <c r="Z7187"/>
    </row>
    <row r="7188" spans="1:26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  <c r="Z7188"/>
    </row>
    <row r="7189" spans="1:26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  <c r="Z7189"/>
    </row>
    <row r="7190" spans="1:26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  <c r="Z7190"/>
    </row>
    <row r="7191" spans="1:26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  <c r="Z7191"/>
    </row>
    <row r="7192" spans="1:26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  <c r="Z7192"/>
    </row>
    <row r="7193" spans="1:26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  <c r="Z7193"/>
    </row>
    <row r="7194" spans="1:26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  <c r="Z7194"/>
    </row>
    <row r="7195" spans="1:26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  <c r="Z7195"/>
    </row>
    <row r="7196" spans="1:26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  <c r="Z7196"/>
    </row>
    <row r="7197" spans="1:26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  <c r="Z7197"/>
    </row>
    <row r="7198" spans="1:26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  <c r="Z7198"/>
    </row>
    <row r="7199" spans="1:26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  <c r="Z7199"/>
    </row>
    <row r="7200" spans="1:26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  <c r="Z7200"/>
    </row>
    <row r="7201" spans="1:26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  <c r="Z7201"/>
    </row>
    <row r="7202" spans="1:26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  <c r="Z7202"/>
    </row>
    <row r="7203" spans="1:26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  <c r="Z7203"/>
    </row>
    <row r="7204" spans="1:26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  <c r="Z7204"/>
    </row>
    <row r="7205" spans="1:26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  <c r="Z7205"/>
    </row>
    <row r="7206" spans="1:26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  <c r="Z7206"/>
    </row>
    <row r="7207" spans="1:26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  <c r="Z7207"/>
    </row>
    <row r="7208" spans="1:26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  <c r="Z7208"/>
    </row>
    <row r="7209" spans="1:26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  <c r="Z7209"/>
    </row>
    <row r="7210" spans="1:26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  <c r="Z7210"/>
    </row>
    <row r="7211" spans="1:26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  <c r="Z7211"/>
    </row>
    <row r="7212" spans="1:26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  <c r="Z7212"/>
    </row>
    <row r="7213" spans="1:26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  <c r="Z7213"/>
    </row>
    <row r="7214" spans="1:26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  <c r="Z7214"/>
    </row>
    <row r="7215" spans="1:26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  <c r="Z7215"/>
    </row>
    <row r="7216" spans="1:26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  <c r="Z7216"/>
    </row>
    <row r="7217" spans="1:26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  <c r="Z7217"/>
    </row>
    <row r="7218" spans="1:26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  <c r="Z7218"/>
    </row>
    <row r="7219" spans="1:26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  <c r="Z7219"/>
    </row>
    <row r="7220" spans="1:26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  <c r="Z7220"/>
    </row>
    <row r="7221" spans="1:26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  <c r="Z7221"/>
    </row>
    <row r="7222" spans="1:26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  <c r="Z7222"/>
    </row>
    <row r="7223" spans="1:26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  <c r="Z7223"/>
    </row>
    <row r="7224" spans="1:26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  <c r="Z7224"/>
    </row>
    <row r="7225" spans="1:26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  <c r="Z7225"/>
    </row>
    <row r="7226" spans="1:26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  <c r="Z7226"/>
    </row>
    <row r="7227" spans="1:26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  <c r="Z7227"/>
    </row>
    <row r="7228" spans="1:26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  <c r="Z7228"/>
    </row>
    <row r="7229" spans="1:26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  <c r="Z7229"/>
    </row>
    <row r="7230" spans="1:26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  <c r="Z7230"/>
    </row>
    <row r="7231" spans="1:26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  <c r="Z7231"/>
    </row>
    <row r="7232" spans="1:26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  <c r="Z7232"/>
    </row>
    <row r="7233" spans="1:26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  <c r="Z7233"/>
    </row>
    <row r="7234" spans="1:26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  <c r="Z7234"/>
    </row>
    <row r="7235" spans="1:26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  <c r="Z7235"/>
    </row>
    <row r="7236" spans="1:26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  <c r="Z7236"/>
    </row>
    <row r="7237" spans="1:26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  <c r="Z7237"/>
    </row>
    <row r="7238" spans="1:26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  <c r="Z7238"/>
    </row>
    <row r="7239" spans="1:26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  <c r="Z7239"/>
    </row>
    <row r="7240" spans="1:26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  <c r="Z7240"/>
    </row>
    <row r="7241" spans="1:26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  <c r="Z7241"/>
    </row>
    <row r="7242" spans="1:26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  <c r="Z7242"/>
    </row>
    <row r="7243" spans="1:26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  <c r="Z7243"/>
    </row>
    <row r="7244" spans="1:26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  <c r="Z7244"/>
    </row>
    <row r="7245" spans="1:26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  <c r="Z7245"/>
    </row>
    <row r="7246" spans="1:26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  <c r="Z7246"/>
    </row>
    <row r="7247" spans="1:26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  <c r="Z7247"/>
    </row>
    <row r="7248" spans="1:26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  <c r="Z7248"/>
    </row>
    <row r="7249" spans="1:26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  <c r="Z7249"/>
    </row>
    <row r="7250" spans="1:26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  <c r="Z7250"/>
    </row>
    <row r="7251" spans="1:26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  <c r="Z7251"/>
    </row>
    <row r="7252" spans="1:26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  <c r="Z7252"/>
    </row>
    <row r="7253" spans="1:26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  <c r="Z7253"/>
    </row>
    <row r="7254" spans="1:26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  <c r="Z7254"/>
    </row>
    <row r="7255" spans="1:26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  <c r="Z7255"/>
    </row>
    <row r="7256" spans="1:26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  <c r="Z7256"/>
    </row>
    <row r="7257" spans="1:26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  <c r="Z7257"/>
    </row>
    <row r="7258" spans="1:26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  <c r="Z7258"/>
    </row>
    <row r="7259" spans="1:26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  <c r="Z7259"/>
    </row>
    <row r="7260" spans="1:26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  <c r="Z7260"/>
    </row>
    <row r="7261" spans="1:26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  <c r="Z7261"/>
    </row>
    <row r="7262" spans="1:26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  <c r="Z7262"/>
    </row>
    <row r="7263" spans="1:26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  <c r="Z7263"/>
    </row>
    <row r="7264" spans="1:26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  <c r="Z7264"/>
    </row>
    <row r="7265" spans="1:26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  <c r="Z7265"/>
    </row>
    <row r="7266" spans="1:26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  <c r="Z7266"/>
    </row>
    <row r="7267" spans="1:26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  <c r="Z7267"/>
    </row>
    <row r="7268" spans="1:26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  <c r="Z7268"/>
    </row>
    <row r="7269" spans="1:26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  <c r="Z7269"/>
    </row>
    <row r="7270" spans="1:26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  <c r="Z7270"/>
    </row>
    <row r="7271" spans="1:26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  <c r="Z7271"/>
    </row>
    <row r="7272" spans="1:26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  <c r="Z7272"/>
    </row>
    <row r="7273" spans="1:26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  <c r="Z7273"/>
    </row>
    <row r="7274" spans="1:26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  <c r="Z7274"/>
    </row>
    <row r="7275" spans="1:26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  <c r="Z7275"/>
    </row>
    <row r="7276" spans="1:26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  <c r="Z7276"/>
    </row>
    <row r="7277" spans="1:26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  <c r="Z7277"/>
    </row>
    <row r="7278" spans="1:26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  <c r="Z7278"/>
    </row>
    <row r="7279" spans="1:26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  <c r="Z7279"/>
    </row>
    <row r="7280" spans="1:26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  <c r="Z7280"/>
    </row>
    <row r="7281" spans="1:26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  <c r="Z7281"/>
    </row>
    <row r="7282" spans="1:26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  <c r="Z7282"/>
    </row>
    <row r="7283" spans="1:26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  <c r="Z7283"/>
    </row>
    <row r="7284" spans="1:26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  <c r="Z7284"/>
    </row>
    <row r="7285" spans="1:26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  <c r="Z7285"/>
    </row>
    <row r="7286" spans="1:26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  <c r="Z7286"/>
    </row>
    <row r="7287" spans="1:26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  <c r="Z7287"/>
    </row>
    <row r="7288" spans="1:26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  <c r="Z7288"/>
    </row>
    <row r="7289" spans="1:26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  <c r="Z7289"/>
    </row>
    <row r="7290" spans="1:26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  <c r="Z7290"/>
    </row>
    <row r="7291" spans="1:26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  <c r="Z7291"/>
    </row>
    <row r="7292" spans="1:26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  <c r="Z7292"/>
    </row>
    <row r="7293" spans="1:26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  <c r="Z7293"/>
    </row>
    <row r="7294" spans="1:26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  <c r="Z7294"/>
    </row>
    <row r="7295" spans="1:26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  <c r="Z7295"/>
    </row>
    <row r="7296" spans="1:26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  <c r="Z7296"/>
    </row>
    <row r="7297" spans="1:26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  <c r="Z7297"/>
    </row>
    <row r="7298" spans="1:26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  <c r="Z7298"/>
    </row>
    <row r="7299" spans="1:26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  <c r="Z7299"/>
    </row>
    <row r="7300" spans="1:26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  <c r="Z7300"/>
    </row>
    <row r="7301" spans="1:26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  <c r="Z7301"/>
    </row>
    <row r="7302" spans="1:26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  <c r="Z7302"/>
    </row>
    <row r="7303" spans="1:26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  <c r="Z7303"/>
    </row>
    <row r="7304" spans="1:26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  <c r="Z7304"/>
    </row>
    <row r="7305" spans="1:26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  <c r="Z7305"/>
    </row>
    <row r="7306" spans="1:26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  <c r="Z7306"/>
    </row>
    <row r="7307" spans="1:26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  <c r="Z7307"/>
    </row>
    <row r="7308" spans="1:26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  <c r="Z7308"/>
    </row>
    <row r="7309" spans="1:26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  <c r="Z7309"/>
    </row>
    <row r="7310" spans="1:26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  <c r="Z7310"/>
    </row>
    <row r="7311" spans="1:26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  <c r="Z7311"/>
    </row>
    <row r="7312" spans="1:26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  <c r="Z7312"/>
    </row>
    <row r="7313" spans="1:26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  <c r="Z7313"/>
    </row>
    <row r="7314" spans="1:26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  <c r="Z7314"/>
    </row>
    <row r="7315" spans="1:26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  <c r="Z7315"/>
    </row>
    <row r="7316" spans="1:26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  <c r="Z7316"/>
    </row>
    <row r="7317" spans="1:26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  <c r="Z7317"/>
    </row>
    <row r="7318" spans="1:26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  <c r="Z7318"/>
    </row>
    <row r="7319" spans="1:26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  <c r="Z7319"/>
    </row>
    <row r="7320" spans="1:26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  <c r="Z7320"/>
    </row>
    <row r="7321" spans="1:26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  <c r="Z7321"/>
    </row>
    <row r="7322" spans="1:26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  <c r="Z7322"/>
    </row>
    <row r="7323" spans="1:26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  <c r="Z7323"/>
    </row>
    <row r="7324" spans="1:26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  <c r="Z7324"/>
    </row>
    <row r="7325" spans="1:26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  <c r="Z7325"/>
    </row>
    <row r="7326" spans="1:26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  <c r="Z7326"/>
    </row>
    <row r="7327" spans="1:26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  <c r="Z7327"/>
    </row>
    <row r="7328" spans="1:26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  <c r="Z7328"/>
    </row>
    <row r="7329" spans="1:26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  <c r="Z7329"/>
    </row>
    <row r="7330" spans="1:26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  <c r="Z7330"/>
    </row>
    <row r="7331" spans="1:26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  <c r="Z7331"/>
    </row>
    <row r="7332" spans="1:26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  <c r="Z7332"/>
    </row>
    <row r="7333" spans="1:26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  <c r="Z7333"/>
    </row>
    <row r="7334" spans="1:26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  <c r="Z7334"/>
    </row>
    <row r="7335" spans="1:26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  <c r="Z7335"/>
    </row>
    <row r="7336" spans="1:26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  <c r="Z7336"/>
    </row>
    <row r="7337" spans="1:26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  <c r="Z7337"/>
    </row>
    <row r="7338" spans="1:26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  <c r="Z7338"/>
    </row>
    <row r="7339" spans="1:26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  <c r="Z7339"/>
    </row>
    <row r="7340" spans="1:26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  <c r="Z7340"/>
    </row>
    <row r="7341" spans="1:26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  <c r="Z7341"/>
    </row>
    <row r="7342" spans="1:26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  <c r="Z7342"/>
    </row>
    <row r="7343" spans="1:26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  <c r="Z7343"/>
    </row>
    <row r="7344" spans="1:26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  <c r="Z7344"/>
    </row>
    <row r="7345" spans="1:26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  <c r="Z7345"/>
    </row>
    <row r="7346" spans="1:26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  <c r="Z7346"/>
    </row>
    <row r="7347" spans="1:26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  <c r="Z7347"/>
    </row>
    <row r="7348" spans="1:26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  <c r="Z7348"/>
    </row>
    <row r="7349" spans="1:26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  <c r="Z7349"/>
    </row>
    <row r="7350" spans="1:26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  <c r="Z7350"/>
    </row>
    <row r="7351" spans="1:26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  <c r="Z7351"/>
    </row>
    <row r="7352" spans="1:26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  <c r="Z7352"/>
    </row>
    <row r="7353" spans="1:26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  <c r="Z7353"/>
    </row>
    <row r="7354" spans="1:26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  <c r="Z7354"/>
    </row>
    <row r="7355" spans="1:26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  <c r="Z7355"/>
    </row>
    <row r="7356" spans="1:26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  <c r="Z7356"/>
    </row>
    <row r="7357" spans="1:26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  <c r="Z7357"/>
    </row>
    <row r="7358" spans="1:26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  <c r="Z7358"/>
    </row>
    <row r="7359" spans="1:26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  <c r="Z7359"/>
    </row>
    <row r="7360" spans="1:26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  <c r="Z7360"/>
    </row>
    <row r="7361" spans="1:26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  <c r="Z7361"/>
    </row>
    <row r="7362" spans="1:26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  <c r="Z7362"/>
    </row>
    <row r="7363" spans="1:26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  <c r="Z7363"/>
    </row>
    <row r="7364" spans="1:26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  <c r="Z7364"/>
    </row>
    <row r="7365" spans="1:26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  <c r="Z7365"/>
    </row>
    <row r="7366" spans="1:26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  <c r="Z7366"/>
    </row>
    <row r="7367" spans="1:26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  <c r="Z7367"/>
    </row>
    <row r="7368" spans="1:26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  <c r="Z7368"/>
    </row>
    <row r="7369" spans="1:26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  <c r="Z7369"/>
    </row>
    <row r="7370" spans="1:26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  <c r="Z7370"/>
    </row>
    <row r="7371" spans="1:26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  <c r="Z7371"/>
    </row>
    <row r="7372" spans="1:26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  <c r="Z7372"/>
    </row>
    <row r="7373" spans="1:26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  <c r="Z7373"/>
    </row>
    <row r="7374" spans="1:26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  <c r="Z7374"/>
    </row>
    <row r="7375" spans="1:26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  <c r="Z7375"/>
    </row>
    <row r="7376" spans="1:26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  <c r="Z7376"/>
    </row>
    <row r="7377" spans="1:26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  <c r="Z7377"/>
    </row>
    <row r="7378" spans="1:26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  <c r="Z7378"/>
    </row>
    <row r="7379" spans="1:26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  <c r="Z7379"/>
    </row>
    <row r="7380" spans="1:26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  <c r="Z7380"/>
    </row>
    <row r="7381" spans="1:26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  <c r="Z7381"/>
    </row>
    <row r="7382" spans="1:26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  <c r="Z7382"/>
    </row>
    <row r="7383" spans="1:26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  <c r="Z7383"/>
    </row>
    <row r="7384" spans="1:26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  <c r="Z7384"/>
    </row>
    <row r="7385" spans="1:26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  <c r="Z7385"/>
    </row>
    <row r="7386" spans="1:26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  <c r="Z7386"/>
    </row>
    <row r="7387" spans="1:26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  <c r="Z7387"/>
    </row>
    <row r="7388" spans="1:26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  <c r="Z7388"/>
    </row>
    <row r="7389" spans="1:26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  <c r="Z7389"/>
    </row>
    <row r="7390" spans="1:26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  <c r="Z7390"/>
    </row>
    <row r="7391" spans="1:26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  <c r="Z7391"/>
    </row>
    <row r="7392" spans="1:26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  <c r="Z7392"/>
    </row>
    <row r="7393" spans="1:26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  <c r="Z7393"/>
    </row>
    <row r="7394" spans="1:26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  <c r="Z7394"/>
    </row>
    <row r="7395" spans="1:26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  <c r="Z7395"/>
    </row>
    <row r="7396" spans="1:26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  <c r="Z7396"/>
    </row>
    <row r="7397" spans="1:26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  <c r="Z7397"/>
    </row>
    <row r="7398" spans="1:26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  <c r="Z7398"/>
    </row>
    <row r="7399" spans="1:26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  <c r="Z7399"/>
    </row>
    <row r="7400" spans="1:26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  <c r="Z7400"/>
    </row>
    <row r="7401" spans="1:26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  <c r="Z7401"/>
    </row>
    <row r="7402" spans="1:26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  <c r="Z7402"/>
    </row>
    <row r="7403" spans="1:26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  <c r="Z7403"/>
    </row>
    <row r="7404" spans="1:26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  <c r="Z7404"/>
    </row>
    <row r="7405" spans="1:26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  <c r="S7405"/>
      <c r="T7405"/>
      <c r="U7405"/>
      <c r="V7405"/>
      <c r="W7405"/>
      <c r="X7405"/>
      <c r="Y7405"/>
      <c r="Z7405"/>
    </row>
    <row r="7406" spans="1:26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  <c r="S7406"/>
      <c r="T7406"/>
      <c r="U7406"/>
      <c r="V7406"/>
      <c r="W7406"/>
      <c r="X7406"/>
      <c r="Y7406"/>
      <c r="Z7406"/>
    </row>
    <row r="7407" spans="1:26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  <c r="S7407"/>
      <c r="T7407"/>
      <c r="U7407"/>
      <c r="V7407"/>
      <c r="W7407"/>
      <c r="X7407"/>
      <c r="Y7407"/>
      <c r="Z7407"/>
    </row>
    <row r="7408" spans="1:26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  <c r="S7408"/>
      <c r="T7408"/>
      <c r="U7408"/>
      <c r="V7408"/>
      <c r="W7408"/>
      <c r="X7408"/>
      <c r="Y7408"/>
      <c r="Z7408"/>
    </row>
    <row r="7409" spans="1:26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  <c r="S7409"/>
      <c r="T7409"/>
      <c r="U7409"/>
      <c r="V7409"/>
      <c r="W7409"/>
      <c r="X7409"/>
      <c r="Y7409"/>
      <c r="Z7409"/>
    </row>
    <row r="7410" spans="1:26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  <c r="S7410"/>
      <c r="T7410"/>
      <c r="U7410"/>
      <c r="V7410"/>
      <c r="W7410"/>
      <c r="X7410"/>
      <c r="Y7410"/>
      <c r="Z7410"/>
    </row>
    <row r="7411" spans="1:26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  <c r="S7411"/>
      <c r="T7411"/>
      <c r="U7411"/>
      <c r="V7411"/>
      <c r="W7411"/>
      <c r="X7411"/>
      <c r="Y7411"/>
      <c r="Z7411"/>
    </row>
    <row r="7412" spans="1:26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  <c r="S7412"/>
      <c r="T7412"/>
      <c r="U7412"/>
      <c r="V7412"/>
      <c r="W7412"/>
      <c r="X7412"/>
      <c r="Y7412"/>
      <c r="Z7412"/>
    </row>
    <row r="7413" spans="1:26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  <c r="S7413"/>
      <c r="T7413"/>
      <c r="U7413"/>
      <c r="V7413"/>
      <c r="W7413"/>
      <c r="X7413"/>
      <c r="Y7413"/>
      <c r="Z7413"/>
    </row>
    <row r="7414" spans="1:26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  <c r="S7414"/>
      <c r="T7414"/>
      <c r="U7414"/>
      <c r="V7414"/>
      <c r="W7414"/>
      <c r="X7414"/>
      <c r="Y7414"/>
      <c r="Z7414"/>
    </row>
    <row r="7415" spans="1:26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  <c r="S7415"/>
      <c r="T7415"/>
      <c r="U7415"/>
      <c r="V7415"/>
      <c r="W7415"/>
      <c r="X7415"/>
      <c r="Y7415"/>
      <c r="Z7415"/>
    </row>
    <row r="7416" spans="1:26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  <c r="S7416"/>
      <c r="T7416"/>
      <c r="U7416"/>
      <c r="V7416"/>
      <c r="W7416"/>
      <c r="X7416"/>
      <c r="Y7416"/>
      <c r="Z7416"/>
    </row>
    <row r="7417" spans="1:26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  <c r="S7417"/>
      <c r="T7417"/>
      <c r="U7417"/>
      <c r="V7417"/>
      <c r="W7417"/>
      <c r="X7417"/>
      <c r="Y7417"/>
      <c r="Z7417"/>
    </row>
    <row r="7418" spans="1:26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  <c r="S7418"/>
      <c r="T7418"/>
      <c r="U7418"/>
      <c r="V7418"/>
      <c r="W7418"/>
      <c r="X7418"/>
      <c r="Y7418"/>
      <c r="Z7418"/>
    </row>
    <row r="7419" spans="1:26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  <c r="S7419"/>
      <c r="T7419"/>
      <c r="U7419"/>
      <c r="V7419"/>
      <c r="W7419"/>
      <c r="X7419"/>
      <c r="Y7419"/>
      <c r="Z7419"/>
    </row>
    <row r="7420" spans="1:26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  <c r="S7420"/>
      <c r="T7420"/>
      <c r="U7420"/>
      <c r="V7420"/>
      <c r="W7420"/>
      <c r="X7420"/>
      <c r="Y7420"/>
      <c r="Z7420"/>
    </row>
    <row r="7421" spans="1:26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  <c r="S7421"/>
      <c r="T7421"/>
      <c r="U7421"/>
      <c r="V7421"/>
      <c r="W7421"/>
      <c r="X7421"/>
      <c r="Y7421"/>
      <c r="Z7421"/>
    </row>
    <row r="7422" spans="1:26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  <c r="S7422"/>
      <c r="T7422"/>
      <c r="U7422"/>
      <c r="V7422"/>
      <c r="W7422"/>
      <c r="X7422"/>
      <c r="Y7422"/>
      <c r="Z7422"/>
    </row>
    <row r="7423" spans="1:26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  <c r="S7423"/>
      <c r="T7423"/>
      <c r="U7423"/>
      <c r="V7423"/>
      <c r="W7423"/>
      <c r="X7423"/>
      <c r="Y7423"/>
      <c r="Z7423"/>
    </row>
    <row r="7424" spans="1:26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  <c r="S7424"/>
      <c r="T7424"/>
      <c r="U7424"/>
      <c r="V7424"/>
      <c r="W7424"/>
      <c r="X7424"/>
      <c r="Y7424"/>
      <c r="Z7424"/>
    </row>
    <row r="7425" spans="1:26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  <c r="S7425"/>
      <c r="T7425"/>
      <c r="U7425"/>
      <c r="V7425"/>
      <c r="W7425"/>
      <c r="X7425"/>
      <c r="Y7425"/>
      <c r="Z7425"/>
    </row>
    <row r="7426" spans="1:26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  <c r="S7426"/>
      <c r="T7426"/>
      <c r="U7426"/>
      <c r="V7426"/>
      <c r="W7426"/>
      <c r="X7426"/>
      <c r="Y7426"/>
      <c r="Z7426"/>
    </row>
    <row r="7427" spans="1:26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  <c r="S7427"/>
      <c r="T7427"/>
      <c r="U7427"/>
      <c r="V7427"/>
      <c r="W7427"/>
      <c r="X7427"/>
      <c r="Y7427"/>
      <c r="Z7427"/>
    </row>
    <row r="7428" spans="1:26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  <c r="S7428"/>
      <c r="T7428"/>
      <c r="U7428"/>
      <c r="V7428"/>
      <c r="W7428"/>
      <c r="X7428"/>
      <c r="Y7428"/>
      <c r="Z7428"/>
    </row>
    <row r="7429" spans="1:26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  <c r="S7429"/>
      <c r="T7429"/>
      <c r="U7429"/>
      <c r="V7429"/>
      <c r="W7429"/>
      <c r="X7429"/>
      <c r="Y7429"/>
      <c r="Z7429"/>
    </row>
    <row r="7430" spans="1:26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  <c r="S7430"/>
      <c r="T7430"/>
      <c r="U7430"/>
      <c r="V7430"/>
      <c r="W7430"/>
      <c r="X7430"/>
      <c r="Y7430"/>
      <c r="Z7430"/>
    </row>
    <row r="7431" spans="1:26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  <c r="S7431"/>
      <c r="T7431"/>
      <c r="U7431"/>
      <c r="V7431"/>
      <c r="W7431"/>
      <c r="X7431"/>
      <c r="Y7431"/>
      <c r="Z7431"/>
    </row>
    <row r="7432" spans="1:26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  <c r="S7432"/>
      <c r="T7432"/>
      <c r="U7432"/>
      <c r="V7432"/>
      <c r="W7432"/>
      <c r="X7432"/>
      <c r="Y7432"/>
      <c r="Z7432"/>
    </row>
    <row r="7433" spans="1:26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  <c r="S7433"/>
      <c r="T7433"/>
      <c r="U7433"/>
      <c r="V7433"/>
      <c r="W7433"/>
      <c r="X7433"/>
      <c r="Y7433"/>
      <c r="Z7433"/>
    </row>
    <row r="7434" spans="1:26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  <c r="S7434"/>
      <c r="T7434"/>
      <c r="U7434"/>
      <c r="V7434"/>
      <c r="W7434"/>
      <c r="X7434"/>
      <c r="Y7434"/>
      <c r="Z7434"/>
    </row>
    <row r="7435" spans="1:26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  <c r="S7435"/>
      <c r="T7435"/>
      <c r="U7435"/>
      <c r="V7435"/>
      <c r="W7435"/>
      <c r="X7435"/>
      <c r="Y7435"/>
      <c r="Z7435"/>
    </row>
    <row r="7436" spans="1:26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  <c r="S7436"/>
      <c r="T7436"/>
      <c r="U7436"/>
      <c r="V7436"/>
      <c r="W7436"/>
      <c r="X7436"/>
      <c r="Y7436"/>
      <c r="Z7436"/>
    </row>
    <row r="7437" spans="1:26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  <c r="S7437"/>
      <c r="T7437"/>
      <c r="U7437"/>
      <c r="V7437"/>
      <c r="W7437"/>
      <c r="X7437"/>
      <c r="Y7437"/>
      <c r="Z7437"/>
    </row>
    <row r="7438" spans="1:26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  <c r="S7438"/>
      <c r="T7438"/>
      <c r="U7438"/>
      <c r="V7438"/>
      <c r="W7438"/>
      <c r="X7438"/>
      <c r="Y7438"/>
      <c r="Z7438"/>
    </row>
    <row r="7439" spans="1:26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  <c r="S7439"/>
      <c r="T7439"/>
      <c r="U7439"/>
      <c r="V7439"/>
      <c r="W7439"/>
      <c r="X7439"/>
      <c r="Y7439"/>
      <c r="Z7439"/>
    </row>
    <row r="7440" spans="1:26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  <c r="S7440"/>
      <c r="T7440"/>
      <c r="U7440"/>
      <c r="V7440"/>
      <c r="W7440"/>
      <c r="X7440"/>
      <c r="Y7440"/>
      <c r="Z7440"/>
    </row>
    <row r="7441" spans="1:26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  <c r="S7441"/>
      <c r="T7441"/>
      <c r="U7441"/>
      <c r="V7441"/>
      <c r="W7441"/>
      <c r="X7441"/>
      <c r="Y7441"/>
      <c r="Z7441"/>
    </row>
    <row r="7442" spans="1:26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  <c r="S7442"/>
      <c r="T7442"/>
      <c r="U7442"/>
      <c r="V7442"/>
      <c r="W7442"/>
      <c r="X7442"/>
      <c r="Y7442"/>
      <c r="Z7442"/>
    </row>
    <row r="7443" spans="1:26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  <c r="S7443"/>
      <c r="T7443"/>
      <c r="U7443"/>
      <c r="V7443"/>
      <c r="W7443"/>
      <c r="X7443"/>
      <c r="Y7443"/>
      <c r="Z7443"/>
    </row>
    <row r="7444" spans="1:26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  <c r="S7444"/>
      <c r="T7444"/>
      <c r="U7444"/>
      <c r="V7444"/>
      <c r="W7444"/>
      <c r="X7444"/>
      <c r="Y7444"/>
      <c r="Z7444"/>
    </row>
    <row r="7445" spans="1:26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  <c r="S7445"/>
      <c r="T7445"/>
      <c r="U7445"/>
      <c r="V7445"/>
      <c r="W7445"/>
      <c r="X7445"/>
      <c r="Y7445"/>
      <c r="Z7445"/>
    </row>
    <row r="7446" spans="1:26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  <c r="S7446"/>
      <c r="T7446"/>
      <c r="U7446"/>
      <c r="V7446"/>
      <c r="W7446"/>
      <c r="X7446"/>
      <c r="Y7446"/>
      <c r="Z7446"/>
    </row>
    <row r="7447" spans="1:26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  <c r="S7447"/>
      <c r="T7447"/>
      <c r="U7447"/>
      <c r="V7447"/>
      <c r="W7447"/>
      <c r="X7447"/>
      <c r="Y7447"/>
      <c r="Z7447"/>
    </row>
    <row r="7448" spans="1:26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  <c r="S7448"/>
      <c r="T7448"/>
      <c r="U7448"/>
      <c r="V7448"/>
      <c r="W7448"/>
      <c r="X7448"/>
      <c r="Y7448"/>
      <c r="Z7448"/>
    </row>
    <row r="7449" spans="1:26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  <c r="S7449"/>
      <c r="T7449"/>
      <c r="U7449"/>
      <c r="V7449"/>
      <c r="W7449"/>
      <c r="X7449"/>
      <c r="Y7449"/>
      <c r="Z7449"/>
    </row>
    <row r="7450" spans="1:26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  <c r="S7450"/>
      <c r="T7450"/>
      <c r="U7450"/>
      <c r="V7450"/>
      <c r="W7450"/>
      <c r="X7450"/>
      <c r="Y7450"/>
      <c r="Z7450"/>
    </row>
    <row r="7451" spans="1:26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  <c r="S7451"/>
      <c r="T7451"/>
      <c r="U7451"/>
      <c r="V7451"/>
      <c r="W7451"/>
      <c r="X7451"/>
      <c r="Y7451"/>
      <c r="Z7451"/>
    </row>
    <row r="7452" spans="1:26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  <c r="S7452"/>
      <c r="T7452"/>
      <c r="U7452"/>
      <c r="V7452"/>
      <c r="W7452"/>
      <c r="X7452"/>
      <c r="Y7452"/>
      <c r="Z7452"/>
    </row>
    <row r="7453" spans="1:26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  <c r="S7453"/>
      <c r="T7453"/>
      <c r="U7453"/>
      <c r="V7453"/>
      <c r="W7453"/>
      <c r="X7453"/>
      <c r="Y7453"/>
      <c r="Z7453"/>
    </row>
    <row r="7454" spans="1:26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  <c r="S7454"/>
      <c r="T7454"/>
      <c r="U7454"/>
      <c r="V7454"/>
      <c r="W7454"/>
      <c r="X7454"/>
      <c r="Y7454"/>
      <c r="Z7454"/>
    </row>
    <row r="7455" spans="1:26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  <c r="S7455"/>
      <c r="T7455"/>
      <c r="U7455"/>
      <c r="V7455"/>
      <c r="W7455"/>
      <c r="X7455"/>
      <c r="Y7455"/>
      <c r="Z7455"/>
    </row>
    <row r="7456" spans="1:26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  <c r="S7456"/>
      <c r="T7456"/>
      <c r="U7456"/>
      <c r="V7456"/>
      <c r="W7456"/>
      <c r="X7456"/>
      <c r="Y7456"/>
      <c r="Z7456"/>
    </row>
    <row r="7457" spans="1:26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  <c r="S7457"/>
      <c r="T7457"/>
      <c r="U7457"/>
      <c r="V7457"/>
      <c r="W7457"/>
      <c r="X7457"/>
      <c r="Y7457"/>
      <c r="Z7457"/>
    </row>
    <row r="7458" spans="1:26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  <c r="S7458"/>
      <c r="T7458"/>
      <c r="U7458"/>
      <c r="V7458"/>
      <c r="W7458"/>
      <c r="X7458"/>
      <c r="Y7458"/>
      <c r="Z7458"/>
    </row>
    <row r="7459" spans="1:26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  <c r="S7459"/>
      <c r="T7459"/>
      <c r="U7459"/>
      <c r="V7459"/>
      <c r="W7459"/>
      <c r="X7459"/>
      <c r="Y7459"/>
      <c r="Z7459"/>
    </row>
    <row r="7460" spans="1:26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  <c r="S7460"/>
      <c r="T7460"/>
      <c r="U7460"/>
      <c r="V7460"/>
      <c r="W7460"/>
      <c r="X7460"/>
      <c r="Y7460"/>
      <c r="Z7460"/>
    </row>
    <row r="7461" spans="1:26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  <c r="S7461"/>
      <c r="T7461"/>
      <c r="U7461"/>
      <c r="V7461"/>
      <c r="W7461"/>
      <c r="X7461"/>
      <c r="Y7461"/>
      <c r="Z7461"/>
    </row>
    <row r="7462" spans="1:26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  <c r="S7462"/>
      <c r="T7462"/>
      <c r="U7462"/>
      <c r="V7462"/>
      <c r="W7462"/>
      <c r="X7462"/>
      <c r="Y7462"/>
      <c r="Z7462"/>
    </row>
    <row r="7463" spans="1:26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  <c r="S7463"/>
      <c r="T7463"/>
      <c r="U7463"/>
      <c r="V7463"/>
      <c r="W7463"/>
      <c r="X7463"/>
      <c r="Y7463"/>
      <c r="Z7463"/>
    </row>
    <row r="7464" spans="1:26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  <c r="S7464"/>
      <c r="T7464"/>
      <c r="U7464"/>
      <c r="V7464"/>
      <c r="W7464"/>
      <c r="X7464"/>
      <c r="Y7464"/>
      <c r="Z7464"/>
    </row>
    <row r="7465" spans="1:26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  <c r="S7465"/>
      <c r="T7465"/>
      <c r="U7465"/>
      <c r="V7465"/>
      <c r="W7465"/>
      <c r="X7465"/>
      <c r="Y7465"/>
      <c r="Z7465"/>
    </row>
    <row r="7466" spans="1:26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  <c r="S7466"/>
      <c r="T7466"/>
      <c r="U7466"/>
      <c r="V7466"/>
      <c r="W7466"/>
      <c r="X7466"/>
      <c r="Y7466"/>
      <c r="Z7466"/>
    </row>
    <row r="7467" spans="1:26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  <c r="S7467"/>
      <c r="T7467"/>
      <c r="U7467"/>
      <c r="V7467"/>
      <c r="W7467"/>
      <c r="X7467"/>
      <c r="Y7467"/>
      <c r="Z7467"/>
    </row>
    <row r="7468" spans="1:26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  <c r="S7468"/>
      <c r="T7468"/>
      <c r="U7468"/>
      <c r="V7468"/>
      <c r="W7468"/>
      <c r="X7468"/>
      <c r="Y7468"/>
      <c r="Z7468"/>
    </row>
    <row r="7469" spans="1:26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  <c r="S7469"/>
      <c r="T7469"/>
      <c r="U7469"/>
      <c r="V7469"/>
      <c r="W7469"/>
      <c r="X7469"/>
      <c r="Y7469"/>
      <c r="Z7469"/>
    </row>
    <row r="7470" spans="1:26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  <c r="S7470"/>
      <c r="T7470"/>
      <c r="U7470"/>
      <c r="V7470"/>
      <c r="W7470"/>
      <c r="X7470"/>
      <c r="Y7470"/>
      <c r="Z7470"/>
    </row>
    <row r="7471" spans="1:26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  <c r="S7471"/>
      <c r="T7471"/>
      <c r="U7471"/>
      <c r="V7471"/>
      <c r="W7471"/>
      <c r="X7471"/>
      <c r="Y7471"/>
      <c r="Z7471"/>
    </row>
    <row r="7472" spans="1:26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  <c r="S7472"/>
      <c r="T7472"/>
      <c r="U7472"/>
      <c r="V7472"/>
      <c r="W7472"/>
      <c r="X7472"/>
      <c r="Y7472"/>
      <c r="Z7472"/>
    </row>
    <row r="7473" spans="1:26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  <c r="S7473"/>
      <c r="T7473"/>
      <c r="U7473"/>
      <c r="V7473"/>
      <c r="W7473"/>
      <c r="X7473"/>
      <c r="Y7473"/>
      <c r="Z7473"/>
    </row>
    <row r="7474" spans="1:26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  <c r="S7474"/>
      <c r="T7474"/>
      <c r="U7474"/>
      <c r="V7474"/>
      <c r="W7474"/>
      <c r="X7474"/>
      <c r="Y7474"/>
      <c r="Z7474"/>
    </row>
    <row r="7475" spans="1:26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  <c r="S7475"/>
      <c r="T7475"/>
      <c r="U7475"/>
      <c r="V7475"/>
      <c r="W7475"/>
      <c r="X7475"/>
      <c r="Y7475"/>
      <c r="Z7475"/>
    </row>
    <row r="7476" spans="1:26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  <c r="S7476"/>
      <c r="T7476"/>
      <c r="U7476"/>
      <c r="V7476"/>
      <c r="W7476"/>
      <c r="X7476"/>
      <c r="Y7476"/>
      <c r="Z7476"/>
    </row>
    <row r="7477" spans="1:26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  <c r="S7477"/>
      <c r="T7477"/>
      <c r="U7477"/>
      <c r="V7477"/>
      <c r="W7477"/>
      <c r="X7477"/>
      <c r="Y7477"/>
      <c r="Z7477"/>
    </row>
    <row r="7478" spans="1:26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  <c r="S7478"/>
      <c r="T7478"/>
      <c r="U7478"/>
      <c r="V7478"/>
      <c r="W7478"/>
      <c r="X7478"/>
      <c r="Y7478"/>
      <c r="Z7478"/>
    </row>
    <row r="7479" spans="1:26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  <c r="S7479"/>
      <c r="T7479"/>
      <c r="U7479"/>
      <c r="V7479"/>
      <c r="W7479"/>
      <c r="X7479"/>
      <c r="Y7479"/>
      <c r="Z7479"/>
    </row>
    <row r="7480" spans="1:26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  <c r="S7480"/>
      <c r="T7480"/>
      <c r="U7480"/>
      <c r="V7480"/>
      <c r="W7480"/>
      <c r="X7480"/>
      <c r="Y7480"/>
      <c r="Z7480"/>
    </row>
    <row r="7481" spans="1:26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  <c r="S7481"/>
      <c r="T7481"/>
      <c r="U7481"/>
      <c r="V7481"/>
      <c r="W7481"/>
      <c r="X7481"/>
      <c r="Y7481"/>
      <c r="Z7481"/>
    </row>
    <row r="7482" spans="1:26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  <c r="S7482"/>
      <c r="T7482"/>
      <c r="U7482"/>
      <c r="V7482"/>
      <c r="W7482"/>
      <c r="X7482"/>
      <c r="Y7482"/>
      <c r="Z7482"/>
    </row>
    <row r="7483" spans="1:26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  <c r="S7483"/>
      <c r="T7483"/>
      <c r="U7483"/>
      <c r="V7483"/>
      <c r="W7483"/>
      <c r="X7483"/>
      <c r="Y7483"/>
      <c r="Z7483"/>
    </row>
    <row r="7484" spans="1:26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  <c r="S7484"/>
      <c r="T7484"/>
      <c r="U7484"/>
      <c r="V7484"/>
      <c r="W7484"/>
      <c r="X7484"/>
      <c r="Y7484"/>
      <c r="Z7484"/>
    </row>
    <row r="7485" spans="1:26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  <c r="S7485"/>
      <c r="T7485"/>
      <c r="U7485"/>
      <c r="V7485"/>
      <c r="W7485"/>
      <c r="X7485"/>
      <c r="Y7485"/>
      <c r="Z7485"/>
    </row>
    <row r="7486" spans="1:26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  <c r="S7486"/>
      <c r="T7486"/>
      <c r="U7486"/>
      <c r="V7486"/>
      <c r="W7486"/>
      <c r="X7486"/>
      <c r="Y7486"/>
      <c r="Z7486"/>
    </row>
    <row r="7487" spans="1:26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  <c r="S7487"/>
      <c r="T7487"/>
      <c r="U7487"/>
      <c r="V7487"/>
      <c r="W7487"/>
      <c r="X7487"/>
      <c r="Y7487"/>
      <c r="Z7487"/>
    </row>
    <row r="7488" spans="1:26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  <c r="S7488"/>
      <c r="T7488"/>
      <c r="U7488"/>
      <c r="V7488"/>
      <c r="W7488"/>
      <c r="X7488"/>
      <c r="Y7488"/>
      <c r="Z7488"/>
    </row>
    <row r="7489" spans="1:26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  <c r="S7489"/>
      <c r="T7489"/>
      <c r="U7489"/>
      <c r="V7489"/>
      <c r="W7489"/>
      <c r="X7489"/>
      <c r="Y7489"/>
      <c r="Z7489"/>
    </row>
    <row r="7490" spans="1:26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  <c r="S7490"/>
      <c r="T7490"/>
      <c r="U7490"/>
      <c r="V7490"/>
      <c r="W7490"/>
      <c r="X7490"/>
      <c r="Y7490"/>
      <c r="Z7490"/>
    </row>
    <row r="7491" spans="1:26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  <c r="S7491"/>
      <c r="T7491"/>
      <c r="U7491"/>
      <c r="V7491"/>
      <c r="W7491"/>
      <c r="X7491"/>
      <c r="Y7491"/>
      <c r="Z7491"/>
    </row>
    <row r="7492" spans="1:26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  <c r="S7492"/>
      <c r="T7492"/>
      <c r="U7492"/>
      <c r="V7492"/>
      <c r="W7492"/>
      <c r="X7492"/>
      <c r="Y7492"/>
      <c r="Z7492"/>
    </row>
    <row r="7493" spans="1:26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  <c r="S7493"/>
      <c r="T7493"/>
      <c r="U7493"/>
      <c r="V7493"/>
      <c r="W7493"/>
      <c r="X7493"/>
      <c r="Y7493"/>
      <c r="Z7493"/>
    </row>
    <row r="7494" spans="1:26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  <c r="S7494"/>
      <c r="T7494"/>
      <c r="U7494"/>
      <c r="V7494"/>
      <c r="W7494"/>
      <c r="X7494"/>
      <c r="Y7494"/>
      <c r="Z7494"/>
    </row>
    <row r="7495" spans="1:26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  <c r="S7495"/>
      <c r="T7495"/>
      <c r="U7495"/>
      <c r="V7495"/>
      <c r="W7495"/>
      <c r="X7495"/>
      <c r="Y7495"/>
      <c r="Z7495"/>
    </row>
    <row r="7496" spans="1:26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  <c r="S7496"/>
      <c r="T7496"/>
      <c r="U7496"/>
      <c r="V7496"/>
      <c r="W7496"/>
      <c r="X7496"/>
      <c r="Y7496"/>
      <c r="Z7496"/>
    </row>
    <row r="7497" spans="1:26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  <c r="S7497"/>
      <c r="T7497"/>
      <c r="U7497"/>
      <c r="V7497"/>
      <c r="W7497"/>
      <c r="X7497"/>
      <c r="Y7497"/>
      <c r="Z7497"/>
    </row>
    <row r="7498" spans="1:26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  <c r="S7498"/>
      <c r="T7498"/>
      <c r="U7498"/>
      <c r="V7498"/>
      <c r="W7498"/>
      <c r="X7498"/>
      <c r="Y7498"/>
      <c r="Z7498"/>
    </row>
    <row r="7499" spans="1:26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  <c r="S7499"/>
      <c r="T7499"/>
      <c r="U7499"/>
      <c r="V7499"/>
      <c r="W7499"/>
      <c r="X7499"/>
      <c r="Y7499"/>
      <c r="Z7499"/>
    </row>
    <row r="7500" spans="1:26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  <c r="S7500"/>
      <c r="T7500"/>
      <c r="U7500"/>
      <c r="V7500"/>
      <c r="W7500"/>
      <c r="X7500"/>
      <c r="Y7500"/>
      <c r="Z7500"/>
    </row>
    <row r="7501" spans="1:26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  <c r="S7501"/>
      <c r="T7501"/>
      <c r="U7501"/>
      <c r="V7501"/>
      <c r="W7501"/>
      <c r="X7501"/>
      <c r="Y7501"/>
      <c r="Z7501"/>
    </row>
    <row r="7502" spans="1:26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  <c r="S7502"/>
      <c r="T7502"/>
      <c r="U7502"/>
      <c r="V7502"/>
      <c r="W7502"/>
      <c r="X7502"/>
      <c r="Y7502"/>
      <c r="Z7502"/>
    </row>
    <row r="7503" spans="1:26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  <c r="S7503"/>
      <c r="T7503"/>
      <c r="U7503"/>
      <c r="V7503"/>
      <c r="W7503"/>
      <c r="X7503"/>
      <c r="Y7503"/>
      <c r="Z7503"/>
    </row>
    <row r="7504" spans="1:26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  <c r="S7504"/>
      <c r="T7504"/>
      <c r="U7504"/>
      <c r="V7504"/>
      <c r="W7504"/>
      <c r="X7504"/>
      <c r="Y7504"/>
      <c r="Z7504"/>
    </row>
    <row r="7505" spans="1:26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  <c r="S7505"/>
      <c r="T7505"/>
      <c r="U7505"/>
      <c r="V7505"/>
      <c r="W7505"/>
      <c r="X7505"/>
      <c r="Y7505"/>
      <c r="Z7505"/>
    </row>
    <row r="7506" spans="1:26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  <c r="S7506"/>
      <c r="T7506"/>
      <c r="U7506"/>
      <c r="V7506"/>
      <c r="W7506"/>
      <c r="X7506"/>
      <c r="Y7506"/>
      <c r="Z7506"/>
    </row>
    <row r="7507" spans="1:26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  <c r="S7507"/>
      <c r="T7507"/>
      <c r="U7507"/>
      <c r="V7507"/>
      <c r="W7507"/>
      <c r="X7507"/>
      <c r="Y7507"/>
      <c r="Z7507"/>
    </row>
    <row r="7508" spans="1:26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  <c r="S7508"/>
      <c r="T7508"/>
      <c r="U7508"/>
      <c r="V7508"/>
      <c r="W7508"/>
      <c r="X7508"/>
      <c r="Y7508"/>
      <c r="Z7508"/>
    </row>
    <row r="7509" spans="1:26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  <c r="S7509"/>
      <c r="T7509"/>
      <c r="U7509"/>
      <c r="V7509"/>
      <c r="W7509"/>
      <c r="X7509"/>
      <c r="Y7509"/>
      <c r="Z7509"/>
    </row>
    <row r="7510" spans="1:26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  <c r="S7510"/>
      <c r="T7510"/>
      <c r="U7510"/>
      <c r="V7510"/>
      <c r="W7510"/>
      <c r="X7510"/>
      <c r="Y7510"/>
      <c r="Z7510"/>
    </row>
    <row r="7511" spans="1:26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  <c r="S7511"/>
      <c r="T7511"/>
      <c r="U7511"/>
      <c r="V7511"/>
      <c r="W7511"/>
      <c r="X7511"/>
      <c r="Y7511"/>
      <c r="Z7511"/>
    </row>
    <row r="7512" spans="1:26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  <c r="S7512"/>
      <c r="T7512"/>
      <c r="U7512"/>
      <c r="V7512"/>
      <c r="W7512"/>
      <c r="X7512"/>
      <c r="Y7512"/>
      <c r="Z7512"/>
    </row>
    <row r="7513" spans="1:26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  <c r="S7513"/>
      <c r="T7513"/>
      <c r="U7513"/>
      <c r="V7513"/>
      <c r="W7513"/>
      <c r="X7513"/>
      <c r="Y7513"/>
      <c r="Z7513"/>
    </row>
    <row r="7514" spans="1:26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  <c r="S7514"/>
      <c r="T7514"/>
      <c r="U7514"/>
      <c r="V7514"/>
      <c r="W7514"/>
      <c r="X7514"/>
      <c r="Y7514"/>
      <c r="Z7514"/>
    </row>
    <row r="7515" spans="1:26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  <c r="S7515"/>
      <c r="T7515"/>
      <c r="U7515"/>
      <c r="V7515"/>
      <c r="W7515"/>
      <c r="X7515"/>
      <c r="Y7515"/>
      <c r="Z7515"/>
    </row>
    <row r="7516" spans="1:26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  <c r="S7516"/>
      <c r="T7516"/>
      <c r="U7516"/>
      <c r="V7516"/>
      <c r="W7516"/>
      <c r="X7516"/>
      <c r="Y7516"/>
      <c r="Z7516"/>
    </row>
    <row r="7517" spans="1:26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  <c r="S7517"/>
      <c r="T7517"/>
      <c r="U7517"/>
      <c r="V7517"/>
      <c r="W7517"/>
      <c r="X7517"/>
      <c r="Y7517"/>
      <c r="Z7517"/>
    </row>
    <row r="7518" spans="1:26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  <c r="S7518"/>
      <c r="T7518"/>
      <c r="U7518"/>
      <c r="V7518"/>
      <c r="W7518"/>
      <c r="X7518"/>
      <c r="Y7518"/>
      <c r="Z7518"/>
    </row>
    <row r="7519" spans="1:26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  <c r="S7519"/>
      <c r="T7519"/>
      <c r="U7519"/>
      <c r="V7519"/>
      <c r="W7519"/>
      <c r="X7519"/>
      <c r="Y7519"/>
      <c r="Z7519"/>
    </row>
    <row r="7520" spans="1:26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  <c r="S7520"/>
      <c r="T7520"/>
      <c r="U7520"/>
      <c r="V7520"/>
      <c r="W7520"/>
      <c r="X7520"/>
      <c r="Y7520"/>
      <c r="Z7520"/>
    </row>
    <row r="7521" spans="1:26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  <c r="S7521"/>
      <c r="T7521"/>
      <c r="U7521"/>
      <c r="V7521"/>
      <c r="W7521"/>
      <c r="X7521"/>
      <c r="Y7521"/>
      <c r="Z7521"/>
    </row>
    <row r="7522" spans="1:26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  <c r="S7522"/>
      <c r="T7522"/>
      <c r="U7522"/>
      <c r="V7522"/>
      <c r="W7522"/>
      <c r="X7522"/>
      <c r="Y7522"/>
      <c r="Z7522"/>
    </row>
    <row r="7523" spans="1:26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  <c r="S7523"/>
      <c r="T7523"/>
      <c r="U7523"/>
      <c r="V7523"/>
      <c r="W7523"/>
      <c r="X7523"/>
      <c r="Y7523"/>
      <c r="Z7523"/>
    </row>
    <row r="7524" spans="1:26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  <c r="S7524"/>
      <c r="T7524"/>
      <c r="U7524"/>
      <c r="V7524"/>
      <c r="W7524"/>
      <c r="X7524"/>
      <c r="Y7524"/>
      <c r="Z7524"/>
    </row>
    <row r="7525" spans="1:26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  <c r="S7525"/>
      <c r="T7525"/>
      <c r="U7525"/>
      <c r="V7525"/>
      <c r="W7525"/>
      <c r="X7525"/>
      <c r="Y7525"/>
      <c r="Z7525"/>
    </row>
    <row r="7526" spans="1:26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  <c r="S7526"/>
      <c r="T7526"/>
      <c r="U7526"/>
      <c r="V7526"/>
      <c r="W7526"/>
      <c r="X7526"/>
      <c r="Y7526"/>
      <c r="Z7526"/>
    </row>
    <row r="7527" spans="1:26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  <c r="S7527"/>
      <c r="T7527"/>
      <c r="U7527"/>
      <c r="V7527"/>
      <c r="W7527"/>
      <c r="X7527"/>
      <c r="Y7527"/>
      <c r="Z7527"/>
    </row>
    <row r="7528" spans="1:26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  <c r="S7528"/>
      <c r="T7528"/>
      <c r="U7528"/>
      <c r="V7528"/>
      <c r="W7528"/>
      <c r="X7528"/>
      <c r="Y7528"/>
      <c r="Z7528"/>
    </row>
    <row r="7529" spans="1:26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  <c r="S7529"/>
      <c r="T7529"/>
      <c r="U7529"/>
      <c r="V7529"/>
      <c r="W7529"/>
      <c r="X7529"/>
      <c r="Y7529"/>
      <c r="Z7529"/>
    </row>
    <row r="7530" spans="1:26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  <c r="S7530"/>
      <c r="T7530"/>
      <c r="U7530"/>
      <c r="V7530"/>
      <c r="W7530"/>
      <c r="X7530"/>
      <c r="Y7530"/>
      <c r="Z7530"/>
    </row>
    <row r="7531" spans="1:26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  <c r="S7531"/>
      <c r="T7531"/>
      <c r="U7531"/>
      <c r="V7531"/>
      <c r="W7531"/>
      <c r="X7531"/>
      <c r="Y7531"/>
      <c r="Z7531"/>
    </row>
    <row r="7532" spans="1:26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  <c r="S7532"/>
      <c r="T7532"/>
      <c r="U7532"/>
      <c r="V7532"/>
      <c r="W7532"/>
      <c r="X7532"/>
      <c r="Y7532"/>
      <c r="Z7532"/>
    </row>
    <row r="7533" spans="1:26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  <c r="S7533"/>
      <c r="T7533"/>
      <c r="U7533"/>
      <c r="V7533"/>
      <c r="W7533"/>
      <c r="X7533"/>
      <c r="Y7533"/>
      <c r="Z7533"/>
    </row>
    <row r="7534" spans="1:26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  <c r="S7534"/>
      <c r="T7534"/>
      <c r="U7534"/>
      <c r="V7534"/>
      <c r="W7534"/>
      <c r="X7534"/>
      <c r="Y7534"/>
      <c r="Z7534"/>
    </row>
    <row r="7535" spans="1:26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  <c r="S7535"/>
      <c r="T7535"/>
      <c r="U7535"/>
      <c r="V7535"/>
      <c r="W7535"/>
      <c r="X7535"/>
      <c r="Y7535"/>
      <c r="Z7535"/>
    </row>
    <row r="7536" spans="1:26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  <c r="S7536"/>
      <c r="T7536"/>
      <c r="U7536"/>
      <c r="V7536"/>
      <c r="W7536"/>
      <c r="X7536"/>
      <c r="Y7536"/>
      <c r="Z7536"/>
    </row>
    <row r="7537" spans="1:26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  <c r="S7537"/>
      <c r="T7537"/>
      <c r="U7537"/>
      <c r="V7537"/>
      <c r="W7537"/>
      <c r="X7537"/>
      <c r="Y7537"/>
      <c r="Z7537"/>
    </row>
    <row r="7538" spans="1:26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  <c r="S7538"/>
      <c r="T7538"/>
      <c r="U7538"/>
      <c r="V7538"/>
      <c r="W7538"/>
      <c r="X7538"/>
      <c r="Y7538"/>
      <c r="Z7538"/>
    </row>
    <row r="7539" spans="1:26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  <c r="S7539"/>
      <c r="T7539"/>
      <c r="U7539"/>
      <c r="V7539"/>
      <c r="W7539"/>
      <c r="X7539"/>
      <c r="Y7539"/>
      <c r="Z7539"/>
    </row>
    <row r="7540" spans="1:26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  <c r="S7540"/>
      <c r="T7540"/>
      <c r="U7540"/>
      <c r="V7540"/>
      <c r="W7540"/>
      <c r="X7540"/>
      <c r="Y7540"/>
      <c r="Z7540"/>
    </row>
    <row r="7541" spans="1:26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  <c r="S7541"/>
      <c r="T7541"/>
      <c r="U7541"/>
      <c r="V7541"/>
      <c r="W7541"/>
      <c r="X7541"/>
      <c r="Y7541"/>
      <c r="Z7541"/>
    </row>
    <row r="7542" spans="1:26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  <c r="S7542"/>
      <c r="T7542"/>
      <c r="U7542"/>
      <c r="V7542"/>
      <c r="W7542"/>
      <c r="X7542"/>
      <c r="Y7542"/>
      <c r="Z7542"/>
    </row>
    <row r="7543" spans="1:26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  <c r="S7543"/>
      <c r="T7543"/>
      <c r="U7543"/>
      <c r="V7543"/>
      <c r="W7543"/>
      <c r="X7543"/>
      <c r="Y7543"/>
      <c r="Z7543"/>
    </row>
    <row r="7544" spans="1:26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  <c r="S7544"/>
      <c r="T7544"/>
      <c r="U7544"/>
      <c r="V7544"/>
      <c r="W7544"/>
      <c r="X7544"/>
      <c r="Y7544"/>
      <c r="Z7544"/>
    </row>
    <row r="7545" spans="1:26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  <c r="S7545"/>
      <c r="T7545"/>
      <c r="U7545"/>
      <c r="V7545"/>
      <c r="W7545"/>
      <c r="X7545"/>
      <c r="Y7545"/>
      <c r="Z7545"/>
    </row>
    <row r="7546" spans="1:26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  <c r="S7546"/>
      <c r="T7546"/>
      <c r="U7546"/>
      <c r="V7546"/>
      <c r="W7546"/>
      <c r="X7546"/>
      <c r="Y7546"/>
      <c r="Z7546"/>
    </row>
    <row r="7547" spans="1:26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  <c r="S7547"/>
      <c r="T7547"/>
      <c r="U7547"/>
      <c r="V7547"/>
      <c r="W7547"/>
      <c r="X7547"/>
      <c r="Y7547"/>
      <c r="Z7547"/>
    </row>
    <row r="7548" spans="1:26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  <c r="S7548"/>
      <c r="T7548"/>
      <c r="U7548"/>
      <c r="V7548"/>
      <c r="W7548"/>
      <c r="X7548"/>
      <c r="Y7548"/>
      <c r="Z7548"/>
    </row>
    <row r="7549" spans="1:26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  <c r="S7549"/>
      <c r="T7549"/>
      <c r="U7549"/>
      <c r="V7549"/>
      <c r="W7549"/>
      <c r="X7549"/>
      <c r="Y7549"/>
      <c r="Z7549"/>
    </row>
    <row r="7550" spans="1:26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  <c r="S7550"/>
      <c r="T7550"/>
      <c r="U7550"/>
      <c r="V7550"/>
      <c r="W7550"/>
      <c r="X7550"/>
      <c r="Y7550"/>
      <c r="Z7550"/>
    </row>
    <row r="7551" spans="1:26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  <c r="S7551"/>
      <c r="T7551"/>
      <c r="U7551"/>
      <c r="V7551"/>
      <c r="W7551"/>
      <c r="X7551"/>
      <c r="Y7551"/>
      <c r="Z7551"/>
    </row>
    <row r="7552" spans="1:26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  <c r="S7552"/>
      <c r="T7552"/>
      <c r="U7552"/>
      <c r="V7552"/>
      <c r="W7552"/>
      <c r="X7552"/>
      <c r="Y7552"/>
      <c r="Z7552"/>
    </row>
    <row r="7553" spans="1:26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  <c r="S7553"/>
      <c r="T7553"/>
      <c r="U7553"/>
      <c r="V7553"/>
      <c r="W7553"/>
      <c r="X7553"/>
      <c r="Y7553"/>
      <c r="Z7553"/>
    </row>
    <row r="7554" spans="1:26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  <c r="S7554"/>
      <c r="T7554"/>
      <c r="U7554"/>
      <c r="V7554"/>
      <c r="W7554"/>
      <c r="X7554"/>
      <c r="Y7554"/>
      <c r="Z7554"/>
    </row>
    <row r="7555" spans="1:26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  <c r="S7555"/>
      <c r="T7555"/>
      <c r="U7555"/>
      <c r="V7555"/>
      <c r="W7555"/>
      <c r="X7555"/>
      <c r="Y7555"/>
      <c r="Z7555"/>
    </row>
    <row r="7556" spans="1:26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  <c r="S7556"/>
      <c r="T7556"/>
      <c r="U7556"/>
      <c r="V7556"/>
      <c r="W7556"/>
      <c r="X7556"/>
      <c r="Y7556"/>
      <c r="Z7556"/>
    </row>
    <row r="7557" spans="1:26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  <c r="S7557"/>
      <c r="T7557"/>
      <c r="U7557"/>
      <c r="V7557"/>
      <c r="W7557"/>
      <c r="X7557"/>
      <c r="Y7557"/>
      <c r="Z7557"/>
    </row>
    <row r="7558" spans="1:26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  <c r="S7558"/>
      <c r="T7558"/>
      <c r="U7558"/>
      <c r="V7558"/>
      <c r="W7558"/>
      <c r="X7558"/>
      <c r="Y7558"/>
      <c r="Z7558"/>
    </row>
    <row r="7559" spans="1:26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  <c r="S7559"/>
      <c r="T7559"/>
      <c r="U7559"/>
      <c r="V7559"/>
      <c r="W7559"/>
      <c r="X7559"/>
      <c r="Y7559"/>
      <c r="Z7559"/>
    </row>
    <row r="7560" spans="1:26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  <c r="S7560"/>
      <c r="T7560"/>
      <c r="U7560"/>
      <c r="V7560"/>
      <c r="W7560"/>
      <c r="X7560"/>
      <c r="Y7560"/>
      <c r="Z7560"/>
    </row>
    <row r="7561" spans="1:26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  <c r="S7561"/>
      <c r="T7561"/>
      <c r="U7561"/>
      <c r="V7561"/>
      <c r="W7561"/>
      <c r="X7561"/>
      <c r="Y7561"/>
      <c r="Z7561"/>
    </row>
    <row r="7562" spans="1:26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  <c r="S7562"/>
      <c r="T7562"/>
      <c r="U7562"/>
      <c r="V7562"/>
      <c r="W7562"/>
      <c r="X7562"/>
      <c r="Y7562"/>
      <c r="Z7562"/>
    </row>
    <row r="7563" spans="1:26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  <c r="S7563"/>
      <c r="T7563"/>
      <c r="U7563"/>
      <c r="V7563"/>
      <c r="W7563"/>
      <c r="X7563"/>
      <c r="Y7563"/>
      <c r="Z7563"/>
    </row>
    <row r="7564" spans="1:26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  <c r="S7564"/>
      <c r="T7564"/>
      <c r="U7564"/>
      <c r="V7564"/>
      <c r="W7564"/>
      <c r="X7564"/>
      <c r="Y7564"/>
      <c r="Z7564"/>
    </row>
    <row r="7565" spans="1:26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  <c r="S7565"/>
      <c r="T7565"/>
      <c r="U7565"/>
      <c r="V7565"/>
      <c r="W7565"/>
      <c r="X7565"/>
      <c r="Y7565"/>
      <c r="Z7565"/>
    </row>
    <row r="7566" spans="1:26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  <c r="S7566"/>
      <c r="T7566"/>
      <c r="U7566"/>
      <c r="V7566"/>
      <c r="W7566"/>
      <c r="X7566"/>
      <c r="Y7566"/>
      <c r="Z7566"/>
    </row>
    <row r="7567" spans="1:26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  <c r="S7567"/>
      <c r="T7567"/>
      <c r="U7567"/>
      <c r="V7567"/>
      <c r="W7567"/>
      <c r="X7567"/>
      <c r="Y7567"/>
      <c r="Z7567"/>
    </row>
    <row r="7568" spans="1:26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  <c r="S7568"/>
      <c r="T7568"/>
      <c r="U7568"/>
      <c r="V7568"/>
      <c r="W7568"/>
      <c r="X7568"/>
      <c r="Y7568"/>
      <c r="Z7568"/>
    </row>
    <row r="7569" spans="1:26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  <c r="S7569"/>
      <c r="T7569"/>
      <c r="U7569"/>
      <c r="V7569"/>
      <c r="W7569"/>
      <c r="X7569"/>
      <c r="Y7569"/>
      <c r="Z7569"/>
    </row>
    <row r="7570" spans="1:26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  <c r="S7570"/>
      <c r="T7570"/>
      <c r="U7570"/>
      <c r="V7570"/>
      <c r="W7570"/>
      <c r="X7570"/>
      <c r="Y7570"/>
      <c r="Z7570"/>
    </row>
    <row r="7571" spans="1:26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  <c r="S7571"/>
      <c r="T7571"/>
      <c r="U7571"/>
      <c r="V7571"/>
      <c r="W7571"/>
      <c r="X7571"/>
      <c r="Y7571"/>
      <c r="Z7571"/>
    </row>
    <row r="7572" spans="1:26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  <c r="S7572"/>
      <c r="T7572"/>
      <c r="U7572"/>
      <c r="V7572"/>
      <c r="W7572"/>
      <c r="X7572"/>
      <c r="Y7572"/>
      <c r="Z7572"/>
    </row>
    <row r="7573" spans="1:26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  <c r="S7573"/>
      <c r="T7573"/>
      <c r="U7573"/>
      <c r="V7573"/>
      <c r="W7573"/>
      <c r="X7573"/>
      <c r="Y7573"/>
      <c r="Z7573"/>
    </row>
    <row r="7574" spans="1:26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  <c r="S7574"/>
      <c r="T7574"/>
      <c r="U7574"/>
      <c r="V7574"/>
      <c r="W7574"/>
      <c r="X7574"/>
      <c r="Y7574"/>
      <c r="Z7574"/>
    </row>
    <row r="7575" spans="1:26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  <c r="S7575"/>
      <c r="T7575"/>
      <c r="U7575"/>
      <c r="V7575"/>
      <c r="W7575"/>
      <c r="X7575"/>
      <c r="Y7575"/>
      <c r="Z7575"/>
    </row>
    <row r="7576" spans="1:26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  <c r="S7576"/>
      <c r="T7576"/>
      <c r="U7576"/>
      <c r="V7576"/>
      <c r="W7576"/>
      <c r="X7576"/>
      <c r="Y7576"/>
      <c r="Z7576"/>
    </row>
    <row r="7577" spans="1:26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  <c r="S7577"/>
      <c r="T7577"/>
      <c r="U7577"/>
      <c r="V7577"/>
      <c r="W7577"/>
      <c r="X7577"/>
      <c r="Y7577"/>
      <c r="Z7577"/>
    </row>
    <row r="7578" spans="1:26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  <c r="S7578"/>
      <c r="T7578"/>
      <c r="U7578"/>
      <c r="V7578"/>
      <c r="W7578"/>
      <c r="X7578"/>
      <c r="Y7578"/>
      <c r="Z7578"/>
    </row>
    <row r="7579" spans="1:26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  <c r="S7579"/>
      <c r="T7579"/>
      <c r="U7579"/>
      <c r="V7579"/>
      <c r="W7579"/>
      <c r="X7579"/>
      <c r="Y7579"/>
      <c r="Z7579"/>
    </row>
    <row r="7580" spans="1:26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  <c r="S7580"/>
      <c r="T7580"/>
      <c r="U7580"/>
      <c r="V7580"/>
      <c r="W7580"/>
      <c r="X7580"/>
      <c r="Y7580"/>
      <c r="Z7580"/>
    </row>
    <row r="7581" spans="1:26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  <c r="S7581"/>
      <c r="T7581"/>
      <c r="U7581"/>
      <c r="V7581"/>
      <c r="W7581"/>
      <c r="X7581"/>
      <c r="Y7581"/>
      <c r="Z7581"/>
    </row>
    <row r="7582" spans="1:26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  <c r="S7582"/>
      <c r="T7582"/>
      <c r="U7582"/>
      <c r="V7582"/>
      <c r="W7582"/>
      <c r="X7582"/>
      <c r="Y7582"/>
      <c r="Z7582"/>
    </row>
    <row r="7583" spans="1:26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  <c r="S7583"/>
      <c r="T7583"/>
      <c r="U7583"/>
      <c r="V7583"/>
      <c r="W7583"/>
      <c r="X7583"/>
      <c r="Y7583"/>
      <c r="Z7583"/>
    </row>
    <row r="7584" spans="1:26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  <c r="S7584"/>
      <c r="T7584"/>
      <c r="U7584"/>
      <c r="V7584"/>
      <c r="W7584"/>
      <c r="X7584"/>
      <c r="Y7584"/>
      <c r="Z7584"/>
    </row>
    <row r="7585" spans="1:26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  <c r="S7585"/>
      <c r="T7585"/>
      <c r="U7585"/>
      <c r="V7585"/>
      <c r="W7585"/>
      <c r="X7585"/>
      <c r="Y7585"/>
      <c r="Z7585"/>
    </row>
    <row r="7586" spans="1:26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  <c r="S7586"/>
      <c r="T7586"/>
      <c r="U7586"/>
      <c r="V7586"/>
      <c r="W7586"/>
      <c r="X7586"/>
      <c r="Y7586"/>
      <c r="Z7586"/>
    </row>
    <row r="7587" spans="1:26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  <c r="S7587"/>
      <c r="T7587"/>
      <c r="U7587"/>
      <c r="V7587"/>
      <c r="W7587"/>
      <c r="X7587"/>
      <c r="Y7587"/>
      <c r="Z7587"/>
    </row>
    <row r="7588" spans="1:26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  <c r="S7588"/>
      <c r="T7588"/>
      <c r="U7588"/>
      <c r="V7588"/>
      <c r="W7588"/>
      <c r="X7588"/>
      <c r="Y7588"/>
      <c r="Z7588"/>
    </row>
    <row r="7589" spans="1:26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  <c r="S7589"/>
      <c r="T7589"/>
      <c r="U7589"/>
      <c r="V7589"/>
      <c r="W7589"/>
      <c r="X7589"/>
      <c r="Y7589"/>
      <c r="Z7589"/>
    </row>
    <row r="7590" spans="1:26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  <c r="S7590"/>
      <c r="T7590"/>
      <c r="U7590"/>
      <c r="V7590"/>
      <c r="W7590"/>
      <c r="X7590"/>
      <c r="Y7590"/>
      <c r="Z7590"/>
    </row>
    <row r="7591" spans="1:26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  <c r="S7591"/>
      <c r="T7591"/>
      <c r="U7591"/>
      <c r="V7591"/>
      <c r="W7591"/>
      <c r="X7591"/>
      <c r="Y7591"/>
      <c r="Z7591"/>
    </row>
    <row r="7592" spans="1:26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  <c r="S7592"/>
      <c r="T7592"/>
      <c r="U7592"/>
      <c r="V7592"/>
      <c r="W7592"/>
      <c r="X7592"/>
      <c r="Y7592"/>
      <c r="Z7592"/>
    </row>
    <row r="7593" spans="1:26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  <c r="S7593"/>
      <c r="T7593"/>
      <c r="U7593"/>
      <c r="V7593"/>
      <c r="W7593"/>
      <c r="X7593"/>
      <c r="Y7593"/>
      <c r="Z7593"/>
    </row>
    <row r="7594" spans="1:26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  <c r="S7594"/>
      <c r="T7594"/>
      <c r="U7594"/>
      <c r="V7594"/>
      <c r="W7594"/>
      <c r="X7594"/>
      <c r="Y7594"/>
      <c r="Z7594"/>
    </row>
    <row r="7595" spans="1:26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  <c r="S7595"/>
      <c r="T7595"/>
      <c r="U7595"/>
      <c r="V7595"/>
      <c r="W7595"/>
      <c r="X7595"/>
      <c r="Y7595"/>
      <c r="Z7595"/>
    </row>
    <row r="7596" spans="1:26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  <c r="S7596"/>
      <c r="T7596"/>
      <c r="U7596"/>
      <c r="V7596"/>
      <c r="W7596"/>
      <c r="X7596"/>
      <c r="Y7596"/>
      <c r="Z7596"/>
    </row>
    <row r="7597" spans="1:26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  <c r="S7597"/>
      <c r="T7597"/>
      <c r="U7597"/>
      <c r="V7597"/>
      <c r="W7597"/>
      <c r="X7597"/>
      <c r="Y7597"/>
      <c r="Z7597"/>
    </row>
    <row r="7598" spans="1:26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  <c r="S7598"/>
      <c r="T7598"/>
      <c r="U7598"/>
      <c r="V7598"/>
      <c r="W7598"/>
      <c r="X7598"/>
      <c r="Y7598"/>
      <c r="Z7598"/>
    </row>
    <row r="7599" spans="1:26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  <c r="S7599"/>
      <c r="T7599"/>
      <c r="U7599"/>
      <c r="V7599"/>
      <c r="W7599"/>
      <c r="X7599"/>
      <c r="Y7599"/>
      <c r="Z7599"/>
    </row>
    <row r="7600" spans="1:26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  <c r="S7600"/>
      <c r="T7600"/>
      <c r="U7600"/>
      <c r="V7600"/>
      <c r="W7600"/>
      <c r="X7600"/>
      <c r="Y7600"/>
      <c r="Z7600"/>
    </row>
    <row r="7601" spans="1:26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  <c r="S7601"/>
      <c r="T7601"/>
      <c r="U7601"/>
      <c r="V7601"/>
      <c r="W7601"/>
      <c r="X7601"/>
      <c r="Y7601"/>
      <c r="Z7601"/>
    </row>
    <row r="7602" spans="1:26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  <c r="S7602"/>
      <c r="T7602"/>
      <c r="U7602"/>
      <c r="V7602"/>
      <c r="W7602"/>
      <c r="X7602"/>
      <c r="Y7602"/>
      <c r="Z7602"/>
    </row>
    <row r="7603" spans="1:26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  <c r="S7603"/>
      <c r="T7603"/>
      <c r="U7603"/>
      <c r="V7603"/>
      <c r="W7603"/>
      <c r="X7603"/>
      <c r="Y7603"/>
      <c r="Z7603"/>
    </row>
    <row r="7604" spans="1:26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  <c r="S7604"/>
      <c r="T7604"/>
      <c r="U7604"/>
      <c r="V7604"/>
      <c r="W7604"/>
      <c r="X7604"/>
      <c r="Y7604"/>
      <c r="Z7604"/>
    </row>
    <row r="7605" spans="1:26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  <c r="S7605"/>
      <c r="T7605"/>
      <c r="U7605"/>
      <c r="V7605"/>
      <c r="W7605"/>
      <c r="X7605"/>
      <c r="Y7605"/>
      <c r="Z7605"/>
    </row>
    <row r="7606" spans="1:26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  <c r="S7606"/>
      <c r="T7606"/>
      <c r="U7606"/>
      <c r="V7606"/>
      <c r="W7606"/>
      <c r="X7606"/>
      <c r="Y7606"/>
      <c r="Z7606"/>
    </row>
    <row r="7607" spans="1:26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  <c r="S7607"/>
      <c r="T7607"/>
      <c r="U7607"/>
      <c r="V7607"/>
      <c r="W7607"/>
      <c r="X7607"/>
      <c r="Y7607"/>
      <c r="Z7607"/>
    </row>
    <row r="7608" spans="1:26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  <c r="S7608"/>
      <c r="T7608"/>
      <c r="U7608"/>
      <c r="V7608"/>
      <c r="W7608"/>
      <c r="X7608"/>
      <c r="Y7608"/>
      <c r="Z7608"/>
    </row>
    <row r="7609" spans="1:26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  <c r="S7609"/>
      <c r="T7609"/>
      <c r="U7609"/>
      <c r="V7609"/>
      <c r="W7609"/>
      <c r="X7609"/>
      <c r="Y7609"/>
      <c r="Z7609"/>
    </row>
    <row r="7610" spans="1:26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  <c r="S7610"/>
      <c r="T7610"/>
      <c r="U7610"/>
      <c r="V7610"/>
      <c r="W7610"/>
      <c r="X7610"/>
      <c r="Y7610"/>
      <c r="Z7610"/>
    </row>
    <row r="7611" spans="1:26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  <c r="S7611"/>
      <c r="T7611"/>
      <c r="U7611"/>
      <c r="V7611"/>
      <c r="W7611"/>
      <c r="X7611"/>
      <c r="Y7611"/>
      <c r="Z7611"/>
    </row>
    <row r="7612" spans="1:26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  <c r="S7612"/>
      <c r="T7612"/>
      <c r="U7612"/>
      <c r="V7612"/>
      <c r="W7612"/>
      <c r="X7612"/>
      <c r="Y7612"/>
      <c r="Z7612"/>
    </row>
    <row r="7613" spans="1:26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  <c r="S7613"/>
      <c r="T7613"/>
      <c r="U7613"/>
      <c r="V7613"/>
      <c r="W7613"/>
      <c r="X7613"/>
      <c r="Y7613"/>
      <c r="Z7613"/>
    </row>
    <row r="7614" spans="1:26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  <c r="S7614"/>
      <c r="T7614"/>
      <c r="U7614"/>
      <c r="V7614"/>
      <c r="W7614"/>
      <c r="X7614"/>
      <c r="Y7614"/>
      <c r="Z7614"/>
    </row>
    <row r="7615" spans="1:26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  <c r="S7615"/>
      <c r="T7615"/>
      <c r="U7615"/>
      <c r="V7615"/>
      <c r="W7615"/>
      <c r="X7615"/>
      <c r="Y7615"/>
      <c r="Z7615"/>
    </row>
    <row r="7616" spans="1:26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  <c r="S7616"/>
      <c r="T7616"/>
      <c r="U7616"/>
      <c r="V7616"/>
      <c r="W7616"/>
      <c r="X7616"/>
      <c r="Y7616"/>
      <c r="Z7616"/>
    </row>
    <row r="7617" spans="1:26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  <c r="S7617"/>
      <c r="T7617"/>
      <c r="U7617"/>
      <c r="V7617"/>
      <c r="W7617"/>
      <c r="X7617"/>
      <c r="Y7617"/>
      <c r="Z7617"/>
    </row>
    <row r="7618" spans="1:26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  <c r="S7618"/>
      <c r="T7618"/>
      <c r="U7618"/>
      <c r="V7618"/>
      <c r="W7618"/>
      <c r="X7618"/>
      <c r="Y7618"/>
      <c r="Z7618"/>
    </row>
    <row r="7619" spans="1:26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  <c r="S7619"/>
      <c r="T7619"/>
      <c r="U7619"/>
      <c r="V7619"/>
      <c r="W7619"/>
      <c r="X7619"/>
      <c r="Y7619"/>
      <c r="Z7619"/>
    </row>
    <row r="7620" spans="1:26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  <c r="S7620"/>
      <c r="T7620"/>
      <c r="U7620"/>
      <c r="V7620"/>
      <c r="W7620"/>
      <c r="X7620"/>
      <c r="Y7620"/>
      <c r="Z7620"/>
    </row>
    <row r="7621" spans="1:26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  <c r="S7621"/>
      <c r="T7621"/>
      <c r="U7621"/>
      <c r="V7621"/>
      <c r="W7621"/>
      <c r="X7621"/>
      <c r="Y7621"/>
      <c r="Z7621"/>
    </row>
    <row r="7622" spans="1:26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  <c r="S7622"/>
      <c r="T7622"/>
      <c r="U7622"/>
      <c r="V7622"/>
      <c r="W7622"/>
      <c r="X7622"/>
      <c r="Y7622"/>
      <c r="Z7622"/>
    </row>
    <row r="7623" spans="1:26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  <c r="S7623"/>
      <c r="T7623"/>
      <c r="U7623"/>
      <c r="V7623"/>
      <c r="W7623"/>
      <c r="X7623"/>
      <c r="Y7623"/>
      <c r="Z7623"/>
    </row>
    <row r="7624" spans="1:26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  <c r="S7624"/>
      <c r="T7624"/>
      <c r="U7624"/>
      <c r="V7624"/>
      <c r="W7624"/>
      <c r="X7624"/>
      <c r="Y7624"/>
      <c r="Z7624"/>
    </row>
    <row r="7625" spans="1:26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  <c r="S7625"/>
      <c r="T7625"/>
      <c r="U7625"/>
      <c r="V7625"/>
      <c r="W7625"/>
      <c r="X7625"/>
      <c r="Y7625"/>
      <c r="Z7625"/>
    </row>
    <row r="7626" spans="1:26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  <c r="S7626"/>
      <c r="T7626"/>
      <c r="U7626"/>
      <c r="V7626"/>
      <c r="W7626"/>
      <c r="X7626"/>
      <c r="Y7626"/>
      <c r="Z7626"/>
    </row>
    <row r="7627" spans="1:26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  <c r="S7627"/>
      <c r="T7627"/>
      <c r="U7627"/>
      <c r="V7627"/>
      <c r="W7627"/>
      <c r="X7627"/>
      <c r="Y7627"/>
      <c r="Z7627"/>
    </row>
    <row r="7628" spans="1:26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  <c r="S7628"/>
      <c r="T7628"/>
      <c r="U7628"/>
      <c r="V7628"/>
      <c r="W7628"/>
      <c r="X7628"/>
      <c r="Y7628"/>
      <c r="Z7628"/>
    </row>
    <row r="7629" spans="1:26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  <c r="S7629"/>
      <c r="T7629"/>
      <c r="U7629"/>
      <c r="V7629"/>
      <c r="W7629"/>
      <c r="X7629"/>
      <c r="Y7629"/>
      <c r="Z7629"/>
    </row>
    <row r="7630" spans="1:26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  <c r="S7630"/>
      <c r="T7630"/>
      <c r="U7630"/>
      <c r="V7630"/>
      <c r="W7630"/>
      <c r="X7630"/>
      <c r="Y7630"/>
      <c r="Z7630"/>
    </row>
    <row r="7631" spans="1:26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  <c r="S7631"/>
      <c r="T7631"/>
      <c r="U7631"/>
      <c r="V7631"/>
      <c r="W7631"/>
      <c r="X7631"/>
      <c r="Y7631"/>
      <c r="Z7631"/>
    </row>
    <row r="7632" spans="1:26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  <c r="S7632"/>
      <c r="T7632"/>
      <c r="U7632"/>
      <c r="V7632"/>
      <c r="W7632"/>
      <c r="X7632"/>
      <c r="Y7632"/>
      <c r="Z7632"/>
    </row>
    <row r="7633" spans="1:26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  <c r="S7633"/>
      <c r="T7633"/>
      <c r="U7633"/>
      <c r="V7633"/>
      <c r="W7633"/>
      <c r="X7633"/>
      <c r="Y7633"/>
      <c r="Z7633"/>
    </row>
    <row r="7634" spans="1:26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  <c r="S7634"/>
      <c r="T7634"/>
      <c r="U7634"/>
      <c r="V7634"/>
      <c r="W7634"/>
      <c r="X7634"/>
      <c r="Y7634"/>
      <c r="Z7634"/>
    </row>
    <row r="7635" spans="1:26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  <c r="S7635"/>
      <c r="T7635"/>
      <c r="U7635"/>
      <c r="V7635"/>
      <c r="W7635"/>
      <c r="X7635"/>
      <c r="Y7635"/>
      <c r="Z7635"/>
    </row>
    <row r="7636" spans="1:26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  <c r="S7636"/>
      <c r="T7636"/>
      <c r="U7636"/>
      <c r="V7636"/>
      <c r="W7636"/>
      <c r="X7636"/>
      <c r="Y7636"/>
      <c r="Z7636"/>
    </row>
    <row r="7637" spans="1:26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  <c r="S7637"/>
      <c r="T7637"/>
      <c r="U7637"/>
      <c r="V7637"/>
      <c r="W7637"/>
      <c r="X7637"/>
      <c r="Y7637"/>
      <c r="Z7637"/>
    </row>
    <row r="7638" spans="1:26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  <c r="S7638"/>
      <c r="T7638"/>
      <c r="U7638"/>
      <c r="V7638"/>
      <c r="W7638"/>
      <c r="X7638"/>
      <c r="Y7638"/>
      <c r="Z7638"/>
    </row>
    <row r="7639" spans="1:26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  <c r="S7639"/>
      <c r="T7639"/>
      <c r="U7639"/>
      <c r="V7639"/>
      <c r="W7639"/>
      <c r="X7639"/>
      <c r="Y7639"/>
      <c r="Z7639"/>
    </row>
    <row r="7640" spans="1:26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  <c r="S7640"/>
      <c r="T7640"/>
      <c r="U7640"/>
      <c r="V7640"/>
      <c r="W7640"/>
      <c r="X7640"/>
      <c r="Y7640"/>
      <c r="Z7640"/>
    </row>
    <row r="7641" spans="1:26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  <c r="S7641"/>
      <c r="T7641"/>
      <c r="U7641"/>
      <c r="V7641"/>
      <c r="W7641"/>
      <c r="X7641"/>
      <c r="Y7641"/>
      <c r="Z7641"/>
    </row>
    <row r="7642" spans="1:26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  <c r="S7642"/>
      <c r="T7642"/>
      <c r="U7642"/>
      <c r="V7642"/>
      <c r="W7642"/>
      <c r="X7642"/>
      <c r="Y7642"/>
      <c r="Z7642"/>
    </row>
    <row r="7643" spans="1:26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  <c r="S7643"/>
      <c r="T7643"/>
      <c r="U7643"/>
      <c r="V7643"/>
      <c r="W7643"/>
      <c r="X7643"/>
      <c r="Y7643"/>
      <c r="Z7643"/>
    </row>
    <row r="7644" spans="1:26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  <c r="S7644"/>
      <c r="T7644"/>
      <c r="U7644"/>
      <c r="V7644"/>
      <c r="W7644"/>
      <c r="X7644"/>
      <c r="Y7644"/>
      <c r="Z7644"/>
    </row>
    <row r="7645" spans="1:26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  <c r="S7645"/>
      <c r="T7645"/>
      <c r="U7645"/>
      <c r="V7645"/>
      <c r="W7645"/>
      <c r="X7645"/>
      <c r="Y7645"/>
      <c r="Z7645"/>
    </row>
    <row r="7646" spans="1:26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  <c r="S7646"/>
      <c r="T7646"/>
      <c r="U7646"/>
      <c r="V7646"/>
      <c r="W7646"/>
      <c r="X7646"/>
      <c r="Y7646"/>
      <c r="Z7646"/>
    </row>
    <row r="7647" spans="1:26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  <c r="S7647"/>
      <c r="T7647"/>
      <c r="U7647"/>
      <c r="V7647"/>
      <c r="W7647"/>
      <c r="X7647"/>
      <c r="Y7647"/>
      <c r="Z7647"/>
    </row>
    <row r="7648" spans="1:26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  <c r="S7648"/>
      <c r="T7648"/>
      <c r="U7648"/>
      <c r="V7648"/>
      <c r="W7648"/>
      <c r="X7648"/>
      <c r="Y7648"/>
      <c r="Z7648"/>
    </row>
    <row r="7649" spans="1:26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  <c r="S7649"/>
      <c r="T7649"/>
      <c r="U7649"/>
      <c r="V7649"/>
      <c r="W7649"/>
      <c r="X7649"/>
      <c r="Y7649"/>
      <c r="Z7649"/>
    </row>
    <row r="7650" spans="1:26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  <c r="S7650"/>
      <c r="T7650"/>
      <c r="U7650"/>
      <c r="V7650"/>
      <c r="W7650"/>
      <c r="X7650"/>
      <c r="Y7650"/>
      <c r="Z7650"/>
    </row>
    <row r="7651" spans="1:26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  <c r="S7651"/>
      <c r="T7651"/>
      <c r="U7651"/>
      <c r="V7651"/>
      <c r="W7651"/>
      <c r="X7651"/>
      <c r="Y7651"/>
      <c r="Z7651"/>
    </row>
    <row r="7652" spans="1:26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  <c r="S7652"/>
      <c r="T7652"/>
      <c r="U7652"/>
      <c r="V7652"/>
      <c r="W7652"/>
      <c r="X7652"/>
      <c r="Y7652"/>
      <c r="Z7652"/>
    </row>
    <row r="7653" spans="1:26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  <c r="S7653"/>
      <c r="T7653"/>
      <c r="U7653"/>
      <c r="V7653"/>
      <c r="W7653"/>
      <c r="X7653"/>
      <c r="Y7653"/>
      <c r="Z7653"/>
    </row>
    <row r="7654" spans="1:26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  <c r="S7654"/>
      <c r="T7654"/>
      <c r="U7654"/>
      <c r="V7654"/>
      <c r="W7654"/>
      <c r="X7654"/>
      <c r="Y7654"/>
      <c r="Z7654"/>
    </row>
    <row r="7655" spans="1:26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  <c r="S7655"/>
      <c r="T7655"/>
      <c r="U7655"/>
      <c r="V7655"/>
      <c r="W7655"/>
      <c r="X7655"/>
      <c r="Y7655"/>
      <c r="Z7655"/>
    </row>
    <row r="7656" spans="1:26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  <c r="S7656"/>
      <c r="T7656"/>
      <c r="U7656"/>
      <c r="V7656"/>
      <c r="W7656"/>
      <c r="X7656"/>
      <c r="Y7656"/>
      <c r="Z7656"/>
    </row>
    <row r="7657" spans="1:26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  <c r="S7657"/>
      <c r="T7657"/>
      <c r="U7657"/>
      <c r="V7657"/>
      <c r="W7657"/>
      <c r="X7657"/>
      <c r="Y7657"/>
      <c r="Z7657"/>
    </row>
    <row r="7658" spans="1:26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  <c r="S7658"/>
      <c r="T7658"/>
      <c r="U7658"/>
      <c r="V7658"/>
      <c r="W7658"/>
      <c r="X7658"/>
      <c r="Y7658"/>
      <c r="Z7658"/>
    </row>
    <row r="7659" spans="1:26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  <c r="S7659"/>
      <c r="T7659"/>
      <c r="U7659"/>
      <c r="V7659"/>
      <c r="W7659"/>
      <c r="X7659"/>
      <c r="Y7659"/>
      <c r="Z7659"/>
    </row>
    <row r="7660" spans="1:26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  <c r="S7660"/>
      <c r="T7660"/>
      <c r="U7660"/>
      <c r="V7660"/>
      <c r="W7660"/>
      <c r="X7660"/>
      <c r="Y7660"/>
      <c r="Z7660"/>
    </row>
    <row r="7661" spans="1:26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  <c r="S7661"/>
      <c r="T7661"/>
      <c r="U7661"/>
      <c r="V7661"/>
      <c r="W7661"/>
      <c r="X7661"/>
      <c r="Y7661"/>
      <c r="Z7661"/>
    </row>
    <row r="7662" spans="1:26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  <c r="S7662"/>
      <c r="T7662"/>
      <c r="U7662"/>
      <c r="V7662"/>
      <c r="W7662"/>
      <c r="X7662"/>
      <c r="Y7662"/>
      <c r="Z7662"/>
    </row>
    <row r="7663" spans="1:26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  <c r="S7663"/>
      <c r="T7663"/>
      <c r="U7663"/>
      <c r="V7663"/>
      <c r="W7663"/>
      <c r="X7663"/>
      <c r="Y7663"/>
      <c r="Z7663"/>
    </row>
    <row r="7664" spans="1:26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  <c r="S7664"/>
      <c r="T7664"/>
      <c r="U7664"/>
      <c r="V7664"/>
      <c r="W7664"/>
      <c r="X7664"/>
      <c r="Y7664"/>
      <c r="Z7664"/>
    </row>
    <row r="7665" spans="1:26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  <c r="S7665"/>
      <c r="T7665"/>
      <c r="U7665"/>
      <c r="V7665"/>
      <c r="W7665"/>
      <c r="X7665"/>
      <c r="Y7665"/>
      <c r="Z7665"/>
    </row>
    <row r="7666" spans="1:26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  <c r="S7666"/>
      <c r="T7666"/>
      <c r="U7666"/>
      <c r="V7666"/>
      <c r="W7666"/>
      <c r="X7666"/>
      <c r="Y7666"/>
      <c r="Z7666"/>
    </row>
    <row r="7667" spans="1:26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  <c r="S7667"/>
      <c r="T7667"/>
      <c r="U7667"/>
      <c r="V7667"/>
      <c r="W7667"/>
      <c r="X7667"/>
      <c r="Y7667"/>
      <c r="Z7667"/>
    </row>
    <row r="7668" spans="1:26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  <c r="S7668"/>
      <c r="T7668"/>
      <c r="U7668"/>
      <c r="V7668"/>
      <c r="W7668"/>
      <c r="X7668"/>
      <c r="Y7668"/>
      <c r="Z7668"/>
    </row>
    <row r="7669" spans="1:26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  <c r="S7669"/>
      <c r="T7669"/>
      <c r="U7669"/>
      <c r="V7669"/>
      <c r="W7669"/>
      <c r="X7669"/>
      <c r="Y7669"/>
      <c r="Z7669"/>
    </row>
    <row r="7670" spans="1:26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  <c r="S7670"/>
      <c r="T7670"/>
      <c r="U7670"/>
      <c r="V7670"/>
      <c r="W7670"/>
      <c r="X7670"/>
      <c r="Y7670"/>
      <c r="Z7670"/>
    </row>
    <row r="7671" spans="1:26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  <c r="S7671"/>
      <c r="T7671"/>
      <c r="U7671"/>
      <c r="V7671"/>
      <c r="W7671"/>
      <c r="X7671"/>
      <c r="Y7671"/>
      <c r="Z7671"/>
    </row>
    <row r="7672" spans="1:26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  <c r="S7672"/>
      <c r="T7672"/>
      <c r="U7672"/>
      <c r="V7672"/>
      <c r="W7672"/>
      <c r="X7672"/>
      <c r="Y7672"/>
      <c r="Z7672"/>
    </row>
    <row r="7673" spans="1:26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  <c r="S7673"/>
      <c r="T7673"/>
      <c r="U7673"/>
      <c r="V7673"/>
      <c r="W7673"/>
      <c r="X7673"/>
      <c r="Y7673"/>
      <c r="Z7673"/>
    </row>
    <row r="7674" spans="1:26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  <c r="S7674"/>
      <c r="T7674"/>
      <c r="U7674"/>
      <c r="V7674"/>
      <c r="W7674"/>
      <c r="X7674"/>
      <c r="Y7674"/>
      <c r="Z7674"/>
    </row>
    <row r="7675" spans="1:26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  <c r="S7675"/>
      <c r="T7675"/>
      <c r="U7675"/>
      <c r="V7675"/>
      <c r="W7675"/>
      <c r="X7675"/>
      <c r="Y7675"/>
      <c r="Z7675"/>
    </row>
    <row r="7676" spans="1:26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  <c r="S7676"/>
      <c r="T7676"/>
      <c r="U7676"/>
      <c r="V7676"/>
      <c r="W7676"/>
      <c r="X7676"/>
      <c r="Y7676"/>
      <c r="Z7676"/>
    </row>
    <row r="7677" spans="1:26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  <c r="S7677"/>
      <c r="T7677"/>
      <c r="U7677"/>
      <c r="V7677"/>
      <c r="W7677"/>
      <c r="X7677"/>
      <c r="Y7677"/>
      <c r="Z7677"/>
    </row>
    <row r="7678" spans="1:26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  <c r="S7678"/>
      <c r="T7678"/>
      <c r="U7678"/>
      <c r="V7678"/>
      <c r="W7678"/>
      <c r="X7678"/>
      <c r="Y7678"/>
      <c r="Z7678"/>
    </row>
    <row r="7679" spans="1:26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  <c r="S7679"/>
      <c r="T7679"/>
      <c r="U7679"/>
      <c r="V7679"/>
      <c r="W7679"/>
      <c r="X7679"/>
      <c r="Y7679"/>
      <c r="Z7679"/>
    </row>
    <row r="7680" spans="1:26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  <c r="S7680"/>
      <c r="T7680"/>
      <c r="U7680"/>
      <c r="V7680"/>
      <c r="W7680"/>
      <c r="X7680"/>
      <c r="Y7680"/>
      <c r="Z7680"/>
    </row>
    <row r="7681" spans="1:26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  <c r="S7681"/>
      <c r="T7681"/>
      <c r="U7681"/>
      <c r="V7681"/>
      <c r="W7681"/>
      <c r="X7681"/>
      <c r="Y7681"/>
      <c r="Z7681"/>
    </row>
    <row r="7682" spans="1:26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  <c r="S7682"/>
      <c r="T7682"/>
      <c r="U7682"/>
      <c r="V7682"/>
      <c r="W7682"/>
      <c r="X7682"/>
      <c r="Y7682"/>
      <c r="Z7682"/>
    </row>
    <row r="7683" spans="1:26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  <c r="S7683"/>
      <c r="T7683"/>
      <c r="U7683"/>
      <c r="V7683"/>
      <c r="W7683"/>
      <c r="X7683"/>
      <c r="Y7683"/>
      <c r="Z7683"/>
    </row>
    <row r="7684" spans="1:26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  <c r="S7684"/>
      <c r="T7684"/>
      <c r="U7684"/>
      <c r="V7684"/>
      <c r="W7684"/>
      <c r="X7684"/>
      <c r="Y7684"/>
      <c r="Z7684"/>
    </row>
    <row r="7685" spans="1:26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  <c r="S7685"/>
      <c r="T7685"/>
      <c r="U7685"/>
      <c r="V7685"/>
      <c r="W7685"/>
      <c r="X7685"/>
      <c r="Y7685"/>
      <c r="Z7685"/>
    </row>
    <row r="7686" spans="1:26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  <c r="S7686"/>
      <c r="T7686"/>
      <c r="U7686"/>
      <c r="V7686"/>
      <c r="W7686"/>
      <c r="X7686"/>
      <c r="Y7686"/>
      <c r="Z7686"/>
    </row>
    <row r="7687" spans="1:26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  <c r="S7687"/>
      <c r="T7687"/>
      <c r="U7687"/>
      <c r="V7687"/>
      <c r="W7687"/>
      <c r="X7687"/>
      <c r="Y7687"/>
      <c r="Z7687"/>
    </row>
    <row r="7688" spans="1:26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  <c r="S7688"/>
      <c r="T7688"/>
      <c r="U7688"/>
      <c r="V7688"/>
      <c r="W7688"/>
      <c r="X7688"/>
      <c r="Y7688"/>
      <c r="Z7688"/>
    </row>
    <row r="7689" spans="1:26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  <c r="S7689"/>
      <c r="T7689"/>
      <c r="U7689"/>
      <c r="V7689"/>
      <c r="W7689"/>
      <c r="X7689"/>
      <c r="Y7689"/>
      <c r="Z7689"/>
    </row>
    <row r="7690" spans="1:26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  <c r="S7690"/>
      <c r="T7690"/>
      <c r="U7690"/>
      <c r="V7690"/>
      <c r="W7690"/>
      <c r="X7690"/>
      <c r="Y7690"/>
      <c r="Z7690"/>
    </row>
    <row r="7691" spans="1:26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  <c r="S7691"/>
      <c r="T7691"/>
      <c r="U7691"/>
      <c r="V7691"/>
      <c r="W7691"/>
      <c r="X7691"/>
      <c r="Y7691"/>
      <c r="Z7691"/>
    </row>
    <row r="7692" spans="1:26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  <c r="S7692"/>
      <c r="T7692"/>
      <c r="U7692"/>
      <c r="V7692"/>
      <c r="W7692"/>
      <c r="X7692"/>
      <c r="Y7692"/>
      <c r="Z7692"/>
    </row>
    <row r="7693" spans="1:26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  <c r="S7693"/>
      <c r="T7693"/>
      <c r="U7693"/>
      <c r="V7693"/>
      <c r="W7693"/>
      <c r="X7693"/>
      <c r="Y7693"/>
      <c r="Z7693"/>
    </row>
    <row r="7694" spans="1:26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  <c r="S7694"/>
      <c r="T7694"/>
      <c r="U7694"/>
      <c r="V7694"/>
      <c r="W7694"/>
      <c r="X7694"/>
      <c r="Y7694"/>
      <c r="Z7694"/>
    </row>
    <row r="7695" spans="1:26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  <c r="S7695"/>
      <c r="T7695"/>
      <c r="U7695"/>
      <c r="V7695"/>
      <c r="W7695"/>
      <c r="X7695"/>
      <c r="Y7695"/>
      <c r="Z7695"/>
    </row>
    <row r="7696" spans="1:26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  <c r="S7696"/>
      <c r="T7696"/>
      <c r="U7696"/>
      <c r="V7696"/>
      <c r="W7696"/>
      <c r="X7696"/>
      <c r="Y7696"/>
      <c r="Z7696"/>
    </row>
    <row r="7697" spans="1:26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  <c r="S7697"/>
      <c r="T7697"/>
      <c r="U7697"/>
      <c r="V7697"/>
      <c r="W7697"/>
      <c r="X7697"/>
      <c r="Y7697"/>
      <c r="Z7697"/>
    </row>
    <row r="7698" spans="1:26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  <c r="S7698"/>
      <c r="T7698"/>
      <c r="U7698"/>
      <c r="V7698"/>
      <c r="W7698"/>
      <c r="X7698"/>
      <c r="Y7698"/>
      <c r="Z7698"/>
    </row>
    <row r="7699" spans="1:26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  <c r="S7699"/>
      <c r="T7699"/>
      <c r="U7699"/>
      <c r="V7699"/>
      <c r="W7699"/>
      <c r="X7699"/>
      <c r="Y7699"/>
      <c r="Z7699"/>
    </row>
    <row r="7700" spans="1:26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  <c r="S7700"/>
      <c r="T7700"/>
      <c r="U7700"/>
      <c r="V7700"/>
      <c r="W7700"/>
      <c r="X7700"/>
      <c r="Y7700"/>
      <c r="Z7700"/>
    </row>
    <row r="7701" spans="1:26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  <c r="S7701"/>
      <c r="T7701"/>
      <c r="U7701"/>
      <c r="V7701"/>
      <c r="W7701"/>
      <c r="X7701"/>
      <c r="Y7701"/>
      <c r="Z7701"/>
    </row>
    <row r="7702" spans="1:26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  <c r="S7702"/>
      <c r="T7702"/>
      <c r="U7702"/>
      <c r="V7702"/>
      <c r="W7702"/>
      <c r="X7702"/>
      <c r="Y7702"/>
      <c r="Z7702"/>
    </row>
    <row r="7703" spans="1:26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  <c r="S7703"/>
      <c r="T7703"/>
      <c r="U7703"/>
      <c r="V7703"/>
      <c r="W7703"/>
      <c r="X7703"/>
      <c r="Y7703"/>
      <c r="Z7703"/>
    </row>
    <row r="7704" spans="1:26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  <c r="S7704"/>
      <c r="T7704"/>
      <c r="U7704"/>
      <c r="V7704"/>
      <c r="W7704"/>
      <c r="X7704"/>
      <c r="Y7704"/>
      <c r="Z7704"/>
    </row>
    <row r="7705" spans="1:26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  <c r="S7705"/>
      <c r="T7705"/>
      <c r="U7705"/>
      <c r="V7705"/>
      <c r="W7705"/>
      <c r="X7705"/>
      <c r="Y7705"/>
      <c r="Z7705"/>
    </row>
    <row r="7706" spans="1:26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  <c r="S7706"/>
      <c r="T7706"/>
      <c r="U7706"/>
      <c r="V7706"/>
      <c r="W7706"/>
      <c r="X7706"/>
      <c r="Y7706"/>
      <c r="Z7706"/>
    </row>
    <row r="7707" spans="1:26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  <c r="S7707"/>
      <c r="T7707"/>
      <c r="U7707"/>
      <c r="V7707"/>
      <c r="W7707"/>
      <c r="X7707"/>
      <c r="Y7707"/>
      <c r="Z7707"/>
    </row>
    <row r="7708" spans="1:26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  <c r="S7708"/>
      <c r="T7708"/>
      <c r="U7708"/>
      <c r="V7708"/>
      <c r="W7708"/>
      <c r="X7708"/>
      <c r="Y7708"/>
      <c r="Z7708"/>
    </row>
    <row r="7709" spans="1:26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  <c r="S7709"/>
      <c r="T7709"/>
      <c r="U7709"/>
      <c r="V7709"/>
      <c r="W7709"/>
      <c r="X7709"/>
      <c r="Y7709"/>
      <c r="Z7709"/>
    </row>
    <row r="7710" spans="1:26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  <c r="S7710"/>
      <c r="T7710"/>
      <c r="U7710"/>
      <c r="V7710"/>
      <c r="W7710"/>
      <c r="X7710"/>
      <c r="Y7710"/>
      <c r="Z7710"/>
    </row>
    <row r="7711" spans="1:26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  <c r="S7711"/>
      <c r="T7711"/>
      <c r="U7711"/>
      <c r="V7711"/>
      <c r="W7711"/>
      <c r="X7711"/>
      <c r="Y7711"/>
      <c r="Z7711"/>
    </row>
    <row r="7712" spans="1:26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  <c r="S7712"/>
      <c r="T7712"/>
      <c r="U7712"/>
      <c r="V7712"/>
      <c r="W7712"/>
      <c r="X7712"/>
      <c r="Y7712"/>
      <c r="Z7712"/>
    </row>
    <row r="7713" spans="1:26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  <c r="S7713"/>
      <c r="T7713"/>
      <c r="U7713"/>
      <c r="V7713"/>
      <c r="W7713"/>
      <c r="X7713"/>
      <c r="Y7713"/>
      <c r="Z7713"/>
    </row>
    <row r="7714" spans="1:26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  <c r="S7714"/>
      <c r="T7714"/>
      <c r="U7714"/>
      <c r="V7714"/>
      <c r="W7714"/>
      <c r="X7714"/>
      <c r="Y7714"/>
      <c r="Z7714"/>
    </row>
    <row r="7715" spans="1:26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  <c r="S7715"/>
      <c r="T7715"/>
      <c r="U7715"/>
      <c r="V7715"/>
      <c r="W7715"/>
      <c r="X7715"/>
      <c r="Y7715"/>
      <c r="Z7715"/>
    </row>
    <row r="7716" spans="1:26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  <c r="S7716"/>
      <c r="T7716"/>
      <c r="U7716"/>
      <c r="V7716"/>
      <c r="W7716"/>
      <c r="X7716"/>
      <c r="Y7716"/>
      <c r="Z7716"/>
    </row>
    <row r="7717" spans="1:26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  <c r="S7717"/>
      <c r="T7717"/>
      <c r="U7717"/>
      <c r="V7717"/>
      <c r="W7717"/>
      <c r="X7717"/>
      <c r="Y7717"/>
      <c r="Z7717"/>
    </row>
    <row r="7718" spans="1:26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  <c r="S7718"/>
      <c r="T7718"/>
      <c r="U7718"/>
      <c r="V7718"/>
      <c r="W7718"/>
      <c r="X7718"/>
      <c r="Y7718"/>
      <c r="Z7718"/>
    </row>
    <row r="7719" spans="1:26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  <c r="S7719"/>
      <c r="T7719"/>
      <c r="U7719"/>
      <c r="V7719"/>
      <c r="W7719"/>
      <c r="X7719"/>
      <c r="Y7719"/>
      <c r="Z7719"/>
    </row>
    <row r="7720" spans="1:26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  <c r="S7720"/>
      <c r="T7720"/>
      <c r="U7720"/>
      <c r="V7720"/>
      <c r="W7720"/>
      <c r="X7720"/>
      <c r="Y7720"/>
      <c r="Z7720"/>
    </row>
    <row r="7721" spans="1:26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  <c r="S7721"/>
      <c r="T7721"/>
      <c r="U7721"/>
      <c r="V7721"/>
      <c r="W7721"/>
      <c r="X7721"/>
      <c r="Y7721"/>
      <c r="Z7721"/>
    </row>
    <row r="7722" spans="1:26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  <c r="S7722"/>
      <c r="T7722"/>
      <c r="U7722"/>
      <c r="V7722"/>
      <c r="W7722"/>
      <c r="X7722"/>
      <c r="Y7722"/>
      <c r="Z7722"/>
    </row>
    <row r="7723" spans="1:26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  <c r="S7723"/>
      <c r="T7723"/>
      <c r="U7723"/>
      <c r="V7723"/>
      <c r="W7723"/>
      <c r="X7723"/>
      <c r="Y7723"/>
      <c r="Z7723"/>
    </row>
    <row r="7724" spans="1:26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  <c r="S7724"/>
      <c r="T7724"/>
      <c r="U7724"/>
      <c r="V7724"/>
      <c r="W7724"/>
      <c r="X7724"/>
      <c r="Y7724"/>
      <c r="Z7724"/>
    </row>
    <row r="7725" spans="1:26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  <c r="S7725"/>
      <c r="T7725"/>
      <c r="U7725"/>
      <c r="V7725"/>
      <c r="W7725"/>
      <c r="X7725"/>
      <c r="Y7725"/>
      <c r="Z7725"/>
    </row>
    <row r="7726" spans="1:26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  <c r="S7726"/>
      <c r="T7726"/>
      <c r="U7726"/>
      <c r="V7726"/>
      <c r="W7726"/>
      <c r="X7726"/>
      <c r="Y7726"/>
      <c r="Z7726"/>
    </row>
    <row r="7727" spans="1:26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  <c r="S7727"/>
      <c r="T7727"/>
      <c r="U7727"/>
      <c r="V7727"/>
      <c r="W7727"/>
      <c r="X7727"/>
      <c r="Y7727"/>
      <c r="Z7727"/>
    </row>
    <row r="7728" spans="1:26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  <c r="S7728"/>
      <c r="T7728"/>
      <c r="U7728"/>
      <c r="V7728"/>
      <c r="W7728"/>
      <c r="X7728"/>
      <c r="Y7728"/>
      <c r="Z7728"/>
    </row>
    <row r="7729" spans="1:26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  <c r="S7729"/>
      <c r="T7729"/>
      <c r="U7729"/>
      <c r="V7729"/>
      <c r="W7729"/>
      <c r="X7729"/>
      <c r="Y7729"/>
      <c r="Z7729"/>
    </row>
    <row r="7730" spans="1:26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  <c r="S7730"/>
      <c r="T7730"/>
      <c r="U7730"/>
      <c r="V7730"/>
      <c r="W7730"/>
      <c r="X7730"/>
      <c r="Y7730"/>
      <c r="Z7730"/>
    </row>
    <row r="7731" spans="1:26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  <c r="S7731"/>
      <c r="T7731"/>
      <c r="U7731"/>
      <c r="V7731"/>
      <c r="W7731"/>
      <c r="X7731"/>
      <c r="Y7731"/>
      <c r="Z7731"/>
    </row>
    <row r="7732" spans="1:26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  <c r="S7732"/>
      <c r="T7732"/>
      <c r="U7732"/>
      <c r="V7732"/>
      <c r="W7732"/>
      <c r="X7732"/>
      <c r="Y7732"/>
      <c r="Z7732"/>
    </row>
    <row r="7733" spans="1:26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  <c r="S7733"/>
      <c r="T7733"/>
      <c r="U7733"/>
      <c r="V7733"/>
      <c r="W7733"/>
      <c r="X7733"/>
      <c r="Y7733"/>
      <c r="Z7733"/>
    </row>
    <row r="7734" spans="1:26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  <c r="S7734"/>
      <c r="T7734"/>
      <c r="U7734"/>
      <c r="V7734"/>
      <c r="W7734"/>
      <c r="X7734"/>
      <c r="Y7734"/>
      <c r="Z7734"/>
    </row>
    <row r="7735" spans="1:26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  <c r="S7735"/>
      <c r="T7735"/>
      <c r="U7735"/>
      <c r="V7735"/>
      <c r="W7735"/>
      <c r="X7735"/>
      <c r="Y7735"/>
      <c r="Z7735"/>
    </row>
    <row r="7736" spans="1:26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  <c r="S7736"/>
      <c r="T7736"/>
      <c r="U7736"/>
      <c r="V7736"/>
      <c r="W7736"/>
      <c r="X7736"/>
      <c r="Y7736"/>
      <c r="Z7736"/>
    </row>
    <row r="7737" spans="1:26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  <c r="S7737"/>
      <c r="T7737"/>
      <c r="U7737"/>
      <c r="V7737"/>
      <c r="W7737"/>
      <c r="X7737"/>
      <c r="Y7737"/>
      <c r="Z7737"/>
    </row>
    <row r="7738" spans="1:26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  <c r="S7738"/>
      <c r="T7738"/>
      <c r="U7738"/>
      <c r="V7738"/>
      <c r="W7738"/>
      <c r="X7738"/>
      <c r="Y7738"/>
      <c r="Z7738"/>
    </row>
    <row r="7739" spans="1:26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  <c r="S7739"/>
      <c r="T7739"/>
      <c r="U7739"/>
      <c r="V7739"/>
      <c r="W7739"/>
      <c r="X7739"/>
      <c r="Y7739"/>
      <c r="Z7739"/>
    </row>
    <row r="7740" spans="1:26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  <c r="S7740"/>
      <c r="T7740"/>
      <c r="U7740"/>
      <c r="V7740"/>
      <c r="W7740"/>
      <c r="X7740"/>
      <c r="Y7740"/>
      <c r="Z7740"/>
    </row>
    <row r="7741" spans="1:26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  <c r="S7741"/>
      <c r="T7741"/>
      <c r="U7741"/>
      <c r="V7741"/>
      <c r="W7741"/>
      <c r="X7741"/>
      <c r="Y7741"/>
      <c r="Z7741"/>
    </row>
    <row r="7742" spans="1:26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  <c r="S7742"/>
      <c r="T7742"/>
      <c r="U7742"/>
      <c r="V7742"/>
      <c r="W7742"/>
      <c r="X7742"/>
      <c r="Y7742"/>
      <c r="Z7742"/>
    </row>
    <row r="7743" spans="1:26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  <c r="S7743"/>
      <c r="T7743"/>
      <c r="U7743"/>
      <c r="V7743"/>
      <c r="W7743"/>
      <c r="X7743"/>
      <c r="Y7743"/>
      <c r="Z7743"/>
    </row>
    <row r="7744" spans="1:26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  <c r="S7744"/>
      <c r="T7744"/>
      <c r="U7744"/>
      <c r="V7744"/>
      <c r="W7744"/>
      <c r="X7744"/>
      <c r="Y7744"/>
      <c r="Z7744"/>
    </row>
    <row r="7745" spans="1:26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  <c r="S7745"/>
      <c r="T7745"/>
      <c r="U7745"/>
      <c r="V7745"/>
      <c r="W7745"/>
      <c r="X7745"/>
      <c r="Y7745"/>
      <c r="Z7745"/>
    </row>
    <row r="7746" spans="1:26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  <c r="S7746"/>
      <c r="T7746"/>
      <c r="U7746"/>
      <c r="V7746"/>
      <c r="W7746"/>
      <c r="X7746"/>
      <c r="Y7746"/>
      <c r="Z7746"/>
    </row>
    <row r="7747" spans="1:26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  <c r="S7747"/>
      <c r="T7747"/>
      <c r="U7747"/>
      <c r="V7747"/>
      <c r="W7747"/>
      <c r="X7747"/>
      <c r="Y7747"/>
      <c r="Z7747"/>
    </row>
    <row r="7748" spans="1:26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  <c r="S7748"/>
      <c r="T7748"/>
      <c r="U7748"/>
      <c r="V7748"/>
      <c r="W7748"/>
      <c r="X7748"/>
      <c r="Y7748"/>
      <c r="Z7748"/>
    </row>
    <row r="7749" spans="1:26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  <c r="S7749"/>
      <c r="T7749"/>
      <c r="U7749"/>
      <c r="V7749"/>
      <c r="W7749"/>
      <c r="X7749"/>
      <c r="Y7749"/>
      <c r="Z7749"/>
    </row>
    <row r="7750" spans="1:26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  <c r="S7750"/>
      <c r="T7750"/>
      <c r="U7750"/>
      <c r="V7750"/>
      <c r="W7750"/>
      <c r="X7750"/>
      <c r="Y7750"/>
      <c r="Z7750"/>
    </row>
    <row r="7751" spans="1:26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  <c r="S7751"/>
      <c r="T7751"/>
      <c r="U7751"/>
      <c r="V7751"/>
      <c r="W7751"/>
      <c r="X7751"/>
      <c r="Y7751"/>
      <c r="Z7751"/>
    </row>
    <row r="7752" spans="1:26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  <c r="S7752"/>
      <c r="T7752"/>
      <c r="U7752"/>
      <c r="V7752"/>
      <c r="W7752"/>
      <c r="X7752"/>
      <c r="Y7752"/>
      <c r="Z7752"/>
    </row>
    <row r="7753" spans="1:26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  <c r="S7753"/>
      <c r="T7753"/>
      <c r="U7753"/>
      <c r="V7753"/>
      <c r="W7753"/>
      <c r="X7753"/>
      <c r="Y7753"/>
      <c r="Z7753"/>
    </row>
    <row r="7754" spans="1:26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  <c r="S7754"/>
      <c r="T7754"/>
      <c r="U7754"/>
      <c r="V7754"/>
      <c r="W7754"/>
      <c r="X7754"/>
      <c r="Y7754"/>
      <c r="Z7754"/>
    </row>
    <row r="7755" spans="1:26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  <c r="S7755"/>
      <c r="T7755"/>
      <c r="U7755"/>
      <c r="V7755"/>
      <c r="W7755"/>
      <c r="X7755"/>
      <c r="Y7755"/>
      <c r="Z7755"/>
    </row>
    <row r="7756" spans="1:26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  <c r="S7756"/>
      <c r="T7756"/>
      <c r="U7756"/>
      <c r="V7756"/>
      <c r="W7756"/>
      <c r="X7756"/>
      <c r="Y7756"/>
      <c r="Z7756"/>
    </row>
    <row r="7757" spans="1:26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  <c r="S7757"/>
      <c r="T7757"/>
      <c r="U7757"/>
      <c r="V7757"/>
      <c r="W7757"/>
      <c r="X7757"/>
      <c r="Y7757"/>
      <c r="Z7757"/>
    </row>
    <row r="7758" spans="1:26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  <c r="S7758"/>
      <c r="T7758"/>
      <c r="U7758"/>
      <c r="V7758"/>
      <c r="W7758"/>
      <c r="X7758"/>
      <c r="Y7758"/>
      <c r="Z7758"/>
    </row>
    <row r="7759" spans="1:26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  <c r="S7759"/>
      <c r="T7759"/>
      <c r="U7759"/>
      <c r="V7759"/>
      <c r="W7759"/>
      <c r="X7759"/>
      <c r="Y7759"/>
      <c r="Z7759"/>
    </row>
    <row r="7760" spans="1:26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  <c r="S7760"/>
      <c r="T7760"/>
      <c r="U7760"/>
      <c r="V7760"/>
      <c r="W7760"/>
      <c r="X7760"/>
      <c r="Y7760"/>
      <c r="Z7760"/>
    </row>
    <row r="7761" spans="1:26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  <c r="S7761"/>
      <c r="T7761"/>
      <c r="U7761"/>
      <c r="V7761"/>
      <c r="W7761"/>
      <c r="X7761"/>
      <c r="Y7761"/>
      <c r="Z7761"/>
    </row>
    <row r="7762" spans="1:26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  <c r="S7762"/>
      <c r="T7762"/>
      <c r="U7762"/>
      <c r="V7762"/>
      <c r="W7762"/>
      <c r="X7762"/>
      <c r="Y7762"/>
      <c r="Z7762"/>
    </row>
    <row r="7763" spans="1:26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  <c r="S7763"/>
      <c r="T7763"/>
      <c r="U7763"/>
      <c r="V7763"/>
      <c r="W7763"/>
      <c r="X7763"/>
      <c r="Y7763"/>
      <c r="Z7763"/>
    </row>
    <row r="7764" spans="1:26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  <c r="S7764"/>
      <c r="T7764"/>
      <c r="U7764"/>
      <c r="V7764"/>
      <c r="W7764"/>
      <c r="X7764"/>
      <c r="Y7764"/>
      <c r="Z7764"/>
    </row>
    <row r="7765" spans="1:26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  <c r="S7765"/>
      <c r="T7765"/>
      <c r="U7765"/>
      <c r="V7765"/>
      <c r="W7765"/>
      <c r="X7765"/>
      <c r="Y7765"/>
      <c r="Z7765"/>
    </row>
    <row r="7766" spans="1:26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  <c r="S7766"/>
      <c r="T7766"/>
      <c r="U7766"/>
      <c r="V7766"/>
      <c r="W7766"/>
      <c r="X7766"/>
      <c r="Y7766"/>
      <c r="Z7766"/>
    </row>
    <row r="7767" spans="1:26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  <c r="S7767"/>
      <c r="T7767"/>
      <c r="U7767"/>
      <c r="V7767"/>
      <c r="W7767"/>
      <c r="X7767"/>
      <c r="Y7767"/>
      <c r="Z7767"/>
    </row>
    <row r="7768" spans="1:26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  <c r="S7768"/>
      <c r="T7768"/>
      <c r="U7768"/>
      <c r="V7768"/>
      <c r="W7768"/>
      <c r="X7768"/>
      <c r="Y7768"/>
      <c r="Z7768"/>
    </row>
    <row r="7769" spans="1:26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  <c r="S7769"/>
      <c r="T7769"/>
      <c r="U7769"/>
      <c r="V7769"/>
      <c r="W7769"/>
      <c r="X7769"/>
      <c r="Y7769"/>
      <c r="Z7769"/>
    </row>
    <row r="7770" spans="1:26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  <c r="S7770"/>
      <c r="T7770"/>
      <c r="U7770"/>
      <c r="V7770"/>
      <c r="W7770"/>
      <c r="X7770"/>
      <c r="Y7770"/>
      <c r="Z7770"/>
    </row>
    <row r="7771" spans="1:26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  <c r="S7771"/>
      <c r="T7771"/>
      <c r="U7771"/>
      <c r="V7771"/>
      <c r="W7771"/>
      <c r="X7771"/>
      <c r="Y7771"/>
      <c r="Z7771"/>
    </row>
    <row r="7772" spans="1:26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  <c r="S7772"/>
      <c r="T7772"/>
      <c r="U7772"/>
      <c r="V7772"/>
      <c r="W7772"/>
      <c r="X7772"/>
      <c r="Y7772"/>
      <c r="Z7772"/>
    </row>
    <row r="7773" spans="1:26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  <c r="S7773"/>
      <c r="T7773"/>
      <c r="U7773"/>
      <c r="V7773"/>
      <c r="W7773"/>
      <c r="X7773"/>
      <c r="Y7773"/>
      <c r="Z7773"/>
    </row>
    <row r="7774" spans="1:26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  <c r="S7774"/>
      <c r="T7774"/>
      <c r="U7774"/>
      <c r="V7774"/>
      <c r="W7774"/>
      <c r="X7774"/>
      <c r="Y7774"/>
      <c r="Z7774"/>
    </row>
    <row r="7775" spans="1:26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  <c r="S7775"/>
      <c r="T7775"/>
      <c r="U7775"/>
      <c r="V7775"/>
      <c r="W7775"/>
      <c r="X7775"/>
      <c r="Y7775"/>
      <c r="Z7775"/>
    </row>
    <row r="7776" spans="1:26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  <c r="S7776"/>
      <c r="T7776"/>
      <c r="U7776"/>
      <c r="V7776"/>
      <c r="W7776"/>
      <c r="X7776"/>
      <c r="Y7776"/>
      <c r="Z7776"/>
    </row>
    <row r="7777" spans="1:26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  <c r="S7777"/>
      <c r="T7777"/>
      <c r="U7777"/>
      <c r="V7777"/>
      <c r="W7777"/>
      <c r="X7777"/>
      <c r="Y7777"/>
      <c r="Z7777"/>
    </row>
    <row r="7778" spans="1:26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  <c r="S7778"/>
      <c r="T7778"/>
      <c r="U7778"/>
      <c r="V7778"/>
      <c r="W7778"/>
      <c r="X7778"/>
      <c r="Y7778"/>
      <c r="Z7778"/>
    </row>
    <row r="7779" spans="1:26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  <c r="S7779"/>
      <c r="T7779"/>
      <c r="U7779"/>
      <c r="V7779"/>
      <c r="W7779"/>
      <c r="X7779"/>
      <c r="Y7779"/>
      <c r="Z7779"/>
    </row>
    <row r="7780" spans="1:26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  <c r="S7780"/>
      <c r="T7780"/>
      <c r="U7780"/>
      <c r="V7780"/>
      <c r="W7780"/>
      <c r="X7780"/>
      <c r="Y7780"/>
      <c r="Z7780"/>
    </row>
    <row r="7781" spans="1:26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  <c r="S7781"/>
      <c r="T7781"/>
      <c r="U7781"/>
      <c r="V7781"/>
      <c r="W7781"/>
      <c r="X7781"/>
      <c r="Y7781"/>
      <c r="Z7781"/>
    </row>
    <row r="7782" spans="1:26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  <c r="S7782"/>
      <c r="T7782"/>
      <c r="U7782"/>
      <c r="V7782"/>
      <c r="W7782"/>
      <c r="X7782"/>
      <c r="Y7782"/>
      <c r="Z7782"/>
    </row>
    <row r="7783" spans="1:26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  <c r="S7783"/>
      <c r="T7783"/>
      <c r="U7783"/>
      <c r="V7783"/>
      <c r="W7783"/>
      <c r="X7783"/>
      <c r="Y7783"/>
      <c r="Z7783"/>
    </row>
    <row r="7784" spans="1:26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  <c r="S7784"/>
      <c r="T7784"/>
      <c r="U7784"/>
      <c r="V7784"/>
      <c r="W7784"/>
      <c r="X7784"/>
      <c r="Y7784"/>
      <c r="Z7784"/>
    </row>
    <row r="7785" spans="1:26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  <c r="S7785"/>
      <c r="T7785"/>
      <c r="U7785"/>
      <c r="V7785"/>
      <c r="W7785"/>
      <c r="X7785"/>
      <c r="Y7785"/>
      <c r="Z7785"/>
    </row>
    <row r="7786" spans="1:26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  <c r="S7786"/>
      <c r="T7786"/>
      <c r="U7786"/>
      <c r="V7786"/>
      <c r="W7786"/>
      <c r="X7786"/>
      <c r="Y7786"/>
      <c r="Z7786"/>
    </row>
    <row r="7787" spans="1:26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  <c r="S7787"/>
      <c r="T7787"/>
      <c r="U7787"/>
      <c r="V7787"/>
      <c r="W7787"/>
      <c r="X7787"/>
      <c r="Y7787"/>
      <c r="Z7787"/>
    </row>
    <row r="7788" spans="1:26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  <c r="S7788"/>
      <c r="T7788"/>
      <c r="U7788"/>
      <c r="V7788"/>
      <c r="W7788"/>
      <c r="X7788"/>
      <c r="Y7788"/>
      <c r="Z7788"/>
    </row>
    <row r="7789" spans="1:26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  <c r="S7789"/>
      <c r="T7789"/>
      <c r="U7789"/>
      <c r="V7789"/>
      <c r="W7789"/>
      <c r="X7789"/>
      <c r="Y7789"/>
      <c r="Z7789"/>
    </row>
    <row r="7790" spans="1:26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  <c r="S7790"/>
      <c r="T7790"/>
      <c r="U7790"/>
      <c r="V7790"/>
      <c r="W7790"/>
      <c r="X7790"/>
      <c r="Y7790"/>
      <c r="Z7790"/>
    </row>
    <row r="7791" spans="1:26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  <c r="S7791"/>
      <c r="T7791"/>
      <c r="U7791"/>
      <c r="V7791"/>
      <c r="W7791"/>
      <c r="X7791"/>
      <c r="Y7791"/>
      <c r="Z7791"/>
    </row>
    <row r="7792" spans="1:26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  <c r="S7792"/>
      <c r="T7792"/>
      <c r="U7792"/>
      <c r="V7792"/>
      <c r="W7792"/>
      <c r="X7792"/>
      <c r="Y7792"/>
      <c r="Z7792"/>
    </row>
    <row r="7793" spans="1:26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  <c r="S7793"/>
      <c r="T7793"/>
      <c r="U7793"/>
      <c r="V7793"/>
      <c r="W7793"/>
      <c r="X7793"/>
      <c r="Y7793"/>
      <c r="Z7793"/>
    </row>
    <row r="7794" spans="1:26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  <c r="S7794"/>
      <c r="T7794"/>
      <c r="U7794"/>
      <c r="V7794"/>
      <c r="W7794"/>
      <c r="X7794"/>
      <c r="Y7794"/>
      <c r="Z7794"/>
    </row>
    <row r="7795" spans="1:26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  <c r="S7795"/>
      <c r="T7795"/>
      <c r="U7795"/>
      <c r="V7795"/>
      <c r="W7795"/>
      <c r="X7795"/>
      <c r="Y7795"/>
      <c r="Z7795"/>
    </row>
    <row r="7796" spans="1:26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  <c r="S7796"/>
      <c r="T7796"/>
      <c r="U7796"/>
      <c r="V7796"/>
      <c r="W7796"/>
      <c r="X7796"/>
      <c r="Y7796"/>
      <c r="Z7796"/>
    </row>
    <row r="7797" spans="1:26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  <c r="S7797"/>
      <c r="T7797"/>
      <c r="U7797"/>
      <c r="V7797"/>
      <c r="W7797"/>
      <c r="X7797"/>
      <c r="Y7797"/>
      <c r="Z7797"/>
    </row>
    <row r="7798" spans="1:26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  <c r="S7798"/>
      <c r="T7798"/>
      <c r="U7798"/>
      <c r="V7798"/>
      <c r="W7798"/>
      <c r="X7798"/>
      <c r="Y7798"/>
      <c r="Z7798"/>
    </row>
    <row r="7799" spans="1:26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  <c r="S7799"/>
      <c r="T7799"/>
      <c r="U7799"/>
      <c r="V7799"/>
      <c r="W7799"/>
      <c r="X7799"/>
      <c r="Y7799"/>
      <c r="Z7799"/>
    </row>
    <row r="7800" spans="1:26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  <c r="S7800"/>
      <c r="T7800"/>
      <c r="U7800"/>
      <c r="V7800"/>
      <c r="W7800"/>
      <c r="X7800"/>
      <c r="Y7800"/>
      <c r="Z7800"/>
    </row>
    <row r="7801" spans="1:26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  <c r="S7801"/>
      <c r="T7801"/>
      <c r="U7801"/>
      <c r="V7801"/>
      <c r="W7801"/>
      <c r="X7801"/>
      <c r="Y7801"/>
      <c r="Z7801"/>
    </row>
    <row r="7802" spans="1:26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  <c r="S7802"/>
      <c r="T7802"/>
      <c r="U7802"/>
      <c r="V7802"/>
      <c r="W7802"/>
      <c r="X7802"/>
      <c r="Y7802"/>
      <c r="Z7802"/>
    </row>
    <row r="7803" spans="1:26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  <c r="S7803"/>
      <c r="T7803"/>
      <c r="U7803"/>
      <c r="V7803"/>
      <c r="W7803"/>
      <c r="X7803"/>
      <c r="Y7803"/>
      <c r="Z7803"/>
    </row>
    <row r="7804" spans="1:26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  <c r="S7804"/>
      <c r="T7804"/>
      <c r="U7804"/>
      <c r="V7804"/>
      <c r="W7804"/>
      <c r="X7804"/>
      <c r="Y7804"/>
      <c r="Z7804"/>
    </row>
    <row r="7805" spans="1:26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  <c r="S7805"/>
      <c r="T7805"/>
      <c r="U7805"/>
      <c r="V7805"/>
      <c r="W7805"/>
      <c r="X7805"/>
      <c r="Y7805"/>
      <c r="Z7805"/>
    </row>
    <row r="7806" spans="1:26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  <c r="S7806"/>
      <c r="T7806"/>
      <c r="U7806"/>
      <c r="V7806"/>
      <c r="W7806"/>
      <c r="X7806"/>
      <c r="Y7806"/>
      <c r="Z7806"/>
    </row>
    <row r="7807" spans="1:26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  <c r="S7807"/>
      <c r="T7807"/>
      <c r="U7807"/>
      <c r="V7807"/>
      <c r="W7807"/>
      <c r="X7807"/>
      <c r="Y7807"/>
      <c r="Z7807"/>
    </row>
    <row r="7808" spans="1:26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  <c r="S7808"/>
      <c r="T7808"/>
      <c r="U7808"/>
      <c r="V7808"/>
      <c r="W7808"/>
      <c r="X7808"/>
      <c r="Y7808"/>
      <c r="Z7808"/>
    </row>
    <row r="7809" spans="1:26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  <c r="S7809"/>
      <c r="T7809"/>
      <c r="U7809"/>
      <c r="V7809"/>
      <c r="W7809"/>
      <c r="X7809"/>
      <c r="Y7809"/>
      <c r="Z7809"/>
    </row>
    <row r="7810" spans="1:26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  <c r="S7810"/>
      <c r="T7810"/>
      <c r="U7810"/>
      <c r="V7810"/>
      <c r="W7810"/>
      <c r="X7810"/>
      <c r="Y7810"/>
      <c r="Z7810"/>
    </row>
    <row r="7811" spans="1:26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  <c r="S7811"/>
      <c r="T7811"/>
      <c r="U7811"/>
      <c r="V7811"/>
      <c r="W7811"/>
      <c r="X7811"/>
      <c r="Y7811"/>
      <c r="Z7811"/>
    </row>
    <row r="7812" spans="1:26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  <c r="S7812"/>
      <c r="T7812"/>
      <c r="U7812"/>
      <c r="V7812"/>
      <c r="W7812"/>
      <c r="X7812"/>
      <c r="Y7812"/>
      <c r="Z7812"/>
    </row>
    <row r="7813" spans="1:26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  <c r="S7813"/>
      <c r="T7813"/>
      <c r="U7813"/>
      <c r="V7813"/>
      <c r="W7813"/>
      <c r="X7813"/>
      <c r="Y7813"/>
      <c r="Z7813"/>
    </row>
    <row r="7814" spans="1:26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  <c r="S7814"/>
      <c r="T7814"/>
      <c r="U7814"/>
      <c r="V7814"/>
      <c r="W7814"/>
      <c r="X7814"/>
      <c r="Y7814"/>
      <c r="Z7814"/>
    </row>
    <row r="7815" spans="1:26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  <c r="S7815"/>
      <c r="T7815"/>
      <c r="U7815"/>
      <c r="V7815"/>
      <c r="W7815"/>
      <c r="X7815"/>
      <c r="Y7815"/>
      <c r="Z7815"/>
    </row>
    <row r="7816" spans="1:26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  <c r="S7816"/>
      <c r="T7816"/>
      <c r="U7816"/>
      <c r="V7816"/>
      <c r="W7816"/>
      <c r="X7816"/>
      <c r="Y7816"/>
      <c r="Z7816"/>
    </row>
    <row r="7817" spans="1:26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  <c r="S7817"/>
      <c r="T7817"/>
      <c r="U7817"/>
      <c r="V7817"/>
      <c r="W7817"/>
      <c r="X7817"/>
      <c r="Y7817"/>
      <c r="Z7817"/>
    </row>
    <row r="7818" spans="1:26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  <c r="S7818"/>
      <c r="T7818"/>
      <c r="U7818"/>
      <c r="V7818"/>
      <c r="W7818"/>
      <c r="X7818"/>
      <c r="Y7818"/>
      <c r="Z7818"/>
    </row>
    <row r="7819" spans="1:26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  <c r="S7819"/>
      <c r="T7819"/>
      <c r="U7819"/>
      <c r="V7819"/>
      <c r="W7819"/>
      <c r="X7819"/>
      <c r="Y7819"/>
      <c r="Z7819"/>
    </row>
    <row r="7820" spans="1:26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  <c r="S7820"/>
      <c r="T7820"/>
      <c r="U7820"/>
      <c r="V7820"/>
      <c r="W7820"/>
      <c r="X7820"/>
      <c r="Y7820"/>
      <c r="Z7820"/>
    </row>
    <row r="7821" spans="1:26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  <c r="S7821"/>
      <c r="T7821"/>
      <c r="U7821"/>
      <c r="V7821"/>
      <c r="W7821"/>
      <c r="X7821"/>
      <c r="Y7821"/>
      <c r="Z7821"/>
    </row>
    <row r="7822" spans="1:26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  <c r="S7822"/>
      <c r="T7822"/>
      <c r="U7822"/>
      <c r="V7822"/>
      <c r="W7822"/>
      <c r="X7822"/>
      <c r="Y7822"/>
      <c r="Z7822"/>
    </row>
    <row r="7823" spans="1:26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  <c r="S7823"/>
      <c r="T7823"/>
      <c r="U7823"/>
      <c r="V7823"/>
      <c r="W7823"/>
      <c r="X7823"/>
      <c r="Y7823"/>
      <c r="Z7823"/>
    </row>
    <row r="7824" spans="1:26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  <c r="S7824"/>
      <c r="T7824"/>
      <c r="U7824"/>
      <c r="V7824"/>
      <c r="W7824"/>
      <c r="X7824"/>
      <c r="Y7824"/>
      <c r="Z7824"/>
    </row>
    <row r="7825" spans="1:26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  <c r="S7825"/>
      <c r="T7825"/>
      <c r="U7825"/>
      <c r="V7825"/>
      <c r="W7825"/>
      <c r="X7825"/>
      <c r="Y7825"/>
      <c r="Z7825"/>
    </row>
    <row r="7826" spans="1:26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  <c r="S7826"/>
      <c r="T7826"/>
      <c r="U7826"/>
      <c r="V7826"/>
      <c r="W7826"/>
      <c r="X7826"/>
      <c r="Y7826"/>
      <c r="Z7826"/>
    </row>
    <row r="7827" spans="1:26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  <c r="S7827"/>
      <c r="T7827"/>
      <c r="U7827"/>
      <c r="V7827"/>
      <c r="W7827"/>
      <c r="X7827"/>
      <c r="Y7827"/>
      <c r="Z7827"/>
    </row>
    <row r="7828" spans="1:26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  <c r="S7828"/>
      <c r="T7828"/>
      <c r="U7828"/>
      <c r="V7828"/>
      <c r="W7828"/>
      <c r="X7828"/>
      <c r="Y7828"/>
      <c r="Z7828"/>
    </row>
    <row r="7829" spans="1:26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  <c r="S7829"/>
      <c r="T7829"/>
      <c r="U7829"/>
      <c r="V7829"/>
      <c r="W7829"/>
      <c r="X7829"/>
      <c r="Y7829"/>
      <c r="Z7829"/>
    </row>
    <row r="7830" spans="1:26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  <c r="S7830"/>
      <c r="T7830"/>
      <c r="U7830"/>
      <c r="V7830"/>
      <c r="W7830"/>
      <c r="X7830"/>
      <c r="Y7830"/>
      <c r="Z7830"/>
    </row>
    <row r="7831" spans="1:26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  <c r="S7831"/>
      <c r="T7831"/>
      <c r="U7831"/>
      <c r="V7831"/>
      <c r="W7831"/>
      <c r="X7831"/>
      <c r="Y7831"/>
      <c r="Z7831"/>
    </row>
    <row r="7832" spans="1:26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  <c r="S7832"/>
      <c r="T7832"/>
      <c r="U7832"/>
      <c r="V7832"/>
      <c r="W7832"/>
      <c r="X7832"/>
      <c r="Y7832"/>
      <c r="Z7832"/>
    </row>
    <row r="7833" spans="1:26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  <c r="S7833"/>
      <c r="T7833"/>
      <c r="U7833"/>
      <c r="V7833"/>
      <c r="W7833"/>
      <c r="X7833"/>
      <c r="Y7833"/>
      <c r="Z7833"/>
    </row>
    <row r="7834" spans="1:26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  <c r="S7834"/>
      <c r="T7834"/>
      <c r="U7834"/>
      <c r="V7834"/>
      <c r="W7834"/>
      <c r="X7834"/>
      <c r="Y7834"/>
      <c r="Z7834"/>
    </row>
    <row r="7835" spans="1:26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  <c r="S7835"/>
      <c r="T7835"/>
      <c r="U7835"/>
      <c r="V7835"/>
      <c r="W7835"/>
      <c r="X7835"/>
      <c r="Y7835"/>
      <c r="Z7835"/>
    </row>
    <row r="7836" spans="1:26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  <c r="S7836"/>
      <c r="T7836"/>
      <c r="U7836"/>
      <c r="V7836"/>
      <c r="W7836"/>
      <c r="X7836"/>
      <c r="Y7836"/>
      <c r="Z7836"/>
    </row>
    <row r="7837" spans="1:26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  <c r="S7837"/>
      <c r="T7837"/>
      <c r="U7837"/>
      <c r="V7837"/>
      <c r="W7837"/>
      <c r="X7837"/>
      <c r="Y7837"/>
      <c r="Z7837"/>
    </row>
    <row r="7838" spans="1:26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  <c r="S7838"/>
      <c r="T7838"/>
      <c r="U7838"/>
      <c r="V7838"/>
      <c r="W7838"/>
      <c r="X7838"/>
      <c r="Y7838"/>
      <c r="Z7838"/>
    </row>
    <row r="7839" spans="1:26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  <c r="S7839"/>
      <c r="T7839"/>
      <c r="U7839"/>
      <c r="V7839"/>
      <c r="W7839"/>
      <c r="X7839"/>
      <c r="Y7839"/>
      <c r="Z7839"/>
    </row>
    <row r="7840" spans="1:26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  <c r="S7840"/>
      <c r="T7840"/>
      <c r="U7840"/>
      <c r="V7840"/>
      <c r="W7840"/>
      <c r="X7840"/>
      <c r="Y7840"/>
      <c r="Z7840"/>
    </row>
    <row r="7841" spans="1:26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  <c r="S7841"/>
      <c r="T7841"/>
      <c r="U7841"/>
      <c r="V7841"/>
      <c r="W7841"/>
      <c r="X7841"/>
      <c r="Y7841"/>
      <c r="Z7841"/>
    </row>
    <row r="7842" spans="1:26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  <c r="S7842"/>
      <c r="T7842"/>
      <c r="U7842"/>
      <c r="V7842"/>
      <c r="W7842"/>
      <c r="X7842"/>
      <c r="Y7842"/>
      <c r="Z7842"/>
    </row>
    <row r="7843" spans="1:26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  <c r="S7843"/>
      <c r="T7843"/>
      <c r="U7843"/>
      <c r="V7843"/>
      <c r="W7843"/>
      <c r="X7843"/>
      <c r="Y7843"/>
      <c r="Z7843"/>
    </row>
    <row r="7844" spans="1:26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  <c r="S7844"/>
      <c r="T7844"/>
      <c r="U7844"/>
      <c r="V7844"/>
      <c r="W7844"/>
      <c r="X7844"/>
      <c r="Y7844"/>
      <c r="Z7844"/>
    </row>
    <row r="7845" spans="1:26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  <c r="S7845"/>
      <c r="T7845"/>
      <c r="U7845"/>
      <c r="V7845"/>
      <c r="W7845"/>
      <c r="X7845"/>
      <c r="Y7845"/>
      <c r="Z7845"/>
    </row>
    <row r="7846" spans="1:26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  <c r="S7846"/>
      <c r="T7846"/>
      <c r="U7846"/>
      <c r="V7846"/>
      <c r="W7846"/>
      <c r="X7846"/>
      <c r="Y7846"/>
      <c r="Z7846"/>
    </row>
    <row r="7847" spans="1:26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  <c r="S7847"/>
      <c r="T7847"/>
      <c r="U7847"/>
      <c r="V7847"/>
      <c r="W7847"/>
      <c r="X7847"/>
      <c r="Y7847"/>
      <c r="Z7847"/>
    </row>
    <row r="7848" spans="1:26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  <c r="S7848"/>
      <c r="T7848"/>
      <c r="U7848"/>
      <c r="V7848"/>
      <c r="W7848"/>
      <c r="X7848"/>
      <c r="Y7848"/>
      <c r="Z7848"/>
    </row>
    <row r="7849" spans="1:26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  <c r="S7849"/>
      <c r="T7849"/>
      <c r="U7849"/>
      <c r="V7849"/>
      <c r="W7849"/>
      <c r="X7849"/>
      <c r="Y7849"/>
      <c r="Z7849"/>
    </row>
    <row r="7850" spans="1:26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  <c r="S7850"/>
      <c r="T7850"/>
      <c r="U7850"/>
      <c r="V7850"/>
      <c r="W7850"/>
      <c r="X7850"/>
      <c r="Y7850"/>
      <c r="Z7850"/>
    </row>
    <row r="7851" spans="1:26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  <c r="S7851"/>
      <c r="T7851"/>
      <c r="U7851"/>
      <c r="V7851"/>
      <c r="W7851"/>
      <c r="X7851"/>
      <c r="Y7851"/>
      <c r="Z7851"/>
    </row>
    <row r="7852" spans="1:26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  <c r="S7852"/>
      <c r="T7852"/>
      <c r="U7852"/>
      <c r="V7852"/>
      <c r="W7852"/>
      <c r="X7852"/>
      <c r="Y7852"/>
      <c r="Z7852"/>
    </row>
    <row r="7853" spans="1:26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  <c r="S7853"/>
      <c r="T7853"/>
      <c r="U7853"/>
      <c r="V7853"/>
      <c r="W7853"/>
      <c r="X7853"/>
      <c r="Y7853"/>
      <c r="Z7853"/>
    </row>
    <row r="7854" spans="1:26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  <c r="S7854"/>
      <c r="T7854"/>
      <c r="U7854"/>
      <c r="V7854"/>
      <c r="W7854"/>
      <c r="X7854"/>
      <c r="Y7854"/>
      <c r="Z7854"/>
    </row>
    <row r="7855" spans="1:26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  <c r="S7855"/>
      <c r="T7855"/>
      <c r="U7855"/>
      <c r="V7855"/>
      <c r="W7855"/>
      <c r="X7855"/>
      <c r="Y7855"/>
      <c r="Z7855"/>
    </row>
    <row r="7856" spans="1:26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  <c r="S7856"/>
      <c r="T7856"/>
      <c r="U7856"/>
      <c r="V7856"/>
      <c r="W7856"/>
      <c r="X7856"/>
      <c r="Y7856"/>
      <c r="Z7856"/>
    </row>
    <row r="7857" spans="1:26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  <c r="S7857"/>
      <c r="T7857"/>
      <c r="U7857"/>
      <c r="V7857"/>
      <c r="W7857"/>
      <c r="X7857"/>
      <c r="Y7857"/>
      <c r="Z7857"/>
    </row>
    <row r="7858" spans="1:26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  <c r="S7858"/>
      <c r="T7858"/>
      <c r="U7858"/>
      <c r="V7858"/>
      <c r="W7858"/>
      <c r="X7858"/>
      <c r="Y7858"/>
      <c r="Z7858"/>
    </row>
    <row r="7859" spans="1:26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  <c r="S7859"/>
      <c r="T7859"/>
      <c r="U7859"/>
      <c r="V7859"/>
      <c r="W7859"/>
      <c r="X7859"/>
      <c r="Y7859"/>
      <c r="Z7859"/>
    </row>
    <row r="7860" spans="1:26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  <c r="S7860"/>
      <c r="T7860"/>
      <c r="U7860"/>
      <c r="V7860"/>
      <c r="W7860"/>
      <c r="X7860"/>
      <c r="Y7860"/>
      <c r="Z7860"/>
    </row>
    <row r="7861" spans="1:26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  <c r="S7861"/>
      <c r="T7861"/>
      <c r="U7861"/>
      <c r="V7861"/>
      <c r="W7861"/>
      <c r="X7861"/>
      <c r="Y7861"/>
      <c r="Z7861"/>
    </row>
    <row r="7862" spans="1:26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  <c r="S7862"/>
      <c r="T7862"/>
      <c r="U7862"/>
      <c r="V7862"/>
      <c r="W7862"/>
      <c r="X7862"/>
      <c r="Y7862"/>
      <c r="Z7862"/>
    </row>
    <row r="7863" spans="1:26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  <c r="S7863"/>
      <c r="T7863"/>
      <c r="U7863"/>
      <c r="V7863"/>
      <c r="W7863"/>
      <c r="X7863"/>
      <c r="Y7863"/>
      <c r="Z7863"/>
    </row>
    <row r="7864" spans="1:26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  <c r="S7864"/>
      <c r="T7864"/>
      <c r="U7864"/>
      <c r="V7864"/>
      <c r="W7864"/>
      <c r="X7864"/>
      <c r="Y7864"/>
      <c r="Z7864"/>
    </row>
    <row r="7865" spans="1:26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  <c r="S7865"/>
      <c r="T7865"/>
      <c r="U7865"/>
      <c r="V7865"/>
      <c r="W7865"/>
      <c r="X7865"/>
      <c r="Y7865"/>
      <c r="Z7865"/>
    </row>
    <row r="7866" spans="1:26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  <c r="S7866"/>
      <c r="T7866"/>
      <c r="U7866"/>
      <c r="V7866"/>
      <c r="W7866"/>
      <c r="X7866"/>
      <c r="Y7866"/>
      <c r="Z7866"/>
    </row>
    <row r="7867" spans="1:26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  <c r="S7867"/>
      <c r="T7867"/>
      <c r="U7867"/>
      <c r="V7867"/>
      <c r="W7867"/>
      <c r="X7867"/>
      <c r="Y7867"/>
      <c r="Z7867"/>
    </row>
    <row r="7868" spans="1:26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  <c r="S7868"/>
      <c r="T7868"/>
      <c r="U7868"/>
      <c r="V7868"/>
      <c r="W7868"/>
      <c r="X7868"/>
      <c r="Y7868"/>
      <c r="Z7868"/>
    </row>
    <row r="7869" spans="1:26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  <c r="S7869"/>
      <c r="T7869"/>
      <c r="U7869"/>
      <c r="V7869"/>
      <c r="W7869"/>
      <c r="X7869"/>
      <c r="Y7869"/>
      <c r="Z7869"/>
    </row>
    <row r="7870" spans="1:26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  <c r="S7870"/>
      <c r="T7870"/>
      <c r="U7870"/>
      <c r="V7870"/>
      <c r="W7870"/>
      <c r="X7870"/>
      <c r="Y7870"/>
      <c r="Z7870"/>
    </row>
    <row r="7871" spans="1:26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  <c r="S7871"/>
      <c r="T7871"/>
      <c r="U7871"/>
      <c r="V7871"/>
      <c r="W7871"/>
      <c r="X7871"/>
      <c r="Y7871"/>
      <c r="Z7871"/>
    </row>
    <row r="7872" spans="1:26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  <c r="S7872"/>
      <c r="T7872"/>
      <c r="U7872"/>
      <c r="V7872"/>
      <c r="W7872"/>
      <c r="X7872"/>
      <c r="Y7872"/>
      <c r="Z7872"/>
    </row>
    <row r="7873" spans="1:26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  <c r="S7873"/>
      <c r="T7873"/>
      <c r="U7873"/>
      <c r="V7873"/>
      <c r="W7873"/>
      <c r="X7873"/>
      <c r="Y7873"/>
      <c r="Z7873"/>
    </row>
    <row r="7874" spans="1:26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  <c r="S7874"/>
      <c r="T7874"/>
      <c r="U7874"/>
      <c r="V7874"/>
      <c r="W7874"/>
      <c r="X7874"/>
      <c r="Y7874"/>
      <c r="Z7874"/>
    </row>
    <row r="7875" spans="1:26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  <c r="S7875"/>
      <c r="T7875"/>
      <c r="U7875"/>
      <c r="V7875"/>
      <c r="W7875"/>
      <c r="X7875"/>
      <c r="Y7875"/>
      <c r="Z7875"/>
    </row>
    <row r="7876" spans="1:26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  <c r="S7876"/>
      <c r="T7876"/>
      <c r="U7876"/>
      <c r="V7876"/>
      <c r="W7876"/>
      <c r="X7876"/>
      <c r="Y7876"/>
      <c r="Z7876"/>
    </row>
    <row r="7877" spans="1:26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  <c r="S7877"/>
      <c r="T7877"/>
      <c r="U7877"/>
      <c r="V7877"/>
      <c r="W7877"/>
      <c r="X7877"/>
      <c r="Y7877"/>
      <c r="Z7877"/>
    </row>
    <row r="7878" spans="1:26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  <c r="S7878"/>
      <c r="T7878"/>
      <c r="U7878"/>
      <c r="V7878"/>
      <c r="W7878"/>
      <c r="X7878"/>
      <c r="Y7878"/>
      <c r="Z7878"/>
    </row>
    <row r="7879" spans="1:26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  <c r="S7879"/>
      <c r="T7879"/>
      <c r="U7879"/>
      <c r="V7879"/>
      <c r="W7879"/>
      <c r="X7879"/>
      <c r="Y7879"/>
      <c r="Z7879"/>
    </row>
    <row r="7880" spans="1:26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  <c r="S7880"/>
      <c r="T7880"/>
      <c r="U7880"/>
      <c r="V7880"/>
      <c r="W7880"/>
      <c r="X7880"/>
      <c r="Y7880"/>
      <c r="Z7880"/>
    </row>
    <row r="7881" spans="1:26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  <c r="S7881"/>
      <c r="T7881"/>
      <c r="U7881"/>
      <c r="V7881"/>
      <c r="W7881"/>
      <c r="X7881"/>
      <c r="Y7881"/>
      <c r="Z7881"/>
    </row>
    <row r="7882" spans="1:26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  <c r="S7882"/>
      <c r="T7882"/>
      <c r="U7882"/>
      <c r="V7882"/>
      <c r="W7882"/>
      <c r="X7882"/>
      <c r="Y7882"/>
      <c r="Z7882"/>
    </row>
    <row r="7883" spans="1:26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  <c r="S7883"/>
      <c r="T7883"/>
      <c r="U7883"/>
      <c r="V7883"/>
      <c r="W7883"/>
      <c r="X7883"/>
      <c r="Y7883"/>
      <c r="Z7883"/>
    </row>
    <row r="7884" spans="1:26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  <c r="S7884"/>
      <c r="T7884"/>
      <c r="U7884"/>
      <c r="V7884"/>
      <c r="W7884"/>
      <c r="X7884"/>
      <c r="Y7884"/>
      <c r="Z7884"/>
    </row>
    <row r="7885" spans="1:26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  <c r="S7885"/>
      <c r="T7885"/>
      <c r="U7885"/>
      <c r="V7885"/>
      <c r="W7885"/>
      <c r="X7885"/>
      <c r="Y7885"/>
      <c r="Z7885"/>
    </row>
    <row r="7886" spans="1:26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  <c r="S7886"/>
      <c r="T7886"/>
      <c r="U7886"/>
      <c r="V7886"/>
      <c r="W7886"/>
      <c r="X7886"/>
      <c r="Y7886"/>
      <c r="Z7886"/>
    </row>
    <row r="7887" spans="1:26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  <c r="S7887"/>
      <c r="T7887"/>
      <c r="U7887"/>
      <c r="V7887"/>
      <c r="W7887"/>
      <c r="X7887"/>
      <c r="Y7887"/>
      <c r="Z7887"/>
    </row>
    <row r="7888" spans="1:26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  <c r="S7888"/>
      <c r="T7888"/>
      <c r="U7888"/>
      <c r="V7888"/>
      <c r="W7888"/>
      <c r="X7888"/>
      <c r="Y7888"/>
      <c r="Z7888"/>
    </row>
    <row r="7889" spans="1:26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  <c r="S7889"/>
      <c r="T7889"/>
      <c r="U7889"/>
      <c r="V7889"/>
      <c r="W7889"/>
      <c r="X7889"/>
      <c r="Y7889"/>
      <c r="Z7889"/>
    </row>
    <row r="7890" spans="1:26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  <c r="S7890"/>
      <c r="T7890"/>
      <c r="U7890"/>
      <c r="V7890"/>
      <c r="W7890"/>
      <c r="X7890"/>
      <c r="Y7890"/>
      <c r="Z7890"/>
    </row>
    <row r="7891" spans="1:26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  <c r="S7891"/>
      <c r="T7891"/>
      <c r="U7891"/>
      <c r="V7891"/>
      <c r="W7891"/>
      <c r="X7891"/>
      <c r="Y7891"/>
      <c r="Z7891"/>
    </row>
    <row r="7892" spans="1:26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  <c r="S7892"/>
      <c r="T7892"/>
      <c r="U7892"/>
      <c r="V7892"/>
      <c r="W7892"/>
      <c r="X7892"/>
      <c r="Y7892"/>
      <c r="Z7892"/>
    </row>
    <row r="7893" spans="1:26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  <c r="S7893"/>
      <c r="T7893"/>
      <c r="U7893"/>
      <c r="V7893"/>
      <c r="W7893"/>
      <c r="X7893"/>
      <c r="Y7893"/>
      <c r="Z7893"/>
    </row>
    <row r="7894" spans="1:26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  <c r="S7894"/>
      <c r="T7894"/>
      <c r="U7894"/>
      <c r="V7894"/>
      <c r="W7894"/>
      <c r="X7894"/>
      <c r="Y7894"/>
      <c r="Z7894"/>
    </row>
    <row r="7895" spans="1:26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  <c r="S7895"/>
      <c r="T7895"/>
      <c r="U7895"/>
      <c r="V7895"/>
      <c r="W7895"/>
      <c r="X7895"/>
      <c r="Y7895"/>
      <c r="Z7895"/>
    </row>
    <row r="7896" spans="1:26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  <c r="S7896"/>
      <c r="T7896"/>
      <c r="U7896"/>
      <c r="V7896"/>
      <c r="W7896"/>
      <c r="X7896"/>
      <c r="Y7896"/>
      <c r="Z7896"/>
    </row>
    <row r="7897" spans="1:26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  <c r="S7897"/>
      <c r="T7897"/>
      <c r="U7897"/>
      <c r="V7897"/>
      <c r="W7897"/>
      <c r="X7897"/>
      <c r="Y7897"/>
      <c r="Z7897"/>
    </row>
    <row r="7898" spans="1:26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  <c r="S7898"/>
      <c r="T7898"/>
      <c r="U7898"/>
      <c r="V7898"/>
      <c r="W7898"/>
      <c r="X7898"/>
      <c r="Y7898"/>
      <c r="Z7898"/>
    </row>
    <row r="7899" spans="1:26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  <c r="S7899"/>
      <c r="T7899"/>
      <c r="U7899"/>
      <c r="V7899"/>
      <c r="W7899"/>
      <c r="X7899"/>
      <c r="Y7899"/>
      <c r="Z7899"/>
    </row>
    <row r="7900" spans="1:26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  <c r="S7900"/>
      <c r="T7900"/>
      <c r="U7900"/>
      <c r="V7900"/>
      <c r="W7900"/>
      <c r="X7900"/>
      <c r="Y7900"/>
      <c r="Z7900"/>
    </row>
    <row r="7901" spans="1:26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  <c r="S7901"/>
      <c r="T7901"/>
      <c r="U7901"/>
      <c r="V7901"/>
      <c r="W7901"/>
      <c r="X7901"/>
      <c r="Y7901"/>
      <c r="Z7901"/>
    </row>
    <row r="7902" spans="1:26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  <c r="S7902"/>
      <c r="T7902"/>
      <c r="U7902"/>
      <c r="V7902"/>
      <c r="W7902"/>
      <c r="X7902"/>
      <c r="Y7902"/>
      <c r="Z7902"/>
    </row>
    <row r="7903" spans="1:26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  <c r="S7903"/>
      <c r="T7903"/>
      <c r="U7903"/>
      <c r="V7903"/>
      <c r="W7903"/>
      <c r="X7903"/>
      <c r="Y7903"/>
      <c r="Z7903"/>
    </row>
    <row r="7904" spans="1:26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  <c r="S7904"/>
      <c r="T7904"/>
      <c r="U7904"/>
      <c r="V7904"/>
      <c r="W7904"/>
      <c r="X7904"/>
      <c r="Y7904"/>
      <c r="Z7904"/>
    </row>
    <row r="7905" spans="1:26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  <c r="S7905"/>
      <c r="T7905"/>
      <c r="U7905"/>
      <c r="V7905"/>
      <c r="W7905"/>
      <c r="X7905"/>
      <c r="Y7905"/>
      <c r="Z7905"/>
    </row>
    <row r="7906" spans="1:26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  <c r="S7906"/>
      <c r="T7906"/>
      <c r="U7906"/>
      <c r="V7906"/>
      <c r="W7906"/>
      <c r="X7906"/>
      <c r="Y7906"/>
      <c r="Z7906"/>
    </row>
    <row r="7907" spans="1:26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  <c r="S7907"/>
      <c r="T7907"/>
      <c r="U7907"/>
      <c r="V7907"/>
      <c r="W7907"/>
      <c r="X7907"/>
      <c r="Y7907"/>
      <c r="Z7907"/>
    </row>
    <row r="7908" spans="1:26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  <c r="S7908"/>
      <c r="T7908"/>
      <c r="U7908"/>
      <c r="V7908"/>
      <c r="W7908"/>
      <c r="X7908"/>
      <c r="Y7908"/>
      <c r="Z7908"/>
    </row>
    <row r="7909" spans="1:26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  <c r="S7909"/>
      <c r="T7909"/>
      <c r="U7909"/>
      <c r="V7909"/>
      <c r="W7909"/>
      <c r="X7909"/>
      <c r="Y7909"/>
      <c r="Z7909"/>
    </row>
    <row r="7910" spans="1:26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  <c r="S7910"/>
      <c r="T7910"/>
      <c r="U7910"/>
      <c r="V7910"/>
      <c r="W7910"/>
      <c r="X7910"/>
      <c r="Y7910"/>
      <c r="Z7910"/>
    </row>
    <row r="7911" spans="1:26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  <c r="S7911"/>
      <c r="T7911"/>
      <c r="U7911"/>
      <c r="V7911"/>
      <c r="W7911"/>
      <c r="X7911"/>
      <c r="Y7911"/>
      <c r="Z7911"/>
    </row>
    <row r="7912" spans="1:26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  <c r="S7912"/>
      <c r="T7912"/>
      <c r="U7912"/>
      <c r="V7912"/>
      <c r="W7912"/>
      <c r="X7912"/>
      <c r="Y7912"/>
      <c r="Z7912"/>
    </row>
    <row r="7913" spans="1:26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  <c r="S7913"/>
      <c r="T7913"/>
      <c r="U7913"/>
      <c r="V7913"/>
      <c r="W7913"/>
      <c r="X7913"/>
      <c r="Y7913"/>
      <c r="Z7913"/>
    </row>
    <row r="7914" spans="1:26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  <c r="S7914"/>
      <c r="T7914"/>
      <c r="U7914"/>
      <c r="V7914"/>
      <c r="W7914"/>
      <c r="X7914"/>
      <c r="Y7914"/>
      <c r="Z7914"/>
    </row>
    <row r="7915" spans="1:26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  <c r="S7915"/>
      <c r="T7915"/>
      <c r="U7915"/>
      <c r="V7915"/>
      <c r="W7915"/>
      <c r="X7915"/>
      <c r="Y7915"/>
      <c r="Z7915"/>
    </row>
    <row r="7916" spans="1:26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  <c r="S7916"/>
      <c r="T7916"/>
      <c r="U7916"/>
      <c r="V7916"/>
      <c r="W7916"/>
      <c r="X7916"/>
      <c r="Y7916"/>
      <c r="Z7916"/>
    </row>
    <row r="7917" spans="1:26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  <c r="S7917"/>
      <c r="T7917"/>
      <c r="U7917"/>
      <c r="V7917"/>
      <c r="W7917"/>
      <c r="X7917"/>
      <c r="Y7917"/>
      <c r="Z7917"/>
    </row>
    <row r="7918" spans="1:26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  <c r="S7918"/>
      <c r="T7918"/>
      <c r="U7918"/>
      <c r="V7918"/>
      <c r="W7918"/>
      <c r="X7918"/>
      <c r="Y7918"/>
      <c r="Z7918"/>
    </row>
    <row r="7919" spans="1:26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  <c r="S7919"/>
      <c r="T7919"/>
      <c r="U7919"/>
      <c r="V7919"/>
      <c r="W7919"/>
      <c r="X7919"/>
      <c r="Y7919"/>
      <c r="Z7919"/>
    </row>
    <row r="7920" spans="1:26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  <c r="S7920"/>
      <c r="T7920"/>
      <c r="U7920"/>
      <c r="V7920"/>
      <c r="W7920"/>
      <c r="X7920"/>
      <c r="Y7920"/>
      <c r="Z7920"/>
    </row>
    <row r="7921" spans="1:26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  <c r="S7921"/>
      <c r="T7921"/>
      <c r="U7921"/>
      <c r="V7921"/>
      <c r="W7921"/>
      <c r="X7921"/>
      <c r="Y7921"/>
      <c r="Z7921"/>
    </row>
    <row r="7922" spans="1:26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  <c r="S7922"/>
      <c r="T7922"/>
      <c r="U7922"/>
      <c r="V7922"/>
      <c r="W7922"/>
      <c r="X7922"/>
      <c r="Y7922"/>
      <c r="Z7922"/>
    </row>
    <row r="7923" spans="1:26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  <c r="S7923"/>
      <c r="T7923"/>
      <c r="U7923"/>
      <c r="V7923"/>
      <c r="W7923"/>
      <c r="X7923"/>
      <c r="Y7923"/>
      <c r="Z7923"/>
    </row>
    <row r="7924" spans="1:26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  <c r="S7924"/>
      <c r="T7924"/>
      <c r="U7924"/>
      <c r="V7924"/>
      <c r="W7924"/>
      <c r="X7924"/>
      <c r="Y7924"/>
      <c r="Z7924"/>
    </row>
    <row r="7925" spans="1:26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  <c r="S7925"/>
      <c r="T7925"/>
      <c r="U7925"/>
      <c r="V7925"/>
      <c r="W7925"/>
      <c r="X7925"/>
      <c r="Y7925"/>
      <c r="Z7925"/>
    </row>
    <row r="7926" spans="1:26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  <c r="S7926"/>
      <c r="T7926"/>
      <c r="U7926"/>
      <c r="V7926"/>
      <c r="W7926"/>
      <c r="X7926"/>
      <c r="Y7926"/>
      <c r="Z7926"/>
    </row>
    <row r="7927" spans="1:26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  <c r="S7927"/>
      <c r="T7927"/>
      <c r="U7927"/>
      <c r="V7927"/>
      <c r="W7927"/>
      <c r="X7927"/>
      <c r="Y7927"/>
      <c r="Z7927"/>
    </row>
    <row r="7928" spans="1:26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  <c r="S7928"/>
      <c r="T7928"/>
      <c r="U7928"/>
      <c r="V7928"/>
      <c r="W7928"/>
      <c r="X7928"/>
      <c r="Y7928"/>
      <c r="Z7928"/>
    </row>
    <row r="7929" spans="1:26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  <c r="S7929"/>
      <c r="T7929"/>
      <c r="U7929"/>
      <c r="V7929"/>
      <c r="W7929"/>
      <c r="X7929"/>
      <c r="Y7929"/>
      <c r="Z7929"/>
    </row>
    <row r="7930" spans="1:26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  <c r="S7930"/>
      <c r="T7930"/>
      <c r="U7930"/>
      <c r="V7930"/>
      <c r="W7930"/>
      <c r="X7930"/>
      <c r="Y7930"/>
      <c r="Z7930"/>
    </row>
    <row r="7931" spans="1:26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  <c r="S7931"/>
      <c r="T7931"/>
      <c r="U7931"/>
      <c r="V7931"/>
      <c r="W7931"/>
      <c r="X7931"/>
      <c r="Y7931"/>
      <c r="Z7931"/>
    </row>
    <row r="7932" spans="1:26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  <c r="S7932"/>
      <c r="T7932"/>
      <c r="U7932"/>
      <c r="V7932"/>
      <c r="W7932"/>
      <c r="X7932"/>
      <c r="Y7932"/>
      <c r="Z7932"/>
    </row>
    <row r="7933" spans="1:26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  <c r="S7933"/>
      <c r="T7933"/>
      <c r="U7933"/>
      <c r="V7933"/>
      <c r="W7933"/>
      <c r="X7933"/>
      <c r="Y7933"/>
      <c r="Z7933"/>
    </row>
    <row r="7934" spans="1:26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  <c r="S7934"/>
      <c r="T7934"/>
      <c r="U7934"/>
      <c r="V7934"/>
      <c r="W7934"/>
      <c r="X7934"/>
      <c r="Y7934"/>
      <c r="Z7934"/>
    </row>
    <row r="7935" spans="1:26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  <c r="S7935"/>
      <c r="T7935"/>
      <c r="U7935"/>
      <c r="V7935"/>
      <c r="W7935"/>
      <c r="X7935"/>
      <c r="Y7935"/>
      <c r="Z7935"/>
    </row>
    <row r="7936" spans="1:26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  <c r="S7936"/>
      <c r="T7936"/>
      <c r="U7936"/>
      <c r="V7936"/>
      <c r="W7936"/>
      <c r="X7936"/>
      <c r="Y7936"/>
      <c r="Z7936"/>
    </row>
    <row r="7937" spans="1:26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  <c r="S7937"/>
      <c r="T7937"/>
      <c r="U7937"/>
      <c r="V7937"/>
      <c r="W7937"/>
      <c r="X7937"/>
      <c r="Y7937"/>
      <c r="Z7937"/>
    </row>
    <row r="7938" spans="1:26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  <c r="S7938"/>
      <c r="T7938"/>
      <c r="U7938"/>
      <c r="V7938"/>
      <c r="W7938"/>
      <c r="X7938"/>
      <c r="Y7938"/>
      <c r="Z7938"/>
    </row>
    <row r="7939" spans="1:26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  <c r="S7939"/>
      <c r="T7939"/>
      <c r="U7939"/>
      <c r="V7939"/>
      <c r="W7939"/>
      <c r="X7939"/>
      <c r="Y7939"/>
      <c r="Z7939"/>
    </row>
    <row r="7940" spans="1:26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  <c r="S7940"/>
      <c r="T7940"/>
      <c r="U7940"/>
      <c r="V7940"/>
      <c r="W7940"/>
      <c r="X7940"/>
      <c r="Y7940"/>
      <c r="Z7940"/>
    </row>
    <row r="7941" spans="1:26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  <c r="S7941"/>
      <c r="T7941"/>
      <c r="U7941"/>
      <c r="V7941"/>
      <c r="W7941"/>
      <c r="X7941"/>
      <c r="Y7941"/>
      <c r="Z7941"/>
    </row>
    <row r="7942" spans="1:26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  <c r="S7942"/>
      <c r="T7942"/>
      <c r="U7942"/>
      <c r="V7942"/>
      <c r="W7942"/>
      <c r="X7942"/>
      <c r="Y7942"/>
      <c r="Z7942"/>
    </row>
    <row r="7943" spans="1:26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  <c r="S7943"/>
      <c r="T7943"/>
      <c r="U7943"/>
      <c r="V7943"/>
      <c r="W7943"/>
      <c r="X7943"/>
      <c r="Y7943"/>
      <c r="Z7943"/>
    </row>
    <row r="7944" spans="1:26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  <c r="S7944"/>
      <c r="T7944"/>
      <c r="U7944"/>
      <c r="V7944"/>
      <c r="W7944"/>
      <c r="X7944"/>
      <c r="Y7944"/>
      <c r="Z7944"/>
    </row>
    <row r="7945" spans="1:26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  <c r="S7945"/>
      <c r="T7945"/>
      <c r="U7945"/>
      <c r="V7945"/>
      <c r="W7945"/>
      <c r="X7945"/>
      <c r="Y7945"/>
      <c r="Z7945"/>
    </row>
    <row r="7946" spans="1:26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  <c r="S7946"/>
      <c r="T7946"/>
      <c r="U7946"/>
      <c r="V7946"/>
      <c r="W7946"/>
      <c r="X7946"/>
      <c r="Y7946"/>
      <c r="Z7946"/>
    </row>
    <row r="7947" spans="1:26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  <c r="S7947"/>
      <c r="T7947"/>
      <c r="U7947"/>
      <c r="V7947"/>
      <c r="W7947"/>
      <c r="X7947"/>
      <c r="Y7947"/>
      <c r="Z7947"/>
    </row>
    <row r="7948" spans="1:26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  <c r="S7948"/>
      <c r="T7948"/>
      <c r="U7948"/>
      <c r="V7948"/>
      <c r="W7948"/>
      <c r="X7948"/>
      <c r="Y7948"/>
      <c r="Z7948"/>
    </row>
    <row r="7949" spans="1:26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  <c r="S7949"/>
      <c r="T7949"/>
      <c r="U7949"/>
      <c r="V7949"/>
      <c r="W7949"/>
      <c r="X7949"/>
      <c r="Y7949"/>
      <c r="Z7949"/>
    </row>
    <row r="7950" spans="1:26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  <c r="S7950"/>
      <c r="T7950"/>
      <c r="U7950"/>
      <c r="V7950"/>
      <c r="W7950"/>
      <c r="X7950"/>
      <c r="Y7950"/>
      <c r="Z7950"/>
    </row>
    <row r="7951" spans="1:26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  <c r="S7951"/>
      <c r="T7951"/>
      <c r="U7951"/>
      <c r="V7951"/>
      <c r="W7951"/>
      <c r="X7951"/>
      <c r="Y7951"/>
      <c r="Z7951"/>
    </row>
    <row r="7952" spans="1:26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  <c r="S7952"/>
      <c r="T7952"/>
      <c r="U7952"/>
      <c r="V7952"/>
      <c r="W7952"/>
      <c r="X7952"/>
      <c r="Y7952"/>
      <c r="Z7952"/>
    </row>
    <row r="7953" spans="1:26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  <c r="S7953"/>
      <c r="T7953"/>
      <c r="U7953"/>
      <c r="V7953"/>
      <c r="W7953"/>
      <c r="X7953"/>
      <c r="Y7953"/>
      <c r="Z7953"/>
    </row>
    <row r="7954" spans="1:26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  <c r="S7954"/>
      <c r="T7954"/>
      <c r="U7954"/>
      <c r="V7954"/>
      <c r="W7954"/>
      <c r="X7954"/>
      <c r="Y7954"/>
      <c r="Z7954"/>
    </row>
    <row r="7955" spans="1:26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  <c r="S7955"/>
      <c r="T7955"/>
      <c r="U7955"/>
      <c r="V7955"/>
      <c r="W7955"/>
      <c r="X7955"/>
      <c r="Y7955"/>
      <c r="Z7955"/>
    </row>
    <row r="7956" spans="1:26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  <c r="S7956"/>
      <c r="T7956"/>
      <c r="U7956"/>
      <c r="V7956"/>
      <c r="W7956"/>
      <c r="X7956"/>
      <c r="Y7956"/>
      <c r="Z7956"/>
    </row>
    <row r="7957" spans="1:26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  <c r="S7957"/>
      <c r="T7957"/>
      <c r="U7957"/>
      <c r="V7957"/>
      <c r="W7957"/>
      <c r="X7957"/>
      <c r="Y7957"/>
      <c r="Z7957"/>
    </row>
    <row r="7958" spans="1:26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  <c r="S7958"/>
      <c r="T7958"/>
      <c r="U7958"/>
      <c r="V7958"/>
      <c r="W7958"/>
      <c r="X7958"/>
      <c r="Y7958"/>
      <c r="Z7958"/>
    </row>
    <row r="7959" spans="1:26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  <c r="S7959"/>
      <c r="T7959"/>
      <c r="U7959"/>
      <c r="V7959"/>
      <c r="W7959"/>
      <c r="X7959"/>
      <c r="Y7959"/>
      <c r="Z7959"/>
    </row>
    <row r="7960" spans="1:26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  <c r="S7960"/>
      <c r="T7960"/>
      <c r="U7960"/>
      <c r="V7960"/>
      <c r="W7960"/>
      <c r="X7960"/>
      <c r="Y7960"/>
      <c r="Z7960"/>
    </row>
    <row r="7961" spans="1:26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  <c r="S7961"/>
      <c r="T7961"/>
      <c r="U7961"/>
      <c r="V7961"/>
      <c r="W7961"/>
      <c r="X7961"/>
      <c r="Y7961"/>
      <c r="Z7961"/>
    </row>
    <row r="7962" spans="1:26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  <c r="S7962"/>
      <c r="T7962"/>
      <c r="U7962"/>
      <c r="V7962"/>
      <c r="W7962"/>
      <c r="X7962"/>
      <c r="Y7962"/>
      <c r="Z7962"/>
    </row>
    <row r="7963" spans="1:26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  <c r="S7963"/>
      <c r="T7963"/>
      <c r="U7963"/>
      <c r="V7963"/>
      <c r="W7963"/>
      <c r="X7963"/>
      <c r="Y7963"/>
      <c r="Z7963"/>
    </row>
    <row r="7964" spans="1:26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  <c r="S7964"/>
      <c r="T7964"/>
      <c r="U7964"/>
      <c r="V7964"/>
      <c r="W7964"/>
      <c r="X7964"/>
      <c r="Y7964"/>
      <c r="Z7964"/>
    </row>
    <row r="7965" spans="1:26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  <c r="S7965"/>
      <c r="T7965"/>
      <c r="U7965"/>
      <c r="V7965"/>
      <c r="W7965"/>
      <c r="X7965"/>
      <c r="Y7965"/>
      <c r="Z7965"/>
    </row>
    <row r="7966" spans="1:26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  <c r="S7966"/>
      <c r="T7966"/>
      <c r="U7966"/>
      <c r="V7966"/>
      <c r="W7966"/>
      <c r="X7966"/>
      <c r="Y7966"/>
      <c r="Z7966"/>
    </row>
    <row r="7967" spans="1:26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  <c r="S7967"/>
      <c r="T7967"/>
      <c r="U7967"/>
      <c r="V7967"/>
      <c r="W7967"/>
      <c r="X7967"/>
      <c r="Y7967"/>
      <c r="Z7967"/>
    </row>
    <row r="7968" spans="1:26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  <c r="S7968"/>
      <c r="T7968"/>
      <c r="U7968"/>
      <c r="V7968"/>
      <c r="W7968"/>
      <c r="X7968"/>
      <c r="Y7968"/>
      <c r="Z7968"/>
    </row>
    <row r="7969" spans="1:26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  <c r="S7969"/>
      <c r="T7969"/>
      <c r="U7969"/>
      <c r="V7969"/>
      <c r="W7969"/>
      <c r="X7969"/>
      <c r="Y7969"/>
      <c r="Z7969"/>
    </row>
    <row r="7970" spans="1:26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  <c r="S7970"/>
      <c r="T7970"/>
      <c r="U7970"/>
      <c r="V7970"/>
      <c r="W7970"/>
      <c r="X7970"/>
      <c r="Y7970"/>
      <c r="Z7970"/>
    </row>
    <row r="7971" spans="1:26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  <c r="S7971"/>
      <c r="T7971"/>
      <c r="U7971"/>
      <c r="V7971"/>
      <c r="W7971"/>
      <c r="X7971"/>
      <c r="Y7971"/>
      <c r="Z7971"/>
    </row>
    <row r="7972" spans="1:26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  <c r="S7972"/>
      <c r="T7972"/>
      <c r="U7972"/>
      <c r="V7972"/>
      <c r="W7972"/>
      <c r="X7972"/>
      <c r="Y7972"/>
      <c r="Z7972"/>
    </row>
    <row r="7973" spans="1:26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  <c r="S7973"/>
      <c r="T7973"/>
      <c r="U7973"/>
      <c r="V7973"/>
      <c r="W7973"/>
      <c r="X7973"/>
      <c r="Y7973"/>
      <c r="Z7973"/>
    </row>
    <row r="7974" spans="1:26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  <c r="S7974"/>
      <c r="T7974"/>
      <c r="U7974"/>
      <c r="V7974"/>
      <c r="W7974"/>
      <c r="X7974"/>
      <c r="Y7974"/>
      <c r="Z7974"/>
    </row>
    <row r="7975" spans="1:26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  <c r="S7975"/>
      <c r="T7975"/>
      <c r="U7975"/>
      <c r="V7975"/>
      <c r="W7975"/>
      <c r="X7975"/>
      <c r="Y7975"/>
      <c r="Z7975"/>
    </row>
    <row r="7976" spans="1:26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  <c r="S7976"/>
      <c r="T7976"/>
      <c r="U7976"/>
      <c r="V7976"/>
      <c r="W7976"/>
      <c r="X7976"/>
      <c r="Y7976"/>
      <c r="Z7976"/>
    </row>
    <row r="7977" spans="1:26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  <c r="S7977"/>
      <c r="T7977"/>
      <c r="U7977"/>
      <c r="V7977"/>
      <c r="W7977"/>
      <c r="X7977"/>
      <c r="Y7977"/>
      <c r="Z7977"/>
    </row>
    <row r="7978" spans="1:26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  <c r="S7978"/>
      <c r="T7978"/>
      <c r="U7978"/>
      <c r="V7978"/>
      <c r="W7978"/>
      <c r="X7978"/>
      <c r="Y7978"/>
      <c r="Z7978"/>
    </row>
    <row r="7979" spans="1:26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  <c r="S7979"/>
      <c r="T7979"/>
      <c r="U7979"/>
      <c r="V7979"/>
      <c r="W7979"/>
      <c r="X7979"/>
      <c r="Y7979"/>
      <c r="Z7979"/>
    </row>
    <row r="7980" spans="1:26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  <c r="S7980"/>
      <c r="T7980"/>
      <c r="U7980"/>
      <c r="V7980"/>
      <c r="W7980"/>
      <c r="X7980"/>
      <c r="Y7980"/>
      <c r="Z7980"/>
    </row>
    <row r="7981" spans="1:26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  <c r="S7981"/>
      <c r="T7981"/>
      <c r="U7981"/>
      <c r="V7981"/>
      <c r="W7981"/>
      <c r="X7981"/>
      <c r="Y7981"/>
      <c r="Z7981"/>
    </row>
    <row r="7982" spans="1:26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  <c r="S7982"/>
      <c r="T7982"/>
      <c r="U7982"/>
      <c r="V7982"/>
      <c r="W7982"/>
      <c r="X7982"/>
      <c r="Y7982"/>
      <c r="Z7982"/>
    </row>
    <row r="7983" spans="1:26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  <c r="S7983"/>
      <c r="T7983"/>
      <c r="U7983"/>
      <c r="V7983"/>
      <c r="W7983"/>
      <c r="X7983"/>
      <c r="Y7983"/>
      <c r="Z7983"/>
    </row>
    <row r="7984" spans="1:26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  <c r="S7984"/>
      <c r="T7984"/>
      <c r="U7984"/>
      <c r="V7984"/>
      <c r="W7984"/>
      <c r="X7984"/>
      <c r="Y7984"/>
      <c r="Z7984"/>
    </row>
    <row r="7985" spans="1:26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  <c r="S7985"/>
      <c r="T7985"/>
      <c r="U7985"/>
      <c r="V7985"/>
      <c r="W7985"/>
      <c r="X7985"/>
      <c r="Y7985"/>
      <c r="Z7985"/>
    </row>
    <row r="7986" spans="1:26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  <c r="S7986"/>
      <c r="T7986"/>
      <c r="U7986"/>
      <c r="V7986"/>
      <c r="W7986"/>
      <c r="X7986"/>
      <c r="Y7986"/>
      <c r="Z7986"/>
    </row>
    <row r="7987" spans="1:26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  <c r="S7987"/>
      <c r="T7987"/>
      <c r="U7987"/>
      <c r="V7987"/>
      <c r="W7987"/>
      <c r="X7987"/>
      <c r="Y7987"/>
      <c r="Z7987"/>
    </row>
    <row r="7988" spans="1:26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  <c r="S7988"/>
      <c r="T7988"/>
      <c r="U7988"/>
      <c r="V7988"/>
      <c r="W7988"/>
      <c r="X7988"/>
      <c r="Y7988"/>
      <c r="Z7988"/>
    </row>
    <row r="7989" spans="1:26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  <c r="S7989"/>
      <c r="T7989"/>
      <c r="U7989"/>
      <c r="V7989"/>
      <c r="W7989"/>
      <c r="X7989"/>
      <c r="Y7989"/>
      <c r="Z7989"/>
    </row>
    <row r="7990" spans="1:26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  <c r="S7990"/>
      <c r="T7990"/>
      <c r="U7990"/>
      <c r="V7990"/>
      <c r="W7990"/>
      <c r="X7990"/>
      <c r="Y7990"/>
      <c r="Z7990"/>
    </row>
    <row r="7991" spans="1:26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  <c r="S7991"/>
      <c r="T7991"/>
      <c r="U7991"/>
      <c r="V7991"/>
      <c r="W7991"/>
      <c r="X7991"/>
      <c r="Y7991"/>
      <c r="Z7991"/>
    </row>
    <row r="7992" spans="1:26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  <c r="S7992"/>
      <c r="T7992"/>
      <c r="U7992"/>
      <c r="V7992"/>
      <c r="W7992"/>
      <c r="X7992"/>
      <c r="Y7992"/>
      <c r="Z7992"/>
    </row>
    <row r="7993" spans="1:26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  <c r="S7993"/>
      <c r="T7993"/>
      <c r="U7993"/>
      <c r="V7993"/>
      <c r="W7993"/>
      <c r="X7993"/>
      <c r="Y7993"/>
      <c r="Z7993"/>
    </row>
    <row r="7994" spans="1:26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  <c r="S7994"/>
      <c r="T7994"/>
      <c r="U7994"/>
      <c r="V7994"/>
      <c r="W7994"/>
      <c r="X7994"/>
      <c r="Y7994"/>
      <c r="Z7994"/>
    </row>
    <row r="7995" spans="1:26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  <c r="S7995"/>
      <c r="T7995"/>
      <c r="U7995"/>
      <c r="V7995"/>
      <c r="W7995"/>
      <c r="X7995"/>
      <c r="Y7995"/>
      <c r="Z7995"/>
    </row>
    <row r="7996" spans="1:26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  <c r="S7996"/>
      <c r="T7996"/>
      <c r="U7996"/>
      <c r="V7996"/>
      <c r="W7996"/>
      <c r="X7996"/>
      <c r="Y7996"/>
      <c r="Z7996"/>
    </row>
    <row r="7997" spans="1:26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  <c r="S7997"/>
      <c r="T7997"/>
      <c r="U7997"/>
      <c r="V7997"/>
      <c r="W7997"/>
      <c r="X7997"/>
      <c r="Y7997"/>
      <c r="Z7997"/>
    </row>
    <row r="7998" spans="1:26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  <c r="S7998"/>
      <c r="T7998"/>
      <c r="U7998"/>
      <c r="V7998"/>
      <c r="W7998"/>
      <c r="X7998"/>
      <c r="Y7998"/>
      <c r="Z7998"/>
    </row>
    <row r="7999" spans="1:26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  <c r="S7999"/>
      <c r="T7999"/>
      <c r="U7999"/>
      <c r="V7999"/>
      <c r="W7999"/>
      <c r="X7999"/>
      <c r="Y7999"/>
      <c r="Z7999"/>
    </row>
    <row r="8000" spans="1:26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  <c r="S8000"/>
      <c r="T8000"/>
      <c r="U8000"/>
      <c r="V8000"/>
      <c r="W8000"/>
      <c r="X8000"/>
      <c r="Y8000"/>
      <c r="Z8000"/>
    </row>
    <row r="8001" spans="1:26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  <c r="S8001"/>
      <c r="T8001"/>
      <c r="U8001"/>
      <c r="V8001"/>
      <c r="W8001"/>
      <c r="X8001"/>
      <c r="Y8001"/>
      <c r="Z8001"/>
    </row>
    <row r="8002" spans="1:26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  <c r="S8002"/>
      <c r="T8002"/>
      <c r="U8002"/>
      <c r="V8002"/>
      <c r="W8002"/>
      <c r="X8002"/>
      <c r="Y8002"/>
      <c r="Z8002"/>
    </row>
    <row r="8003" spans="1:26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  <c r="S8003"/>
      <c r="T8003"/>
      <c r="U8003"/>
      <c r="V8003"/>
      <c r="W8003"/>
      <c r="X8003"/>
      <c r="Y8003"/>
      <c r="Z8003"/>
    </row>
    <row r="8004" spans="1:26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  <c r="S8004"/>
      <c r="T8004"/>
      <c r="U8004"/>
      <c r="V8004"/>
      <c r="W8004"/>
      <c r="X8004"/>
      <c r="Y8004"/>
      <c r="Z8004"/>
    </row>
    <row r="8005" spans="1:26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  <c r="S8005"/>
      <c r="T8005"/>
      <c r="U8005"/>
      <c r="V8005"/>
      <c r="W8005"/>
      <c r="X8005"/>
      <c r="Y8005"/>
      <c r="Z8005"/>
    </row>
    <row r="8006" spans="1:26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  <c r="S8006"/>
      <c r="T8006"/>
      <c r="U8006"/>
      <c r="V8006"/>
      <c r="W8006"/>
      <c r="X8006"/>
      <c r="Y8006"/>
      <c r="Z8006"/>
    </row>
    <row r="8007" spans="1:26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  <c r="S8007"/>
      <c r="T8007"/>
      <c r="U8007"/>
      <c r="V8007"/>
      <c r="W8007"/>
      <c r="X8007"/>
      <c r="Y8007"/>
      <c r="Z8007"/>
    </row>
    <row r="8008" spans="1:26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  <c r="S8008"/>
      <c r="T8008"/>
      <c r="U8008"/>
      <c r="V8008"/>
      <c r="W8008"/>
      <c r="X8008"/>
      <c r="Y8008"/>
      <c r="Z8008"/>
    </row>
    <row r="8009" spans="1:26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  <c r="S8009"/>
      <c r="T8009"/>
      <c r="U8009"/>
      <c r="V8009"/>
      <c r="W8009"/>
      <c r="X8009"/>
      <c r="Y8009"/>
      <c r="Z8009"/>
    </row>
    <row r="8010" spans="1:26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  <c r="S8010"/>
      <c r="T8010"/>
      <c r="U8010"/>
      <c r="V8010"/>
      <c r="W8010"/>
      <c r="X8010"/>
      <c r="Y8010"/>
      <c r="Z8010"/>
    </row>
    <row r="8011" spans="1:26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  <c r="S8011"/>
      <c r="T8011"/>
      <c r="U8011"/>
      <c r="V8011"/>
      <c r="W8011"/>
      <c r="X8011"/>
      <c r="Y8011"/>
      <c r="Z8011"/>
    </row>
    <row r="8012" spans="1:26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  <c r="S8012"/>
      <c r="T8012"/>
      <c r="U8012"/>
      <c r="V8012"/>
      <c r="W8012"/>
      <c r="X8012"/>
      <c r="Y8012"/>
      <c r="Z8012"/>
    </row>
    <row r="8013" spans="1:26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  <c r="S8013"/>
      <c r="T8013"/>
      <c r="U8013"/>
      <c r="V8013"/>
      <c r="W8013"/>
      <c r="X8013"/>
      <c r="Y8013"/>
      <c r="Z8013"/>
    </row>
    <row r="8014" spans="1:26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  <c r="S8014"/>
      <c r="T8014"/>
      <c r="U8014"/>
      <c r="V8014"/>
      <c r="W8014"/>
      <c r="X8014"/>
      <c r="Y8014"/>
      <c r="Z8014"/>
    </row>
    <row r="8015" spans="1:26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  <c r="S8015"/>
      <c r="T8015"/>
      <c r="U8015"/>
      <c r="V8015"/>
      <c r="W8015"/>
      <c r="X8015"/>
      <c r="Y8015"/>
      <c r="Z8015"/>
    </row>
    <row r="8016" spans="1:26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  <c r="S8016"/>
      <c r="T8016"/>
      <c r="U8016"/>
      <c r="V8016"/>
      <c r="W8016"/>
      <c r="X8016"/>
      <c r="Y8016"/>
      <c r="Z8016"/>
    </row>
    <row r="8017" spans="1:26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  <c r="S8017"/>
      <c r="T8017"/>
      <c r="U8017"/>
      <c r="V8017"/>
      <c r="W8017"/>
      <c r="X8017"/>
      <c r="Y8017"/>
      <c r="Z8017"/>
    </row>
    <row r="8018" spans="1:26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  <c r="S8018"/>
      <c r="T8018"/>
      <c r="U8018"/>
      <c r="V8018"/>
      <c r="W8018"/>
      <c r="X8018"/>
      <c r="Y8018"/>
      <c r="Z8018"/>
    </row>
    <row r="8019" spans="1:26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  <c r="S8019"/>
      <c r="T8019"/>
      <c r="U8019"/>
      <c r="V8019"/>
      <c r="W8019"/>
      <c r="X8019"/>
      <c r="Y8019"/>
      <c r="Z8019"/>
    </row>
    <row r="8020" spans="1:26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  <c r="S8020"/>
      <c r="T8020"/>
      <c r="U8020"/>
      <c r="V8020"/>
      <c r="W8020"/>
      <c r="X8020"/>
      <c r="Y8020"/>
      <c r="Z8020"/>
    </row>
    <row r="8021" spans="1:26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  <c r="S8021"/>
      <c r="T8021"/>
      <c r="U8021"/>
      <c r="V8021"/>
      <c r="W8021"/>
      <c r="X8021"/>
      <c r="Y8021"/>
      <c r="Z8021"/>
    </row>
    <row r="8022" spans="1:26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  <c r="S8022"/>
      <c r="T8022"/>
      <c r="U8022"/>
      <c r="V8022"/>
      <c r="W8022"/>
      <c r="X8022"/>
      <c r="Y8022"/>
      <c r="Z8022"/>
    </row>
    <row r="8023" spans="1:26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  <c r="S8023"/>
      <c r="T8023"/>
      <c r="U8023"/>
      <c r="V8023"/>
      <c r="W8023"/>
      <c r="X8023"/>
      <c r="Y8023"/>
      <c r="Z8023"/>
    </row>
    <row r="8024" spans="1:26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  <c r="S8024"/>
      <c r="T8024"/>
      <c r="U8024"/>
      <c r="V8024"/>
      <c r="W8024"/>
      <c r="X8024"/>
      <c r="Y8024"/>
      <c r="Z8024"/>
    </row>
    <row r="8025" spans="1:26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  <c r="S8025"/>
      <c r="T8025"/>
      <c r="U8025"/>
      <c r="V8025"/>
      <c r="W8025"/>
      <c r="X8025"/>
      <c r="Y8025"/>
      <c r="Z8025"/>
    </row>
    <row r="8026" spans="1:26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  <c r="S8026"/>
      <c r="T8026"/>
      <c r="U8026"/>
      <c r="V8026"/>
      <c r="W8026"/>
      <c r="X8026"/>
      <c r="Y8026"/>
      <c r="Z8026"/>
    </row>
    <row r="8027" spans="1:26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  <c r="S8027"/>
      <c r="T8027"/>
      <c r="U8027"/>
      <c r="V8027"/>
      <c r="W8027"/>
      <c r="X8027"/>
      <c r="Y8027"/>
      <c r="Z8027"/>
    </row>
    <row r="8028" spans="1:26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  <c r="S8028"/>
      <c r="T8028"/>
      <c r="U8028"/>
      <c r="V8028"/>
      <c r="W8028"/>
      <c r="X8028"/>
      <c r="Y8028"/>
      <c r="Z8028"/>
    </row>
    <row r="8029" spans="1:26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  <c r="S8029"/>
      <c r="T8029"/>
      <c r="U8029"/>
      <c r="V8029"/>
      <c r="W8029"/>
      <c r="X8029"/>
      <c r="Y8029"/>
      <c r="Z8029"/>
    </row>
    <row r="8030" spans="1:26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  <c r="S8030"/>
      <c r="T8030"/>
      <c r="U8030"/>
      <c r="V8030"/>
      <c r="W8030"/>
      <c r="X8030"/>
      <c r="Y8030"/>
      <c r="Z8030"/>
    </row>
    <row r="8031" spans="1:26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  <c r="S8031"/>
      <c r="T8031"/>
      <c r="U8031"/>
      <c r="V8031"/>
      <c r="W8031"/>
      <c r="X8031"/>
      <c r="Y8031"/>
      <c r="Z8031"/>
    </row>
    <row r="8032" spans="1:26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  <c r="S8032"/>
      <c r="T8032"/>
      <c r="U8032"/>
      <c r="V8032"/>
      <c r="W8032"/>
      <c r="X8032"/>
      <c r="Y8032"/>
      <c r="Z8032"/>
    </row>
    <row r="8033" spans="1:26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  <c r="S8033"/>
      <c r="T8033"/>
      <c r="U8033"/>
      <c r="V8033"/>
      <c r="W8033"/>
      <c r="X8033"/>
      <c r="Y8033"/>
      <c r="Z8033"/>
    </row>
    <row r="8034" spans="1:26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  <c r="S8034"/>
      <c r="T8034"/>
      <c r="U8034"/>
      <c r="V8034"/>
      <c r="W8034"/>
      <c r="X8034"/>
      <c r="Y8034"/>
      <c r="Z8034"/>
    </row>
    <row r="8035" spans="1:26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  <c r="S8035"/>
      <c r="T8035"/>
      <c r="U8035"/>
      <c r="V8035"/>
      <c r="W8035"/>
      <c r="X8035"/>
      <c r="Y8035"/>
      <c r="Z8035"/>
    </row>
    <row r="8036" spans="1:26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  <c r="S8036"/>
      <c r="T8036"/>
      <c r="U8036"/>
      <c r="V8036"/>
      <c r="W8036"/>
      <c r="X8036"/>
      <c r="Y8036"/>
      <c r="Z8036"/>
    </row>
    <row r="8037" spans="1:26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  <c r="S8037"/>
      <c r="T8037"/>
      <c r="U8037"/>
      <c r="V8037"/>
      <c r="W8037"/>
      <c r="X8037"/>
      <c r="Y8037"/>
      <c r="Z8037"/>
    </row>
    <row r="8038" spans="1:26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  <c r="S8038"/>
      <c r="T8038"/>
      <c r="U8038"/>
      <c r="V8038"/>
      <c r="W8038"/>
      <c r="X8038"/>
      <c r="Y8038"/>
      <c r="Z8038"/>
    </row>
    <row r="8039" spans="1:26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  <c r="S8039"/>
      <c r="T8039"/>
      <c r="U8039"/>
      <c r="V8039"/>
      <c r="W8039"/>
      <c r="X8039"/>
      <c r="Y8039"/>
      <c r="Z8039"/>
    </row>
    <row r="8040" spans="1:26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  <c r="S8040"/>
      <c r="T8040"/>
      <c r="U8040"/>
      <c r="V8040"/>
      <c r="W8040"/>
      <c r="X8040"/>
      <c r="Y8040"/>
      <c r="Z8040"/>
    </row>
    <row r="8041" spans="1:26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  <c r="S8041"/>
      <c r="T8041"/>
      <c r="U8041"/>
      <c r="V8041"/>
      <c r="W8041"/>
      <c r="X8041"/>
      <c r="Y8041"/>
      <c r="Z8041"/>
    </row>
    <row r="8042" spans="1:26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  <c r="S8042"/>
      <c r="T8042"/>
      <c r="U8042"/>
      <c r="V8042"/>
      <c r="W8042"/>
      <c r="X8042"/>
      <c r="Y8042"/>
      <c r="Z8042"/>
    </row>
    <row r="8043" spans="1:26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  <c r="S8043"/>
      <c r="T8043"/>
      <c r="U8043"/>
      <c r="V8043"/>
      <c r="W8043"/>
      <c r="X8043"/>
      <c r="Y8043"/>
      <c r="Z8043"/>
    </row>
    <row r="8044" spans="1:26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  <c r="S8044"/>
      <c r="T8044"/>
      <c r="U8044"/>
      <c r="V8044"/>
      <c r="W8044"/>
      <c r="X8044"/>
      <c r="Y8044"/>
      <c r="Z8044"/>
    </row>
    <row r="8045" spans="1:26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  <c r="S8045"/>
      <c r="T8045"/>
      <c r="U8045"/>
      <c r="V8045"/>
      <c r="W8045"/>
      <c r="X8045"/>
      <c r="Y8045"/>
      <c r="Z8045"/>
    </row>
    <row r="8046" spans="1:26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  <c r="S8046"/>
      <c r="T8046"/>
      <c r="U8046"/>
      <c r="V8046"/>
      <c r="W8046"/>
      <c r="X8046"/>
      <c r="Y8046"/>
      <c r="Z8046"/>
    </row>
    <row r="8047" spans="1:26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  <c r="S8047"/>
      <c r="T8047"/>
      <c r="U8047"/>
      <c r="V8047"/>
      <c r="W8047"/>
      <c r="X8047"/>
      <c r="Y8047"/>
      <c r="Z8047"/>
    </row>
    <row r="8048" spans="1:26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  <c r="S8048"/>
      <c r="T8048"/>
      <c r="U8048"/>
      <c r="V8048"/>
      <c r="W8048"/>
      <c r="X8048"/>
      <c r="Y8048"/>
      <c r="Z8048"/>
    </row>
    <row r="8049" spans="1:26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  <c r="S8049"/>
      <c r="T8049"/>
      <c r="U8049"/>
      <c r="V8049"/>
      <c r="W8049"/>
      <c r="X8049"/>
      <c r="Y8049"/>
      <c r="Z8049"/>
    </row>
    <row r="8050" spans="1:26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  <c r="S8050"/>
      <c r="T8050"/>
      <c r="U8050"/>
      <c r="V8050"/>
      <c r="W8050"/>
      <c r="X8050"/>
      <c r="Y8050"/>
      <c r="Z8050"/>
    </row>
    <row r="8051" spans="1:26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  <c r="S8051"/>
      <c r="T8051"/>
      <c r="U8051"/>
      <c r="V8051"/>
      <c r="W8051"/>
      <c r="X8051"/>
      <c r="Y8051"/>
      <c r="Z8051"/>
    </row>
    <row r="8052" spans="1:26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  <c r="S8052"/>
      <c r="T8052"/>
      <c r="U8052"/>
      <c r="V8052"/>
      <c r="W8052"/>
      <c r="X8052"/>
      <c r="Y8052"/>
      <c r="Z8052"/>
    </row>
    <row r="8053" spans="1:26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  <c r="S8053"/>
      <c r="T8053"/>
      <c r="U8053"/>
      <c r="V8053"/>
      <c r="W8053"/>
      <c r="X8053"/>
      <c r="Y8053"/>
      <c r="Z8053"/>
    </row>
    <row r="8054" spans="1:26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  <c r="S8054"/>
      <c r="T8054"/>
      <c r="U8054"/>
      <c r="V8054"/>
      <c r="W8054"/>
      <c r="X8054"/>
      <c r="Y8054"/>
      <c r="Z8054"/>
    </row>
    <row r="8055" spans="1:26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  <c r="S8055"/>
      <c r="T8055"/>
      <c r="U8055"/>
      <c r="V8055"/>
      <c r="W8055"/>
      <c r="X8055"/>
      <c r="Y8055"/>
      <c r="Z8055"/>
    </row>
    <row r="8056" spans="1:26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  <c r="S8056"/>
      <c r="T8056"/>
      <c r="U8056"/>
      <c r="V8056"/>
      <c r="W8056"/>
      <c r="X8056"/>
      <c r="Y8056"/>
      <c r="Z8056"/>
    </row>
    <row r="8057" spans="1:26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  <c r="S8057"/>
      <c r="T8057"/>
      <c r="U8057"/>
      <c r="V8057"/>
      <c r="W8057"/>
      <c r="X8057"/>
      <c r="Y8057"/>
      <c r="Z8057"/>
    </row>
    <row r="8058" spans="1:26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  <c r="S8058"/>
      <c r="T8058"/>
      <c r="U8058"/>
      <c r="V8058"/>
      <c r="W8058"/>
      <c r="X8058"/>
      <c r="Y8058"/>
      <c r="Z8058"/>
    </row>
    <row r="8059" spans="1:26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  <c r="S8059"/>
      <c r="T8059"/>
      <c r="U8059"/>
      <c r="V8059"/>
      <c r="W8059"/>
      <c r="X8059"/>
      <c r="Y8059"/>
      <c r="Z8059"/>
    </row>
    <row r="8060" spans="1:26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  <c r="S8060"/>
      <c r="T8060"/>
      <c r="U8060"/>
      <c r="V8060"/>
      <c r="W8060"/>
      <c r="X8060"/>
      <c r="Y8060"/>
      <c r="Z8060"/>
    </row>
    <row r="8061" spans="1:26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  <c r="S8061"/>
      <c r="T8061"/>
      <c r="U8061"/>
      <c r="V8061"/>
      <c r="W8061"/>
      <c r="X8061"/>
      <c r="Y8061"/>
      <c r="Z8061"/>
    </row>
    <row r="8062" spans="1:26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  <c r="S8062"/>
      <c r="T8062"/>
      <c r="U8062"/>
      <c r="V8062"/>
      <c r="W8062"/>
      <c r="X8062"/>
      <c r="Y8062"/>
      <c r="Z8062"/>
    </row>
    <row r="8063" spans="1:26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  <c r="S8063"/>
      <c r="T8063"/>
      <c r="U8063"/>
      <c r="V8063"/>
      <c r="W8063"/>
      <c r="X8063"/>
      <c r="Y8063"/>
      <c r="Z8063"/>
    </row>
    <row r="8064" spans="1:26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  <c r="S8064"/>
      <c r="T8064"/>
      <c r="U8064"/>
      <c r="V8064"/>
      <c r="W8064"/>
      <c r="X8064"/>
      <c r="Y8064"/>
      <c r="Z8064"/>
    </row>
    <row r="8065" spans="1:26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  <c r="S8065"/>
      <c r="T8065"/>
      <c r="U8065"/>
      <c r="V8065"/>
      <c r="W8065"/>
      <c r="X8065"/>
      <c r="Y8065"/>
      <c r="Z8065"/>
    </row>
    <row r="8066" spans="1:26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  <c r="S8066"/>
      <c r="T8066"/>
      <c r="U8066"/>
      <c r="V8066"/>
      <c r="W8066"/>
      <c r="X8066"/>
      <c r="Y8066"/>
      <c r="Z8066"/>
    </row>
    <row r="8067" spans="1:26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  <c r="S8067"/>
      <c r="T8067"/>
      <c r="U8067"/>
      <c r="V8067"/>
      <c r="W8067"/>
      <c r="X8067"/>
      <c r="Y8067"/>
      <c r="Z8067"/>
    </row>
    <row r="8068" spans="1:26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  <c r="S8068"/>
      <c r="T8068"/>
      <c r="U8068"/>
      <c r="V8068"/>
      <c r="W8068"/>
      <c r="X8068"/>
      <c r="Y8068"/>
      <c r="Z8068"/>
    </row>
    <row r="8069" spans="1:26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  <c r="S8069"/>
      <c r="T8069"/>
      <c r="U8069"/>
      <c r="V8069"/>
      <c r="W8069"/>
      <c r="X8069"/>
      <c r="Y8069"/>
      <c r="Z8069"/>
    </row>
    <row r="8070" spans="1:26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  <c r="S8070"/>
      <c r="T8070"/>
      <c r="U8070"/>
      <c r="V8070"/>
      <c r="W8070"/>
      <c r="X8070"/>
      <c r="Y8070"/>
      <c r="Z8070"/>
    </row>
    <row r="8071" spans="1:26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  <c r="S8071"/>
      <c r="T8071"/>
      <c r="U8071"/>
      <c r="V8071"/>
      <c r="W8071"/>
      <c r="X8071"/>
      <c r="Y8071"/>
      <c r="Z8071"/>
    </row>
    <row r="8072" spans="1:26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  <c r="S8072"/>
      <c r="T8072"/>
      <c r="U8072"/>
      <c r="V8072"/>
      <c r="W8072"/>
      <c r="X8072"/>
      <c r="Y8072"/>
      <c r="Z8072"/>
    </row>
    <row r="8073" spans="1:26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  <c r="S8073"/>
      <c r="T8073"/>
      <c r="U8073"/>
      <c r="V8073"/>
      <c r="W8073"/>
      <c r="X8073"/>
      <c r="Y8073"/>
      <c r="Z8073"/>
    </row>
    <row r="8074" spans="1:26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  <c r="S8074"/>
      <c r="T8074"/>
      <c r="U8074"/>
      <c r="V8074"/>
      <c r="W8074"/>
      <c r="X8074"/>
      <c r="Y8074"/>
      <c r="Z8074"/>
    </row>
    <row r="8075" spans="1:26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  <c r="S8075"/>
      <c r="T8075"/>
      <c r="U8075"/>
      <c r="V8075"/>
      <c r="W8075"/>
      <c r="X8075"/>
      <c r="Y8075"/>
      <c r="Z8075"/>
    </row>
    <row r="8076" spans="1:26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  <c r="S8076"/>
      <c r="T8076"/>
      <c r="U8076"/>
      <c r="V8076"/>
      <c r="W8076"/>
      <c r="X8076"/>
      <c r="Y8076"/>
      <c r="Z8076"/>
    </row>
    <row r="8077" spans="1:26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  <c r="S8077"/>
      <c r="T8077"/>
      <c r="U8077"/>
      <c r="V8077"/>
      <c r="W8077"/>
      <c r="X8077"/>
      <c r="Y8077"/>
      <c r="Z8077"/>
    </row>
    <row r="8078" spans="1:26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  <c r="S8078"/>
      <c r="T8078"/>
      <c r="U8078"/>
      <c r="V8078"/>
      <c r="W8078"/>
      <c r="X8078"/>
      <c r="Y8078"/>
      <c r="Z8078"/>
    </row>
    <row r="8079" spans="1:26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  <c r="S8079"/>
      <c r="T8079"/>
      <c r="U8079"/>
      <c r="V8079"/>
      <c r="W8079"/>
      <c r="X8079"/>
      <c r="Y8079"/>
      <c r="Z8079"/>
    </row>
    <row r="8080" spans="1:26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  <c r="S8080"/>
      <c r="T8080"/>
      <c r="U8080"/>
      <c r="V8080"/>
      <c r="W8080"/>
      <c r="X8080"/>
      <c r="Y8080"/>
      <c r="Z8080"/>
    </row>
    <row r="8081" spans="1:26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  <c r="S8081"/>
      <c r="T8081"/>
      <c r="U8081"/>
      <c r="V8081"/>
      <c r="W8081"/>
      <c r="X8081"/>
      <c r="Y8081"/>
      <c r="Z8081"/>
    </row>
    <row r="8082" spans="1:26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  <c r="S8082"/>
      <c r="T8082"/>
      <c r="U8082"/>
      <c r="V8082"/>
      <c r="W8082"/>
      <c r="X8082"/>
      <c r="Y8082"/>
      <c r="Z8082"/>
    </row>
    <row r="8083" spans="1:26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  <c r="S8083"/>
      <c r="T8083"/>
      <c r="U8083"/>
      <c r="V8083"/>
      <c r="W8083"/>
      <c r="X8083"/>
      <c r="Y8083"/>
      <c r="Z8083"/>
    </row>
    <row r="8084" spans="1:26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  <c r="S8084"/>
      <c r="T8084"/>
      <c r="U8084"/>
      <c r="V8084"/>
      <c r="W8084"/>
      <c r="X8084"/>
      <c r="Y8084"/>
      <c r="Z8084"/>
    </row>
    <row r="8085" spans="1:26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  <c r="S8085"/>
      <c r="T8085"/>
      <c r="U8085"/>
      <c r="V8085"/>
      <c r="W8085"/>
      <c r="X8085"/>
      <c r="Y8085"/>
      <c r="Z8085"/>
    </row>
    <row r="8086" spans="1:26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  <c r="S8086"/>
      <c r="T8086"/>
      <c r="U8086"/>
      <c r="V8086"/>
      <c r="W8086"/>
      <c r="X8086"/>
      <c r="Y8086"/>
      <c r="Z8086"/>
    </row>
    <row r="8087" spans="1:26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  <c r="S8087"/>
      <c r="T8087"/>
      <c r="U8087"/>
      <c r="V8087"/>
      <c r="W8087"/>
      <c r="X8087"/>
      <c r="Y8087"/>
      <c r="Z8087"/>
    </row>
    <row r="8088" spans="1:26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  <c r="S8088"/>
      <c r="T8088"/>
      <c r="U8088"/>
      <c r="V8088"/>
      <c r="W8088"/>
      <c r="X8088"/>
      <c r="Y8088"/>
      <c r="Z8088"/>
    </row>
    <row r="8089" spans="1:26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  <c r="S8089"/>
      <c r="T8089"/>
      <c r="U8089"/>
      <c r="V8089"/>
      <c r="W8089"/>
      <c r="X8089"/>
      <c r="Y8089"/>
      <c r="Z8089"/>
    </row>
    <row r="8090" spans="1:26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  <c r="S8090"/>
      <c r="T8090"/>
      <c r="U8090"/>
      <c r="V8090"/>
      <c r="W8090"/>
      <c r="X8090"/>
      <c r="Y8090"/>
      <c r="Z8090"/>
    </row>
    <row r="8091" spans="1:26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  <c r="S8091"/>
      <c r="T8091"/>
      <c r="U8091"/>
      <c r="V8091"/>
      <c r="W8091"/>
      <c r="X8091"/>
      <c r="Y8091"/>
      <c r="Z8091"/>
    </row>
    <row r="8092" spans="1:26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  <c r="S8092"/>
      <c r="T8092"/>
      <c r="U8092"/>
      <c r="V8092"/>
      <c r="W8092"/>
      <c r="X8092"/>
      <c r="Y8092"/>
      <c r="Z8092"/>
    </row>
    <row r="8093" spans="1:26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  <c r="S8093"/>
      <c r="T8093"/>
      <c r="U8093"/>
      <c r="V8093"/>
      <c r="W8093"/>
      <c r="X8093"/>
      <c r="Y8093"/>
      <c r="Z8093"/>
    </row>
    <row r="8094" spans="1:26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  <c r="S8094"/>
      <c r="T8094"/>
      <c r="U8094"/>
      <c r="V8094"/>
      <c r="W8094"/>
      <c r="X8094"/>
      <c r="Y8094"/>
      <c r="Z8094"/>
    </row>
    <row r="8095" spans="1:26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  <c r="S8095"/>
      <c r="T8095"/>
      <c r="U8095"/>
      <c r="V8095"/>
      <c r="W8095"/>
      <c r="X8095"/>
      <c r="Y8095"/>
      <c r="Z8095"/>
    </row>
    <row r="8096" spans="1:26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  <c r="S8096"/>
      <c r="T8096"/>
      <c r="U8096"/>
      <c r="V8096"/>
      <c r="W8096"/>
      <c r="X8096"/>
      <c r="Y8096"/>
      <c r="Z8096"/>
    </row>
    <row r="8097" spans="1:26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  <c r="S8097"/>
      <c r="T8097"/>
      <c r="U8097"/>
      <c r="V8097"/>
      <c r="W8097"/>
      <c r="X8097"/>
      <c r="Y8097"/>
      <c r="Z8097"/>
    </row>
    <row r="8098" spans="1:26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  <c r="S8098"/>
      <c r="T8098"/>
      <c r="U8098"/>
      <c r="V8098"/>
      <c r="W8098"/>
      <c r="X8098"/>
      <c r="Y8098"/>
      <c r="Z8098"/>
    </row>
    <row r="8099" spans="1:26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  <c r="S8099"/>
      <c r="T8099"/>
      <c r="U8099"/>
      <c r="V8099"/>
      <c r="W8099"/>
      <c r="X8099"/>
      <c r="Y8099"/>
      <c r="Z8099"/>
    </row>
    <row r="8100" spans="1:26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  <c r="S8100"/>
      <c r="T8100"/>
      <c r="U8100"/>
      <c r="V8100"/>
      <c r="W8100"/>
      <c r="X8100"/>
      <c r="Y8100"/>
      <c r="Z8100"/>
    </row>
    <row r="8101" spans="1:26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  <c r="S8101"/>
      <c r="T8101"/>
      <c r="U8101"/>
      <c r="V8101"/>
      <c r="W8101"/>
      <c r="X8101"/>
      <c r="Y8101"/>
      <c r="Z8101"/>
    </row>
    <row r="8102" spans="1:26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  <c r="S8102"/>
      <c r="T8102"/>
      <c r="U8102"/>
      <c r="V8102"/>
      <c r="W8102"/>
      <c r="X8102"/>
      <c r="Y8102"/>
      <c r="Z8102"/>
    </row>
    <row r="8103" spans="1:26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  <c r="S8103"/>
      <c r="T8103"/>
      <c r="U8103"/>
      <c r="V8103"/>
      <c r="W8103"/>
      <c r="X8103"/>
      <c r="Y8103"/>
      <c r="Z8103"/>
    </row>
    <row r="8104" spans="1:26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  <c r="S8104"/>
      <c r="T8104"/>
      <c r="U8104"/>
      <c r="V8104"/>
      <c r="W8104"/>
      <c r="X8104"/>
      <c r="Y8104"/>
      <c r="Z8104"/>
    </row>
    <row r="8105" spans="1:26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  <c r="S8105"/>
      <c r="T8105"/>
      <c r="U8105"/>
      <c r="V8105"/>
      <c r="W8105"/>
      <c r="X8105"/>
      <c r="Y8105"/>
      <c r="Z8105"/>
    </row>
    <row r="8106" spans="1:26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  <c r="S8106"/>
      <c r="T8106"/>
      <c r="U8106"/>
      <c r="V8106"/>
      <c r="W8106"/>
      <c r="X8106"/>
      <c r="Y8106"/>
      <c r="Z8106"/>
    </row>
    <row r="8107" spans="1:26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  <c r="S8107"/>
      <c r="T8107"/>
      <c r="U8107"/>
      <c r="V8107"/>
      <c r="W8107"/>
      <c r="X8107"/>
      <c r="Y8107"/>
      <c r="Z8107"/>
    </row>
    <row r="8108" spans="1:26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  <c r="S8108"/>
      <c r="T8108"/>
      <c r="U8108"/>
      <c r="V8108"/>
      <c r="W8108"/>
      <c r="X8108"/>
      <c r="Y8108"/>
      <c r="Z8108"/>
    </row>
    <row r="8109" spans="1:26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  <c r="S8109"/>
      <c r="T8109"/>
      <c r="U8109"/>
      <c r="V8109"/>
      <c r="W8109"/>
      <c r="X8109"/>
      <c r="Y8109"/>
      <c r="Z8109"/>
    </row>
    <row r="8110" spans="1:26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  <c r="S8110"/>
      <c r="T8110"/>
      <c r="U8110"/>
      <c r="V8110"/>
      <c r="W8110"/>
      <c r="X8110"/>
      <c r="Y8110"/>
      <c r="Z8110"/>
    </row>
    <row r="8111" spans="1:26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  <c r="S8111"/>
      <c r="T8111"/>
      <c r="U8111"/>
      <c r="V8111"/>
      <c r="W8111"/>
      <c r="X8111"/>
      <c r="Y8111"/>
      <c r="Z8111"/>
    </row>
    <row r="8112" spans="1:26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  <c r="S8112"/>
      <c r="T8112"/>
      <c r="U8112"/>
      <c r="V8112"/>
      <c r="W8112"/>
      <c r="X8112"/>
      <c r="Y8112"/>
      <c r="Z8112"/>
    </row>
    <row r="8113" spans="1:26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  <c r="S8113"/>
      <c r="T8113"/>
      <c r="U8113"/>
      <c r="V8113"/>
      <c r="W8113"/>
      <c r="X8113"/>
      <c r="Y8113"/>
      <c r="Z8113"/>
    </row>
    <row r="8114" spans="1:26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  <c r="S8114"/>
      <c r="T8114"/>
      <c r="U8114"/>
      <c r="V8114"/>
      <c r="W8114"/>
      <c r="X8114"/>
      <c r="Y8114"/>
      <c r="Z8114"/>
    </row>
    <row r="8115" spans="1:26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  <c r="S8115"/>
      <c r="T8115"/>
      <c r="U8115"/>
      <c r="V8115"/>
      <c r="W8115"/>
      <c r="X8115"/>
      <c r="Y8115"/>
      <c r="Z8115"/>
    </row>
    <row r="8116" spans="1:26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  <c r="S8116"/>
      <c r="T8116"/>
      <c r="U8116"/>
      <c r="V8116"/>
      <c r="W8116"/>
      <c r="X8116"/>
      <c r="Y8116"/>
      <c r="Z8116"/>
    </row>
    <row r="8117" spans="1:26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  <c r="S8117"/>
      <c r="T8117"/>
      <c r="U8117"/>
      <c r="V8117"/>
      <c r="W8117"/>
      <c r="X8117"/>
      <c r="Y8117"/>
      <c r="Z8117"/>
    </row>
    <row r="8118" spans="1:26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  <c r="S8118"/>
      <c r="T8118"/>
      <c r="U8118"/>
      <c r="V8118"/>
      <c r="W8118"/>
      <c r="X8118"/>
      <c r="Y8118"/>
      <c r="Z8118"/>
    </row>
    <row r="8119" spans="1:26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  <c r="S8119"/>
      <c r="T8119"/>
      <c r="U8119"/>
      <c r="V8119"/>
      <c r="W8119"/>
      <c r="X8119"/>
      <c r="Y8119"/>
      <c r="Z8119"/>
    </row>
    <row r="8120" spans="1:26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  <c r="S8120"/>
      <c r="T8120"/>
      <c r="U8120"/>
      <c r="V8120"/>
      <c r="W8120"/>
      <c r="X8120"/>
      <c r="Y8120"/>
      <c r="Z8120"/>
    </row>
    <row r="8121" spans="1:26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  <c r="S8121"/>
      <c r="T8121"/>
      <c r="U8121"/>
      <c r="V8121"/>
      <c r="W8121"/>
      <c r="X8121"/>
      <c r="Y8121"/>
      <c r="Z8121"/>
    </row>
    <row r="8122" spans="1:26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  <c r="S8122"/>
      <c r="T8122"/>
      <c r="U8122"/>
      <c r="V8122"/>
      <c r="W8122"/>
      <c r="X8122"/>
      <c r="Y8122"/>
      <c r="Z8122"/>
    </row>
    <row r="8123" spans="1:26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  <c r="S8123"/>
      <c r="T8123"/>
      <c r="U8123"/>
      <c r="V8123"/>
      <c r="W8123"/>
      <c r="X8123"/>
      <c r="Y8123"/>
      <c r="Z8123"/>
    </row>
    <row r="8124" spans="1:26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  <c r="S8124"/>
      <c r="T8124"/>
      <c r="U8124"/>
      <c r="V8124"/>
      <c r="W8124"/>
      <c r="X8124"/>
      <c r="Y8124"/>
      <c r="Z8124"/>
    </row>
    <row r="8125" spans="1:26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  <c r="S8125"/>
      <c r="T8125"/>
      <c r="U8125"/>
      <c r="V8125"/>
      <c r="W8125"/>
      <c r="X8125"/>
      <c r="Y8125"/>
      <c r="Z8125"/>
    </row>
    <row r="8126" spans="1:26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  <c r="S8126"/>
      <c r="T8126"/>
      <c r="U8126"/>
      <c r="V8126"/>
      <c r="W8126"/>
      <c r="X8126"/>
      <c r="Y8126"/>
      <c r="Z8126"/>
    </row>
    <row r="8127" spans="1:26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  <c r="S8127"/>
      <c r="T8127"/>
      <c r="U8127"/>
      <c r="V8127"/>
      <c r="W8127"/>
      <c r="X8127"/>
      <c r="Y8127"/>
      <c r="Z8127"/>
    </row>
    <row r="8128" spans="1:26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  <c r="S8128"/>
      <c r="T8128"/>
      <c r="U8128"/>
      <c r="V8128"/>
      <c r="W8128"/>
      <c r="X8128"/>
      <c r="Y8128"/>
      <c r="Z8128"/>
    </row>
    <row r="8129" spans="1:26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  <c r="S8129"/>
      <c r="T8129"/>
      <c r="U8129"/>
      <c r="V8129"/>
      <c r="W8129"/>
      <c r="X8129"/>
      <c r="Y8129"/>
      <c r="Z8129"/>
    </row>
    <row r="8130" spans="1:26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  <c r="S8130"/>
      <c r="T8130"/>
      <c r="U8130"/>
      <c r="V8130"/>
      <c r="W8130"/>
      <c r="X8130"/>
      <c r="Y8130"/>
      <c r="Z8130"/>
    </row>
    <row r="8131" spans="1:26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  <c r="S8131"/>
      <c r="T8131"/>
      <c r="U8131"/>
      <c r="V8131"/>
      <c r="W8131"/>
      <c r="X8131"/>
      <c r="Y8131"/>
      <c r="Z8131"/>
    </row>
    <row r="8132" spans="1:26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  <c r="S8132"/>
      <c r="T8132"/>
      <c r="U8132"/>
      <c r="V8132"/>
      <c r="W8132"/>
      <c r="X8132"/>
      <c r="Y8132"/>
      <c r="Z8132"/>
    </row>
    <row r="8133" spans="1:26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  <c r="S8133"/>
      <c r="T8133"/>
      <c r="U8133"/>
      <c r="V8133"/>
      <c r="W8133"/>
      <c r="X8133"/>
      <c r="Y8133"/>
      <c r="Z8133"/>
    </row>
    <row r="8134" spans="1:26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  <c r="S8134"/>
      <c r="T8134"/>
      <c r="U8134"/>
      <c r="V8134"/>
      <c r="W8134"/>
      <c r="X8134"/>
      <c r="Y8134"/>
      <c r="Z8134"/>
    </row>
    <row r="8135" spans="1:26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  <c r="S8135"/>
      <c r="T8135"/>
      <c r="U8135"/>
      <c r="V8135"/>
      <c r="W8135"/>
      <c r="X8135"/>
      <c r="Y8135"/>
      <c r="Z8135"/>
    </row>
    <row r="8136" spans="1:26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  <c r="S8136"/>
      <c r="T8136"/>
      <c r="U8136"/>
      <c r="V8136"/>
      <c r="W8136"/>
      <c r="X8136"/>
      <c r="Y8136"/>
      <c r="Z8136"/>
    </row>
    <row r="8137" spans="1:26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  <c r="S8137"/>
      <c r="T8137"/>
      <c r="U8137"/>
      <c r="V8137"/>
      <c r="W8137"/>
      <c r="X8137"/>
      <c r="Y8137"/>
      <c r="Z8137"/>
    </row>
    <row r="8138" spans="1:26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  <c r="S8138"/>
      <c r="T8138"/>
      <c r="U8138"/>
      <c r="V8138"/>
      <c r="W8138"/>
      <c r="X8138"/>
      <c r="Y8138"/>
      <c r="Z8138"/>
    </row>
    <row r="8139" spans="1:26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  <c r="S8139"/>
      <c r="T8139"/>
      <c r="U8139"/>
      <c r="V8139"/>
      <c r="W8139"/>
      <c r="X8139"/>
      <c r="Y8139"/>
      <c r="Z8139"/>
    </row>
    <row r="8140" spans="1:26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  <c r="S8140"/>
      <c r="T8140"/>
      <c r="U8140"/>
      <c r="V8140"/>
      <c r="W8140"/>
      <c r="X8140"/>
      <c r="Y8140"/>
      <c r="Z8140"/>
    </row>
    <row r="8141" spans="1:26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  <c r="S8141"/>
      <c r="T8141"/>
      <c r="U8141"/>
      <c r="V8141"/>
      <c r="W8141"/>
      <c r="X8141"/>
      <c r="Y8141"/>
      <c r="Z8141"/>
    </row>
    <row r="8142" spans="1:26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  <c r="S8142"/>
      <c r="T8142"/>
      <c r="U8142"/>
      <c r="V8142"/>
      <c r="W8142"/>
      <c r="X8142"/>
      <c r="Y8142"/>
      <c r="Z8142"/>
    </row>
    <row r="8143" spans="1:26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  <c r="S8143"/>
      <c r="T8143"/>
      <c r="U8143"/>
      <c r="V8143"/>
      <c r="W8143"/>
      <c r="X8143"/>
      <c r="Y8143"/>
      <c r="Z8143"/>
    </row>
    <row r="8144" spans="1:26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  <c r="S8144"/>
      <c r="T8144"/>
      <c r="U8144"/>
      <c r="V8144"/>
      <c r="W8144"/>
      <c r="X8144"/>
      <c r="Y8144"/>
      <c r="Z8144"/>
    </row>
    <row r="8145" spans="1:26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  <c r="S8145"/>
      <c r="T8145"/>
      <c r="U8145"/>
      <c r="V8145"/>
      <c r="W8145"/>
      <c r="X8145"/>
      <c r="Y8145"/>
      <c r="Z8145"/>
    </row>
    <row r="8146" spans="1:26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  <c r="S8146"/>
      <c r="T8146"/>
      <c r="U8146"/>
      <c r="V8146"/>
      <c r="W8146"/>
      <c r="X8146"/>
      <c r="Y8146"/>
      <c r="Z8146"/>
    </row>
    <row r="8147" spans="1:26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  <c r="S8147"/>
      <c r="T8147"/>
      <c r="U8147"/>
      <c r="V8147"/>
      <c r="W8147"/>
      <c r="X8147"/>
      <c r="Y8147"/>
      <c r="Z8147"/>
    </row>
    <row r="8148" spans="1:26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  <c r="S8148"/>
      <c r="T8148"/>
      <c r="U8148"/>
      <c r="V8148"/>
      <c r="W8148"/>
      <c r="X8148"/>
      <c r="Y8148"/>
      <c r="Z8148"/>
    </row>
    <row r="8149" spans="1:26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  <c r="S8149"/>
      <c r="T8149"/>
      <c r="U8149"/>
      <c r="V8149"/>
      <c r="W8149"/>
      <c r="X8149"/>
      <c r="Y8149"/>
      <c r="Z8149"/>
    </row>
    <row r="8150" spans="1:26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  <c r="S8150"/>
      <c r="T8150"/>
      <c r="U8150"/>
      <c r="V8150"/>
      <c r="W8150"/>
      <c r="X8150"/>
      <c r="Y8150"/>
      <c r="Z8150"/>
    </row>
    <row r="8151" spans="1:26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  <c r="S8151"/>
      <c r="T8151"/>
      <c r="U8151"/>
      <c r="V8151"/>
      <c r="W8151"/>
      <c r="X8151"/>
      <c r="Y8151"/>
      <c r="Z8151"/>
    </row>
    <row r="8152" spans="1:26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  <c r="S8152"/>
      <c r="T8152"/>
      <c r="U8152"/>
      <c r="V8152"/>
      <c r="W8152"/>
      <c r="X8152"/>
      <c r="Y8152"/>
      <c r="Z8152"/>
    </row>
    <row r="8153" spans="1:26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  <c r="S8153"/>
      <c r="T8153"/>
      <c r="U8153"/>
      <c r="V8153"/>
      <c r="W8153"/>
      <c r="X8153"/>
      <c r="Y8153"/>
      <c r="Z8153"/>
    </row>
    <row r="8154" spans="1:26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  <c r="S8154"/>
      <c r="T8154"/>
      <c r="U8154"/>
      <c r="V8154"/>
      <c r="W8154"/>
      <c r="X8154"/>
      <c r="Y8154"/>
      <c r="Z8154"/>
    </row>
    <row r="8155" spans="1:26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  <c r="S8155"/>
      <c r="T8155"/>
      <c r="U8155"/>
      <c r="V8155"/>
      <c r="W8155"/>
      <c r="X8155"/>
      <c r="Y8155"/>
      <c r="Z8155"/>
    </row>
    <row r="8156" spans="1:26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  <c r="S8156"/>
      <c r="T8156"/>
      <c r="U8156"/>
      <c r="V8156"/>
      <c r="W8156"/>
      <c r="X8156"/>
      <c r="Y8156"/>
      <c r="Z8156"/>
    </row>
    <row r="8157" spans="1:26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  <c r="S8157"/>
      <c r="T8157"/>
      <c r="U8157"/>
      <c r="V8157"/>
      <c r="W8157"/>
      <c r="X8157"/>
      <c r="Y8157"/>
      <c r="Z8157"/>
    </row>
    <row r="8158" spans="1:26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  <c r="S8158"/>
      <c r="T8158"/>
      <c r="U8158"/>
      <c r="V8158"/>
      <c r="W8158"/>
      <c r="X8158"/>
      <c r="Y8158"/>
      <c r="Z8158"/>
    </row>
    <row r="8159" spans="1:26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  <c r="S8159"/>
      <c r="T8159"/>
      <c r="U8159"/>
      <c r="V8159"/>
      <c r="W8159"/>
      <c r="X8159"/>
      <c r="Y8159"/>
      <c r="Z8159"/>
    </row>
    <row r="8160" spans="1:26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  <c r="S8160"/>
      <c r="T8160"/>
      <c r="U8160"/>
      <c r="V8160"/>
      <c r="W8160"/>
      <c r="X8160"/>
      <c r="Y8160"/>
      <c r="Z8160"/>
    </row>
    <row r="8161" spans="1:26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  <c r="S8161"/>
      <c r="T8161"/>
      <c r="U8161"/>
      <c r="V8161"/>
      <c r="W8161"/>
      <c r="X8161"/>
      <c r="Y8161"/>
      <c r="Z8161"/>
    </row>
    <row r="8162" spans="1:26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  <c r="S8162"/>
      <c r="T8162"/>
      <c r="U8162"/>
      <c r="V8162"/>
      <c r="W8162"/>
      <c r="X8162"/>
      <c r="Y8162"/>
      <c r="Z8162"/>
    </row>
    <row r="8163" spans="1:26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  <c r="S8163"/>
      <c r="T8163"/>
      <c r="U8163"/>
      <c r="V8163"/>
      <c r="W8163"/>
      <c r="X8163"/>
      <c r="Y8163"/>
      <c r="Z8163"/>
    </row>
    <row r="8164" spans="1:26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  <c r="S8164"/>
      <c r="T8164"/>
      <c r="U8164"/>
      <c r="V8164"/>
      <c r="W8164"/>
      <c r="X8164"/>
      <c r="Y8164"/>
      <c r="Z8164"/>
    </row>
    <row r="8165" spans="1:26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  <c r="S8165"/>
      <c r="T8165"/>
      <c r="U8165"/>
      <c r="V8165"/>
      <c r="W8165"/>
      <c r="X8165"/>
      <c r="Y8165"/>
      <c r="Z8165"/>
    </row>
    <row r="8166" spans="1:26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  <c r="S8166"/>
      <c r="T8166"/>
      <c r="U8166"/>
      <c r="V8166"/>
      <c r="W8166"/>
      <c r="X8166"/>
      <c r="Y8166"/>
      <c r="Z8166"/>
    </row>
    <row r="8167" spans="1:26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  <c r="S8167"/>
      <c r="T8167"/>
      <c r="U8167"/>
      <c r="V8167"/>
      <c r="W8167"/>
      <c r="X8167"/>
      <c r="Y8167"/>
      <c r="Z8167"/>
    </row>
    <row r="8168" spans="1:26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  <c r="S8168"/>
      <c r="T8168"/>
      <c r="U8168"/>
      <c r="V8168"/>
      <c r="W8168"/>
      <c r="X8168"/>
      <c r="Y8168"/>
      <c r="Z8168"/>
    </row>
    <row r="8169" spans="1:26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  <c r="S8169"/>
      <c r="T8169"/>
      <c r="U8169"/>
      <c r="V8169"/>
      <c r="W8169"/>
      <c r="X8169"/>
      <c r="Y8169"/>
      <c r="Z8169"/>
    </row>
    <row r="8170" spans="1:26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  <c r="S8170"/>
      <c r="T8170"/>
      <c r="U8170"/>
      <c r="V8170"/>
      <c r="W8170"/>
      <c r="X8170"/>
      <c r="Y8170"/>
      <c r="Z8170"/>
    </row>
    <row r="8171" spans="1:26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  <c r="S8171"/>
      <c r="T8171"/>
      <c r="U8171"/>
      <c r="V8171"/>
      <c r="W8171"/>
      <c r="X8171"/>
      <c r="Y8171"/>
      <c r="Z8171"/>
    </row>
    <row r="8172" spans="1:26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  <c r="S8172"/>
      <c r="T8172"/>
      <c r="U8172"/>
      <c r="V8172"/>
      <c r="W8172"/>
      <c r="X8172"/>
      <c r="Y8172"/>
      <c r="Z8172"/>
    </row>
    <row r="8173" spans="1:26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  <c r="S8173"/>
      <c r="T8173"/>
      <c r="U8173"/>
      <c r="V8173"/>
      <c r="W8173"/>
      <c r="X8173"/>
      <c r="Y8173"/>
      <c r="Z8173"/>
    </row>
    <row r="8174" spans="1:26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  <c r="S8174"/>
      <c r="T8174"/>
      <c r="U8174"/>
      <c r="V8174"/>
      <c r="W8174"/>
      <c r="X8174"/>
      <c r="Y8174"/>
      <c r="Z8174"/>
    </row>
    <row r="8175" spans="1:26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  <c r="S8175"/>
      <c r="T8175"/>
      <c r="U8175"/>
      <c r="V8175"/>
      <c r="W8175"/>
      <c r="X8175"/>
      <c r="Y8175"/>
      <c r="Z8175"/>
    </row>
    <row r="8176" spans="1:26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  <c r="S8176"/>
      <c r="T8176"/>
      <c r="U8176"/>
      <c r="V8176"/>
      <c r="W8176"/>
      <c r="X8176"/>
      <c r="Y8176"/>
      <c r="Z8176"/>
    </row>
    <row r="8177" spans="1:26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  <c r="S8177"/>
      <c r="T8177"/>
      <c r="U8177"/>
      <c r="V8177"/>
      <c r="W8177"/>
      <c r="X8177"/>
      <c r="Y8177"/>
      <c r="Z8177"/>
    </row>
    <row r="8178" spans="1:26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  <c r="S8178"/>
      <c r="T8178"/>
      <c r="U8178"/>
      <c r="V8178"/>
      <c r="W8178"/>
      <c r="X8178"/>
      <c r="Y8178"/>
      <c r="Z8178"/>
    </row>
    <row r="8179" spans="1:26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  <c r="S8179"/>
      <c r="T8179"/>
      <c r="U8179"/>
      <c r="V8179"/>
      <c r="W8179"/>
      <c r="X8179"/>
      <c r="Y8179"/>
      <c r="Z8179"/>
    </row>
    <row r="8180" spans="1:26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  <c r="S8180"/>
      <c r="T8180"/>
      <c r="U8180"/>
      <c r="V8180"/>
      <c r="W8180"/>
      <c r="X8180"/>
      <c r="Y8180"/>
      <c r="Z8180"/>
    </row>
    <row r="8181" spans="1:26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  <c r="S8181"/>
      <c r="T8181"/>
      <c r="U8181"/>
      <c r="V8181"/>
      <c r="W8181"/>
      <c r="X8181"/>
      <c r="Y8181"/>
      <c r="Z8181"/>
    </row>
    <row r="8182" spans="1:26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  <c r="S8182"/>
      <c r="T8182"/>
      <c r="U8182"/>
      <c r="V8182"/>
      <c r="W8182"/>
      <c r="X8182"/>
      <c r="Y8182"/>
      <c r="Z8182"/>
    </row>
    <row r="8183" spans="1:26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  <c r="S8183"/>
      <c r="T8183"/>
      <c r="U8183"/>
      <c r="V8183"/>
      <c r="W8183"/>
      <c r="X8183"/>
      <c r="Y8183"/>
      <c r="Z8183"/>
    </row>
    <row r="8184" spans="1:26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  <c r="S8184"/>
      <c r="T8184"/>
      <c r="U8184"/>
      <c r="V8184"/>
      <c r="W8184"/>
      <c r="X8184"/>
      <c r="Y8184"/>
      <c r="Z8184"/>
    </row>
    <row r="8185" spans="1:26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  <c r="S8185"/>
      <c r="T8185"/>
      <c r="U8185"/>
      <c r="V8185"/>
      <c r="W8185"/>
      <c r="X8185"/>
      <c r="Y8185"/>
      <c r="Z8185"/>
    </row>
    <row r="8186" spans="1:26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  <c r="S8186"/>
      <c r="T8186"/>
      <c r="U8186"/>
      <c r="V8186"/>
      <c r="W8186"/>
      <c r="X8186"/>
      <c r="Y8186"/>
      <c r="Z8186"/>
    </row>
    <row r="8187" spans="1:26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  <c r="S8187"/>
      <c r="T8187"/>
      <c r="U8187"/>
      <c r="V8187"/>
      <c r="W8187"/>
      <c r="X8187"/>
      <c r="Y8187"/>
      <c r="Z8187"/>
    </row>
    <row r="8188" spans="1:26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  <c r="S8188"/>
      <c r="T8188"/>
      <c r="U8188"/>
      <c r="V8188"/>
      <c r="W8188"/>
      <c r="X8188"/>
      <c r="Y8188"/>
      <c r="Z8188"/>
    </row>
    <row r="8189" spans="1:26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  <c r="S8189"/>
      <c r="T8189"/>
      <c r="U8189"/>
      <c r="V8189"/>
      <c r="W8189"/>
      <c r="X8189"/>
      <c r="Y8189"/>
      <c r="Z8189"/>
    </row>
    <row r="8190" spans="1:26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  <c r="S8190"/>
      <c r="T8190"/>
      <c r="U8190"/>
      <c r="V8190"/>
      <c r="W8190"/>
      <c r="X8190"/>
      <c r="Y8190"/>
      <c r="Z8190"/>
    </row>
    <row r="8191" spans="1:26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  <c r="S8191"/>
      <c r="T8191"/>
      <c r="U8191"/>
      <c r="V8191"/>
      <c r="W8191"/>
      <c r="X8191"/>
      <c r="Y8191"/>
      <c r="Z8191"/>
    </row>
    <row r="8192" spans="1:26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  <c r="S8192"/>
      <c r="T8192"/>
      <c r="U8192"/>
      <c r="V8192"/>
      <c r="W8192"/>
      <c r="X8192"/>
      <c r="Y8192"/>
      <c r="Z8192"/>
    </row>
    <row r="8193" spans="1:26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  <c r="S8193"/>
      <c r="T8193"/>
      <c r="U8193"/>
      <c r="V8193"/>
      <c r="W8193"/>
      <c r="X8193"/>
      <c r="Y8193"/>
      <c r="Z8193"/>
    </row>
    <row r="8194" spans="1:26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  <c r="S8194"/>
      <c r="T8194"/>
      <c r="U8194"/>
      <c r="V8194"/>
      <c r="W8194"/>
      <c r="X8194"/>
      <c r="Y8194"/>
      <c r="Z8194"/>
    </row>
    <row r="8195" spans="1:26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  <c r="S8195"/>
      <c r="T8195"/>
      <c r="U8195"/>
      <c r="V8195"/>
      <c r="W8195"/>
      <c r="X8195"/>
      <c r="Y8195"/>
      <c r="Z8195"/>
    </row>
    <row r="8196" spans="1:26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  <c r="S8196"/>
      <c r="T8196"/>
      <c r="U8196"/>
      <c r="V8196"/>
      <c r="W8196"/>
      <c r="X8196"/>
      <c r="Y8196"/>
      <c r="Z8196"/>
    </row>
    <row r="8197" spans="1:26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  <c r="S8197"/>
      <c r="T8197"/>
      <c r="U8197"/>
      <c r="V8197"/>
      <c r="W8197"/>
      <c r="X8197"/>
      <c r="Y8197"/>
      <c r="Z8197"/>
    </row>
    <row r="8198" spans="1:26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  <c r="S8198"/>
      <c r="T8198"/>
      <c r="U8198"/>
      <c r="V8198"/>
      <c r="W8198"/>
      <c r="X8198"/>
      <c r="Y8198"/>
      <c r="Z8198"/>
    </row>
    <row r="8199" spans="1:26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  <c r="S8199"/>
      <c r="T8199"/>
      <c r="U8199"/>
      <c r="V8199"/>
      <c r="W8199"/>
      <c r="X8199"/>
      <c r="Y8199"/>
      <c r="Z8199"/>
    </row>
    <row r="8200" spans="1:26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  <c r="S8200"/>
      <c r="T8200"/>
      <c r="U8200"/>
      <c r="V8200"/>
      <c r="W8200"/>
      <c r="X8200"/>
      <c r="Y8200"/>
      <c r="Z8200"/>
    </row>
    <row r="8201" spans="1:26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  <c r="S8201"/>
      <c r="T8201"/>
      <c r="U8201"/>
      <c r="V8201"/>
      <c r="W8201"/>
      <c r="X8201"/>
      <c r="Y8201"/>
      <c r="Z8201"/>
    </row>
    <row r="8202" spans="1:26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  <c r="S8202"/>
      <c r="T8202"/>
      <c r="U8202"/>
      <c r="V8202"/>
      <c r="W8202"/>
      <c r="X8202"/>
      <c r="Y8202"/>
      <c r="Z8202"/>
    </row>
    <row r="8203" spans="1:26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  <c r="S8203"/>
      <c r="T8203"/>
      <c r="U8203"/>
      <c r="V8203"/>
      <c r="W8203"/>
      <c r="X8203"/>
      <c r="Y8203"/>
      <c r="Z8203"/>
    </row>
    <row r="8204" spans="1:26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  <c r="S8204"/>
      <c r="T8204"/>
      <c r="U8204"/>
      <c r="V8204"/>
      <c r="W8204"/>
      <c r="X8204"/>
      <c r="Y8204"/>
      <c r="Z8204"/>
    </row>
    <row r="8205" spans="1:26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  <c r="S8205"/>
      <c r="T8205"/>
      <c r="U8205"/>
      <c r="V8205"/>
      <c r="W8205"/>
      <c r="X8205"/>
      <c r="Y8205"/>
      <c r="Z8205"/>
    </row>
    <row r="8206" spans="1:26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  <c r="S8206"/>
      <c r="T8206"/>
      <c r="U8206"/>
      <c r="V8206"/>
      <c r="W8206"/>
      <c r="X8206"/>
      <c r="Y8206"/>
      <c r="Z8206"/>
    </row>
    <row r="8207" spans="1:26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  <c r="S8207"/>
      <c r="T8207"/>
      <c r="U8207"/>
      <c r="V8207"/>
      <c r="W8207"/>
      <c r="X8207"/>
      <c r="Y8207"/>
      <c r="Z8207"/>
    </row>
    <row r="8208" spans="1:26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  <c r="S8208"/>
      <c r="T8208"/>
      <c r="U8208"/>
      <c r="V8208"/>
      <c r="W8208"/>
      <c r="X8208"/>
      <c r="Y8208"/>
      <c r="Z8208"/>
    </row>
    <row r="8209" spans="1:26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  <c r="S8209"/>
      <c r="T8209"/>
      <c r="U8209"/>
      <c r="V8209"/>
      <c r="W8209"/>
      <c r="X8209"/>
      <c r="Y8209"/>
      <c r="Z8209"/>
    </row>
    <row r="8210" spans="1:26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  <c r="S8210"/>
      <c r="T8210"/>
      <c r="U8210"/>
      <c r="V8210"/>
      <c r="W8210"/>
      <c r="X8210"/>
      <c r="Y8210"/>
      <c r="Z8210"/>
    </row>
    <row r="8211" spans="1:26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  <c r="S8211"/>
      <c r="T8211"/>
      <c r="U8211"/>
      <c r="V8211"/>
      <c r="W8211"/>
      <c r="X8211"/>
      <c r="Y8211"/>
      <c r="Z8211"/>
    </row>
    <row r="8212" spans="1:26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  <c r="S8212"/>
      <c r="T8212"/>
      <c r="U8212"/>
      <c r="V8212"/>
      <c r="W8212"/>
      <c r="X8212"/>
      <c r="Y8212"/>
      <c r="Z8212"/>
    </row>
    <row r="8213" spans="1:26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  <c r="S8213"/>
      <c r="T8213"/>
      <c r="U8213"/>
      <c r="V8213"/>
      <c r="W8213"/>
      <c r="X8213"/>
      <c r="Y8213"/>
      <c r="Z8213"/>
    </row>
    <row r="8214" spans="1:26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  <c r="S8214"/>
      <c r="T8214"/>
      <c r="U8214"/>
      <c r="V8214"/>
      <c r="W8214"/>
      <c r="X8214"/>
      <c r="Y8214"/>
      <c r="Z8214"/>
    </row>
    <row r="8215" spans="1:26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  <c r="S8215"/>
      <c r="T8215"/>
      <c r="U8215"/>
      <c r="V8215"/>
      <c r="W8215"/>
      <c r="X8215"/>
      <c r="Y8215"/>
      <c r="Z8215"/>
    </row>
    <row r="8216" spans="1:26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  <c r="S8216"/>
      <c r="T8216"/>
      <c r="U8216"/>
      <c r="V8216"/>
      <c r="W8216"/>
      <c r="X8216"/>
      <c r="Y8216"/>
      <c r="Z8216"/>
    </row>
    <row r="8217" spans="1:26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  <c r="S8217"/>
      <c r="T8217"/>
      <c r="U8217"/>
      <c r="V8217"/>
      <c r="W8217"/>
      <c r="X8217"/>
      <c r="Y8217"/>
      <c r="Z8217"/>
    </row>
    <row r="8218" spans="1:26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  <c r="S8218"/>
      <c r="T8218"/>
      <c r="U8218"/>
      <c r="V8218"/>
      <c r="W8218"/>
      <c r="X8218"/>
      <c r="Y8218"/>
      <c r="Z8218"/>
    </row>
    <row r="8219" spans="1:26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  <c r="S8219"/>
      <c r="T8219"/>
      <c r="U8219"/>
      <c r="V8219"/>
      <c r="W8219"/>
      <c r="X8219"/>
      <c r="Y8219"/>
      <c r="Z8219"/>
    </row>
    <row r="8220" spans="1:26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  <c r="S8220"/>
      <c r="T8220"/>
      <c r="U8220"/>
      <c r="V8220"/>
      <c r="W8220"/>
      <c r="X8220"/>
      <c r="Y8220"/>
      <c r="Z8220"/>
    </row>
    <row r="8221" spans="1:26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  <c r="S8221"/>
      <c r="T8221"/>
      <c r="U8221"/>
      <c r="V8221"/>
      <c r="W8221"/>
      <c r="X8221"/>
      <c r="Y8221"/>
      <c r="Z8221"/>
    </row>
    <row r="8222" spans="1:26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  <c r="S8222"/>
      <c r="T8222"/>
      <c r="U8222"/>
      <c r="V8222"/>
      <c r="W8222"/>
      <c r="X8222"/>
      <c r="Y8222"/>
      <c r="Z8222"/>
    </row>
    <row r="8223" spans="1:26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  <c r="S8223"/>
      <c r="T8223"/>
      <c r="U8223"/>
      <c r="V8223"/>
      <c r="W8223"/>
      <c r="X8223"/>
      <c r="Y8223"/>
      <c r="Z8223"/>
    </row>
    <row r="8224" spans="1:26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  <c r="S8224"/>
      <c r="T8224"/>
      <c r="U8224"/>
      <c r="V8224"/>
      <c r="W8224"/>
      <c r="X8224"/>
      <c r="Y8224"/>
      <c r="Z8224"/>
    </row>
    <row r="8225" spans="1:26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  <c r="S8225"/>
      <c r="T8225"/>
      <c r="U8225"/>
      <c r="V8225"/>
      <c r="W8225"/>
      <c r="X8225"/>
      <c r="Y8225"/>
      <c r="Z8225"/>
    </row>
    <row r="8226" spans="1:26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  <c r="S8226"/>
      <c r="T8226"/>
      <c r="U8226"/>
      <c r="V8226"/>
      <c r="W8226"/>
      <c r="X8226"/>
      <c r="Y8226"/>
      <c r="Z8226"/>
    </row>
    <row r="8227" spans="1:26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  <c r="S8227"/>
      <c r="T8227"/>
      <c r="U8227"/>
      <c r="V8227"/>
      <c r="W8227"/>
      <c r="X8227"/>
      <c r="Y8227"/>
      <c r="Z8227"/>
    </row>
    <row r="8228" spans="1:26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  <c r="S8228"/>
      <c r="T8228"/>
      <c r="U8228"/>
      <c r="V8228"/>
      <c r="W8228"/>
      <c r="X8228"/>
      <c r="Y8228"/>
      <c r="Z8228"/>
    </row>
    <row r="8229" spans="1:26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  <c r="S8229"/>
      <c r="T8229"/>
      <c r="U8229"/>
      <c r="V8229"/>
      <c r="W8229"/>
      <c r="X8229"/>
      <c r="Y8229"/>
      <c r="Z8229"/>
    </row>
    <row r="8230" spans="1:26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  <c r="S8230"/>
      <c r="T8230"/>
      <c r="U8230"/>
      <c r="V8230"/>
      <c r="W8230"/>
      <c r="X8230"/>
      <c r="Y8230"/>
      <c r="Z8230"/>
    </row>
    <row r="8231" spans="1:26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  <c r="S8231"/>
      <c r="T8231"/>
      <c r="U8231"/>
      <c r="V8231"/>
      <c r="W8231"/>
      <c r="X8231"/>
      <c r="Y8231"/>
      <c r="Z8231"/>
    </row>
    <row r="8232" spans="1:26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  <c r="S8232"/>
      <c r="T8232"/>
      <c r="U8232"/>
      <c r="V8232"/>
      <c r="W8232"/>
      <c r="X8232"/>
      <c r="Y8232"/>
      <c r="Z8232"/>
    </row>
    <row r="8233" spans="1:26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  <c r="S8233"/>
      <c r="T8233"/>
      <c r="U8233"/>
      <c r="V8233"/>
      <c r="W8233"/>
      <c r="X8233"/>
      <c r="Y8233"/>
      <c r="Z8233"/>
    </row>
    <row r="8234" spans="1:26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  <c r="S8234"/>
      <c r="T8234"/>
      <c r="U8234"/>
      <c r="V8234"/>
      <c r="W8234"/>
      <c r="X8234"/>
      <c r="Y8234"/>
      <c r="Z8234"/>
    </row>
    <row r="8235" spans="1:26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  <c r="S8235"/>
      <c r="T8235"/>
      <c r="U8235"/>
      <c r="V8235"/>
      <c r="W8235"/>
      <c r="X8235"/>
      <c r="Y8235"/>
      <c r="Z8235"/>
    </row>
    <row r="8236" spans="1:26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  <c r="S8236"/>
      <c r="T8236"/>
      <c r="U8236"/>
      <c r="V8236"/>
      <c r="W8236"/>
      <c r="X8236"/>
      <c r="Y8236"/>
      <c r="Z8236"/>
    </row>
    <row r="8237" spans="1:26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  <c r="S8237"/>
      <c r="T8237"/>
      <c r="U8237"/>
      <c r="V8237"/>
      <c r="W8237"/>
      <c r="X8237"/>
      <c r="Y8237"/>
      <c r="Z8237"/>
    </row>
    <row r="8238" spans="1:26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  <c r="S8238"/>
      <c r="T8238"/>
      <c r="U8238"/>
      <c r="V8238"/>
      <c r="W8238"/>
      <c r="X8238"/>
      <c r="Y8238"/>
      <c r="Z8238"/>
    </row>
    <row r="8239" spans="1:26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  <c r="S8239"/>
      <c r="T8239"/>
      <c r="U8239"/>
      <c r="V8239"/>
      <c r="W8239"/>
      <c r="X8239"/>
      <c r="Y8239"/>
      <c r="Z8239"/>
    </row>
    <row r="8240" spans="1:26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  <c r="S8240"/>
      <c r="T8240"/>
      <c r="U8240"/>
      <c r="V8240"/>
      <c r="W8240"/>
      <c r="X8240"/>
      <c r="Y8240"/>
      <c r="Z8240"/>
    </row>
    <row r="8241" spans="1:26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  <c r="S8241"/>
      <c r="T8241"/>
      <c r="U8241"/>
      <c r="V8241"/>
      <c r="W8241"/>
      <c r="X8241"/>
      <c r="Y8241"/>
      <c r="Z8241"/>
    </row>
    <row r="8242" spans="1:26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  <c r="S8242"/>
      <c r="T8242"/>
      <c r="U8242"/>
      <c r="V8242"/>
      <c r="W8242"/>
      <c r="X8242"/>
      <c r="Y8242"/>
      <c r="Z8242"/>
    </row>
    <row r="8243" spans="1:26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  <c r="S8243"/>
      <c r="T8243"/>
      <c r="U8243"/>
      <c r="V8243"/>
      <c r="W8243"/>
      <c r="X8243"/>
      <c r="Y8243"/>
      <c r="Z8243"/>
    </row>
    <row r="8244" spans="1:26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  <c r="S8244"/>
      <c r="T8244"/>
      <c r="U8244"/>
      <c r="V8244"/>
      <c r="W8244"/>
      <c r="X8244"/>
      <c r="Y8244"/>
      <c r="Z8244"/>
    </row>
    <row r="8245" spans="1:26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  <c r="S8245"/>
      <c r="T8245"/>
      <c r="U8245"/>
      <c r="V8245"/>
      <c r="W8245"/>
      <c r="X8245"/>
      <c r="Y8245"/>
      <c r="Z8245"/>
    </row>
    <row r="8246" spans="1:26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  <c r="S8246"/>
      <c r="T8246"/>
      <c r="U8246"/>
      <c r="V8246"/>
      <c r="W8246"/>
      <c r="X8246"/>
      <c r="Y8246"/>
      <c r="Z8246"/>
    </row>
    <row r="8247" spans="1:26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  <c r="S8247"/>
      <c r="T8247"/>
      <c r="U8247"/>
      <c r="V8247"/>
      <c r="W8247"/>
      <c r="X8247"/>
      <c r="Y8247"/>
      <c r="Z8247"/>
    </row>
    <row r="8248" spans="1:26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  <c r="S8248"/>
      <c r="T8248"/>
      <c r="U8248"/>
      <c r="V8248"/>
      <c r="W8248"/>
      <c r="X8248"/>
      <c r="Y8248"/>
      <c r="Z8248"/>
    </row>
    <row r="8249" spans="1:26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  <c r="S8249"/>
      <c r="T8249"/>
      <c r="U8249"/>
      <c r="V8249"/>
      <c r="W8249"/>
      <c r="X8249"/>
      <c r="Y8249"/>
      <c r="Z8249"/>
    </row>
    <row r="8250" spans="1:26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  <c r="S8250"/>
      <c r="T8250"/>
      <c r="U8250"/>
      <c r="V8250"/>
      <c r="W8250"/>
      <c r="X8250"/>
      <c r="Y8250"/>
      <c r="Z8250"/>
    </row>
    <row r="8251" spans="1:26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  <c r="S8251"/>
      <c r="T8251"/>
      <c r="U8251"/>
      <c r="V8251"/>
      <c r="W8251"/>
      <c r="X8251"/>
      <c r="Y8251"/>
      <c r="Z8251"/>
    </row>
    <row r="8252" spans="1:26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  <c r="S8252"/>
      <c r="T8252"/>
      <c r="U8252"/>
      <c r="V8252"/>
      <c r="W8252"/>
      <c r="X8252"/>
      <c r="Y8252"/>
      <c r="Z8252"/>
    </row>
    <row r="8253" spans="1:26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  <c r="S8253"/>
      <c r="T8253"/>
      <c r="U8253"/>
      <c r="V8253"/>
      <c r="W8253"/>
      <c r="X8253"/>
      <c r="Y8253"/>
      <c r="Z8253"/>
    </row>
    <row r="8254" spans="1:26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  <c r="S8254"/>
      <c r="T8254"/>
      <c r="U8254"/>
      <c r="V8254"/>
      <c r="W8254"/>
      <c r="X8254"/>
      <c r="Y8254"/>
      <c r="Z8254"/>
    </row>
    <row r="8255" spans="1:26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  <c r="S8255"/>
      <c r="T8255"/>
      <c r="U8255"/>
      <c r="V8255"/>
      <c r="W8255"/>
      <c r="X8255"/>
      <c r="Y8255"/>
      <c r="Z8255"/>
    </row>
    <row r="8256" spans="1:26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  <c r="S8256"/>
      <c r="T8256"/>
      <c r="U8256"/>
      <c r="V8256"/>
      <c r="W8256"/>
      <c r="X8256"/>
      <c r="Y8256"/>
      <c r="Z8256"/>
    </row>
    <row r="8257" spans="1:26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  <c r="S8257"/>
      <c r="T8257"/>
      <c r="U8257"/>
      <c r="V8257"/>
      <c r="W8257"/>
      <c r="X8257"/>
      <c r="Y8257"/>
      <c r="Z8257"/>
    </row>
    <row r="8258" spans="1:26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  <c r="S8258"/>
      <c r="T8258"/>
      <c r="U8258"/>
      <c r="V8258"/>
      <c r="W8258"/>
      <c r="X8258"/>
      <c r="Y8258"/>
      <c r="Z8258"/>
    </row>
    <row r="8259" spans="1:26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  <c r="S8259"/>
      <c r="T8259"/>
      <c r="U8259"/>
      <c r="V8259"/>
      <c r="W8259"/>
      <c r="X8259"/>
      <c r="Y8259"/>
      <c r="Z8259"/>
    </row>
    <row r="8260" spans="1:26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  <c r="S8260"/>
      <c r="T8260"/>
      <c r="U8260"/>
      <c r="V8260"/>
      <c r="W8260"/>
      <c r="X8260"/>
      <c r="Y8260"/>
      <c r="Z8260"/>
    </row>
    <row r="8261" spans="1:26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  <c r="S8261"/>
      <c r="T8261"/>
      <c r="U8261"/>
      <c r="V8261"/>
      <c r="W8261"/>
      <c r="X8261"/>
      <c r="Y8261"/>
      <c r="Z8261"/>
    </row>
    <row r="8262" spans="1:26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  <c r="S8262"/>
      <c r="T8262"/>
      <c r="U8262"/>
      <c r="V8262"/>
      <c r="W8262"/>
      <c r="X8262"/>
      <c r="Y8262"/>
      <c r="Z8262"/>
    </row>
    <row r="8263" spans="1:26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  <c r="S8263"/>
      <c r="T8263"/>
      <c r="U8263"/>
      <c r="V8263"/>
      <c r="W8263"/>
      <c r="X8263"/>
      <c r="Y8263"/>
      <c r="Z8263"/>
    </row>
    <row r="8264" spans="1:26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  <c r="S8264"/>
      <c r="T8264"/>
      <c r="U8264"/>
      <c r="V8264"/>
      <c r="W8264"/>
      <c r="X8264"/>
      <c r="Y8264"/>
      <c r="Z8264"/>
    </row>
    <row r="8265" spans="1:26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  <c r="S8265"/>
      <c r="T8265"/>
      <c r="U8265"/>
      <c r="V8265"/>
      <c r="W8265"/>
      <c r="X8265"/>
      <c r="Y8265"/>
      <c r="Z8265"/>
    </row>
    <row r="8266" spans="1:26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  <c r="S8266"/>
      <c r="T8266"/>
      <c r="U8266"/>
      <c r="V8266"/>
      <c r="W8266"/>
      <c r="X8266"/>
      <c r="Y8266"/>
      <c r="Z8266"/>
    </row>
    <row r="8267" spans="1:26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  <c r="S8267"/>
      <c r="T8267"/>
      <c r="U8267"/>
      <c r="V8267"/>
      <c r="W8267"/>
      <c r="X8267"/>
      <c r="Y8267"/>
      <c r="Z8267"/>
    </row>
    <row r="8268" spans="1:26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  <c r="S8268"/>
      <c r="T8268"/>
      <c r="U8268"/>
      <c r="V8268"/>
      <c r="W8268"/>
      <c r="X8268"/>
      <c r="Y8268"/>
      <c r="Z8268"/>
    </row>
    <row r="8269" spans="1:26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  <c r="S8269"/>
      <c r="T8269"/>
      <c r="U8269"/>
      <c r="V8269"/>
      <c r="W8269"/>
      <c r="X8269"/>
      <c r="Y8269"/>
      <c r="Z8269"/>
    </row>
    <row r="8270" spans="1:26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  <c r="S8270"/>
      <c r="T8270"/>
      <c r="U8270"/>
      <c r="V8270"/>
      <c r="W8270"/>
      <c r="X8270"/>
      <c r="Y8270"/>
      <c r="Z8270"/>
    </row>
    <row r="8271" spans="1:26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  <c r="S8271"/>
      <c r="T8271"/>
      <c r="U8271"/>
      <c r="V8271"/>
      <c r="W8271"/>
      <c r="X8271"/>
      <c r="Y8271"/>
      <c r="Z8271"/>
    </row>
    <row r="8272" spans="1:26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  <c r="S8272"/>
      <c r="T8272"/>
      <c r="U8272"/>
      <c r="V8272"/>
      <c r="W8272"/>
      <c r="X8272"/>
      <c r="Y8272"/>
      <c r="Z8272"/>
    </row>
    <row r="8273" spans="1:26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  <c r="S8273"/>
      <c r="T8273"/>
      <c r="U8273"/>
      <c r="V8273"/>
      <c r="W8273"/>
      <c r="X8273"/>
      <c r="Y8273"/>
      <c r="Z8273"/>
    </row>
    <row r="8274" spans="1:26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  <c r="S8274"/>
      <c r="T8274"/>
      <c r="U8274"/>
      <c r="V8274"/>
      <c r="W8274"/>
      <c r="X8274"/>
      <c r="Y8274"/>
      <c r="Z8274"/>
    </row>
    <row r="8275" spans="1:26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  <c r="S8275"/>
      <c r="T8275"/>
      <c r="U8275"/>
      <c r="V8275"/>
      <c r="W8275"/>
      <c r="X8275"/>
      <c r="Y8275"/>
      <c r="Z8275"/>
    </row>
    <row r="8276" spans="1:26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  <c r="S8276"/>
      <c r="T8276"/>
      <c r="U8276"/>
      <c r="V8276"/>
      <c r="W8276"/>
      <c r="X8276"/>
      <c r="Y8276"/>
      <c r="Z8276"/>
    </row>
    <row r="8277" spans="1:26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  <c r="S8277"/>
      <c r="T8277"/>
      <c r="U8277"/>
      <c r="V8277"/>
      <c r="W8277"/>
      <c r="X8277"/>
      <c r="Y8277"/>
      <c r="Z8277"/>
    </row>
    <row r="8278" spans="1:26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  <c r="S8278"/>
      <c r="T8278"/>
      <c r="U8278"/>
      <c r="V8278"/>
      <c r="W8278"/>
      <c r="X8278"/>
      <c r="Y8278"/>
      <c r="Z8278"/>
    </row>
    <row r="8279" spans="1:26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  <c r="S8279"/>
      <c r="T8279"/>
      <c r="U8279"/>
      <c r="V8279"/>
      <c r="W8279"/>
      <c r="X8279"/>
      <c r="Y8279"/>
      <c r="Z8279"/>
    </row>
    <row r="8280" spans="1:26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  <c r="S8280"/>
      <c r="T8280"/>
      <c r="U8280"/>
      <c r="V8280"/>
      <c r="W8280"/>
      <c r="X8280"/>
      <c r="Y8280"/>
      <c r="Z8280"/>
    </row>
    <row r="8281" spans="1:26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  <c r="S8281"/>
      <c r="T8281"/>
      <c r="U8281"/>
      <c r="V8281"/>
      <c r="W8281"/>
      <c r="X8281"/>
      <c r="Y8281"/>
      <c r="Z8281"/>
    </row>
    <row r="8282" spans="1:26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  <c r="S8282"/>
      <c r="T8282"/>
      <c r="U8282"/>
      <c r="V8282"/>
      <c r="W8282"/>
      <c r="X8282"/>
      <c r="Y8282"/>
      <c r="Z8282"/>
    </row>
    <row r="8283" spans="1:26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  <c r="S8283"/>
      <c r="T8283"/>
      <c r="U8283"/>
      <c r="V8283"/>
      <c r="W8283"/>
      <c r="X8283"/>
      <c r="Y8283"/>
      <c r="Z8283"/>
    </row>
    <row r="8284" spans="1:26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  <c r="S8284"/>
      <c r="T8284"/>
      <c r="U8284"/>
      <c r="V8284"/>
      <c r="W8284"/>
      <c r="X8284"/>
      <c r="Y8284"/>
      <c r="Z8284"/>
    </row>
    <row r="8285" spans="1:26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  <c r="S8285"/>
      <c r="T8285"/>
      <c r="U8285"/>
      <c r="V8285"/>
      <c r="W8285"/>
      <c r="X8285"/>
      <c r="Y8285"/>
      <c r="Z8285"/>
    </row>
    <row r="8286" spans="1:26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  <c r="S8286"/>
      <c r="T8286"/>
      <c r="U8286"/>
      <c r="V8286"/>
      <c r="W8286"/>
      <c r="X8286"/>
      <c r="Y8286"/>
      <c r="Z8286"/>
    </row>
    <row r="8287" spans="1:26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  <c r="S8287"/>
      <c r="T8287"/>
      <c r="U8287"/>
      <c r="V8287"/>
      <c r="W8287"/>
      <c r="X8287"/>
      <c r="Y8287"/>
      <c r="Z8287"/>
    </row>
    <row r="8288" spans="1:26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  <c r="S8288"/>
      <c r="T8288"/>
      <c r="U8288"/>
      <c r="V8288"/>
      <c r="W8288"/>
      <c r="X8288"/>
      <c r="Y8288"/>
      <c r="Z8288"/>
    </row>
    <row r="8289" spans="1:26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  <c r="S8289"/>
      <c r="T8289"/>
      <c r="U8289"/>
      <c r="V8289"/>
      <c r="W8289"/>
      <c r="X8289"/>
      <c r="Y8289"/>
      <c r="Z8289"/>
    </row>
    <row r="8290" spans="1:26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  <c r="S8290"/>
      <c r="T8290"/>
      <c r="U8290"/>
      <c r="V8290"/>
      <c r="W8290"/>
      <c r="X8290"/>
      <c r="Y8290"/>
      <c r="Z8290"/>
    </row>
    <row r="8291" spans="1:26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  <c r="S8291"/>
      <c r="T8291"/>
      <c r="U8291"/>
      <c r="V8291"/>
      <c r="W8291"/>
      <c r="X8291"/>
      <c r="Y8291"/>
      <c r="Z8291"/>
    </row>
    <row r="8292" spans="1:26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  <c r="S8292"/>
      <c r="T8292"/>
      <c r="U8292"/>
      <c r="V8292"/>
      <c r="W8292"/>
      <c r="X8292"/>
      <c r="Y8292"/>
      <c r="Z8292"/>
    </row>
    <row r="8293" spans="1:26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  <c r="S8293"/>
      <c r="T8293"/>
      <c r="U8293"/>
      <c r="V8293"/>
      <c r="W8293"/>
      <c r="X8293"/>
      <c r="Y8293"/>
      <c r="Z8293"/>
    </row>
    <row r="8294" spans="1:26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  <c r="S8294"/>
      <c r="T8294"/>
      <c r="U8294"/>
      <c r="V8294"/>
      <c r="W8294"/>
      <c r="X8294"/>
      <c r="Y8294"/>
      <c r="Z8294"/>
    </row>
    <row r="8295" spans="1:26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  <c r="S8295"/>
      <c r="T8295"/>
      <c r="U8295"/>
      <c r="V8295"/>
      <c r="W8295"/>
      <c r="X8295"/>
      <c r="Y8295"/>
      <c r="Z8295"/>
    </row>
    <row r="8296" spans="1:26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  <c r="S8296"/>
      <c r="T8296"/>
      <c r="U8296"/>
      <c r="V8296"/>
      <c r="W8296"/>
      <c r="X8296"/>
      <c r="Y8296"/>
      <c r="Z8296"/>
    </row>
    <row r="8297" spans="1:26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  <c r="S8297"/>
      <c r="T8297"/>
      <c r="U8297"/>
      <c r="V8297"/>
      <c r="W8297"/>
      <c r="X8297"/>
      <c r="Y8297"/>
      <c r="Z8297"/>
    </row>
    <row r="8298" spans="1:26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  <c r="S8298"/>
      <c r="T8298"/>
      <c r="U8298"/>
      <c r="V8298"/>
      <c r="W8298"/>
      <c r="X8298"/>
      <c r="Y8298"/>
      <c r="Z8298"/>
    </row>
    <row r="8299" spans="1:26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  <c r="S8299"/>
      <c r="T8299"/>
      <c r="U8299"/>
      <c r="V8299"/>
      <c r="W8299"/>
      <c r="X8299"/>
      <c r="Y8299"/>
      <c r="Z8299"/>
    </row>
    <row r="8300" spans="1:26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  <c r="S8300"/>
      <c r="T8300"/>
      <c r="U8300"/>
      <c r="V8300"/>
      <c r="W8300"/>
      <c r="X8300"/>
      <c r="Y8300"/>
      <c r="Z8300"/>
    </row>
    <row r="8301" spans="1:26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  <c r="S8301"/>
      <c r="T8301"/>
      <c r="U8301"/>
      <c r="V8301"/>
      <c r="W8301"/>
      <c r="X8301"/>
      <c r="Y8301"/>
      <c r="Z8301"/>
    </row>
    <row r="8302" spans="1:26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  <c r="S8302"/>
      <c r="T8302"/>
      <c r="U8302"/>
      <c r="V8302"/>
      <c r="W8302"/>
      <c r="X8302"/>
      <c r="Y8302"/>
      <c r="Z8302"/>
    </row>
    <row r="8303" spans="1:26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  <c r="S8303"/>
      <c r="T8303"/>
      <c r="U8303"/>
      <c r="V8303"/>
      <c r="W8303"/>
      <c r="X8303"/>
      <c r="Y8303"/>
      <c r="Z8303"/>
    </row>
    <row r="8304" spans="1:26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  <c r="S8304"/>
      <c r="T8304"/>
      <c r="U8304"/>
      <c r="V8304"/>
      <c r="W8304"/>
      <c r="X8304"/>
      <c r="Y8304"/>
      <c r="Z8304"/>
    </row>
    <row r="8305" spans="1:26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  <c r="S8305"/>
      <c r="T8305"/>
      <c r="U8305"/>
      <c r="V8305"/>
      <c r="W8305"/>
      <c r="X8305"/>
      <c r="Y8305"/>
      <c r="Z8305"/>
    </row>
    <row r="8306" spans="1:26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  <c r="S8306"/>
      <c r="T8306"/>
      <c r="U8306"/>
      <c r="V8306"/>
      <c r="W8306"/>
      <c r="X8306"/>
      <c r="Y8306"/>
      <c r="Z8306"/>
    </row>
    <row r="8307" spans="1:26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  <c r="S8307"/>
      <c r="T8307"/>
      <c r="U8307"/>
      <c r="V8307"/>
      <c r="W8307"/>
      <c r="X8307"/>
      <c r="Y8307"/>
      <c r="Z8307"/>
    </row>
    <row r="8308" spans="1:26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  <c r="S8308"/>
      <c r="T8308"/>
      <c r="U8308"/>
      <c r="V8308"/>
      <c r="W8308"/>
      <c r="X8308"/>
      <c r="Y8308"/>
      <c r="Z8308"/>
    </row>
    <row r="8309" spans="1:26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  <c r="S8309"/>
      <c r="T8309"/>
      <c r="U8309"/>
      <c r="V8309"/>
      <c r="W8309"/>
      <c r="X8309"/>
      <c r="Y8309"/>
      <c r="Z8309"/>
    </row>
    <row r="8310" spans="1:26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  <c r="S8310"/>
      <c r="T8310"/>
      <c r="U8310"/>
      <c r="V8310"/>
      <c r="W8310"/>
      <c r="X8310"/>
      <c r="Y8310"/>
      <c r="Z8310"/>
    </row>
    <row r="8311" spans="1:26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  <c r="S8311"/>
      <c r="T8311"/>
      <c r="U8311"/>
      <c r="V8311"/>
      <c r="W8311"/>
      <c r="X8311"/>
      <c r="Y8311"/>
      <c r="Z8311"/>
    </row>
    <row r="8312" spans="1:26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  <c r="S8312"/>
      <c r="T8312"/>
      <c r="U8312"/>
      <c r="V8312"/>
      <c r="W8312"/>
      <c r="X8312"/>
      <c r="Y8312"/>
      <c r="Z8312"/>
    </row>
    <row r="8313" spans="1:26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  <c r="S8313"/>
      <c r="T8313"/>
      <c r="U8313"/>
      <c r="V8313"/>
      <c r="W8313"/>
      <c r="X8313"/>
      <c r="Y8313"/>
      <c r="Z8313"/>
    </row>
    <row r="8314" spans="1:26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  <c r="S8314"/>
      <c r="T8314"/>
      <c r="U8314"/>
      <c r="V8314"/>
      <c r="W8314"/>
      <c r="X8314"/>
      <c r="Y8314"/>
      <c r="Z8314"/>
    </row>
    <row r="8315" spans="1:26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  <c r="S8315"/>
      <c r="T8315"/>
      <c r="U8315"/>
      <c r="V8315"/>
      <c r="W8315"/>
      <c r="X8315"/>
      <c r="Y8315"/>
      <c r="Z8315"/>
    </row>
    <row r="8316" spans="1:26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  <c r="S8316"/>
      <c r="T8316"/>
      <c r="U8316"/>
      <c r="V8316"/>
      <c r="W8316"/>
      <c r="X8316"/>
      <c r="Y8316"/>
      <c r="Z8316"/>
    </row>
    <row r="8317" spans="1:26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  <c r="S8317"/>
      <c r="T8317"/>
      <c r="U8317"/>
      <c r="V8317"/>
      <c r="W8317"/>
      <c r="X8317"/>
      <c r="Y8317"/>
      <c r="Z8317"/>
    </row>
    <row r="8318" spans="1:26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  <c r="S8318"/>
      <c r="T8318"/>
      <c r="U8318"/>
      <c r="V8318"/>
      <c r="W8318"/>
      <c r="X8318"/>
      <c r="Y8318"/>
      <c r="Z8318"/>
    </row>
    <row r="8319" spans="1:26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  <c r="S8319"/>
      <c r="T8319"/>
      <c r="U8319"/>
      <c r="V8319"/>
      <c r="W8319"/>
      <c r="X8319"/>
      <c r="Y8319"/>
      <c r="Z8319"/>
    </row>
    <row r="8320" spans="1:26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  <c r="S8320"/>
      <c r="T8320"/>
      <c r="U8320"/>
      <c r="V8320"/>
      <c r="W8320"/>
      <c r="X8320"/>
      <c r="Y8320"/>
      <c r="Z8320"/>
    </row>
    <row r="8321" spans="1:26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  <c r="S8321"/>
      <c r="T8321"/>
      <c r="U8321"/>
      <c r="V8321"/>
      <c r="W8321"/>
      <c r="X8321"/>
      <c r="Y8321"/>
      <c r="Z8321"/>
    </row>
    <row r="8322" spans="1:26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  <c r="S8322"/>
      <c r="T8322"/>
      <c r="U8322"/>
      <c r="V8322"/>
      <c r="W8322"/>
      <c r="X8322"/>
      <c r="Y8322"/>
      <c r="Z8322"/>
    </row>
    <row r="8323" spans="1:26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  <c r="S8323"/>
      <c r="T8323"/>
      <c r="U8323"/>
      <c r="V8323"/>
      <c r="W8323"/>
      <c r="X8323"/>
      <c r="Y8323"/>
      <c r="Z8323"/>
    </row>
    <row r="8324" spans="1:26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  <c r="S8324"/>
      <c r="T8324"/>
      <c r="U8324"/>
      <c r="V8324"/>
      <c r="W8324"/>
      <c r="X8324"/>
      <c r="Y8324"/>
      <c r="Z8324"/>
    </row>
    <row r="8325" spans="1:26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  <c r="S8325"/>
      <c r="T8325"/>
      <c r="U8325"/>
      <c r="V8325"/>
      <c r="W8325"/>
      <c r="X8325"/>
      <c r="Y8325"/>
      <c r="Z8325"/>
    </row>
    <row r="8326" spans="1:26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  <c r="S8326"/>
      <c r="T8326"/>
      <c r="U8326"/>
      <c r="V8326"/>
      <c r="W8326"/>
      <c r="X8326"/>
      <c r="Y8326"/>
      <c r="Z8326"/>
    </row>
    <row r="8327" spans="1:26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  <c r="S8327"/>
      <c r="T8327"/>
      <c r="U8327"/>
      <c r="V8327"/>
      <c r="W8327"/>
      <c r="X8327"/>
      <c r="Y8327"/>
      <c r="Z8327"/>
    </row>
    <row r="8328" spans="1:26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  <c r="S8328"/>
      <c r="T8328"/>
      <c r="U8328"/>
      <c r="V8328"/>
      <c r="W8328"/>
      <c r="X8328"/>
      <c r="Y8328"/>
      <c r="Z8328"/>
    </row>
    <row r="8329" spans="1:26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  <c r="S8329"/>
      <c r="T8329"/>
      <c r="U8329"/>
      <c r="V8329"/>
      <c r="W8329"/>
      <c r="X8329"/>
      <c r="Y8329"/>
      <c r="Z8329"/>
    </row>
    <row r="8330" spans="1:26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  <c r="S8330"/>
      <c r="T8330"/>
      <c r="U8330"/>
      <c r="V8330"/>
      <c r="W8330"/>
      <c r="X8330"/>
      <c r="Y8330"/>
      <c r="Z8330"/>
    </row>
    <row r="8331" spans="1:26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  <c r="S8331"/>
      <c r="T8331"/>
      <c r="U8331"/>
      <c r="V8331"/>
      <c r="W8331"/>
      <c r="X8331"/>
      <c r="Y8331"/>
      <c r="Z8331"/>
    </row>
    <row r="8332" spans="1:26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  <c r="S8332"/>
      <c r="T8332"/>
      <c r="U8332"/>
      <c r="V8332"/>
      <c r="W8332"/>
      <c r="X8332"/>
      <c r="Y8332"/>
      <c r="Z8332"/>
    </row>
    <row r="8333" spans="1:26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  <c r="S8333"/>
      <c r="T8333"/>
      <c r="U8333"/>
      <c r="V8333"/>
      <c r="W8333"/>
      <c r="X8333"/>
      <c r="Y8333"/>
      <c r="Z8333"/>
    </row>
    <row r="8334" spans="1:26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  <c r="S8334"/>
      <c r="T8334"/>
      <c r="U8334"/>
      <c r="V8334"/>
      <c r="W8334"/>
      <c r="X8334"/>
      <c r="Y8334"/>
      <c r="Z8334"/>
    </row>
    <row r="8335" spans="1:26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  <c r="S8335"/>
      <c r="T8335"/>
      <c r="U8335"/>
      <c r="V8335"/>
      <c r="W8335"/>
      <c r="X8335"/>
      <c r="Y8335"/>
      <c r="Z8335"/>
    </row>
    <row r="8336" spans="1:26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  <c r="S8336"/>
      <c r="T8336"/>
      <c r="U8336"/>
      <c r="V8336"/>
      <c r="W8336"/>
      <c r="X8336"/>
      <c r="Y8336"/>
      <c r="Z8336"/>
    </row>
    <row r="8337" spans="1:26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  <c r="S8337"/>
      <c r="T8337"/>
      <c r="U8337"/>
      <c r="V8337"/>
      <c r="W8337"/>
      <c r="X8337"/>
      <c r="Y8337"/>
      <c r="Z8337"/>
    </row>
    <row r="8338" spans="1:26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  <c r="S8338"/>
      <c r="T8338"/>
      <c r="U8338"/>
      <c r="V8338"/>
      <c r="W8338"/>
      <c r="X8338"/>
      <c r="Y8338"/>
      <c r="Z8338"/>
    </row>
    <row r="8339" spans="1:26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  <c r="S8339"/>
      <c r="T8339"/>
      <c r="U8339"/>
      <c r="V8339"/>
      <c r="W8339"/>
      <c r="X8339"/>
      <c r="Y8339"/>
      <c r="Z8339"/>
    </row>
    <row r="8340" spans="1:26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  <c r="S8340"/>
      <c r="T8340"/>
      <c r="U8340"/>
      <c r="V8340"/>
      <c r="W8340"/>
      <c r="X8340"/>
      <c r="Y8340"/>
      <c r="Z8340"/>
    </row>
    <row r="8341" spans="1:26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  <c r="S8341"/>
      <c r="T8341"/>
      <c r="U8341"/>
      <c r="V8341"/>
      <c r="W8341"/>
      <c r="X8341"/>
      <c r="Y8341"/>
      <c r="Z8341"/>
    </row>
    <row r="8342" spans="1:26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  <c r="S8342"/>
      <c r="T8342"/>
      <c r="U8342"/>
      <c r="V8342"/>
      <c r="W8342"/>
      <c r="X8342"/>
      <c r="Y8342"/>
      <c r="Z8342"/>
    </row>
    <row r="8343" spans="1:26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  <c r="S8343"/>
      <c r="T8343"/>
      <c r="U8343"/>
      <c r="V8343"/>
      <c r="W8343"/>
      <c r="X8343"/>
      <c r="Y8343"/>
      <c r="Z8343"/>
    </row>
    <row r="8344" spans="1:26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  <c r="S8344"/>
      <c r="T8344"/>
      <c r="U8344"/>
      <c r="V8344"/>
      <c r="W8344"/>
      <c r="X8344"/>
      <c r="Y8344"/>
      <c r="Z8344"/>
    </row>
    <row r="8345" spans="1:26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  <c r="S8345"/>
      <c r="T8345"/>
      <c r="U8345"/>
      <c r="V8345"/>
      <c r="W8345"/>
      <c r="X8345"/>
      <c r="Y8345"/>
      <c r="Z8345"/>
    </row>
    <row r="8346" spans="1:26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  <c r="S8346"/>
      <c r="T8346"/>
      <c r="U8346"/>
      <c r="V8346"/>
      <c r="W8346"/>
      <c r="X8346"/>
      <c r="Y8346"/>
      <c r="Z8346"/>
    </row>
    <row r="8347" spans="1:26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  <c r="S8347"/>
      <c r="T8347"/>
      <c r="U8347"/>
      <c r="V8347"/>
      <c r="W8347"/>
      <c r="X8347"/>
      <c r="Y8347"/>
      <c r="Z8347"/>
    </row>
    <row r="8348" spans="1:26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  <c r="S8348"/>
      <c r="T8348"/>
      <c r="U8348"/>
      <c r="V8348"/>
      <c r="W8348"/>
      <c r="X8348"/>
      <c r="Y8348"/>
      <c r="Z8348"/>
    </row>
    <row r="8349" spans="1:26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  <c r="S8349"/>
      <c r="T8349"/>
      <c r="U8349"/>
      <c r="V8349"/>
      <c r="W8349"/>
      <c r="X8349"/>
      <c r="Y8349"/>
      <c r="Z8349"/>
    </row>
    <row r="8350" spans="1:26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  <c r="S8350"/>
      <c r="T8350"/>
      <c r="U8350"/>
      <c r="V8350"/>
      <c r="W8350"/>
      <c r="X8350"/>
      <c r="Y8350"/>
      <c r="Z8350"/>
    </row>
    <row r="8351" spans="1:26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  <c r="S8351"/>
      <c r="T8351"/>
      <c r="U8351"/>
      <c r="V8351"/>
      <c r="W8351"/>
      <c r="X8351"/>
      <c r="Y8351"/>
      <c r="Z8351"/>
    </row>
    <row r="8352" spans="1:26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  <c r="S8352"/>
      <c r="T8352"/>
      <c r="U8352"/>
      <c r="V8352"/>
      <c r="W8352"/>
      <c r="X8352"/>
      <c r="Y8352"/>
      <c r="Z8352"/>
    </row>
    <row r="8353" spans="1:26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  <c r="S8353"/>
      <c r="T8353"/>
      <c r="U8353"/>
      <c r="V8353"/>
      <c r="W8353"/>
      <c r="X8353"/>
      <c r="Y8353"/>
      <c r="Z8353"/>
    </row>
    <row r="8354" spans="1:26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  <c r="S8354"/>
      <c r="T8354"/>
      <c r="U8354"/>
      <c r="V8354"/>
      <c r="W8354"/>
      <c r="X8354"/>
      <c r="Y8354"/>
      <c r="Z8354"/>
    </row>
    <row r="8355" spans="1:26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  <c r="S8355"/>
      <c r="T8355"/>
      <c r="U8355"/>
      <c r="V8355"/>
      <c r="W8355"/>
      <c r="X8355"/>
      <c r="Y8355"/>
      <c r="Z8355"/>
    </row>
    <row r="8356" spans="1:26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  <c r="S8356"/>
      <c r="T8356"/>
      <c r="U8356"/>
      <c r="V8356"/>
      <c r="W8356"/>
      <c r="X8356"/>
      <c r="Y8356"/>
      <c r="Z8356"/>
    </row>
    <row r="8357" spans="1:26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  <c r="S8357"/>
      <c r="T8357"/>
      <c r="U8357"/>
      <c r="V8357"/>
      <c r="W8357"/>
      <c r="X8357"/>
      <c r="Y8357"/>
      <c r="Z8357"/>
    </row>
    <row r="8358" spans="1:26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  <c r="S8358"/>
      <c r="T8358"/>
      <c r="U8358"/>
      <c r="V8358"/>
      <c r="W8358"/>
      <c r="X8358"/>
      <c r="Y8358"/>
      <c r="Z8358"/>
    </row>
    <row r="8359" spans="1:26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  <c r="S8359"/>
      <c r="T8359"/>
      <c r="U8359"/>
      <c r="V8359"/>
      <c r="W8359"/>
      <c r="X8359"/>
      <c r="Y8359"/>
      <c r="Z8359"/>
    </row>
    <row r="8360" spans="1:26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  <c r="S8360"/>
      <c r="T8360"/>
      <c r="U8360"/>
      <c r="V8360"/>
      <c r="W8360"/>
      <c r="X8360"/>
      <c r="Y8360"/>
      <c r="Z8360"/>
    </row>
    <row r="8361" spans="1:26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  <c r="S8361"/>
      <c r="T8361"/>
      <c r="U8361"/>
      <c r="V8361"/>
      <c r="W8361"/>
      <c r="X8361"/>
      <c r="Y8361"/>
      <c r="Z8361"/>
    </row>
    <row r="8362" spans="1:26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  <c r="S8362"/>
      <c r="T8362"/>
      <c r="U8362"/>
      <c r="V8362"/>
      <c r="W8362"/>
      <c r="X8362"/>
      <c r="Y8362"/>
      <c r="Z8362"/>
    </row>
    <row r="8363" spans="1:26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  <c r="S8363"/>
      <c r="T8363"/>
      <c r="U8363"/>
      <c r="V8363"/>
      <c r="W8363"/>
      <c r="X8363"/>
      <c r="Y8363"/>
      <c r="Z8363"/>
    </row>
    <row r="8364" spans="1:26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  <c r="S8364"/>
      <c r="T8364"/>
      <c r="U8364"/>
      <c r="V8364"/>
      <c r="W8364"/>
      <c r="X8364"/>
      <c r="Y8364"/>
      <c r="Z8364"/>
    </row>
    <row r="8365" spans="1:26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  <c r="S8365"/>
      <c r="T8365"/>
      <c r="U8365"/>
      <c r="V8365"/>
      <c r="W8365"/>
      <c r="X8365"/>
      <c r="Y8365"/>
      <c r="Z8365"/>
    </row>
    <row r="8366" spans="1:26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  <c r="S8366"/>
      <c r="T8366"/>
      <c r="U8366"/>
      <c r="V8366"/>
      <c r="W8366"/>
      <c r="X8366"/>
      <c r="Y8366"/>
      <c r="Z8366"/>
    </row>
    <row r="8367" spans="1:26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  <c r="S8367"/>
      <c r="T8367"/>
      <c r="U8367"/>
      <c r="V8367"/>
      <c r="W8367"/>
      <c r="X8367"/>
      <c r="Y8367"/>
      <c r="Z8367"/>
    </row>
    <row r="8368" spans="1:26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  <c r="S8368"/>
      <c r="T8368"/>
      <c r="U8368"/>
      <c r="V8368"/>
      <c r="W8368"/>
      <c r="X8368"/>
      <c r="Y8368"/>
      <c r="Z8368"/>
    </row>
    <row r="8369" spans="1:26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  <c r="S8369"/>
      <c r="T8369"/>
      <c r="U8369"/>
      <c r="V8369"/>
      <c r="W8369"/>
      <c r="X8369"/>
      <c r="Y8369"/>
      <c r="Z8369"/>
    </row>
    <row r="8370" spans="1:26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  <c r="S8370"/>
      <c r="T8370"/>
      <c r="U8370"/>
      <c r="V8370"/>
      <c r="W8370"/>
      <c r="X8370"/>
      <c r="Y8370"/>
      <c r="Z8370"/>
    </row>
    <row r="8371" spans="1:26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  <c r="S8371"/>
      <c r="T8371"/>
      <c r="U8371"/>
      <c r="V8371"/>
      <c r="W8371"/>
      <c r="X8371"/>
      <c r="Y8371"/>
      <c r="Z8371"/>
    </row>
    <row r="8372" spans="1:26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  <c r="S8372"/>
      <c r="T8372"/>
      <c r="U8372"/>
      <c r="V8372"/>
      <c r="W8372"/>
      <c r="X8372"/>
      <c r="Y8372"/>
      <c r="Z8372"/>
    </row>
    <row r="8373" spans="1:26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  <c r="S8373"/>
      <c r="T8373"/>
      <c r="U8373"/>
      <c r="V8373"/>
      <c r="W8373"/>
      <c r="X8373"/>
      <c r="Y8373"/>
      <c r="Z8373"/>
    </row>
    <row r="8374" spans="1:26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  <c r="S8374"/>
      <c r="T8374"/>
      <c r="U8374"/>
      <c r="V8374"/>
      <c r="W8374"/>
      <c r="X8374"/>
      <c r="Y8374"/>
      <c r="Z8374"/>
    </row>
    <row r="8375" spans="1:26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  <c r="S8375"/>
      <c r="T8375"/>
      <c r="U8375"/>
      <c r="V8375"/>
      <c r="W8375"/>
      <c r="X8375"/>
      <c r="Y8375"/>
      <c r="Z8375"/>
    </row>
    <row r="8376" spans="1:26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  <c r="S8376"/>
      <c r="T8376"/>
      <c r="U8376"/>
      <c r="V8376"/>
      <c r="W8376"/>
      <c r="X8376"/>
      <c r="Y8376"/>
      <c r="Z8376"/>
    </row>
    <row r="8377" spans="1:26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  <c r="S8377"/>
      <c r="T8377"/>
      <c r="U8377"/>
      <c r="V8377"/>
      <c r="W8377"/>
      <c r="X8377"/>
      <c r="Y8377"/>
      <c r="Z8377"/>
    </row>
    <row r="8378" spans="1:26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  <c r="S8378"/>
      <c r="T8378"/>
      <c r="U8378"/>
      <c r="V8378"/>
      <c r="W8378"/>
      <c r="X8378"/>
      <c r="Y8378"/>
      <c r="Z8378"/>
    </row>
    <row r="8379" spans="1:26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  <c r="S8379"/>
      <c r="T8379"/>
      <c r="U8379"/>
      <c r="V8379"/>
      <c r="W8379"/>
      <c r="X8379"/>
      <c r="Y8379"/>
      <c r="Z8379"/>
    </row>
    <row r="8380" spans="1:26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  <c r="S8380"/>
      <c r="T8380"/>
      <c r="U8380"/>
      <c r="V8380"/>
      <c r="W8380"/>
      <c r="X8380"/>
      <c r="Y8380"/>
      <c r="Z8380"/>
    </row>
    <row r="8381" spans="1:26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  <c r="S8381"/>
      <c r="T8381"/>
      <c r="U8381"/>
      <c r="V8381"/>
      <c r="W8381"/>
      <c r="X8381"/>
      <c r="Y8381"/>
      <c r="Z8381"/>
    </row>
    <row r="8382" spans="1:26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  <c r="S8382"/>
      <c r="T8382"/>
      <c r="U8382"/>
      <c r="V8382"/>
      <c r="W8382"/>
      <c r="X8382"/>
      <c r="Y8382"/>
      <c r="Z8382"/>
    </row>
    <row r="8383" spans="1:26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  <c r="S8383"/>
      <c r="T8383"/>
      <c r="U8383"/>
      <c r="V8383"/>
      <c r="W8383"/>
      <c r="X8383"/>
      <c r="Y8383"/>
      <c r="Z8383"/>
    </row>
    <row r="8384" spans="1:26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  <c r="S8384"/>
      <c r="T8384"/>
      <c r="U8384"/>
      <c r="V8384"/>
      <c r="W8384"/>
      <c r="X8384"/>
      <c r="Y8384"/>
      <c r="Z8384"/>
    </row>
    <row r="8385" spans="1:26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  <c r="S8385"/>
      <c r="T8385"/>
      <c r="U8385"/>
      <c r="V8385"/>
      <c r="W8385"/>
      <c r="X8385"/>
      <c r="Y8385"/>
      <c r="Z8385"/>
    </row>
    <row r="8386" spans="1:26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  <c r="S8386"/>
      <c r="T8386"/>
      <c r="U8386"/>
      <c r="V8386"/>
      <c r="W8386"/>
      <c r="X8386"/>
      <c r="Y8386"/>
      <c r="Z8386"/>
    </row>
    <row r="8387" spans="1:26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  <c r="S8387"/>
      <c r="T8387"/>
      <c r="U8387"/>
      <c r="V8387"/>
      <c r="W8387"/>
      <c r="X8387"/>
      <c r="Y8387"/>
      <c r="Z8387"/>
    </row>
    <row r="8388" spans="1:26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  <c r="S8388"/>
      <c r="T8388"/>
      <c r="U8388"/>
      <c r="V8388"/>
      <c r="W8388"/>
      <c r="X8388"/>
      <c r="Y8388"/>
      <c r="Z8388"/>
    </row>
    <row r="8389" spans="1:26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  <c r="S8389"/>
      <c r="T8389"/>
      <c r="U8389"/>
      <c r="V8389"/>
      <c r="W8389"/>
      <c r="X8389"/>
      <c r="Y8389"/>
      <c r="Z8389"/>
    </row>
    <row r="8390" spans="1:26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  <c r="S8390"/>
      <c r="T8390"/>
      <c r="U8390"/>
      <c r="V8390"/>
      <c r="W8390"/>
      <c r="X8390"/>
      <c r="Y8390"/>
      <c r="Z8390"/>
    </row>
    <row r="8391" spans="1:26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  <c r="S8391"/>
      <c r="T8391"/>
      <c r="U8391"/>
      <c r="V8391"/>
      <c r="W8391"/>
      <c r="X8391"/>
      <c r="Y8391"/>
      <c r="Z8391"/>
    </row>
    <row r="8392" spans="1:26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  <c r="S8392"/>
      <c r="T8392"/>
      <c r="U8392"/>
      <c r="V8392"/>
      <c r="W8392"/>
      <c r="X8392"/>
      <c r="Y8392"/>
      <c r="Z8392"/>
    </row>
    <row r="8393" spans="1:26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  <c r="S8393"/>
      <c r="T8393"/>
      <c r="U8393"/>
      <c r="V8393"/>
      <c r="W8393"/>
      <c r="X8393"/>
      <c r="Y8393"/>
      <c r="Z8393"/>
    </row>
    <row r="8394" spans="1:26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  <c r="S8394"/>
      <c r="T8394"/>
      <c r="U8394"/>
      <c r="V8394"/>
      <c r="W8394"/>
      <c r="X8394"/>
      <c r="Y8394"/>
      <c r="Z8394"/>
    </row>
    <row r="8395" spans="1:26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  <c r="S8395"/>
      <c r="T8395"/>
      <c r="U8395"/>
      <c r="V8395"/>
      <c r="W8395"/>
      <c r="X8395"/>
      <c r="Y8395"/>
      <c r="Z8395"/>
    </row>
    <row r="8396" spans="1:26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  <c r="S8396"/>
      <c r="T8396"/>
      <c r="U8396"/>
      <c r="V8396"/>
      <c r="W8396"/>
      <c r="X8396"/>
      <c r="Y8396"/>
      <c r="Z8396"/>
    </row>
    <row r="8397" spans="1:26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  <c r="S8397"/>
      <c r="T8397"/>
      <c r="U8397"/>
      <c r="V8397"/>
      <c r="W8397"/>
      <c r="X8397"/>
      <c r="Y8397"/>
      <c r="Z8397"/>
    </row>
    <row r="8398" spans="1:26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  <c r="S8398"/>
      <c r="T8398"/>
      <c r="U8398"/>
      <c r="V8398"/>
      <c r="W8398"/>
      <c r="X8398"/>
      <c r="Y8398"/>
      <c r="Z8398"/>
    </row>
    <row r="8399" spans="1:26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  <c r="S8399"/>
      <c r="T8399"/>
      <c r="U8399"/>
      <c r="V8399"/>
      <c r="W8399"/>
      <c r="X8399"/>
      <c r="Y8399"/>
      <c r="Z8399"/>
    </row>
    <row r="8400" spans="1:26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  <c r="S8400"/>
      <c r="T8400"/>
      <c r="U8400"/>
      <c r="V8400"/>
      <c r="W8400"/>
      <c r="X8400"/>
      <c r="Y8400"/>
      <c r="Z8400"/>
    </row>
    <row r="8401" spans="1:26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  <c r="S8401"/>
      <c r="T8401"/>
      <c r="U8401"/>
      <c r="V8401"/>
      <c r="W8401"/>
      <c r="X8401"/>
      <c r="Y8401"/>
      <c r="Z8401"/>
    </row>
    <row r="8402" spans="1:26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  <c r="S8402"/>
      <c r="T8402"/>
      <c r="U8402"/>
      <c r="V8402"/>
      <c r="W8402"/>
      <c r="X8402"/>
      <c r="Y8402"/>
      <c r="Z8402"/>
    </row>
    <row r="8403" spans="1:26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  <c r="S8403"/>
      <c r="T8403"/>
      <c r="U8403"/>
      <c r="V8403"/>
      <c r="W8403"/>
      <c r="X8403"/>
      <c r="Y8403"/>
      <c r="Z8403"/>
    </row>
    <row r="8404" spans="1:26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  <c r="S8404"/>
      <c r="T8404"/>
      <c r="U8404"/>
      <c r="V8404"/>
      <c r="W8404"/>
      <c r="X8404"/>
      <c r="Y8404"/>
      <c r="Z8404"/>
    </row>
    <row r="8405" spans="1:26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  <c r="S8405"/>
      <c r="T8405"/>
      <c r="U8405"/>
      <c r="V8405"/>
      <c r="W8405"/>
      <c r="X8405"/>
      <c r="Y8405"/>
      <c r="Z8405"/>
    </row>
    <row r="8406" spans="1:26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  <c r="S8406"/>
      <c r="T8406"/>
      <c r="U8406"/>
      <c r="V8406"/>
      <c r="W8406"/>
      <c r="X8406"/>
      <c r="Y8406"/>
      <c r="Z8406"/>
    </row>
    <row r="8407" spans="1:26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  <c r="S8407"/>
      <c r="T8407"/>
      <c r="U8407"/>
      <c r="V8407"/>
      <c r="W8407"/>
      <c r="X8407"/>
      <c r="Y8407"/>
      <c r="Z8407"/>
    </row>
    <row r="8408" spans="1:26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  <c r="S8408"/>
      <c r="T8408"/>
      <c r="U8408"/>
      <c r="V8408"/>
      <c r="W8408"/>
      <c r="X8408"/>
      <c r="Y8408"/>
      <c r="Z8408"/>
    </row>
    <row r="8409" spans="1:26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  <c r="S8409"/>
      <c r="T8409"/>
      <c r="U8409"/>
      <c r="V8409"/>
      <c r="W8409"/>
      <c r="X8409"/>
      <c r="Y8409"/>
      <c r="Z8409"/>
    </row>
    <row r="8410" spans="1:26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  <c r="S8410"/>
      <c r="T8410"/>
      <c r="U8410"/>
      <c r="V8410"/>
      <c r="W8410"/>
      <c r="X8410"/>
      <c r="Y8410"/>
      <c r="Z8410"/>
    </row>
    <row r="8411" spans="1:26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  <c r="S8411"/>
      <c r="T8411"/>
      <c r="U8411"/>
      <c r="V8411"/>
      <c r="W8411"/>
      <c r="X8411"/>
      <c r="Y8411"/>
      <c r="Z8411"/>
    </row>
    <row r="8412" spans="1:26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  <c r="S8412"/>
      <c r="T8412"/>
      <c r="U8412"/>
      <c r="V8412"/>
      <c r="W8412"/>
      <c r="X8412"/>
      <c r="Y8412"/>
      <c r="Z8412"/>
    </row>
    <row r="8413" spans="1:26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  <c r="S8413"/>
      <c r="T8413"/>
      <c r="U8413"/>
      <c r="V8413"/>
      <c r="W8413"/>
      <c r="X8413"/>
      <c r="Y8413"/>
      <c r="Z8413"/>
    </row>
    <row r="8414" spans="1:26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  <c r="S8414"/>
      <c r="T8414"/>
      <c r="U8414"/>
      <c r="V8414"/>
      <c r="W8414"/>
      <c r="X8414"/>
      <c r="Y8414"/>
      <c r="Z8414"/>
    </row>
    <row r="8415" spans="1:26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  <c r="S8415"/>
      <c r="T8415"/>
      <c r="U8415"/>
      <c r="V8415"/>
      <c r="W8415"/>
      <c r="X8415"/>
      <c r="Y8415"/>
      <c r="Z8415"/>
    </row>
    <row r="8416" spans="1:26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  <c r="S8416"/>
      <c r="T8416"/>
      <c r="U8416"/>
      <c r="V8416"/>
      <c r="W8416"/>
      <c r="X8416"/>
      <c r="Y8416"/>
      <c r="Z8416"/>
    </row>
    <row r="8417" spans="1:26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  <c r="S8417"/>
      <c r="T8417"/>
      <c r="U8417"/>
      <c r="V8417"/>
      <c r="W8417"/>
      <c r="X8417"/>
      <c r="Y8417"/>
      <c r="Z8417"/>
    </row>
    <row r="8418" spans="1:26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  <c r="S8418"/>
      <c r="T8418"/>
      <c r="U8418"/>
      <c r="V8418"/>
      <c r="W8418"/>
      <c r="X8418"/>
      <c r="Y8418"/>
      <c r="Z8418"/>
    </row>
    <row r="8419" spans="1:26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  <c r="S8419"/>
      <c r="T8419"/>
      <c r="U8419"/>
      <c r="V8419"/>
      <c r="W8419"/>
      <c r="X8419"/>
      <c r="Y8419"/>
      <c r="Z8419"/>
    </row>
    <row r="8420" spans="1:26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  <c r="S8420"/>
      <c r="T8420"/>
      <c r="U8420"/>
      <c r="V8420"/>
      <c r="W8420"/>
      <c r="X8420"/>
      <c r="Y8420"/>
      <c r="Z8420"/>
    </row>
    <row r="8421" spans="1:26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  <c r="S8421"/>
      <c r="T8421"/>
      <c r="U8421"/>
      <c r="V8421"/>
      <c r="W8421"/>
      <c r="X8421"/>
      <c r="Y8421"/>
      <c r="Z8421"/>
    </row>
    <row r="8422" spans="1:26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  <c r="S8422"/>
      <c r="T8422"/>
      <c r="U8422"/>
      <c r="V8422"/>
      <c r="W8422"/>
      <c r="X8422"/>
      <c r="Y8422"/>
      <c r="Z8422"/>
    </row>
    <row r="8423" spans="1:26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  <c r="S8423"/>
      <c r="T8423"/>
      <c r="U8423"/>
      <c r="V8423"/>
      <c r="W8423"/>
      <c r="X8423"/>
      <c r="Y8423"/>
      <c r="Z8423"/>
    </row>
    <row r="8424" spans="1:26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  <c r="S8424"/>
      <c r="T8424"/>
      <c r="U8424"/>
      <c r="V8424"/>
      <c r="W8424"/>
      <c r="X8424"/>
      <c r="Y8424"/>
      <c r="Z8424"/>
    </row>
    <row r="8425" spans="1:26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  <c r="S8425"/>
      <c r="T8425"/>
      <c r="U8425"/>
      <c r="V8425"/>
      <c r="W8425"/>
      <c r="X8425"/>
      <c r="Y8425"/>
      <c r="Z8425"/>
    </row>
    <row r="8426" spans="1:26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  <c r="S8426"/>
      <c r="T8426"/>
      <c r="U8426"/>
      <c r="V8426"/>
      <c r="W8426"/>
      <c r="X8426"/>
      <c r="Y8426"/>
      <c r="Z8426"/>
    </row>
    <row r="8427" spans="1:26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  <c r="S8427"/>
      <c r="T8427"/>
      <c r="U8427"/>
      <c r="V8427"/>
      <c r="W8427"/>
      <c r="X8427"/>
      <c r="Y8427"/>
      <c r="Z8427"/>
    </row>
    <row r="8428" spans="1:26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  <c r="S8428"/>
      <c r="T8428"/>
      <c r="U8428"/>
      <c r="V8428"/>
      <c r="W8428"/>
      <c r="X8428"/>
      <c r="Y8428"/>
      <c r="Z8428"/>
    </row>
    <row r="8429" spans="1:26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  <c r="S8429"/>
      <c r="T8429"/>
      <c r="U8429"/>
      <c r="V8429"/>
      <c r="W8429"/>
      <c r="X8429"/>
      <c r="Y8429"/>
      <c r="Z8429"/>
    </row>
    <row r="8430" spans="1:26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  <c r="S8430"/>
      <c r="T8430"/>
      <c r="U8430"/>
      <c r="V8430"/>
      <c r="W8430"/>
      <c r="X8430"/>
      <c r="Y8430"/>
      <c r="Z8430"/>
    </row>
    <row r="8431" spans="1:26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  <c r="S8431"/>
      <c r="T8431"/>
      <c r="U8431"/>
      <c r="V8431"/>
      <c r="W8431"/>
      <c r="X8431"/>
      <c r="Y8431"/>
      <c r="Z8431"/>
    </row>
    <row r="8432" spans="1:26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  <c r="S8432"/>
      <c r="T8432"/>
      <c r="U8432"/>
      <c r="V8432"/>
      <c r="W8432"/>
      <c r="X8432"/>
      <c r="Y8432"/>
      <c r="Z8432"/>
    </row>
    <row r="8433" spans="1:26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  <c r="S8433"/>
      <c r="T8433"/>
      <c r="U8433"/>
      <c r="V8433"/>
      <c r="W8433"/>
      <c r="X8433"/>
      <c r="Y8433"/>
      <c r="Z8433"/>
    </row>
    <row r="8434" spans="1:26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  <c r="S8434"/>
      <c r="T8434"/>
      <c r="U8434"/>
      <c r="V8434"/>
      <c r="W8434"/>
      <c r="X8434"/>
      <c r="Y8434"/>
      <c r="Z8434"/>
    </row>
    <row r="8435" spans="1:26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  <c r="S8435"/>
      <c r="T8435"/>
      <c r="U8435"/>
      <c r="V8435"/>
      <c r="W8435"/>
      <c r="X8435"/>
      <c r="Y8435"/>
      <c r="Z8435"/>
    </row>
    <row r="8436" spans="1:26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  <c r="S8436"/>
      <c r="T8436"/>
      <c r="U8436"/>
      <c r="V8436"/>
      <c r="W8436"/>
      <c r="X8436"/>
      <c r="Y8436"/>
      <c r="Z8436"/>
    </row>
    <row r="8437" spans="1:26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  <c r="S8437"/>
      <c r="T8437"/>
      <c r="U8437"/>
      <c r="V8437"/>
      <c r="W8437"/>
      <c r="X8437"/>
      <c r="Y8437"/>
      <c r="Z8437"/>
    </row>
    <row r="8438" spans="1:26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  <c r="S8438"/>
      <c r="T8438"/>
      <c r="U8438"/>
      <c r="V8438"/>
      <c r="W8438"/>
      <c r="X8438"/>
      <c r="Y8438"/>
      <c r="Z8438"/>
    </row>
    <row r="8439" spans="1:26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  <c r="S8439"/>
      <c r="T8439"/>
      <c r="U8439"/>
      <c r="V8439"/>
      <c r="W8439"/>
      <c r="X8439"/>
      <c r="Y8439"/>
      <c r="Z8439"/>
    </row>
    <row r="8440" spans="1:26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  <c r="S8440"/>
      <c r="T8440"/>
      <c r="U8440"/>
      <c r="V8440"/>
      <c r="W8440"/>
      <c r="X8440"/>
      <c r="Y8440"/>
      <c r="Z8440"/>
    </row>
    <row r="8441" spans="1:26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  <c r="S8441"/>
      <c r="T8441"/>
      <c r="U8441"/>
      <c r="V8441"/>
      <c r="W8441"/>
      <c r="X8441"/>
      <c r="Y8441"/>
      <c r="Z8441"/>
    </row>
    <row r="8442" spans="1:26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  <c r="S8442"/>
      <c r="T8442"/>
      <c r="U8442"/>
      <c r="V8442"/>
      <c r="W8442"/>
      <c r="X8442"/>
      <c r="Y8442"/>
      <c r="Z8442"/>
    </row>
    <row r="8443" spans="1:26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  <c r="S8443"/>
      <c r="T8443"/>
      <c r="U8443"/>
      <c r="V8443"/>
      <c r="W8443"/>
      <c r="X8443"/>
      <c r="Y8443"/>
      <c r="Z8443"/>
    </row>
    <row r="8444" spans="1:26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  <c r="S8444"/>
      <c r="T8444"/>
      <c r="U8444"/>
      <c r="V8444"/>
      <c r="W8444"/>
      <c r="X8444"/>
      <c r="Y8444"/>
      <c r="Z8444"/>
    </row>
    <row r="8445" spans="1:26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  <c r="S8445"/>
      <c r="T8445"/>
      <c r="U8445"/>
      <c r="V8445"/>
      <c r="W8445"/>
      <c r="X8445"/>
      <c r="Y8445"/>
      <c r="Z8445"/>
    </row>
    <row r="8446" spans="1:26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  <c r="S8446"/>
      <c r="T8446"/>
      <c r="U8446"/>
      <c r="V8446"/>
      <c r="W8446"/>
      <c r="X8446"/>
      <c r="Y8446"/>
      <c r="Z8446"/>
    </row>
    <row r="8447" spans="1:26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  <c r="S8447"/>
      <c r="T8447"/>
      <c r="U8447"/>
      <c r="V8447"/>
      <c r="W8447"/>
      <c r="X8447"/>
      <c r="Y8447"/>
      <c r="Z8447"/>
    </row>
    <row r="8448" spans="1:26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  <c r="S8448"/>
      <c r="T8448"/>
      <c r="U8448"/>
      <c r="V8448"/>
      <c r="W8448"/>
      <c r="X8448"/>
      <c r="Y8448"/>
      <c r="Z8448"/>
    </row>
    <row r="8449" spans="1:26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  <c r="S8449"/>
      <c r="T8449"/>
      <c r="U8449"/>
      <c r="V8449"/>
      <c r="W8449"/>
      <c r="X8449"/>
      <c r="Y8449"/>
      <c r="Z8449"/>
    </row>
    <row r="8450" spans="1:26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  <c r="S8450"/>
      <c r="T8450"/>
      <c r="U8450"/>
      <c r="V8450"/>
      <c r="W8450"/>
      <c r="X8450"/>
      <c r="Y8450"/>
      <c r="Z8450"/>
    </row>
    <row r="8451" spans="1:26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  <c r="S8451"/>
      <c r="T8451"/>
      <c r="U8451"/>
      <c r="V8451"/>
      <c r="W8451"/>
      <c r="X8451"/>
      <c r="Y8451"/>
      <c r="Z8451"/>
    </row>
    <row r="8452" spans="1:26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  <c r="S8452"/>
      <c r="T8452"/>
      <c r="U8452"/>
      <c r="V8452"/>
      <c r="W8452"/>
      <c r="X8452"/>
      <c r="Y8452"/>
      <c r="Z8452"/>
    </row>
    <row r="8453" spans="1:26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  <c r="S8453"/>
      <c r="T8453"/>
      <c r="U8453"/>
      <c r="V8453"/>
      <c r="W8453"/>
      <c r="X8453"/>
      <c r="Y8453"/>
      <c r="Z8453"/>
    </row>
    <row r="8454" spans="1:26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  <c r="S8454"/>
      <c r="T8454"/>
      <c r="U8454"/>
      <c r="V8454"/>
      <c r="W8454"/>
      <c r="X8454"/>
      <c r="Y8454"/>
      <c r="Z8454"/>
    </row>
    <row r="8455" spans="1:26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  <c r="S8455"/>
      <c r="T8455"/>
      <c r="U8455"/>
      <c r="V8455"/>
      <c r="W8455"/>
      <c r="X8455"/>
      <c r="Y8455"/>
      <c r="Z8455"/>
    </row>
    <row r="8456" spans="1:26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  <c r="S8456"/>
      <c r="T8456"/>
      <c r="U8456"/>
      <c r="V8456"/>
      <c r="W8456"/>
      <c r="X8456"/>
      <c r="Y8456"/>
      <c r="Z8456"/>
    </row>
    <row r="8457" spans="1:26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  <c r="S8457"/>
      <c r="T8457"/>
      <c r="U8457"/>
      <c r="V8457"/>
      <c r="W8457"/>
      <c r="X8457"/>
      <c r="Y8457"/>
      <c r="Z8457"/>
    </row>
    <row r="8458" spans="1:26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  <c r="S8458"/>
      <c r="T8458"/>
      <c r="U8458"/>
      <c r="V8458"/>
      <c r="W8458"/>
      <c r="X8458"/>
      <c r="Y8458"/>
      <c r="Z8458"/>
    </row>
    <row r="8459" spans="1:26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  <c r="S8459"/>
      <c r="T8459"/>
      <c r="U8459"/>
      <c r="V8459"/>
      <c r="W8459"/>
      <c r="X8459"/>
      <c r="Y8459"/>
      <c r="Z8459"/>
    </row>
    <row r="8460" spans="1:26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  <c r="S8460"/>
      <c r="T8460"/>
      <c r="U8460"/>
      <c r="V8460"/>
      <c r="W8460"/>
      <c r="X8460"/>
      <c r="Y8460"/>
      <c r="Z8460"/>
    </row>
    <row r="8461" spans="1:26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  <c r="S8461"/>
      <c r="T8461"/>
      <c r="U8461"/>
      <c r="V8461"/>
      <c r="W8461"/>
      <c r="X8461"/>
      <c r="Y8461"/>
      <c r="Z8461"/>
    </row>
    <row r="8462" spans="1:26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  <c r="S8462"/>
      <c r="T8462"/>
      <c r="U8462"/>
      <c r="V8462"/>
      <c r="W8462"/>
      <c r="X8462"/>
      <c r="Y8462"/>
      <c r="Z8462"/>
    </row>
    <row r="8463" spans="1:26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  <c r="S8463"/>
      <c r="T8463"/>
      <c r="U8463"/>
      <c r="V8463"/>
      <c r="W8463"/>
      <c r="X8463"/>
      <c r="Y8463"/>
      <c r="Z8463"/>
    </row>
    <row r="8464" spans="1:26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  <c r="S8464"/>
      <c r="T8464"/>
      <c r="U8464"/>
      <c r="V8464"/>
      <c r="W8464"/>
      <c r="X8464"/>
      <c r="Y8464"/>
      <c r="Z8464"/>
    </row>
    <row r="8465" spans="1:26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  <c r="S8465"/>
      <c r="T8465"/>
      <c r="U8465"/>
      <c r="V8465"/>
      <c r="W8465"/>
      <c r="X8465"/>
      <c r="Y8465"/>
      <c r="Z8465"/>
    </row>
    <row r="8466" spans="1:26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  <c r="S8466"/>
      <c r="T8466"/>
      <c r="U8466"/>
      <c r="V8466"/>
      <c r="W8466"/>
      <c r="X8466"/>
      <c r="Y8466"/>
      <c r="Z8466"/>
    </row>
    <row r="8467" spans="1:26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  <c r="S8467"/>
      <c r="T8467"/>
      <c r="U8467"/>
      <c r="V8467"/>
      <c r="W8467"/>
      <c r="X8467"/>
      <c r="Y8467"/>
      <c r="Z8467"/>
    </row>
    <row r="8468" spans="1:26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  <c r="S8468"/>
      <c r="T8468"/>
      <c r="U8468"/>
      <c r="V8468"/>
      <c r="W8468"/>
      <c r="X8468"/>
      <c r="Y8468"/>
      <c r="Z8468"/>
    </row>
    <row r="8469" spans="1:26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  <c r="S8469"/>
      <c r="T8469"/>
      <c r="U8469"/>
      <c r="V8469"/>
      <c r="W8469"/>
      <c r="X8469"/>
      <c r="Y8469"/>
      <c r="Z8469"/>
    </row>
    <row r="8470" spans="1:26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  <c r="S8470"/>
      <c r="T8470"/>
      <c r="U8470"/>
      <c r="V8470"/>
      <c r="W8470"/>
      <c r="X8470"/>
      <c r="Y8470"/>
      <c r="Z8470"/>
    </row>
    <row r="8471" spans="1:26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  <c r="S8471"/>
      <c r="T8471"/>
      <c r="U8471"/>
      <c r="V8471"/>
      <c r="W8471"/>
      <c r="X8471"/>
      <c r="Y8471"/>
      <c r="Z8471"/>
    </row>
    <row r="8472" spans="1:26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  <c r="S8472"/>
      <c r="T8472"/>
      <c r="U8472"/>
      <c r="V8472"/>
      <c r="W8472"/>
      <c r="X8472"/>
      <c r="Y8472"/>
      <c r="Z8472"/>
    </row>
    <row r="8473" spans="1:26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  <c r="S8473"/>
      <c r="T8473"/>
      <c r="U8473"/>
      <c r="V8473"/>
      <c r="W8473"/>
      <c r="X8473"/>
      <c r="Y8473"/>
      <c r="Z8473"/>
    </row>
    <row r="8474" spans="1:26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  <c r="S8474"/>
      <c r="T8474"/>
      <c r="U8474"/>
      <c r="V8474"/>
      <c r="W8474"/>
      <c r="X8474"/>
      <c r="Y8474"/>
      <c r="Z8474"/>
    </row>
    <row r="8475" spans="1:26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  <c r="S8475"/>
      <c r="T8475"/>
      <c r="U8475"/>
      <c r="V8475"/>
      <c r="W8475"/>
      <c r="X8475"/>
      <c r="Y8475"/>
      <c r="Z8475"/>
    </row>
    <row r="8476" spans="1:26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  <c r="S8476"/>
      <c r="T8476"/>
      <c r="U8476"/>
      <c r="V8476"/>
      <c r="W8476"/>
      <c r="X8476"/>
      <c r="Y8476"/>
      <c r="Z8476"/>
    </row>
    <row r="8477" spans="1:26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  <c r="S8477"/>
      <c r="T8477"/>
      <c r="U8477"/>
      <c r="V8477"/>
      <c r="W8477"/>
      <c r="X8477"/>
      <c r="Y8477"/>
      <c r="Z8477"/>
    </row>
    <row r="8478" spans="1:26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  <c r="S8478"/>
      <c r="T8478"/>
      <c r="U8478"/>
      <c r="V8478"/>
      <c r="W8478"/>
      <c r="X8478"/>
      <c r="Y8478"/>
      <c r="Z8478"/>
    </row>
    <row r="8479" spans="1:26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  <c r="S8479"/>
      <c r="T8479"/>
      <c r="U8479"/>
      <c r="V8479"/>
      <c r="W8479"/>
      <c r="X8479"/>
      <c r="Y8479"/>
      <c r="Z8479"/>
    </row>
    <row r="8480" spans="1:26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  <c r="S8480"/>
      <c r="T8480"/>
      <c r="U8480"/>
      <c r="V8480"/>
      <c r="W8480"/>
      <c r="X8480"/>
      <c r="Y8480"/>
      <c r="Z8480"/>
    </row>
    <row r="8481" spans="1:26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  <c r="S8481"/>
      <c r="T8481"/>
      <c r="U8481"/>
      <c r="V8481"/>
      <c r="W8481"/>
      <c r="X8481"/>
      <c r="Y8481"/>
      <c r="Z8481"/>
    </row>
    <row r="8482" spans="1:26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  <c r="S8482"/>
      <c r="T8482"/>
      <c r="U8482"/>
      <c r="V8482"/>
      <c r="W8482"/>
      <c r="X8482"/>
      <c r="Y8482"/>
      <c r="Z8482"/>
    </row>
    <row r="8483" spans="1:26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  <c r="S8483"/>
      <c r="T8483"/>
      <c r="U8483"/>
      <c r="V8483"/>
      <c r="W8483"/>
      <c r="X8483"/>
      <c r="Y8483"/>
      <c r="Z8483"/>
    </row>
    <row r="8484" spans="1:26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  <c r="S8484"/>
      <c r="T8484"/>
      <c r="U8484"/>
      <c r="V8484"/>
      <c r="W8484"/>
      <c r="X8484"/>
      <c r="Y8484"/>
      <c r="Z8484"/>
    </row>
    <row r="8485" spans="1:26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  <c r="S8485"/>
      <c r="T8485"/>
      <c r="U8485"/>
      <c r="V8485"/>
      <c r="W8485"/>
      <c r="X8485"/>
      <c r="Y8485"/>
      <c r="Z8485"/>
    </row>
    <row r="8486" spans="1:26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  <c r="S8486"/>
      <c r="T8486"/>
      <c r="U8486"/>
      <c r="V8486"/>
      <c r="W8486"/>
      <c r="X8486"/>
      <c r="Y8486"/>
      <c r="Z8486"/>
    </row>
    <row r="8487" spans="1:26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  <c r="S8487"/>
      <c r="T8487"/>
      <c r="U8487"/>
      <c r="V8487"/>
      <c r="W8487"/>
      <c r="X8487"/>
      <c r="Y8487"/>
      <c r="Z8487"/>
    </row>
    <row r="8488" spans="1:26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  <c r="S8488"/>
      <c r="T8488"/>
      <c r="U8488"/>
      <c r="V8488"/>
      <c r="W8488"/>
      <c r="X8488"/>
      <c r="Y8488"/>
      <c r="Z8488"/>
    </row>
    <row r="8489" spans="1:26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  <c r="S8489"/>
      <c r="T8489"/>
      <c r="U8489"/>
      <c r="V8489"/>
      <c r="W8489"/>
      <c r="X8489"/>
      <c r="Y8489"/>
      <c r="Z8489"/>
    </row>
    <row r="8490" spans="1:26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  <c r="S8490"/>
      <c r="T8490"/>
      <c r="U8490"/>
      <c r="V8490"/>
      <c r="W8490"/>
      <c r="X8490"/>
      <c r="Y8490"/>
      <c r="Z8490"/>
    </row>
    <row r="8491" spans="1:26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  <c r="S8491"/>
      <c r="T8491"/>
      <c r="U8491"/>
      <c r="V8491"/>
      <c r="W8491"/>
      <c r="X8491"/>
      <c r="Y8491"/>
      <c r="Z8491"/>
    </row>
    <row r="8492" spans="1:26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  <c r="S8492"/>
      <c r="T8492"/>
      <c r="U8492"/>
      <c r="V8492"/>
      <c r="W8492"/>
      <c r="X8492"/>
      <c r="Y8492"/>
      <c r="Z8492"/>
    </row>
    <row r="8493" spans="1:26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  <c r="S8493"/>
      <c r="T8493"/>
      <c r="U8493"/>
      <c r="V8493"/>
      <c r="W8493"/>
      <c r="X8493"/>
      <c r="Y8493"/>
      <c r="Z8493"/>
    </row>
    <row r="8494" spans="1:26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  <c r="S8494"/>
      <c r="T8494"/>
      <c r="U8494"/>
      <c r="V8494"/>
      <c r="W8494"/>
      <c r="X8494"/>
      <c r="Y8494"/>
      <c r="Z8494"/>
    </row>
    <row r="8495" spans="1:26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  <c r="S8495"/>
      <c r="T8495"/>
      <c r="U8495"/>
      <c r="V8495"/>
      <c r="W8495"/>
      <c r="X8495"/>
      <c r="Y8495"/>
      <c r="Z8495"/>
    </row>
    <row r="8496" spans="1:26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  <c r="S8496"/>
      <c r="T8496"/>
      <c r="U8496"/>
      <c r="V8496"/>
      <c r="W8496"/>
      <c r="X8496"/>
      <c r="Y8496"/>
      <c r="Z8496"/>
    </row>
    <row r="8497" spans="1:26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  <c r="S8497"/>
      <c r="T8497"/>
      <c r="U8497"/>
      <c r="V8497"/>
      <c r="W8497"/>
      <c r="X8497"/>
      <c r="Y8497"/>
      <c r="Z8497"/>
    </row>
    <row r="8498" spans="1:26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  <c r="S8498"/>
      <c r="T8498"/>
      <c r="U8498"/>
      <c r="V8498"/>
      <c r="W8498"/>
      <c r="X8498"/>
      <c r="Y8498"/>
      <c r="Z8498"/>
    </row>
    <row r="8499" spans="1:26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  <c r="S8499"/>
      <c r="T8499"/>
      <c r="U8499"/>
      <c r="V8499"/>
      <c r="W8499"/>
      <c r="X8499"/>
      <c r="Y8499"/>
      <c r="Z8499"/>
    </row>
    <row r="8500" spans="1:26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  <c r="S8500"/>
      <c r="T8500"/>
      <c r="U8500"/>
      <c r="V8500"/>
      <c r="W8500"/>
      <c r="X8500"/>
      <c r="Y8500"/>
      <c r="Z8500"/>
    </row>
    <row r="8501" spans="1:26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  <c r="S8501"/>
      <c r="T8501"/>
      <c r="U8501"/>
      <c r="V8501"/>
      <c r="W8501"/>
      <c r="X8501"/>
      <c r="Y8501"/>
      <c r="Z8501"/>
    </row>
    <row r="8502" spans="1:26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  <c r="S8502"/>
      <c r="T8502"/>
      <c r="U8502"/>
      <c r="V8502"/>
      <c r="W8502"/>
      <c r="X8502"/>
      <c r="Y8502"/>
      <c r="Z8502"/>
    </row>
    <row r="8503" spans="1:26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  <c r="S8503"/>
      <c r="T8503"/>
      <c r="U8503"/>
      <c r="V8503"/>
      <c r="W8503"/>
      <c r="X8503"/>
      <c r="Y8503"/>
      <c r="Z8503"/>
    </row>
    <row r="8504" spans="1:26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  <c r="S8504"/>
      <c r="T8504"/>
      <c r="U8504"/>
      <c r="V8504"/>
      <c r="W8504"/>
      <c r="X8504"/>
      <c r="Y8504"/>
      <c r="Z8504"/>
    </row>
    <row r="8505" spans="1:26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  <c r="S8505"/>
      <c r="T8505"/>
      <c r="U8505"/>
      <c r="V8505"/>
      <c r="W8505"/>
      <c r="X8505"/>
      <c r="Y8505"/>
      <c r="Z8505"/>
    </row>
    <row r="8506" spans="1:26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  <c r="S8506"/>
      <c r="T8506"/>
      <c r="U8506"/>
      <c r="V8506"/>
      <c r="W8506"/>
      <c r="X8506"/>
      <c r="Y8506"/>
      <c r="Z8506"/>
    </row>
    <row r="8507" spans="1:26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  <c r="S8507"/>
      <c r="T8507"/>
      <c r="U8507"/>
      <c r="V8507"/>
      <c r="W8507"/>
      <c r="X8507"/>
      <c r="Y8507"/>
      <c r="Z8507"/>
    </row>
    <row r="8508" spans="1:26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  <c r="S8508"/>
      <c r="T8508"/>
      <c r="U8508"/>
      <c r="V8508"/>
      <c r="W8508"/>
      <c r="X8508"/>
      <c r="Y8508"/>
      <c r="Z8508"/>
    </row>
    <row r="8509" spans="1:26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  <c r="S8509"/>
      <c r="T8509"/>
      <c r="U8509"/>
      <c r="V8509"/>
      <c r="W8509"/>
      <c r="X8509"/>
      <c r="Y8509"/>
      <c r="Z8509"/>
    </row>
    <row r="8510" spans="1:26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  <c r="S8510"/>
      <c r="T8510"/>
      <c r="U8510"/>
      <c r="V8510"/>
      <c r="W8510"/>
      <c r="X8510"/>
      <c r="Y8510"/>
      <c r="Z8510"/>
    </row>
    <row r="8511" spans="1:26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  <c r="S8511"/>
      <c r="T8511"/>
      <c r="U8511"/>
      <c r="V8511"/>
      <c r="W8511"/>
      <c r="X8511"/>
      <c r="Y8511"/>
      <c r="Z8511"/>
    </row>
    <row r="8512" spans="1:26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  <c r="S8512"/>
      <c r="T8512"/>
      <c r="U8512"/>
      <c r="V8512"/>
      <c r="W8512"/>
      <c r="X8512"/>
      <c r="Y8512"/>
      <c r="Z8512"/>
    </row>
    <row r="8513" spans="1:26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  <c r="S8513"/>
      <c r="T8513"/>
      <c r="U8513"/>
      <c r="V8513"/>
      <c r="W8513"/>
      <c r="X8513"/>
      <c r="Y8513"/>
      <c r="Z8513"/>
    </row>
    <row r="8514" spans="1:26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  <c r="S8514"/>
      <c r="T8514"/>
      <c r="U8514"/>
      <c r="V8514"/>
      <c r="W8514"/>
      <c r="X8514"/>
      <c r="Y8514"/>
      <c r="Z8514"/>
    </row>
    <row r="8515" spans="1:26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  <c r="S8515"/>
      <c r="T8515"/>
      <c r="U8515"/>
      <c r="V8515"/>
      <c r="W8515"/>
      <c r="X8515"/>
      <c r="Y8515"/>
      <c r="Z8515"/>
    </row>
    <row r="8516" spans="1:26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  <c r="S8516"/>
      <c r="T8516"/>
      <c r="U8516"/>
      <c r="V8516"/>
      <c r="W8516"/>
      <c r="X8516"/>
      <c r="Y8516"/>
      <c r="Z8516"/>
    </row>
    <row r="8517" spans="1:26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  <c r="S8517"/>
      <c r="T8517"/>
      <c r="U8517"/>
      <c r="V8517"/>
      <c r="W8517"/>
      <c r="X8517"/>
      <c r="Y8517"/>
      <c r="Z8517"/>
    </row>
    <row r="8518" spans="1:26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  <c r="S8518"/>
      <c r="T8518"/>
      <c r="U8518"/>
      <c r="V8518"/>
      <c r="W8518"/>
      <c r="X8518"/>
      <c r="Y8518"/>
      <c r="Z8518"/>
    </row>
    <row r="8519" spans="1:26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  <c r="S8519"/>
      <c r="T8519"/>
      <c r="U8519"/>
      <c r="V8519"/>
      <c r="W8519"/>
      <c r="X8519"/>
      <c r="Y8519"/>
      <c r="Z8519"/>
    </row>
    <row r="8520" spans="1:26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  <c r="S8520"/>
      <c r="T8520"/>
      <c r="U8520"/>
      <c r="V8520"/>
      <c r="W8520"/>
      <c r="X8520"/>
      <c r="Y8520"/>
      <c r="Z8520"/>
    </row>
    <row r="8521" spans="1:26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  <c r="S8521"/>
      <c r="T8521"/>
      <c r="U8521"/>
      <c r="V8521"/>
      <c r="W8521"/>
      <c r="X8521"/>
      <c r="Y8521"/>
      <c r="Z8521"/>
    </row>
    <row r="8522" spans="1:26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  <c r="S8522"/>
      <c r="T8522"/>
      <c r="U8522"/>
      <c r="V8522"/>
      <c r="W8522"/>
      <c r="X8522"/>
      <c r="Y8522"/>
      <c r="Z8522"/>
    </row>
    <row r="8523" spans="1:26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  <c r="S8523"/>
      <c r="T8523"/>
      <c r="U8523"/>
      <c r="V8523"/>
      <c r="W8523"/>
      <c r="X8523"/>
      <c r="Y8523"/>
      <c r="Z8523"/>
    </row>
    <row r="8524" spans="1:26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  <c r="S8524"/>
      <c r="T8524"/>
      <c r="U8524"/>
      <c r="V8524"/>
      <c r="W8524"/>
      <c r="X8524"/>
      <c r="Y8524"/>
      <c r="Z8524"/>
    </row>
    <row r="8525" spans="1:26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  <c r="S8525"/>
      <c r="T8525"/>
      <c r="U8525"/>
      <c r="V8525"/>
      <c r="W8525"/>
      <c r="X8525"/>
      <c r="Y8525"/>
      <c r="Z8525"/>
    </row>
    <row r="8526" spans="1:26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  <c r="S8526"/>
      <c r="T8526"/>
      <c r="U8526"/>
      <c r="V8526"/>
      <c r="W8526"/>
      <c r="X8526"/>
      <c r="Y8526"/>
      <c r="Z8526"/>
    </row>
    <row r="8527" spans="1:26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  <c r="S8527"/>
      <c r="T8527"/>
      <c r="U8527"/>
      <c r="V8527"/>
      <c r="W8527"/>
      <c r="X8527"/>
      <c r="Y8527"/>
      <c r="Z8527"/>
    </row>
    <row r="8528" spans="1:26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  <c r="S8528"/>
      <c r="T8528"/>
      <c r="U8528"/>
      <c r="V8528"/>
      <c r="W8528"/>
      <c r="X8528"/>
      <c r="Y8528"/>
      <c r="Z8528"/>
    </row>
    <row r="8529" spans="1:26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  <c r="S8529"/>
      <c r="T8529"/>
      <c r="U8529"/>
      <c r="V8529"/>
      <c r="W8529"/>
      <c r="X8529"/>
      <c r="Y8529"/>
      <c r="Z8529"/>
    </row>
    <row r="8530" spans="1:26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  <c r="S8530"/>
      <c r="T8530"/>
      <c r="U8530"/>
      <c r="V8530"/>
      <c r="W8530"/>
      <c r="X8530"/>
      <c r="Y8530"/>
      <c r="Z8530"/>
    </row>
    <row r="8531" spans="1:26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  <c r="S8531"/>
      <c r="T8531"/>
      <c r="U8531"/>
      <c r="V8531"/>
      <c r="W8531"/>
      <c r="X8531"/>
      <c r="Y8531"/>
      <c r="Z8531"/>
    </row>
    <row r="8532" spans="1:26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  <c r="S8532"/>
      <c r="T8532"/>
      <c r="U8532"/>
      <c r="V8532"/>
      <c r="W8532"/>
      <c r="X8532"/>
      <c r="Y8532"/>
      <c r="Z8532"/>
    </row>
    <row r="8533" spans="1:26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  <c r="S8533"/>
      <c r="T8533"/>
      <c r="U8533"/>
      <c r="V8533"/>
      <c r="W8533"/>
      <c r="X8533"/>
      <c r="Y8533"/>
      <c r="Z8533"/>
    </row>
    <row r="8534" spans="1:26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  <c r="S8534"/>
      <c r="T8534"/>
      <c r="U8534"/>
      <c r="V8534"/>
      <c r="W8534"/>
      <c r="X8534"/>
      <c r="Y8534"/>
      <c r="Z8534"/>
    </row>
    <row r="8535" spans="1:26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  <c r="S8535"/>
      <c r="T8535"/>
      <c r="U8535"/>
      <c r="V8535"/>
      <c r="W8535"/>
      <c r="X8535"/>
      <c r="Y8535"/>
      <c r="Z8535"/>
    </row>
    <row r="8536" spans="1:26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  <c r="S8536"/>
      <c r="T8536"/>
      <c r="U8536"/>
      <c r="V8536"/>
      <c r="W8536"/>
      <c r="X8536"/>
      <c r="Y8536"/>
      <c r="Z8536"/>
    </row>
    <row r="8537" spans="1:26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  <c r="S8537"/>
      <c r="T8537"/>
      <c r="U8537"/>
      <c r="V8537"/>
      <c r="W8537"/>
      <c r="X8537"/>
      <c r="Y8537"/>
      <c r="Z8537"/>
    </row>
    <row r="8538" spans="1:26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  <c r="S8538"/>
      <c r="T8538"/>
      <c r="U8538"/>
      <c r="V8538"/>
      <c r="W8538"/>
      <c r="X8538"/>
      <c r="Y8538"/>
      <c r="Z8538"/>
    </row>
    <row r="8539" spans="1:26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  <c r="S8539"/>
      <c r="T8539"/>
      <c r="U8539"/>
      <c r="V8539"/>
      <c r="W8539"/>
      <c r="X8539"/>
      <c r="Y8539"/>
      <c r="Z8539"/>
    </row>
    <row r="8540" spans="1:26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  <c r="S8540"/>
      <c r="T8540"/>
      <c r="U8540"/>
      <c r="V8540"/>
      <c r="W8540"/>
      <c r="X8540"/>
      <c r="Y8540"/>
      <c r="Z8540"/>
    </row>
    <row r="8541" spans="1:26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  <c r="S8541"/>
      <c r="T8541"/>
      <c r="U8541"/>
      <c r="V8541"/>
      <c r="W8541"/>
      <c r="X8541"/>
      <c r="Y8541"/>
      <c r="Z8541"/>
    </row>
    <row r="8542" spans="1:26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  <c r="S8542"/>
      <c r="T8542"/>
      <c r="U8542"/>
      <c r="V8542"/>
      <c r="W8542"/>
      <c r="X8542"/>
      <c r="Y8542"/>
      <c r="Z8542"/>
    </row>
    <row r="8543" spans="1:26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  <c r="S8543"/>
      <c r="T8543"/>
      <c r="U8543"/>
      <c r="V8543"/>
      <c r="W8543"/>
      <c r="X8543"/>
      <c r="Y8543"/>
      <c r="Z8543"/>
    </row>
    <row r="8544" spans="1:26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  <c r="S8544"/>
      <c r="T8544"/>
      <c r="U8544"/>
      <c r="V8544"/>
      <c r="W8544"/>
      <c r="X8544"/>
      <c r="Y8544"/>
      <c r="Z8544"/>
    </row>
    <row r="8545" spans="1:26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  <c r="S8545"/>
      <c r="T8545"/>
      <c r="U8545"/>
      <c r="V8545"/>
      <c r="W8545"/>
      <c r="X8545"/>
      <c r="Y8545"/>
      <c r="Z8545"/>
    </row>
    <row r="8546" spans="1:26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  <c r="S8546"/>
      <c r="T8546"/>
      <c r="U8546"/>
      <c r="V8546"/>
      <c r="W8546"/>
      <c r="X8546"/>
      <c r="Y8546"/>
      <c r="Z8546"/>
    </row>
    <row r="8547" spans="1:26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  <c r="S8547"/>
      <c r="T8547"/>
      <c r="U8547"/>
      <c r="V8547"/>
      <c r="W8547"/>
      <c r="X8547"/>
      <c r="Y8547"/>
      <c r="Z8547"/>
    </row>
    <row r="8548" spans="1:26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  <c r="S8548"/>
      <c r="T8548"/>
      <c r="U8548"/>
      <c r="V8548"/>
      <c r="W8548"/>
      <c r="X8548"/>
      <c r="Y8548"/>
      <c r="Z8548"/>
    </row>
    <row r="8549" spans="1:26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  <c r="S8549"/>
      <c r="T8549"/>
      <c r="U8549"/>
      <c r="V8549"/>
      <c r="W8549"/>
      <c r="X8549"/>
      <c r="Y8549"/>
      <c r="Z8549"/>
    </row>
    <row r="8550" spans="1:26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  <c r="S8550"/>
      <c r="T8550"/>
      <c r="U8550"/>
      <c r="V8550"/>
      <c r="W8550"/>
      <c r="X8550"/>
      <c r="Y8550"/>
      <c r="Z8550"/>
    </row>
    <row r="8551" spans="1:26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  <c r="S8551"/>
      <c r="T8551"/>
      <c r="U8551"/>
      <c r="V8551"/>
      <c r="W8551"/>
      <c r="X8551"/>
      <c r="Y8551"/>
      <c r="Z8551"/>
    </row>
    <row r="8552" spans="1:26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  <c r="S8552"/>
      <c r="T8552"/>
      <c r="U8552"/>
      <c r="V8552"/>
      <c r="W8552"/>
      <c r="X8552"/>
      <c r="Y8552"/>
      <c r="Z8552"/>
    </row>
    <row r="8553" spans="1:26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  <c r="S8553"/>
      <c r="T8553"/>
      <c r="U8553"/>
      <c r="V8553"/>
      <c r="W8553"/>
      <c r="X8553"/>
      <c r="Y8553"/>
      <c r="Z8553"/>
    </row>
    <row r="8554" spans="1:26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  <c r="S8554"/>
      <c r="T8554"/>
      <c r="U8554"/>
      <c r="V8554"/>
      <c r="W8554"/>
      <c r="X8554"/>
      <c r="Y8554"/>
      <c r="Z8554"/>
    </row>
    <row r="8555" spans="1:26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  <c r="S8555"/>
      <c r="T8555"/>
      <c r="U8555"/>
      <c r="V8555"/>
      <c r="W8555"/>
      <c r="X8555"/>
      <c r="Y8555"/>
      <c r="Z8555"/>
    </row>
    <row r="8556" spans="1:26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  <c r="S8556"/>
      <c r="T8556"/>
      <c r="U8556"/>
      <c r="V8556"/>
      <c r="W8556"/>
      <c r="X8556"/>
      <c r="Y8556"/>
      <c r="Z8556"/>
    </row>
    <row r="8557" spans="1:26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  <c r="S8557"/>
      <c r="T8557"/>
      <c r="U8557"/>
      <c r="V8557"/>
      <c r="W8557"/>
      <c r="X8557"/>
      <c r="Y8557"/>
      <c r="Z8557"/>
    </row>
    <row r="8558" spans="1:26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  <c r="S8558"/>
      <c r="T8558"/>
      <c r="U8558"/>
      <c r="V8558"/>
      <c r="W8558"/>
      <c r="X8558"/>
      <c r="Y8558"/>
      <c r="Z8558"/>
    </row>
    <row r="8559" spans="1:26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  <c r="S8559"/>
      <c r="T8559"/>
      <c r="U8559"/>
      <c r="V8559"/>
      <c r="W8559"/>
      <c r="X8559"/>
      <c r="Y8559"/>
      <c r="Z8559"/>
    </row>
    <row r="8560" spans="1:26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  <c r="S8560"/>
      <c r="T8560"/>
      <c r="U8560"/>
      <c r="V8560"/>
      <c r="W8560"/>
      <c r="X8560"/>
      <c r="Y8560"/>
      <c r="Z8560"/>
    </row>
    <row r="8561" spans="1:26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  <c r="S8561"/>
      <c r="T8561"/>
      <c r="U8561"/>
      <c r="V8561"/>
      <c r="W8561"/>
      <c r="X8561"/>
      <c r="Y8561"/>
      <c r="Z8561"/>
    </row>
    <row r="8562" spans="1:26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  <c r="S8562"/>
      <c r="T8562"/>
      <c r="U8562"/>
      <c r="V8562"/>
      <c r="W8562"/>
      <c r="X8562"/>
      <c r="Y8562"/>
      <c r="Z8562"/>
    </row>
    <row r="8563" spans="1:26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  <c r="S8563"/>
      <c r="T8563"/>
      <c r="U8563"/>
      <c r="V8563"/>
      <c r="W8563"/>
      <c r="X8563"/>
      <c r="Y8563"/>
      <c r="Z8563"/>
    </row>
    <row r="8564" spans="1:26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  <c r="S8564"/>
      <c r="T8564"/>
      <c r="U8564"/>
      <c r="V8564"/>
      <c r="W8564"/>
      <c r="X8564"/>
      <c r="Y8564"/>
      <c r="Z8564"/>
    </row>
    <row r="8565" spans="1:26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  <c r="S8565"/>
      <c r="T8565"/>
      <c r="U8565"/>
      <c r="V8565"/>
      <c r="W8565"/>
      <c r="X8565"/>
      <c r="Y8565"/>
      <c r="Z8565"/>
    </row>
    <row r="8566" spans="1:26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  <c r="S8566"/>
      <c r="T8566"/>
      <c r="U8566"/>
      <c r="V8566"/>
      <c r="W8566"/>
      <c r="X8566"/>
      <c r="Y8566"/>
      <c r="Z8566"/>
    </row>
    <row r="8567" spans="1:26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  <c r="S8567"/>
      <c r="T8567"/>
      <c r="U8567"/>
      <c r="V8567"/>
      <c r="W8567"/>
      <c r="X8567"/>
      <c r="Y8567"/>
      <c r="Z8567"/>
    </row>
    <row r="8568" spans="1:26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  <c r="S8568"/>
      <c r="T8568"/>
      <c r="U8568"/>
      <c r="V8568"/>
      <c r="W8568"/>
      <c r="X8568"/>
      <c r="Y8568"/>
      <c r="Z8568"/>
    </row>
    <row r="8569" spans="1:26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  <c r="S8569"/>
      <c r="T8569"/>
      <c r="U8569"/>
      <c r="V8569"/>
      <c r="W8569"/>
      <c r="X8569"/>
      <c r="Y8569"/>
      <c r="Z8569"/>
    </row>
    <row r="8570" spans="1:26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  <c r="S8570"/>
      <c r="T8570"/>
      <c r="U8570"/>
      <c r="V8570"/>
      <c r="W8570"/>
      <c r="X8570"/>
      <c r="Y8570"/>
      <c r="Z8570"/>
    </row>
    <row r="8571" spans="1:26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  <c r="S8571"/>
      <c r="T8571"/>
      <c r="U8571"/>
      <c r="V8571"/>
      <c r="W8571"/>
      <c r="X8571"/>
      <c r="Y8571"/>
      <c r="Z8571"/>
    </row>
    <row r="8572" spans="1:26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  <c r="S8572"/>
      <c r="T8572"/>
      <c r="U8572"/>
      <c r="V8572"/>
      <c r="W8572"/>
      <c r="X8572"/>
      <c r="Y8572"/>
      <c r="Z8572"/>
    </row>
    <row r="8573" spans="1:26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  <c r="S8573"/>
      <c r="T8573"/>
      <c r="U8573"/>
      <c r="V8573"/>
      <c r="W8573"/>
      <c r="X8573"/>
      <c r="Y8573"/>
      <c r="Z8573"/>
    </row>
    <row r="8574" spans="1:26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  <c r="S8574"/>
      <c r="T8574"/>
      <c r="U8574"/>
      <c r="V8574"/>
      <c r="W8574"/>
      <c r="X8574"/>
      <c r="Y8574"/>
      <c r="Z8574"/>
    </row>
    <row r="8575" spans="1:26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  <c r="S8575"/>
      <c r="T8575"/>
      <c r="U8575"/>
      <c r="V8575"/>
      <c r="W8575"/>
      <c r="X8575"/>
      <c r="Y8575"/>
      <c r="Z8575"/>
    </row>
    <row r="8576" spans="1:26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  <c r="S8576"/>
      <c r="T8576"/>
      <c r="U8576"/>
      <c r="V8576"/>
      <c r="W8576"/>
      <c r="X8576"/>
      <c r="Y8576"/>
      <c r="Z8576"/>
    </row>
    <row r="8577" spans="1:26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  <c r="S8577"/>
      <c r="T8577"/>
      <c r="U8577"/>
      <c r="V8577"/>
      <c r="W8577"/>
      <c r="X8577"/>
      <c r="Y8577"/>
      <c r="Z8577"/>
    </row>
    <row r="8578" spans="1:26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  <c r="S8578"/>
      <c r="T8578"/>
      <c r="U8578"/>
      <c r="V8578"/>
      <c r="W8578"/>
      <c r="X8578"/>
      <c r="Y8578"/>
      <c r="Z8578"/>
    </row>
    <row r="8579" spans="1:26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  <c r="S8579"/>
      <c r="T8579"/>
      <c r="U8579"/>
      <c r="V8579"/>
      <c r="W8579"/>
      <c r="X8579"/>
      <c r="Y8579"/>
      <c r="Z8579"/>
    </row>
    <row r="8580" spans="1:26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  <c r="S8580"/>
      <c r="T8580"/>
      <c r="U8580"/>
      <c r="V8580"/>
      <c r="W8580"/>
      <c r="X8580"/>
      <c r="Y8580"/>
      <c r="Z8580"/>
    </row>
    <row r="8581" spans="1:26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  <c r="S8581"/>
      <c r="T8581"/>
      <c r="U8581"/>
      <c r="V8581"/>
      <c r="W8581"/>
      <c r="X8581"/>
      <c r="Y8581"/>
      <c r="Z8581"/>
    </row>
    <row r="8582" spans="1:26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  <c r="S8582"/>
      <c r="T8582"/>
      <c r="U8582"/>
      <c r="V8582"/>
      <c r="W8582"/>
      <c r="X8582"/>
      <c r="Y8582"/>
      <c r="Z8582"/>
    </row>
    <row r="8583" spans="1:26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  <c r="S8583"/>
      <c r="T8583"/>
      <c r="U8583"/>
      <c r="V8583"/>
      <c r="W8583"/>
      <c r="X8583"/>
      <c r="Y8583"/>
      <c r="Z8583"/>
    </row>
    <row r="8584" spans="1:26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  <c r="S8584"/>
      <c r="T8584"/>
      <c r="U8584"/>
      <c r="V8584"/>
      <c r="W8584"/>
      <c r="X8584"/>
      <c r="Y8584"/>
      <c r="Z8584"/>
    </row>
    <row r="8585" spans="1:26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  <c r="S8585"/>
      <c r="T8585"/>
      <c r="U8585"/>
      <c r="V8585"/>
      <c r="W8585"/>
      <c r="X8585"/>
      <c r="Y8585"/>
      <c r="Z8585"/>
    </row>
    <row r="8586" spans="1:26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  <c r="S8586"/>
      <c r="T8586"/>
      <c r="U8586"/>
      <c r="V8586"/>
      <c r="W8586"/>
      <c r="X8586"/>
      <c r="Y8586"/>
      <c r="Z8586"/>
    </row>
    <row r="8587" spans="1:26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  <c r="S8587"/>
      <c r="T8587"/>
      <c r="U8587"/>
      <c r="V8587"/>
      <c r="W8587"/>
      <c r="X8587"/>
      <c r="Y8587"/>
      <c r="Z8587"/>
    </row>
    <row r="8588" spans="1:26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  <c r="S8588"/>
      <c r="T8588"/>
      <c r="U8588"/>
      <c r="V8588"/>
      <c r="W8588"/>
      <c r="X8588"/>
      <c r="Y8588"/>
      <c r="Z8588"/>
    </row>
    <row r="8589" spans="1:26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  <c r="S8589"/>
      <c r="T8589"/>
      <c r="U8589"/>
      <c r="V8589"/>
      <c r="W8589"/>
      <c r="X8589"/>
      <c r="Y8589"/>
      <c r="Z8589"/>
    </row>
    <row r="8590" spans="1:26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  <c r="S8590"/>
      <c r="T8590"/>
      <c r="U8590"/>
      <c r="V8590"/>
      <c r="W8590"/>
      <c r="X8590"/>
      <c r="Y8590"/>
      <c r="Z8590"/>
    </row>
    <row r="8591" spans="1:26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  <c r="S8591"/>
      <c r="T8591"/>
      <c r="U8591"/>
      <c r="V8591"/>
      <c r="W8591"/>
      <c r="X8591"/>
      <c r="Y8591"/>
      <c r="Z8591"/>
    </row>
    <row r="8592" spans="1:26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  <c r="S8592"/>
      <c r="T8592"/>
      <c r="U8592"/>
      <c r="V8592"/>
      <c r="W8592"/>
      <c r="X8592"/>
      <c r="Y8592"/>
      <c r="Z8592"/>
    </row>
    <row r="8593" spans="1:26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  <c r="S8593"/>
      <c r="T8593"/>
      <c r="U8593"/>
      <c r="V8593"/>
      <c r="W8593"/>
      <c r="X8593"/>
      <c r="Y8593"/>
      <c r="Z8593"/>
    </row>
    <row r="8594" spans="1:26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  <c r="S8594"/>
      <c r="T8594"/>
      <c r="U8594"/>
      <c r="V8594"/>
      <c r="W8594"/>
      <c r="X8594"/>
      <c r="Y8594"/>
      <c r="Z8594"/>
    </row>
    <row r="8595" spans="1:26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  <c r="S8595"/>
      <c r="T8595"/>
      <c r="U8595"/>
      <c r="V8595"/>
      <c r="W8595"/>
      <c r="X8595"/>
      <c r="Y8595"/>
      <c r="Z8595"/>
    </row>
    <row r="8596" spans="1:26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  <c r="S8596"/>
      <c r="T8596"/>
      <c r="U8596"/>
      <c r="V8596"/>
      <c r="W8596"/>
      <c r="X8596"/>
      <c r="Y8596"/>
      <c r="Z8596"/>
    </row>
    <row r="8597" spans="1:26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  <c r="S8597"/>
      <c r="T8597"/>
      <c r="U8597"/>
      <c r="V8597"/>
      <c r="W8597"/>
      <c r="X8597"/>
      <c r="Y8597"/>
      <c r="Z8597"/>
    </row>
    <row r="8598" spans="1:26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  <c r="S8598"/>
      <c r="T8598"/>
      <c r="U8598"/>
      <c r="V8598"/>
      <c r="W8598"/>
      <c r="X8598"/>
      <c r="Y8598"/>
      <c r="Z8598"/>
    </row>
    <row r="8599" spans="1:26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  <c r="S8599"/>
      <c r="T8599"/>
      <c r="U8599"/>
      <c r="V8599"/>
      <c r="W8599"/>
      <c r="X8599"/>
      <c r="Y8599"/>
      <c r="Z8599"/>
    </row>
    <row r="8600" spans="1:26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  <c r="S8600"/>
      <c r="T8600"/>
      <c r="U8600"/>
      <c r="V8600"/>
      <c r="W8600"/>
      <c r="X8600"/>
      <c r="Y8600"/>
      <c r="Z8600"/>
    </row>
    <row r="8601" spans="1:26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  <c r="S8601"/>
      <c r="T8601"/>
      <c r="U8601"/>
      <c r="V8601"/>
      <c r="W8601"/>
      <c r="X8601"/>
      <c r="Y8601"/>
      <c r="Z8601"/>
    </row>
    <row r="8602" spans="1:26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  <c r="S8602"/>
      <c r="T8602"/>
      <c r="U8602"/>
      <c r="V8602"/>
      <c r="W8602"/>
      <c r="X8602"/>
      <c r="Y8602"/>
      <c r="Z8602"/>
    </row>
    <row r="8603" spans="1:26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  <c r="S8603"/>
      <c r="T8603"/>
      <c r="U8603"/>
      <c r="V8603"/>
      <c r="W8603"/>
      <c r="X8603"/>
      <c r="Y8603"/>
      <c r="Z8603"/>
    </row>
    <row r="8604" spans="1:26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  <c r="S8604"/>
      <c r="T8604"/>
      <c r="U8604"/>
      <c r="V8604"/>
      <c r="W8604"/>
      <c r="X8604"/>
      <c r="Y8604"/>
      <c r="Z8604"/>
    </row>
    <row r="8605" spans="1:26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  <c r="S8605"/>
      <c r="T8605"/>
      <c r="U8605"/>
      <c r="V8605"/>
      <c r="W8605"/>
      <c r="X8605"/>
      <c r="Y8605"/>
      <c r="Z8605"/>
    </row>
    <row r="8606" spans="1:26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  <c r="S8606"/>
      <c r="T8606"/>
      <c r="U8606"/>
      <c r="V8606"/>
      <c r="W8606"/>
      <c r="X8606"/>
      <c r="Y8606"/>
      <c r="Z8606"/>
    </row>
    <row r="8607" spans="1:26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  <c r="S8607"/>
      <c r="T8607"/>
      <c r="U8607"/>
      <c r="V8607"/>
      <c r="W8607"/>
      <c r="X8607"/>
      <c r="Y8607"/>
      <c r="Z8607"/>
    </row>
    <row r="8608" spans="1:26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  <c r="S8608"/>
      <c r="T8608"/>
      <c r="U8608"/>
      <c r="V8608"/>
      <c r="W8608"/>
      <c r="X8608"/>
      <c r="Y8608"/>
      <c r="Z8608"/>
    </row>
    <row r="8609" spans="1:26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  <c r="S8609"/>
      <c r="T8609"/>
      <c r="U8609"/>
      <c r="V8609"/>
      <c r="W8609"/>
      <c r="X8609"/>
      <c r="Y8609"/>
      <c r="Z8609"/>
    </row>
    <row r="8610" spans="1:26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  <c r="S8610"/>
      <c r="T8610"/>
      <c r="U8610"/>
      <c r="V8610"/>
      <c r="W8610"/>
      <c r="X8610"/>
      <c r="Y8610"/>
      <c r="Z8610"/>
    </row>
    <row r="8611" spans="1:26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  <c r="S8611"/>
      <c r="T8611"/>
      <c r="U8611"/>
      <c r="V8611"/>
      <c r="W8611"/>
      <c r="X8611"/>
      <c r="Y8611"/>
      <c r="Z8611"/>
    </row>
    <row r="8612" spans="1:26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  <c r="S8612"/>
      <c r="T8612"/>
      <c r="U8612"/>
      <c r="V8612"/>
      <c r="W8612"/>
      <c r="X8612"/>
      <c r="Y8612"/>
      <c r="Z8612"/>
    </row>
    <row r="8613" spans="1:26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  <c r="S8613"/>
      <c r="T8613"/>
      <c r="U8613"/>
      <c r="V8613"/>
      <c r="W8613"/>
      <c r="X8613"/>
      <c r="Y8613"/>
      <c r="Z8613"/>
    </row>
    <row r="8614" spans="1:26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  <c r="S8614"/>
      <c r="T8614"/>
      <c r="U8614"/>
      <c r="V8614"/>
      <c r="W8614"/>
      <c r="X8614"/>
      <c r="Y8614"/>
      <c r="Z8614"/>
    </row>
    <row r="8615" spans="1:26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  <c r="S8615"/>
      <c r="T8615"/>
      <c r="U8615"/>
      <c r="V8615"/>
      <c r="W8615"/>
      <c r="X8615"/>
      <c r="Y8615"/>
      <c r="Z8615"/>
    </row>
    <row r="8616" spans="1:26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  <c r="S8616"/>
      <c r="T8616"/>
      <c r="U8616"/>
      <c r="V8616"/>
      <c r="W8616"/>
      <c r="X8616"/>
      <c r="Y8616"/>
      <c r="Z8616"/>
    </row>
    <row r="8617" spans="1:26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  <c r="S8617"/>
      <c r="T8617"/>
      <c r="U8617"/>
      <c r="V8617"/>
      <c r="W8617"/>
      <c r="X8617"/>
      <c r="Y8617"/>
      <c r="Z8617"/>
    </row>
    <row r="8618" spans="1:26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  <c r="S8618"/>
      <c r="T8618"/>
      <c r="U8618"/>
      <c r="V8618"/>
      <c r="W8618"/>
      <c r="X8618"/>
      <c r="Y8618"/>
      <c r="Z8618"/>
    </row>
    <row r="8619" spans="1:26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  <c r="S8619"/>
      <c r="T8619"/>
      <c r="U8619"/>
      <c r="V8619"/>
      <c r="W8619"/>
      <c r="X8619"/>
      <c r="Y8619"/>
      <c r="Z8619"/>
    </row>
    <row r="8620" spans="1:26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  <c r="S8620"/>
      <c r="T8620"/>
      <c r="U8620"/>
      <c r="V8620"/>
      <c r="W8620"/>
      <c r="X8620"/>
      <c r="Y8620"/>
      <c r="Z8620"/>
    </row>
    <row r="8621" spans="1:26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  <c r="S8621"/>
      <c r="T8621"/>
      <c r="U8621"/>
      <c r="V8621"/>
      <c r="W8621"/>
      <c r="X8621"/>
      <c r="Y8621"/>
      <c r="Z8621"/>
    </row>
    <row r="8622" spans="1:26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  <c r="S8622"/>
      <c r="T8622"/>
      <c r="U8622"/>
      <c r="V8622"/>
      <c r="W8622"/>
      <c r="X8622"/>
      <c r="Y8622"/>
      <c r="Z8622"/>
    </row>
    <row r="8623" spans="1:26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  <c r="S8623"/>
      <c r="T8623"/>
      <c r="U8623"/>
      <c r="V8623"/>
      <c r="W8623"/>
      <c r="X8623"/>
      <c r="Y8623"/>
      <c r="Z8623"/>
    </row>
    <row r="8624" spans="1:26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  <c r="S8624"/>
      <c r="T8624"/>
      <c r="U8624"/>
      <c r="V8624"/>
      <c r="W8624"/>
      <c r="X8624"/>
      <c r="Y8624"/>
      <c r="Z8624"/>
    </row>
    <row r="8625" spans="1:26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  <c r="S8625"/>
      <c r="T8625"/>
      <c r="U8625"/>
      <c r="V8625"/>
      <c r="W8625"/>
      <c r="X8625"/>
      <c r="Y8625"/>
      <c r="Z8625"/>
    </row>
    <row r="8626" spans="1:26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  <c r="S8626"/>
      <c r="T8626"/>
      <c r="U8626"/>
      <c r="V8626"/>
      <c r="W8626"/>
      <c r="X8626"/>
      <c r="Y8626"/>
      <c r="Z8626"/>
    </row>
    <row r="8627" spans="1:26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  <c r="S8627"/>
      <c r="T8627"/>
      <c r="U8627"/>
      <c r="V8627"/>
      <c r="W8627"/>
      <c r="X8627"/>
      <c r="Y8627"/>
      <c r="Z8627"/>
    </row>
    <row r="8628" spans="1:26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  <c r="S8628"/>
      <c r="T8628"/>
      <c r="U8628"/>
      <c r="V8628"/>
      <c r="W8628"/>
      <c r="X8628"/>
      <c r="Y8628"/>
      <c r="Z8628"/>
    </row>
    <row r="8629" spans="1:26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  <c r="S8629"/>
      <c r="T8629"/>
      <c r="U8629"/>
      <c r="V8629"/>
      <c r="W8629"/>
      <c r="X8629"/>
      <c r="Y8629"/>
      <c r="Z8629"/>
    </row>
    <row r="8630" spans="1:26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  <c r="S8630"/>
      <c r="T8630"/>
      <c r="U8630"/>
      <c r="V8630"/>
      <c r="W8630"/>
      <c r="X8630"/>
      <c r="Y8630"/>
      <c r="Z8630"/>
    </row>
    <row r="8631" spans="1:26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  <c r="S8631"/>
      <c r="T8631"/>
      <c r="U8631"/>
      <c r="V8631"/>
      <c r="W8631"/>
      <c r="X8631"/>
      <c r="Y8631"/>
      <c r="Z8631"/>
    </row>
    <row r="8632" spans="1:26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  <c r="S8632"/>
      <c r="T8632"/>
      <c r="U8632"/>
      <c r="V8632"/>
      <c r="W8632"/>
      <c r="X8632"/>
      <c r="Y8632"/>
      <c r="Z8632"/>
    </row>
    <row r="8633" spans="1:26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  <c r="S8633"/>
      <c r="T8633"/>
      <c r="U8633"/>
      <c r="V8633"/>
      <c r="W8633"/>
      <c r="X8633"/>
      <c r="Y8633"/>
      <c r="Z8633"/>
    </row>
    <row r="8634" spans="1:26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  <c r="S8634"/>
      <c r="T8634"/>
      <c r="U8634"/>
      <c r="V8634"/>
      <c r="W8634"/>
      <c r="X8634"/>
      <c r="Y8634"/>
      <c r="Z8634"/>
    </row>
    <row r="8635" spans="1:26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  <c r="S8635"/>
      <c r="T8635"/>
      <c r="U8635"/>
      <c r="V8635"/>
      <c r="W8635"/>
      <c r="X8635"/>
      <c r="Y8635"/>
      <c r="Z8635"/>
    </row>
    <row r="8636" spans="1:26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  <c r="S8636"/>
      <c r="T8636"/>
      <c r="U8636"/>
      <c r="V8636"/>
      <c r="W8636"/>
      <c r="X8636"/>
      <c r="Y8636"/>
      <c r="Z8636"/>
    </row>
    <row r="8637" spans="1:26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  <c r="S8637"/>
      <c r="T8637"/>
      <c r="U8637"/>
      <c r="V8637"/>
      <c r="W8637"/>
      <c r="X8637"/>
      <c r="Y8637"/>
      <c r="Z8637"/>
    </row>
    <row r="8638" spans="1:26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  <c r="S8638"/>
      <c r="T8638"/>
      <c r="U8638"/>
      <c r="V8638"/>
      <c r="W8638"/>
      <c r="X8638"/>
      <c r="Y8638"/>
      <c r="Z8638"/>
    </row>
    <row r="8639" spans="1:26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  <c r="S8639"/>
      <c r="T8639"/>
      <c r="U8639"/>
      <c r="V8639"/>
      <c r="W8639"/>
      <c r="X8639"/>
      <c r="Y8639"/>
      <c r="Z8639"/>
    </row>
    <row r="8640" spans="1:26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  <c r="S8640"/>
      <c r="T8640"/>
      <c r="U8640"/>
      <c r="V8640"/>
      <c r="W8640"/>
      <c r="X8640"/>
      <c r="Y8640"/>
      <c r="Z8640"/>
    </row>
    <row r="8641" spans="1:26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  <c r="S8641"/>
      <c r="T8641"/>
      <c r="U8641"/>
      <c r="V8641"/>
      <c r="W8641"/>
      <c r="X8641"/>
      <c r="Y8641"/>
      <c r="Z8641"/>
    </row>
    <row r="8642" spans="1:26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  <c r="S8642"/>
      <c r="T8642"/>
      <c r="U8642"/>
      <c r="V8642"/>
      <c r="W8642"/>
      <c r="X8642"/>
      <c r="Y8642"/>
      <c r="Z8642"/>
    </row>
    <row r="8643" spans="1:26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  <c r="S8643"/>
      <c r="T8643"/>
      <c r="U8643"/>
      <c r="V8643"/>
      <c r="W8643"/>
      <c r="X8643"/>
      <c r="Y8643"/>
      <c r="Z8643"/>
    </row>
    <row r="8644" spans="1:26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  <c r="S8644"/>
      <c r="T8644"/>
      <c r="U8644"/>
      <c r="V8644"/>
      <c r="W8644"/>
      <c r="X8644"/>
      <c r="Y8644"/>
      <c r="Z8644"/>
    </row>
    <row r="8645" spans="1:26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  <c r="S8645"/>
      <c r="T8645"/>
      <c r="U8645"/>
      <c r="V8645"/>
      <c r="W8645"/>
      <c r="X8645"/>
      <c r="Y8645"/>
      <c r="Z8645"/>
    </row>
    <row r="8646" spans="1:26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  <c r="S8646"/>
      <c r="T8646"/>
      <c r="U8646"/>
      <c r="V8646"/>
      <c r="W8646"/>
      <c r="X8646"/>
      <c r="Y8646"/>
      <c r="Z8646"/>
    </row>
    <row r="8647" spans="1:26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  <c r="S8647"/>
      <c r="T8647"/>
      <c r="U8647"/>
      <c r="V8647"/>
      <c r="W8647"/>
      <c r="X8647"/>
      <c r="Y8647"/>
      <c r="Z8647"/>
    </row>
    <row r="8648" spans="1:26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  <c r="S8648"/>
      <c r="T8648"/>
      <c r="U8648"/>
      <c r="V8648"/>
      <c r="W8648"/>
      <c r="X8648"/>
      <c r="Y8648"/>
      <c r="Z8648"/>
    </row>
    <row r="8649" spans="1:26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  <c r="S8649"/>
      <c r="T8649"/>
      <c r="U8649"/>
      <c r="V8649"/>
      <c r="W8649"/>
      <c r="X8649"/>
      <c r="Y8649"/>
      <c r="Z8649"/>
    </row>
    <row r="8650" spans="1:26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  <c r="S8650"/>
      <c r="T8650"/>
      <c r="U8650"/>
      <c r="V8650"/>
      <c r="W8650"/>
      <c r="X8650"/>
      <c r="Y8650"/>
      <c r="Z8650"/>
    </row>
    <row r="8651" spans="1:26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  <c r="S8651"/>
      <c r="T8651"/>
      <c r="U8651"/>
      <c r="V8651"/>
      <c r="W8651"/>
      <c r="X8651"/>
      <c r="Y8651"/>
      <c r="Z8651"/>
    </row>
    <row r="8652" spans="1:26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  <c r="S8652"/>
      <c r="T8652"/>
      <c r="U8652"/>
      <c r="V8652"/>
      <c r="W8652"/>
      <c r="X8652"/>
      <c r="Y8652"/>
      <c r="Z8652"/>
    </row>
    <row r="8653" spans="1:26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  <c r="S8653"/>
      <c r="T8653"/>
      <c r="U8653"/>
      <c r="V8653"/>
      <c r="W8653"/>
      <c r="X8653"/>
      <c r="Y8653"/>
      <c r="Z8653"/>
    </row>
    <row r="8654" spans="1:26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  <c r="S8654"/>
      <c r="T8654"/>
      <c r="U8654"/>
      <c r="V8654"/>
      <c r="W8654"/>
      <c r="X8654"/>
      <c r="Y8654"/>
      <c r="Z8654"/>
    </row>
    <row r="8655" spans="1:26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  <c r="S8655"/>
      <c r="T8655"/>
      <c r="U8655"/>
      <c r="V8655"/>
      <c r="W8655"/>
      <c r="X8655"/>
      <c r="Y8655"/>
      <c r="Z8655"/>
    </row>
    <row r="8656" spans="1:26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  <c r="S8656"/>
      <c r="T8656"/>
      <c r="U8656"/>
      <c r="V8656"/>
      <c r="W8656"/>
      <c r="X8656"/>
      <c r="Y8656"/>
      <c r="Z8656"/>
    </row>
    <row r="8657" spans="1:26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  <c r="S8657"/>
      <c r="T8657"/>
      <c r="U8657"/>
      <c r="V8657"/>
      <c r="W8657"/>
      <c r="X8657"/>
      <c r="Y8657"/>
      <c r="Z8657"/>
    </row>
    <row r="8658" spans="1:26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  <c r="S8658"/>
      <c r="T8658"/>
      <c r="U8658"/>
      <c r="V8658"/>
      <c r="W8658"/>
      <c r="X8658"/>
      <c r="Y8658"/>
      <c r="Z8658"/>
    </row>
    <row r="8659" spans="1:26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  <c r="S8659"/>
      <c r="T8659"/>
      <c r="U8659"/>
      <c r="V8659"/>
      <c r="W8659"/>
      <c r="X8659"/>
      <c r="Y8659"/>
      <c r="Z8659"/>
    </row>
    <row r="8660" spans="1:26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  <c r="S8660"/>
      <c r="T8660"/>
      <c r="U8660"/>
      <c r="V8660"/>
      <c r="W8660"/>
      <c r="X8660"/>
      <c r="Y8660"/>
      <c r="Z8660"/>
    </row>
    <row r="8661" spans="1:26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  <c r="S8661"/>
      <c r="T8661"/>
      <c r="U8661"/>
      <c r="V8661"/>
      <c r="W8661"/>
      <c r="X8661"/>
      <c r="Y8661"/>
      <c r="Z8661"/>
    </row>
    <row r="8662" spans="1:26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  <c r="S8662"/>
      <c r="T8662"/>
      <c r="U8662"/>
      <c r="V8662"/>
      <c r="W8662"/>
      <c r="X8662"/>
      <c r="Y8662"/>
      <c r="Z8662"/>
    </row>
    <row r="8663" spans="1:26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  <c r="S8663"/>
      <c r="T8663"/>
      <c r="U8663"/>
      <c r="V8663"/>
      <c r="W8663"/>
      <c r="X8663"/>
      <c r="Y8663"/>
      <c r="Z8663"/>
    </row>
    <row r="8664" spans="1:26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  <c r="S8664"/>
      <c r="T8664"/>
      <c r="U8664"/>
      <c r="V8664"/>
      <c r="W8664"/>
      <c r="X8664"/>
      <c r="Y8664"/>
      <c r="Z8664"/>
    </row>
    <row r="8665" spans="1:26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  <c r="S8665"/>
      <c r="T8665"/>
      <c r="U8665"/>
      <c r="V8665"/>
      <c r="W8665"/>
      <c r="X8665"/>
      <c r="Y8665"/>
      <c r="Z8665"/>
    </row>
    <row r="8666" spans="1:26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  <c r="S8666"/>
      <c r="T8666"/>
      <c r="U8666"/>
      <c r="V8666"/>
      <c r="W8666"/>
      <c r="X8666"/>
      <c r="Y8666"/>
      <c r="Z8666"/>
    </row>
    <row r="8667" spans="1:26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  <c r="S8667"/>
      <c r="T8667"/>
      <c r="U8667"/>
      <c r="V8667"/>
      <c r="W8667"/>
      <c r="X8667"/>
      <c r="Y8667"/>
      <c r="Z8667"/>
    </row>
    <row r="8668" spans="1:26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  <c r="S8668"/>
      <c r="T8668"/>
      <c r="U8668"/>
      <c r="V8668"/>
      <c r="W8668"/>
      <c r="X8668"/>
      <c r="Y8668"/>
      <c r="Z8668"/>
    </row>
    <row r="8669" spans="1:26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  <c r="S8669"/>
      <c r="T8669"/>
      <c r="U8669"/>
      <c r="V8669"/>
      <c r="W8669"/>
      <c r="X8669"/>
      <c r="Y8669"/>
      <c r="Z8669"/>
    </row>
    <row r="8670" spans="1:26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  <c r="S8670"/>
      <c r="T8670"/>
      <c r="U8670"/>
      <c r="V8670"/>
      <c r="W8670"/>
      <c r="X8670"/>
      <c r="Y8670"/>
      <c r="Z8670"/>
    </row>
    <row r="8671" spans="1:26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  <c r="S8671"/>
      <c r="T8671"/>
      <c r="U8671"/>
      <c r="V8671"/>
      <c r="W8671"/>
      <c r="X8671"/>
      <c r="Y8671"/>
      <c r="Z8671"/>
    </row>
    <row r="8672" spans="1:26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  <c r="S8672"/>
      <c r="T8672"/>
      <c r="U8672"/>
      <c r="V8672"/>
      <c r="W8672"/>
      <c r="X8672"/>
      <c r="Y8672"/>
      <c r="Z8672"/>
    </row>
    <row r="8673" spans="1:26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  <c r="S8673"/>
      <c r="T8673"/>
      <c r="U8673"/>
      <c r="V8673"/>
      <c r="W8673"/>
      <c r="X8673"/>
      <c r="Y8673"/>
      <c r="Z8673"/>
    </row>
    <row r="8674" spans="1:26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  <c r="S8674"/>
      <c r="T8674"/>
      <c r="U8674"/>
      <c r="V8674"/>
      <c r="W8674"/>
      <c r="X8674"/>
      <c r="Y8674"/>
      <c r="Z8674"/>
    </row>
    <row r="8675" spans="1:26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  <c r="S8675"/>
      <c r="T8675"/>
      <c r="U8675"/>
      <c r="V8675"/>
      <c r="W8675"/>
      <c r="X8675"/>
      <c r="Y8675"/>
      <c r="Z8675"/>
    </row>
    <row r="8676" spans="1:26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  <c r="S8676"/>
      <c r="T8676"/>
      <c r="U8676"/>
      <c r="V8676"/>
      <c r="W8676"/>
      <c r="X8676"/>
      <c r="Y8676"/>
      <c r="Z8676"/>
    </row>
    <row r="8677" spans="1:26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  <c r="S8677"/>
      <c r="T8677"/>
      <c r="U8677"/>
      <c r="V8677"/>
      <c r="W8677"/>
      <c r="X8677"/>
      <c r="Y8677"/>
      <c r="Z8677"/>
    </row>
    <row r="8678" spans="1:26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  <c r="S8678"/>
      <c r="T8678"/>
      <c r="U8678"/>
      <c r="V8678"/>
      <c r="W8678"/>
      <c r="X8678"/>
      <c r="Y8678"/>
      <c r="Z8678"/>
    </row>
    <row r="8679" spans="1:26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  <c r="S8679"/>
      <c r="T8679"/>
      <c r="U8679"/>
      <c r="V8679"/>
      <c r="W8679"/>
      <c r="X8679"/>
      <c r="Y8679"/>
      <c r="Z8679"/>
    </row>
    <row r="8680" spans="1:26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  <c r="S8680"/>
      <c r="T8680"/>
      <c r="U8680"/>
      <c r="V8680"/>
      <c r="W8680"/>
      <c r="X8680"/>
      <c r="Y8680"/>
      <c r="Z8680"/>
    </row>
    <row r="8681" spans="1:26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  <c r="S8681"/>
      <c r="T8681"/>
      <c r="U8681"/>
      <c r="V8681"/>
      <c r="W8681"/>
      <c r="X8681"/>
      <c r="Y8681"/>
      <c r="Z8681"/>
    </row>
    <row r="8682" spans="1:26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  <c r="S8682"/>
      <c r="T8682"/>
      <c r="U8682"/>
      <c r="V8682"/>
      <c r="W8682"/>
      <c r="X8682"/>
      <c r="Y8682"/>
      <c r="Z8682"/>
    </row>
    <row r="8683" spans="1:26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  <c r="S8683"/>
      <c r="T8683"/>
      <c r="U8683"/>
      <c r="V8683"/>
      <c r="W8683"/>
      <c r="X8683"/>
      <c r="Y8683"/>
      <c r="Z8683"/>
    </row>
    <row r="8684" spans="1:26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  <c r="S8684"/>
      <c r="T8684"/>
      <c r="U8684"/>
      <c r="V8684"/>
      <c r="W8684"/>
      <c r="X8684"/>
      <c r="Y8684"/>
      <c r="Z8684"/>
    </row>
    <row r="8685" spans="1:26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  <c r="S8685"/>
      <c r="T8685"/>
      <c r="U8685"/>
      <c r="V8685"/>
      <c r="W8685"/>
      <c r="X8685"/>
      <c r="Y8685"/>
      <c r="Z8685"/>
    </row>
    <row r="8686" spans="1:26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  <c r="S8686"/>
      <c r="T8686"/>
      <c r="U8686"/>
      <c r="V8686"/>
      <c r="W8686"/>
      <c r="X8686"/>
      <c r="Y8686"/>
      <c r="Z8686"/>
    </row>
    <row r="8687" spans="1:26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  <c r="S8687"/>
      <c r="T8687"/>
      <c r="U8687"/>
      <c r="V8687"/>
      <c r="W8687"/>
      <c r="X8687"/>
      <c r="Y8687"/>
      <c r="Z8687"/>
    </row>
    <row r="8688" spans="1:26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  <c r="S8688"/>
      <c r="T8688"/>
      <c r="U8688"/>
      <c r="V8688"/>
      <c r="W8688"/>
      <c r="X8688"/>
      <c r="Y8688"/>
      <c r="Z8688"/>
    </row>
    <row r="8689" spans="1:26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  <c r="S8689"/>
      <c r="T8689"/>
      <c r="U8689"/>
      <c r="V8689"/>
      <c r="W8689"/>
      <c r="X8689"/>
      <c r="Y8689"/>
      <c r="Z8689"/>
    </row>
    <row r="8690" spans="1:26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  <c r="S8690"/>
      <c r="T8690"/>
      <c r="U8690"/>
      <c r="V8690"/>
      <c r="W8690"/>
      <c r="X8690"/>
      <c r="Y8690"/>
      <c r="Z8690"/>
    </row>
    <row r="8691" spans="1:26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  <c r="S8691"/>
      <c r="T8691"/>
      <c r="U8691"/>
      <c r="V8691"/>
      <c r="W8691"/>
      <c r="X8691"/>
      <c r="Y8691"/>
      <c r="Z8691"/>
    </row>
    <row r="8692" spans="1:26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  <c r="S8692"/>
      <c r="T8692"/>
      <c r="U8692"/>
      <c r="V8692"/>
      <c r="W8692"/>
      <c r="X8692"/>
      <c r="Y8692"/>
      <c r="Z8692"/>
    </row>
    <row r="8693" spans="1:26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  <c r="S8693"/>
      <c r="T8693"/>
      <c r="U8693"/>
      <c r="V8693"/>
      <c r="W8693"/>
      <c r="X8693"/>
      <c r="Y8693"/>
      <c r="Z8693"/>
    </row>
    <row r="8694" spans="1:26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  <c r="S8694"/>
      <c r="T8694"/>
      <c r="U8694"/>
      <c r="V8694"/>
      <c r="W8694"/>
      <c r="X8694"/>
      <c r="Y8694"/>
      <c r="Z8694"/>
    </row>
    <row r="8695" spans="1:26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  <c r="S8695"/>
      <c r="T8695"/>
      <c r="U8695"/>
      <c r="V8695"/>
      <c r="W8695"/>
      <c r="X8695"/>
      <c r="Y8695"/>
      <c r="Z8695"/>
    </row>
    <row r="8696" spans="1:26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  <c r="S8696"/>
      <c r="T8696"/>
      <c r="U8696"/>
      <c r="V8696"/>
      <c r="W8696"/>
      <c r="X8696"/>
      <c r="Y8696"/>
      <c r="Z8696"/>
    </row>
    <row r="8697" spans="1:26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  <c r="S8697"/>
      <c r="T8697"/>
      <c r="U8697"/>
      <c r="V8697"/>
      <c r="W8697"/>
      <c r="X8697"/>
      <c r="Y8697"/>
      <c r="Z8697"/>
    </row>
    <row r="8698" spans="1:26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  <c r="S8698"/>
      <c r="T8698"/>
      <c r="U8698"/>
      <c r="V8698"/>
      <c r="W8698"/>
      <c r="X8698"/>
      <c r="Y8698"/>
      <c r="Z8698"/>
    </row>
    <row r="8699" spans="1:26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  <c r="S8699"/>
      <c r="T8699"/>
      <c r="U8699"/>
      <c r="V8699"/>
      <c r="W8699"/>
      <c r="X8699"/>
      <c r="Y8699"/>
      <c r="Z8699"/>
    </row>
    <row r="8700" spans="1:26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  <c r="S8700"/>
      <c r="T8700"/>
      <c r="U8700"/>
      <c r="V8700"/>
      <c r="W8700"/>
      <c r="X8700"/>
      <c r="Y8700"/>
      <c r="Z8700"/>
    </row>
    <row r="8701" spans="1:26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  <c r="S8701"/>
      <c r="T8701"/>
      <c r="U8701"/>
      <c r="V8701"/>
      <c r="W8701"/>
      <c r="X8701"/>
      <c r="Y8701"/>
      <c r="Z8701"/>
    </row>
    <row r="8702" spans="1:26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  <c r="S8702"/>
      <c r="T8702"/>
      <c r="U8702"/>
      <c r="V8702"/>
      <c r="W8702"/>
      <c r="X8702"/>
      <c r="Y8702"/>
      <c r="Z8702"/>
    </row>
    <row r="8703" spans="1:26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  <c r="S8703"/>
      <c r="T8703"/>
      <c r="U8703"/>
      <c r="V8703"/>
      <c r="W8703"/>
      <c r="X8703"/>
      <c r="Y8703"/>
      <c r="Z8703"/>
    </row>
    <row r="8704" spans="1:26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  <c r="S8704"/>
      <c r="T8704"/>
      <c r="U8704"/>
      <c r="V8704"/>
      <c r="W8704"/>
      <c r="X8704"/>
      <c r="Y8704"/>
      <c r="Z8704"/>
    </row>
    <row r="8705" spans="1:26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  <c r="S8705"/>
      <c r="T8705"/>
      <c r="U8705"/>
      <c r="V8705"/>
      <c r="W8705"/>
      <c r="X8705"/>
      <c r="Y8705"/>
      <c r="Z8705"/>
    </row>
    <row r="8706" spans="1:26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  <c r="S8706"/>
      <c r="T8706"/>
      <c r="U8706"/>
      <c r="V8706"/>
      <c r="W8706"/>
      <c r="X8706"/>
      <c r="Y8706"/>
      <c r="Z8706"/>
    </row>
    <row r="8707" spans="1:26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  <c r="S8707"/>
      <c r="T8707"/>
      <c r="U8707"/>
      <c r="V8707"/>
      <c r="W8707"/>
      <c r="X8707"/>
      <c r="Y8707"/>
      <c r="Z8707"/>
    </row>
    <row r="8708" spans="1:26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  <c r="S8708"/>
      <c r="T8708"/>
      <c r="U8708"/>
      <c r="V8708"/>
      <c r="W8708"/>
      <c r="X8708"/>
      <c r="Y8708"/>
      <c r="Z8708"/>
    </row>
    <row r="8709" spans="1:26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  <c r="S8709"/>
      <c r="T8709"/>
      <c r="U8709"/>
      <c r="V8709"/>
      <c r="W8709"/>
      <c r="X8709"/>
      <c r="Y8709"/>
      <c r="Z8709"/>
    </row>
    <row r="8710" spans="1:26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  <c r="S8710"/>
      <c r="T8710"/>
      <c r="U8710"/>
      <c r="V8710"/>
      <c r="W8710"/>
      <c r="X8710"/>
      <c r="Y8710"/>
      <c r="Z8710"/>
    </row>
    <row r="8711" spans="1:26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  <c r="S8711"/>
      <c r="T8711"/>
      <c r="U8711"/>
      <c r="V8711"/>
      <c r="W8711"/>
      <c r="X8711"/>
      <c r="Y8711"/>
      <c r="Z8711"/>
    </row>
    <row r="8712" spans="1:26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  <c r="S8712"/>
      <c r="T8712"/>
      <c r="U8712"/>
      <c r="V8712"/>
      <c r="W8712"/>
      <c r="X8712"/>
      <c r="Y8712"/>
      <c r="Z8712"/>
    </row>
    <row r="8713" spans="1:26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  <c r="S8713"/>
      <c r="T8713"/>
      <c r="U8713"/>
      <c r="V8713"/>
      <c r="W8713"/>
      <c r="X8713"/>
      <c r="Y8713"/>
      <c r="Z8713"/>
    </row>
    <row r="8714" spans="1:26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  <c r="S8714"/>
      <c r="T8714"/>
      <c r="U8714"/>
      <c r="V8714"/>
      <c r="W8714"/>
      <c r="X8714"/>
      <c r="Y8714"/>
      <c r="Z8714"/>
    </row>
    <row r="8715" spans="1:26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  <c r="S8715"/>
      <c r="T8715"/>
      <c r="U8715"/>
      <c r="V8715"/>
      <c r="W8715"/>
      <c r="X8715"/>
      <c r="Y8715"/>
      <c r="Z8715"/>
    </row>
    <row r="8716" spans="1:26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  <c r="S8716"/>
      <c r="T8716"/>
      <c r="U8716"/>
      <c r="V8716"/>
      <c r="W8716"/>
      <c r="X8716"/>
      <c r="Y8716"/>
      <c r="Z8716"/>
    </row>
    <row r="8717" spans="1:26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  <c r="S8717"/>
      <c r="T8717"/>
      <c r="U8717"/>
      <c r="V8717"/>
      <c r="W8717"/>
      <c r="X8717"/>
      <c r="Y8717"/>
      <c r="Z8717"/>
    </row>
    <row r="8718" spans="1:26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  <c r="S8718"/>
      <c r="T8718"/>
      <c r="U8718"/>
      <c r="V8718"/>
      <c r="W8718"/>
      <c r="X8718"/>
      <c r="Y8718"/>
      <c r="Z8718"/>
    </row>
    <row r="8719" spans="1:26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  <c r="S8719"/>
      <c r="T8719"/>
      <c r="U8719"/>
      <c r="V8719"/>
      <c r="W8719"/>
      <c r="X8719"/>
      <c r="Y8719"/>
      <c r="Z8719"/>
    </row>
    <row r="8720" spans="1:26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  <c r="S8720"/>
      <c r="T8720"/>
      <c r="U8720"/>
      <c r="V8720"/>
      <c r="W8720"/>
      <c r="X8720"/>
      <c r="Y8720"/>
      <c r="Z8720"/>
    </row>
    <row r="8721" spans="1:26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  <c r="S8721"/>
      <c r="T8721"/>
      <c r="U8721"/>
      <c r="V8721"/>
      <c r="W8721"/>
      <c r="X8721"/>
      <c r="Y8721"/>
      <c r="Z8721"/>
    </row>
    <row r="8722" spans="1:26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  <c r="S8722"/>
      <c r="T8722"/>
      <c r="U8722"/>
      <c r="V8722"/>
      <c r="W8722"/>
      <c r="X8722"/>
      <c r="Y8722"/>
      <c r="Z8722"/>
    </row>
    <row r="8723" spans="1:26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  <c r="S8723"/>
      <c r="T8723"/>
      <c r="U8723"/>
      <c r="V8723"/>
      <c r="W8723"/>
      <c r="X8723"/>
      <c r="Y8723"/>
      <c r="Z8723"/>
    </row>
    <row r="8724" spans="1:26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  <c r="S8724"/>
      <c r="T8724"/>
      <c r="U8724"/>
      <c r="V8724"/>
      <c r="W8724"/>
      <c r="X8724"/>
      <c r="Y8724"/>
      <c r="Z8724"/>
    </row>
    <row r="8725" spans="1:26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  <c r="S8725"/>
      <c r="T8725"/>
      <c r="U8725"/>
      <c r="V8725"/>
      <c r="W8725"/>
      <c r="X8725"/>
      <c r="Y8725"/>
      <c r="Z8725"/>
    </row>
    <row r="8726" spans="1:26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  <c r="S8726"/>
      <c r="T8726"/>
      <c r="U8726"/>
      <c r="V8726"/>
      <c r="W8726"/>
      <c r="X8726"/>
      <c r="Y8726"/>
      <c r="Z8726"/>
    </row>
    <row r="8727" spans="1:26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  <c r="S8727"/>
      <c r="T8727"/>
      <c r="U8727"/>
      <c r="V8727"/>
      <c r="W8727"/>
      <c r="X8727"/>
      <c r="Y8727"/>
      <c r="Z8727"/>
    </row>
    <row r="8728" spans="1:26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  <c r="S8728"/>
      <c r="T8728"/>
      <c r="U8728"/>
      <c r="V8728"/>
      <c r="W8728"/>
      <c r="X8728"/>
      <c r="Y8728"/>
      <c r="Z8728"/>
    </row>
    <row r="8729" spans="1:26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  <c r="S8729"/>
      <c r="T8729"/>
      <c r="U8729"/>
      <c r="V8729"/>
      <c r="W8729"/>
      <c r="X8729"/>
      <c r="Y8729"/>
      <c r="Z8729"/>
    </row>
    <row r="8730" spans="1:26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  <c r="S8730"/>
      <c r="T8730"/>
      <c r="U8730"/>
      <c r="V8730"/>
      <c r="W8730"/>
      <c r="X8730"/>
      <c r="Y8730"/>
      <c r="Z8730"/>
    </row>
    <row r="8731" spans="1:26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  <c r="S8731"/>
      <c r="T8731"/>
      <c r="U8731"/>
      <c r="V8731"/>
      <c r="W8731"/>
      <c r="X8731"/>
      <c r="Y8731"/>
      <c r="Z8731"/>
    </row>
    <row r="8732" spans="1:26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  <c r="S8732"/>
      <c r="T8732"/>
      <c r="U8732"/>
      <c r="V8732"/>
      <c r="W8732"/>
      <c r="X8732"/>
      <c r="Y8732"/>
      <c r="Z8732"/>
    </row>
    <row r="8733" spans="1:26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  <c r="S8733"/>
      <c r="T8733"/>
      <c r="U8733"/>
      <c r="V8733"/>
      <c r="W8733"/>
      <c r="X8733"/>
      <c r="Y8733"/>
      <c r="Z8733"/>
    </row>
    <row r="8734" spans="1:26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  <c r="S8734"/>
      <c r="T8734"/>
      <c r="U8734"/>
      <c r="V8734"/>
      <c r="W8734"/>
      <c r="X8734"/>
      <c r="Y8734"/>
      <c r="Z8734"/>
    </row>
    <row r="8735" spans="1:26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  <c r="S8735"/>
      <c r="T8735"/>
      <c r="U8735"/>
      <c r="V8735"/>
      <c r="W8735"/>
      <c r="X8735"/>
      <c r="Y8735"/>
      <c r="Z8735"/>
    </row>
    <row r="8736" spans="1:26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  <c r="S8736"/>
      <c r="T8736"/>
      <c r="U8736"/>
      <c r="V8736"/>
      <c r="W8736"/>
      <c r="X8736"/>
      <c r="Y8736"/>
      <c r="Z8736"/>
    </row>
    <row r="8737" spans="1:26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  <c r="S8737"/>
      <c r="T8737"/>
      <c r="U8737"/>
      <c r="V8737"/>
      <c r="W8737"/>
      <c r="X8737"/>
      <c r="Y8737"/>
      <c r="Z8737"/>
    </row>
    <row r="8738" spans="1:26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  <c r="S8738"/>
      <c r="T8738"/>
      <c r="U8738"/>
      <c r="V8738"/>
      <c r="W8738"/>
      <c r="X8738"/>
      <c r="Y8738"/>
      <c r="Z8738"/>
    </row>
    <row r="8739" spans="1:26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  <c r="S8739"/>
      <c r="T8739"/>
      <c r="U8739"/>
      <c r="V8739"/>
      <c r="W8739"/>
      <c r="X8739"/>
      <c r="Y8739"/>
      <c r="Z8739"/>
    </row>
    <row r="8740" spans="1:26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  <c r="S8740"/>
      <c r="T8740"/>
      <c r="U8740"/>
      <c r="V8740"/>
      <c r="W8740"/>
      <c r="X8740"/>
      <c r="Y8740"/>
      <c r="Z8740"/>
    </row>
    <row r="8741" spans="1:26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  <c r="S8741"/>
      <c r="T8741"/>
      <c r="U8741"/>
      <c r="V8741"/>
      <c r="W8741"/>
      <c r="X8741"/>
      <c r="Y8741"/>
      <c r="Z8741"/>
    </row>
    <row r="8742" spans="1:26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  <c r="S8742"/>
      <c r="T8742"/>
      <c r="U8742"/>
      <c r="V8742"/>
      <c r="W8742"/>
      <c r="X8742"/>
      <c r="Y8742"/>
      <c r="Z8742"/>
    </row>
    <row r="8743" spans="1:26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  <c r="S8743"/>
      <c r="T8743"/>
      <c r="U8743"/>
      <c r="V8743"/>
      <c r="W8743"/>
      <c r="X8743"/>
      <c r="Y8743"/>
      <c r="Z8743"/>
    </row>
    <row r="8744" spans="1:26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  <c r="S8744"/>
      <c r="T8744"/>
      <c r="U8744"/>
      <c r="V8744"/>
      <c r="W8744"/>
      <c r="X8744"/>
      <c r="Y8744"/>
      <c r="Z8744"/>
    </row>
    <row r="8745" spans="1:26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  <c r="S8745"/>
      <c r="T8745"/>
      <c r="U8745"/>
      <c r="V8745"/>
      <c r="W8745"/>
      <c r="X8745"/>
      <c r="Y8745"/>
      <c r="Z8745"/>
    </row>
    <row r="8746" spans="1:26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  <c r="S8746"/>
      <c r="T8746"/>
      <c r="U8746"/>
      <c r="V8746"/>
      <c r="W8746"/>
      <c r="X8746"/>
      <c r="Y8746"/>
      <c r="Z8746"/>
    </row>
    <row r="8747" spans="1:26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  <c r="S8747"/>
      <c r="T8747"/>
      <c r="U8747"/>
      <c r="V8747"/>
      <c r="W8747"/>
      <c r="X8747"/>
      <c r="Y8747"/>
      <c r="Z8747"/>
    </row>
    <row r="8748" spans="1:26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  <c r="S8748"/>
      <c r="T8748"/>
      <c r="U8748"/>
      <c r="V8748"/>
      <c r="W8748"/>
      <c r="X8748"/>
      <c r="Y8748"/>
      <c r="Z8748"/>
    </row>
    <row r="8749" spans="1:26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  <c r="S8749"/>
      <c r="T8749"/>
      <c r="U8749"/>
      <c r="V8749"/>
      <c r="W8749"/>
      <c r="X8749"/>
      <c r="Y8749"/>
      <c r="Z8749"/>
    </row>
    <row r="8750" spans="1:26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  <c r="S8750"/>
      <c r="T8750"/>
      <c r="U8750"/>
      <c r="V8750"/>
      <c r="W8750"/>
      <c r="X8750"/>
      <c r="Y8750"/>
      <c r="Z8750"/>
    </row>
    <row r="8751" spans="1:26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  <c r="S8751"/>
      <c r="T8751"/>
      <c r="U8751"/>
      <c r="V8751"/>
      <c r="W8751"/>
      <c r="X8751"/>
      <c r="Y8751"/>
      <c r="Z8751"/>
    </row>
    <row r="8752" spans="1:26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  <c r="S8752"/>
      <c r="T8752"/>
      <c r="U8752"/>
      <c r="V8752"/>
      <c r="W8752"/>
      <c r="X8752"/>
      <c r="Y8752"/>
      <c r="Z8752"/>
    </row>
    <row r="8753" spans="1:26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  <c r="S8753"/>
      <c r="T8753"/>
      <c r="U8753"/>
      <c r="V8753"/>
      <c r="W8753"/>
      <c r="X8753"/>
      <c r="Y8753"/>
      <c r="Z8753"/>
    </row>
    <row r="8754" spans="1:26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  <c r="S8754"/>
      <c r="T8754"/>
      <c r="U8754"/>
      <c r="V8754"/>
      <c r="W8754"/>
      <c r="X8754"/>
      <c r="Y8754"/>
      <c r="Z8754"/>
    </row>
    <row r="8755" spans="1:26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  <c r="S8755"/>
      <c r="T8755"/>
      <c r="U8755"/>
      <c r="V8755"/>
      <c r="W8755"/>
      <c r="X8755"/>
      <c r="Y8755"/>
      <c r="Z8755"/>
    </row>
    <row r="8756" spans="1:26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  <c r="S8756"/>
      <c r="T8756"/>
      <c r="U8756"/>
      <c r="V8756"/>
      <c r="W8756"/>
      <c r="X8756"/>
      <c r="Y8756"/>
      <c r="Z8756"/>
    </row>
    <row r="8757" spans="1:26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  <c r="S8757"/>
      <c r="T8757"/>
      <c r="U8757"/>
      <c r="V8757"/>
      <c r="W8757"/>
      <c r="X8757"/>
      <c r="Y8757"/>
      <c r="Z8757"/>
    </row>
    <row r="8758" spans="1:26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  <c r="S8758"/>
      <c r="T8758"/>
      <c r="U8758"/>
      <c r="V8758"/>
      <c r="W8758"/>
      <c r="X8758"/>
      <c r="Y8758"/>
      <c r="Z8758"/>
    </row>
    <row r="8759" spans="1:26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  <c r="S8759"/>
      <c r="T8759"/>
      <c r="U8759"/>
      <c r="V8759"/>
      <c r="W8759"/>
      <c r="X8759"/>
      <c r="Y8759"/>
      <c r="Z8759"/>
    </row>
    <row r="8760" spans="1:26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  <c r="S8760"/>
      <c r="T8760"/>
      <c r="U8760"/>
      <c r="V8760"/>
      <c r="W8760"/>
      <c r="X8760"/>
      <c r="Y8760"/>
      <c r="Z8760"/>
    </row>
    <row r="8761" spans="1:26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  <c r="S8761"/>
      <c r="T8761"/>
      <c r="U8761"/>
      <c r="V8761"/>
      <c r="W8761"/>
      <c r="X8761"/>
      <c r="Y8761"/>
      <c r="Z8761"/>
    </row>
    <row r="8762" spans="1:26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  <c r="S8762"/>
      <c r="T8762"/>
      <c r="U8762"/>
      <c r="V8762"/>
      <c r="W8762"/>
      <c r="X8762"/>
      <c r="Y8762"/>
      <c r="Z8762"/>
    </row>
    <row r="8763" spans="1:26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  <c r="S8763"/>
      <c r="T8763"/>
      <c r="U8763"/>
      <c r="V8763"/>
      <c r="W8763"/>
      <c r="X8763"/>
      <c r="Y8763"/>
      <c r="Z8763"/>
    </row>
    <row r="8764" spans="1:26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  <c r="S8764"/>
      <c r="T8764"/>
      <c r="U8764"/>
      <c r="V8764"/>
      <c r="W8764"/>
      <c r="X8764"/>
      <c r="Y8764"/>
      <c r="Z8764"/>
    </row>
    <row r="8765" spans="1:26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  <c r="S8765"/>
      <c r="T8765"/>
      <c r="U8765"/>
      <c r="V8765"/>
      <c r="W8765"/>
      <c r="X8765"/>
      <c r="Y8765"/>
      <c r="Z8765"/>
    </row>
    <row r="8766" spans="1:26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  <c r="S8766"/>
      <c r="T8766"/>
      <c r="U8766"/>
      <c r="V8766"/>
      <c r="W8766"/>
      <c r="X8766"/>
      <c r="Y8766"/>
      <c r="Z8766"/>
    </row>
    <row r="8767" spans="1:26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  <c r="S8767"/>
      <c r="T8767"/>
      <c r="U8767"/>
      <c r="V8767"/>
      <c r="W8767"/>
      <c r="X8767"/>
      <c r="Y8767"/>
      <c r="Z8767"/>
    </row>
    <row r="8768" spans="1:26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  <c r="S8768"/>
      <c r="T8768"/>
      <c r="U8768"/>
      <c r="V8768"/>
      <c r="W8768"/>
      <c r="X8768"/>
      <c r="Y8768"/>
      <c r="Z8768"/>
    </row>
    <row r="8769" spans="1:26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  <c r="S8769"/>
      <c r="T8769"/>
      <c r="U8769"/>
      <c r="V8769"/>
      <c r="W8769"/>
      <c r="X8769"/>
      <c r="Y8769"/>
      <c r="Z8769"/>
    </row>
    <row r="8770" spans="1:26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  <c r="S8770"/>
      <c r="T8770"/>
      <c r="U8770"/>
      <c r="V8770"/>
      <c r="W8770"/>
      <c r="X8770"/>
      <c r="Y8770"/>
      <c r="Z8770"/>
    </row>
    <row r="8771" spans="1:26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  <c r="S8771"/>
      <c r="T8771"/>
      <c r="U8771"/>
      <c r="V8771"/>
      <c r="W8771"/>
      <c r="X8771"/>
      <c r="Y8771"/>
      <c r="Z8771"/>
    </row>
    <row r="8772" spans="1:26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  <c r="S8772"/>
      <c r="T8772"/>
      <c r="U8772"/>
      <c r="V8772"/>
      <c r="W8772"/>
      <c r="X8772"/>
      <c r="Y8772"/>
      <c r="Z8772"/>
    </row>
    <row r="8773" spans="1:26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  <c r="S8773"/>
      <c r="T8773"/>
      <c r="U8773"/>
      <c r="V8773"/>
      <c r="W8773"/>
      <c r="X8773"/>
      <c r="Y8773"/>
      <c r="Z8773"/>
    </row>
    <row r="8774" spans="1:26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  <c r="S8774"/>
      <c r="T8774"/>
      <c r="U8774"/>
      <c r="V8774"/>
      <c r="W8774"/>
      <c r="X8774"/>
      <c r="Y8774"/>
      <c r="Z8774"/>
    </row>
    <row r="8775" spans="1:26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  <c r="S8775"/>
      <c r="T8775"/>
      <c r="U8775"/>
      <c r="V8775"/>
      <c r="W8775"/>
      <c r="X8775"/>
      <c r="Y8775"/>
      <c r="Z8775"/>
    </row>
    <row r="8776" spans="1:26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  <c r="S8776"/>
      <c r="T8776"/>
      <c r="U8776"/>
      <c r="V8776"/>
      <c r="W8776"/>
      <c r="X8776"/>
      <c r="Y8776"/>
      <c r="Z8776"/>
    </row>
    <row r="8777" spans="1:26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  <c r="S8777"/>
      <c r="T8777"/>
      <c r="U8777"/>
      <c r="V8777"/>
      <c r="W8777"/>
      <c r="X8777"/>
      <c r="Y8777"/>
      <c r="Z8777"/>
    </row>
    <row r="8778" spans="1:26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  <c r="S8778"/>
      <c r="T8778"/>
      <c r="U8778"/>
      <c r="V8778"/>
      <c r="W8778"/>
      <c r="X8778"/>
      <c r="Y8778"/>
      <c r="Z8778"/>
    </row>
    <row r="8779" spans="1:26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  <c r="S8779"/>
      <c r="T8779"/>
      <c r="U8779"/>
      <c r="V8779"/>
      <c r="W8779"/>
      <c r="X8779"/>
      <c r="Y8779"/>
      <c r="Z8779"/>
    </row>
    <row r="8780" spans="1:26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  <c r="S8780"/>
      <c r="T8780"/>
      <c r="U8780"/>
      <c r="V8780"/>
      <c r="W8780"/>
      <c r="X8780"/>
      <c r="Y8780"/>
      <c r="Z8780"/>
    </row>
    <row r="8781" spans="1:26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  <c r="S8781"/>
      <c r="T8781"/>
      <c r="U8781"/>
      <c r="V8781"/>
      <c r="W8781"/>
      <c r="X8781"/>
      <c r="Y8781"/>
      <c r="Z8781"/>
    </row>
    <row r="8782" spans="1:26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  <c r="S8782"/>
      <c r="T8782"/>
      <c r="U8782"/>
      <c r="V8782"/>
      <c r="W8782"/>
      <c r="X8782"/>
      <c r="Y8782"/>
      <c r="Z8782"/>
    </row>
    <row r="8783" spans="1:26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  <c r="S8783"/>
      <c r="T8783"/>
      <c r="U8783"/>
      <c r="V8783"/>
      <c r="W8783"/>
      <c r="X8783"/>
      <c r="Y8783"/>
      <c r="Z8783"/>
    </row>
    <row r="8784" spans="1:26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  <c r="S8784"/>
      <c r="T8784"/>
      <c r="U8784"/>
      <c r="V8784"/>
      <c r="W8784"/>
      <c r="X8784"/>
      <c r="Y8784"/>
      <c r="Z8784"/>
    </row>
    <row r="8785" spans="1:26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  <c r="S8785"/>
      <c r="T8785"/>
      <c r="U8785"/>
      <c r="V8785"/>
      <c r="W8785"/>
      <c r="X8785"/>
      <c r="Y8785"/>
      <c r="Z8785"/>
    </row>
    <row r="8786" spans="1:26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  <c r="S8786"/>
      <c r="T8786"/>
      <c r="U8786"/>
      <c r="V8786"/>
      <c r="W8786"/>
      <c r="X8786"/>
      <c r="Y8786"/>
      <c r="Z8786"/>
    </row>
    <row r="8787" spans="1:26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  <c r="S8787"/>
      <c r="T8787"/>
      <c r="U8787"/>
      <c r="V8787"/>
      <c r="W8787"/>
      <c r="X8787"/>
      <c r="Y8787"/>
      <c r="Z8787"/>
    </row>
    <row r="8788" spans="1:26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  <c r="S8788"/>
      <c r="T8788"/>
      <c r="U8788"/>
      <c r="V8788"/>
      <c r="W8788"/>
      <c r="X8788"/>
      <c r="Y8788"/>
      <c r="Z8788"/>
    </row>
    <row r="8789" spans="1:26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  <c r="S8789"/>
      <c r="T8789"/>
      <c r="U8789"/>
      <c r="V8789"/>
      <c r="W8789"/>
      <c r="X8789"/>
      <c r="Y8789"/>
      <c r="Z8789"/>
    </row>
    <row r="8790" spans="1:26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  <c r="S8790"/>
      <c r="T8790"/>
      <c r="U8790"/>
      <c r="V8790"/>
      <c r="W8790"/>
      <c r="X8790"/>
      <c r="Y8790"/>
      <c r="Z8790"/>
    </row>
    <row r="8791" spans="1:26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  <c r="S8791"/>
      <c r="T8791"/>
      <c r="U8791"/>
      <c r="V8791"/>
      <c r="W8791"/>
      <c r="X8791"/>
      <c r="Y8791"/>
      <c r="Z8791"/>
    </row>
    <row r="8792" spans="1:26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  <c r="S8792"/>
      <c r="T8792"/>
      <c r="U8792"/>
      <c r="V8792"/>
      <c r="W8792"/>
      <c r="X8792"/>
      <c r="Y8792"/>
      <c r="Z8792"/>
    </row>
    <row r="8793" spans="1:26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  <c r="S8793"/>
      <c r="T8793"/>
      <c r="U8793"/>
      <c r="V8793"/>
      <c r="W8793"/>
      <c r="X8793"/>
      <c r="Y8793"/>
      <c r="Z8793"/>
    </row>
    <row r="8794" spans="1:26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  <c r="S8794"/>
      <c r="T8794"/>
      <c r="U8794"/>
      <c r="V8794"/>
      <c r="W8794"/>
      <c r="X8794"/>
      <c r="Y8794"/>
      <c r="Z8794"/>
    </row>
    <row r="8795" spans="1:26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  <c r="S8795"/>
      <c r="T8795"/>
      <c r="U8795"/>
      <c r="V8795"/>
      <c r="W8795"/>
      <c r="X8795"/>
      <c r="Y8795"/>
      <c r="Z8795"/>
    </row>
    <row r="8796" spans="1:26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  <c r="S8796"/>
      <c r="T8796"/>
      <c r="U8796"/>
      <c r="V8796"/>
      <c r="W8796"/>
      <c r="X8796"/>
      <c r="Y8796"/>
      <c r="Z8796"/>
    </row>
    <row r="8797" spans="1:26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  <c r="S8797"/>
      <c r="T8797"/>
      <c r="U8797"/>
      <c r="V8797"/>
      <c r="W8797"/>
      <c r="X8797"/>
      <c r="Y8797"/>
      <c r="Z8797"/>
    </row>
    <row r="8798" spans="1:26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  <c r="S8798"/>
      <c r="T8798"/>
      <c r="U8798"/>
      <c r="V8798"/>
      <c r="W8798"/>
      <c r="X8798"/>
      <c r="Y8798"/>
      <c r="Z8798"/>
    </row>
    <row r="8799" spans="1:26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  <c r="S8799"/>
      <c r="T8799"/>
      <c r="U8799"/>
      <c r="V8799"/>
      <c r="W8799"/>
      <c r="X8799"/>
      <c r="Y8799"/>
      <c r="Z8799"/>
    </row>
    <row r="8800" spans="1:26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  <c r="S8800"/>
      <c r="T8800"/>
      <c r="U8800"/>
      <c r="V8800"/>
      <c r="W8800"/>
      <c r="X8800"/>
      <c r="Y8800"/>
      <c r="Z8800"/>
    </row>
    <row r="8801" spans="1:26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  <c r="S8801"/>
      <c r="T8801"/>
      <c r="U8801"/>
      <c r="V8801"/>
      <c r="W8801"/>
      <c r="X8801"/>
      <c r="Y8801"/>
      <c r="Z8801"/>
    </row>
    <row r="8802" spans="1:26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  <c r="S8802"/>
      <c r="T8802"/>
      <c r="U8802"/>
      <c r="V8802"/>
      <c r="W8802"/>
      <c r="X8802"/>
      <c r="Y8802"/>
      <c r="Z8802"/>
    </row>
    <row r="8803" spans="1:26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  <c r="S8803"/>
      <c r="T8803"/>
      <c r="U8803"/>
      <c r="V8803"/>
      <c r="W8803"/>
      <c r="X8803"/>
      <c r="Y8803"/>
      <c r="Z8803"/>
    </row>
    <row r="8804" spans="1:26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  <c r="S8804"/>
      <c r="T8804"/>
      <c r="U8804"/>
      <c r="V8804"/>
      <c r="W8804"/>
      <c r="X8804"/>
      <c r="Y8804"/>
      <c r="Z8804"/>
    </row>
    <row r="8805" spans="1:26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  <c r="S8805"/>
      <c r="T8805"/>
      <c r="U8805"/>
      <c r="V8805"/>
      <c r="W8805"/>
      <c r="X8805"/>
      <c r="Y8805"/>
      <c r="Z8805"/>
    </row>
    <row r="8806" spans="1:26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  <c r="S8806"/>
      <c r="T8806"/>
      <c r="U8806"/>
      <c r="V8806"/>
      <c r="W8806"/>
      <c r="X8806"/>
      <c r="Y8806"/>
      <c r="Z8806"/>
    </row>
    <row r="8807" spans="1:26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  <c r="S8807"/>
      <c r="T8807"/>
      <c r="U8807"/>
      <c r="V8807"/>
      <c r="W8807"/>
      <c r="X8807"/>
      <c r="Y8807"/>
      <c r="Z8807"/>
    </row>
    <row r="8808" spans="1:26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  <c r="S8808"/>
      <c r="T8808"/>
      <c r="U8808"/>
      <c r="V8808"/>
      <c r="W8808"/>
      <c r="X8808"/>
      <c r="Y8808"/>
      <c r="Z8808"/>
    </row>
    <row r="8809" spans="1:26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  <c r="S8809"/>
      <c r="T8809"/>
      <c r="U8809"/>
      <c r="V8809"/>
      <c r="W8809"/>
      <c r="X8809"/>
      <c r="Y8809"/>
      <c r="Z8809"/>
    </row>
    <row r="8810" spans="1:26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  <c r="S8810"/>
      <c r="T8810"/>
      <c r="U8810"/>
      <c r="V8810"/>
      <c r="W8810"/>
      <c r="X8810"/>
      <c r="Y8810"/>
      <c r="Z8810"/>
    </row>
    <row r="8811" spans="1:26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  <c r="S8811"/>
      <c r="T8811"/>
      <c r="U8811"/>
      <c r="V8811"/>
      <c r="W8811"/>
      <c r="X8811"/>
      <c r="Y8811"/>
      <c r="Z8811"/>
    </row>
    <row r="8812" spans="1:26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  <c r="S8812"/>
      <c r="T8812"/>
      <c r="U8812"/>
      <c r="V8812"/>
      <c r="W8812"/>
      <c r="X8812"/>
      <c r="Y8812"/>
      <c r="Z8812"/>
    </row>
    <row r="8813" spans="1:26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  <c r="S8813"/>
      <c r="T8813"/>
      <c r="U8813"/>
      <c r="V8813"/>
      <c r="W8813"/>
      <c r="X8813"/>
      <c r="Y8813"/>
      <c r="Z8813"/>
    </row>
    <row r="8814" spans="1:26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  <c r="S8814"/>
      <c r="T8814"/>
      <c r="U8814"/>
      <c r="V8814"/>
      <c r="W8814"/>
      <c r="X8814"/>
      <c r="Y8814"/>
      <c r="Z8814"/>
    </row>
    <row r="8815" spans="1:26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  <c r="S8815"/>
      <c r="T8815"/>
      <c r="U8815"/>
      <c r="V8815"/>
      <c r="W8815"/>
      <c r="X8815"/>
      <c r="Y8815"/>
      <c r="Z8815"/>
    </row>
    <row r="8816" spans="1:26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  <c r="S8816"/>
      <c r="T8816"/>
      <c r="U8816"/>
      <c r="V8816"/>
      <c r="W8816"/>
      <c r="X8816"/>
      <c r="Y8816"/>
      <c r="Z8816"/>
    </row>
    <row r="8817" spans="1:26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  <c r="S8817"/>
      <c r="T8817"/>
      <c r="U8817"/>
      <c r="V8817"/>
      <c r="W8817"/>
      <c r="X8817"/>
      <c r="Y8817"/>
      <c r="Z8817"/>
    </row>
    <row r="8818" spans="1:26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  <c r="S8818"/>
      <c r="T8818"/>
      <c r="U8818"/>
      <c r="V8818"/>
      <c r="W8818"/>
      <c r="X8818"/>
      <c r="Y8818"/>
      <c r="Z8818"/>
    </row>
    <row r="8819" spans="1:26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  <c r="S8819"/>
      <c r="T8819"/>
      <c r="U8819"/>
      <c r="V8819"/>
      <c r="W8819"/>
      <c r="X8819"/>
      <c r="Y8819"/>
      <c r="Z8819"/>
    </row>
    <row r="8820" spans="1:26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  <c r="S8820"/>
      <c r="T8820"/>
      <c r="U8820"/>
      <c r="V8820"/>
      <c r="W8820"/>
      <c r="X8820"/>
      <c r="Y8820"/>
      <c r="Z8820"/>
    </row>
    <row r="8821" spans="1:26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  <c r="S8821"/>
      <c r="T8821"/>
      <c r="U8821"/>
      <c r="V8821"/>
      <c r="W8821"/>
      <c r="X8821"/>
      <c r="Y8821"/>
      <c r="Z8821"/>
    </row>
    <row r="8822" spans="1:26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  <c r="S8822"/>
      <c r="T8822"/>
      <c r="U8822"/>
      <c r="V8822"/>
      <c r="W8822"/>
      <c r="X8822"/>
      <c r="Y8822"/>
      <c r="Z8822"/>
    </row>
    <row r="8823" spans="1:26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  <c r="S8823"/>
      <c r="T8823"/>
      <c r="U8823"/>
      <c r="V8823"/>
      <c r="W8823"/>
      <c r="X8823"/>
      <c r="Y8823"/>
      <c r="Z8823"/>
    </row>
    <row r="8824" spans="1:26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  <c r="S8824"/>
      <c r="T8824"/>
      <c r="U8824"/>
      <c r="V8824"/>
      <c r="W8824"/>
      <c r="X8824"/>
      <c r="Y8824"/>
      <c r="Z8824"/>
    </row>
    <row r="8825" spans="1:26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  <c r="S8825"/>
      <c r="T8825"/>
      <c r="U8825"/>
      <c r="V8825"/>
      <c r="W8825"/>
      <c r="X8825"/>
      <c r="Y8825"/>
      <c r="Z8825"/>
    </row>
    <row r="8826" spans="1:26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  <c r="S8826"/>
      <c r="T8826"/>
      <c r="U8826"/>
      <c r="V8826"/>
      <c r="W8826"/>
      <c r="X8826"/>
      <c r="Y8826"/>
      <c r="Z8826"/>
    </row>
    <row r="8827" spans="1:26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  <c r="S8827"/>
      <c r="T8827"/>
      <c r="U8827"/>
      <c r="V8827"/>
      <c r="W8827"/>
      <c r="X8827"/>
      <c r="Y8827"/>
      <c r="Z8827"/>
    </row>
    <row r="8828" spans="1:26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  <c r="S8828"/>
      <c r="T8828"/>
      <c r="U8828"/>
      <c r="V8828"/>
      <c r="W8828"/>
      <c r="X8828"/>
      <c r="Y8828"/>
      <c r="Z8828"/>
    </row>
    <row r="8829" spans="1:26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  <c r="S8829"/>
      <c r="T8829"/>
      <c r="U8829"/>
      <c r="V8829"/>
      <c r="W8829"/>
      <c r="X8829"/>
      <c r="Y8829"/>
      <c r="Z8829"/>
    </row>
    <row r="8830" spans="1:26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  <c r="S8830"/>
      <c r="T8830"/>
      <c r="U8830"/>
      <c r="V8830"/>
      <c r="W8830"/>
      <c r="X8830"/>
      <c r="Y8830"/>
      <c r="Z8830"/>
    </row>
    <row r="8831" spans="1:26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  <c r="S8831"/>
      <c r="T8831"/>
      <c r="U8831"/>
      <c r="V8831"/>
      <c r="W8831"/>
      <c r="X8831"/>
      <c r="Y8831"/>
      <c r="Z8831"/>
    </row>
    <row r="8832" spans="1:26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  <c r="S8832"/>
      <c r="T8832"/>
      <c r="U8832"/>
      <c r="V8832"/>
      <c r="W8832"/>
      <c r="X8832"/>
      <c r="Y8832"/>
      <c r="Z8832"/>
    </row>
    <row r="8833" spans="1:26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  <c r="S8833"/>
      <c r="T8833"/>
      <c r="U8833"/>
      <c r="V8833"/>
      <c r="W8833"/>
      <c r="X8833"/>
      <c r="Y8833"/>
      <c r="Z8833"/>
    </row>
    <row r="8834" spans="1:26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  <c r="S8834"/>
      <c r="T8834"/>
      <c r="U8834"/>
      <c r="V8834"/>
      <c r="W8834"/>
      <c r="X8834"/>
      <c r="Y8834"/>
      <c r="Z8834"/>
    </row>
    <row r="8835" spans="1:26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  <c r="S8835"/>
      <c r="T8835"/>
      <c r="U8835"/>
      <c r="V8835"/>
      <c r="W8835"/>
      <c r="X8835"/>
      <c r="Y8835"/>
      <c r="Z8835"/>
    </row>
    <row r="8836" spans="1:26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  <c r="S8836"/>
      <c r="T8836"/>
      <c r="U8836"/>
      <c r="V8836"/>
      <c r="W8836"/>
      <c r="X8836"/>
      <c r="Y8836"/>
      <c r="Z8836"/>
    </row>
    <row r="8837" spans="1:26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  <c r="S8837"/>
      <c r="T8837"/>
      <c r="U8837"/>
      <c r="V8837"/>
      <c r="W8837"/>
      <c r="X8837"/>
      <c r="Y8837"/>
      <c r="Z8837"/>
    </row>
    <row r="8838" spans="1:26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  <c r="S8838"/>
      <c r="T8838"/>
      <c r="U8838"/>
      <c r="V8838"/>
      <c r="W8838"/>
      <c r="X8838"/>
      <c r="Y8838"/>
      <c r="Z8838"/>
    </row>
    <row r="8839" spans="1:26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  <c r="S8839"/>
      <c r="T8839"/>
      <c r="U8839"/>
      <c r="V8839"/>
      <c r="W8839"/>
      <c r="X8839"/>
      <c r="Y8839"/>
      <c r="Z8839"/>
    </row>
    <row r="8840" spans="1:26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  <c r="S8840"/>
      <c r="T8840"/>
      <c r="U8840"/>
      <c r="V8840"/>
      <c r="W8840"/>
      <c r="X8840"/>
      <c r="Y8840"/>
      <c r="Z8840"/>
    </row>
    <row r="8841" spans="1:26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  <c r="S8841"/>
      <c r="T8841"/>
      <c r="U8841"/>
      <c r="V8841"/>
      <c r="W8841"/>
      <c r="X8841"/>
      <c r="Y8841"/>
      <c r="Z8841"/>
    </row>
    <row r="8842" spans="1:26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  <c r="S8842"/>
      <c r="T8842"/>
      <c r="U8842"/>
      <c r="V8842"/>
      <c r="W8842"/>
      <c r="X8842"/>
      <c r="Y8842"/>
      <c r="Z8842"/>
    </row>
    <row r="8843" spans="1:26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  <c r="S8843"/>
      <c r="T8843"/>
      <c r="U8843"/>
      <c r="V8843"/>
      <c r="W8843"/>
      <c r="X8843"/>
      <c r="Y8843"/>
      <c r="Z8843"/>
    </row>
    <row r="8844" spans="1:26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  <c r="S8844"/>
      <c r="T8844"/>
      <c r="U8844"/>
      <c r="V8844"/>
      <c r="W8844"/>
      <c r="X8844"/>
      <c r="Y8844"/>
      <c r="Z8844"/>
    </row>
    <row r="8845" spans="1:26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  <c r="S8845"/>
      <c r="T8845"/>
      <c r="U8845"/>
      <c r="V8845"/>
      <c r="W8845"/>
      <c r="X8845"/>
      <c r="Y8845"/>
      <c r="Z8845"/>
    </row>
    <row r="8846" spans="1:26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  <c r="S8846"/>
      <c r="T8846"/>
      <c r="U8846"/>
      <c r="V8846"/>
      <c r="W8846"/>
      <c r="X8846"/>
      <c r="Y8846"/>
      <c r="Z8846"/>
    </row>
    <row r="8847" spans="1:26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  <c r="S8847"/>
      <c r="T8847"/>
      <c r="U8847"/>
      <c r="V8847"/>
      <c r="W8847"/>
      <c r="X8847"/>
      <c r="Y8847"/>
      <c r="Z8847"/>
    </row>
    <row r="8848" spans="1:26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  <c r="S8848"/>
      <c r="T8848"/>
      <c r="U8848"/>
      <c r="V8848"/>
      <c r="W8848"/>
      <c r="X8848"/>
      <c r="Y8848"/>
      <c r="Z8848"/>
    </row>
    <row r="8849" spans="1:26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  <c r="S8849"/>
      <c r="T8849"/>
      <c r="U8849"/>
      <c r="V8849"/>
      <c r="W8849"/>
      <c r="X8849"/>
      <c r="Y8849"/>
      <c r="Z8849"/>
    </row>
    <row r="8850" spans="1:26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  <c r="S8850"/>
      <c r="T8850"/>
      <c r="U8850"/>
      <c r="V8850"/>
      <c r="W8850"/>
      <c r="X8850"/>
      <c r="Y8850"/>
      <c r="Z8850"/>
    </row>
    <row r="8851" spans="1:26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  <c r="S8851"/>
      <c r="T8851"/>
      <c r="U8851"/>
      <c r="V8851"/>
      <c r="W8851"/>
      <c r="X8851"/>
      <c r="Y8851"/>
      <c r="Z8851"/>
    </row>
    <row r="8852" spans="1:26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  <c r="S8852"/>
      <c r="T8852"/>
      <c r="U8852"/>
      <c r="V8852"/>
      <c r="W8852"/>
      <c r="X8852"/>
      <c r="Y8852"/>
      <c r="Z8852"/>
    </row>
    <row r="8853" spans="1:26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  <c r="S8853"/>
      <c r="T8853"/>
      <c r="U8853"/>
      <c r="V8853"/>
      <c r="W8853"/>
      <c r="X8853"/>
      <c r="Y8853"/>
      <c r="Z8853"/>
    </row>
    <row r="8854" spans="1:26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  <c r="S8854"/>
      <c r="T8854"/>
      <c r="U8854"/>
      <c r="V8854"/>
      <c r="W8854"/>
      <c r="X8854"/>
      <c r="Y8854"/>
      <c r="Z8854"/>
    </row>
    <row r="8855" spans="1:26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  <c r="S8855"/>
      <c r="T8855"/>
      <c r="U8855"/>
      <c r="V8855"/>
      <c r="W8855"/>
      <c r="X8855"/>
      <c r="Y8855"/>
      <c r="Z8855"/>
    </row>
    <row r="8856" spans="1:26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  <c r="S8856"/>
      <c r="T8856"/>
      <c r="U8856"/>
      <c r="V8856"/>
      <c r="W8856"/>
      <c r="X8856"/>
      <c r="Y8856"/>
      <c r="Z8856"/>
    </row>
    <row r="8857" spans="1:26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  <c r="S8857"/>
      <c r="T8857"/>
      <c r="U8857"/>
      <c r="V8857"/>
      <c r="W8857"/>
      <c r="X8857"/>
      <c r="Y8857"/>
      <c r="Z8857"/>
    </row>
    <row r="8858" spans="1:26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  <c r="S8858"/>
      <c r="T8858"/>
      <c r="U8858"/>
      <c r="V8858"/>
      <c r="W8858"/>
      <c r="X8858"/>
      <c r="Y8858"/>
      <c r="Z8858"/>
    </row>
    <row r="8859" spans="1:26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  <c r="S8859"/>
      <c r="T8859"/>
      <c r="U8859"/>
      <c r="V8859"/>
      <c r="W8859"/>
      <c r="X8859"/>
      <c r="Y8859"/>
      <c r="Z8859"/>
    </row>
    <row r="8860" spans="1:26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  <c r="S8860"/>
      <c r="T8860"/>
      <c r="U8860"/>
      <c r="V8860"/>
      <c r="W8860"/>
      <c r="X8860"/>
      <c r="Y8860"/>
      <c r="Z8860"/>
    </row>
    <row r="8861" spans="1:26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  <c r="S8861"/>
      <c r="T8861"/>
      <c r="U8861"/>
      <c r="V8861"/>
      <c r="W8861"/>
      <c r="X8861"/>
      <c r="Y8861"/>
      <c r="Z8861"/>
    </row>
    <row r="8862" spans="1:26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  <c r="S8862"/>
      <c r="T8862"/>
      <c r="U8862"/>
      <c r="V8862"/>
      <c r="W8862"/>
      <c r="X8862"/>
      <c r="Y8862"/>
      <c r="Z8862"/>
    </row>
    <row r="8863" spans="1:26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  <c r="S8863"/>
      <c r="T8863"/>
      <c r="U8863"/>
      <c r="V8863"/>
      <c r="W8863"/>
      <c r="X8863"/>
      <c r="Y8863"/>
      <c r="Z8863"/>
    </row>
    <row r="8864" spans="1:26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  <c r="S8864"/>
      <c r="T8864"/>
      <c r="U8864"/>
      <c r="V8864"/>
      <c r="W8864"/>
      <c r="X8864"/>
      <c r="Y8864"/>
      <c r="Z8864"/>
    </row>
    <row r="8865" spans="1:26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  <c r="S8865"/>
      <c r="T8865"/>
      <c r="U8865"/>
      <c r="V8865"/>
      <c r="W8865"/>
      <c r="X8865"/>
      <c r="Y8865"/>
      <c r="Z8865"/>
    </row>
    <row r="8866" spans="1:26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  <c r="S8866"/>
      <c r="T8866"/>
      <c r="U8866"/>
      <c r="V8866"/>
      <c r="W8866"/>
      <c r="X8866"/>
      <c r="Y8866"/>
      <c r="Z8866"/>
    </row>
    <row r="8867" spans="1:26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  <c r="S8867"/>
      <c r="T8867"/>
      <c r="U8867"/>
      <c r="V8867"/>
      <c r="W8867"/>
      <c r="X8867"/>
      <c r="Y8867"/>
      <c r="Z8867"/>
    </row>
    <row r="8868" spans="1:26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  <c r="S8868"/>
      <c r="T8868"/>
      <c r="U8868"/>
      <c r="V8868"/>
      <c r="W8868"/>
      <c r="X8868"/>
      <c r="Y8868"/>
      <c r="Z8868"/>
    </row>
    <row r="8869" spans="1:26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  <c r="S8869"/>
      <c r="T8869"/>
      <c r="U8869"/>
      <c r="V8869"/>
      <c r="W8869"/>
      <c r="X8869"/>
      <c r="Y8869"/>
      <c r="Z8869"/>
    </row>
    <row r="8870" spans="1:26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  <c r="S8870"/>
      <c r="T8870"/>
      <c r="U8870"/>
      <c r="V8870"/>
      <c r="W8870"/>
      <c r="X8870"/>
      <c r="Y8870"/>
      <c r="Z8870"/>
    </row>
    <row r="8871" spans="1:26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  <c r="S8871"/>
      <c r="T8871"/>
      <c r="U8871"/>
      <c r="V8871"/>
      <c r="W8871"/>
      <c r="X8871"/>
      <c r="Y8871"/>
      <c r="Z8871"/>
    </row>
    <row r="8872" spans="1:26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  <c r="S8872"/>
      <c r="T8872"/>
      <c r="U8872"/>
      <c r="V8872"/>
      <c r="W8872"/>
      <c r="X8872"/>
      <c r="Y8872"/>
      <c r="Z8872"/>
    </row>
    <row r="8873" spans="1:26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  <c r="S8873"/>
      <c r="T8873"/>
      <c r="U8873"/>
      <c r="V8873"/>
      <c r="W8873"/>
      <c r="X8873"/>
      <c r="Y8873"/>
      <c r="Z8873"/>
    </row>
    <row r="8874" spans="1:26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  <c r="S8874"/>
      <c r="T8874"/>
      <c r="U8874"/>
      <c r="V8874"/>
      <c r="W8874"/>
      <c r="X8874"/>
      <c r="Y8874"/>
      <c r="Z8874"/>
    </row>
    <row r="8875" spans="1:26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  <c r="S8875"/>
      <c r="T8875"/>
      <c r="U8875"/>
      <c r="V8875"/>
      <c r="W8875"/>
      <c r="X8875"/>
      <c r="Y8875"/>
      <c r="Z8875"/>
    </row>
    <row r="8876" spans="1:26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  <c r="S8876"/>
      <c r="T8876"/>
      <c r="U8876"/>
      <c r="V8876"/>
      <c r="W8876"/>
      <c r="X8876"/>
      <c r="Y8876"/>
      <c r="Z8876"/>
    </row>
    <row r="8877" spans="1:26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  <c r="S8877"/>
      <c r="T8877"/>
      <c r="U8877"/>
      <c r="V8877"/>
      <c r="W8877"/>
      <c r="X8877"/>
      <c r="Y8877"/>
      <c r="Z8877"/>
    </row>
    <row r="8878" spans="1:26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  <c r="S8878"/>
      <c r="T8878"/>
      <c r="U8878"/>
      <c r="V8878"/>
      <c r="W8878"/>
      <c r="X8878"/>
      <c r="Y8878"/>
      <c r="Z8878"/>
    </row>
    <row r="8879" spans="1:26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  <c r="S8879"/>
      <c r="T8879"/>
      <c r="U8879"/>
      <c r="V8879"/>
      <c r="W8879"/>
      <c r="X8879"/>
      <c r="Y8879"/>
      <c r="Z8879"/>
    </row>
    <row r="8880" spans="1:26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  <c r="S8880"/>
      <c r="T8880"/>
      <c r="U8880"/>
      <c r="V8880"/>
      <c r="W8880"/>
      <c r="X8880"/>
      <c r="Y8880"/>
      <c r="Z8880"/>
    </row>
    <row r="8881" spans="1:26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  <c r="S8881"/>
      <c r="T8881"/>
      <c r="U8881"/>
      <c r="V8881"/>
      <c r="W8881"/>
      <c r="X8881"/>
      <c r="Y8881"/>
      <c r="Z8881"/>
    </row>
    <row r="8882" spans="1:26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  <c r="S8882"/>
      <c r="T8882"/>
      <c r="U8882"/>
      <c r="V8882"/>
      <c r="W8882"/>
      <c r="X8882"/>
      <c r="Y8882"/>
      <c r="Z8882"/>
    </row>
    <row r="8883" spans="1:26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  <c r="S8883"/>
      <c r="T8883"/>
      <c r="U8883"/>
      <c r="V8883"/>
      <c r="W8883"/>
      <c r="X8883"/>
      <c r="Y8883"/>
      <c r="Z8883"/>
    </row>
    <row r="8884" spans="1:26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  <c r="S8884"/>
      <c r="T8884"/>
      <c r="U8884"/>
      <c r="V8884"/>
      <c r="W8884"/>
      <c r="X8884"/>
      <c r="Y8884"/>
      <c r="Z8884"/>
    </row>
    <row r="8885" spans="1:26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  <c r="S8885"/>
      <c r="T8885"/>
      <c r="U8885"/>
      <c r="V8885"/>
      <c r="W8885"/>
      <c r="X8885"/>
      <c r="Y8885"/>
      <c r="Z8885"/>
    </row>
    <row r="8886" spans="1:26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  <c r="S8886"/>
      <c r="T8886"/>
      <c r="U8886"/>
      <c r="V8886"/>
      <c r="W8886"/>
      <c r="X8886"/>
      <c r="Y8886"/>
      <c r="Z8886"/>
    </row>
    <row r="8887" spans="1:26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  <c r="S8887"/>
      <c r="T8887"/>
      <c r="U8887"/>
      <c r="V8887"/>
      <c r="W8887"/>
      <c r="X8887"/>
      <c r="Y8887"/>
      <c r="Z8887"/>
    </row>
    <row r="8888" spans="1:26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  <c r="S8888"/>
      <c r="T8888"/>
      <c r="U8888"/>
      <c r="V8888"/>
      <c r="W8888"/>
      <c r="X8888"/>
      <c r="Y8888"/>
      <c r="Z8888"/>
    </row>
    <row r="8889" spans="1:26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  <c r="S8889"/>
      <c r="T8889"/>
      <c r="U8889"/>
      <c r="V8889"/>
      <c r="W8889"/>
      <c r="X8889"/>
      <c r="Y8889"/>
      <c r="Z8889"/>
    </row>
    <row r="8890" spans="1:26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  <c r="S8890"/>
      <c r="T8890"/>
      <c r="U8890"/>
      <c r="V8890"/>
      <c r="W8890"/>
      <c r="X8890"/>
      <c r="Y8890"/>
      <c r="Z8890"/>
    </row>
    <row r="8891" spans="1:26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  <c r="S8891"/>
      <c r="T8891"/>
      <c r="U8891"/>
      <c r="V8891"/>
      <c r="W8891"/>
      <c r="X8891"/>
      <c r="Y8891"/>
      <c r="Z8891"/>
    </row>
    <row r="8892" spans="1:26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  <c r="S8892"/>
      <c r="T8892"/>
      <c r="U8892"/>
      <c r="V8892"/>
      <c r="W8892"/>
      <c r="X8892"/>
      <c r="Y8892"/>
      <c r="Z8892"/>
    </row>
    <row r="8893" spans="1:26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  <c r="S8893"/>
      <c r="T8893"/>
      <c r="U8893"/>
      <c r="V8893"/>
      <c r="W8893"/>
      <c r="X8893"/>
      <c r="Y8893"/>
      <c r="Z8893"/>
    </row>
    <row r="8894" spans="1:26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  <c r="S8894"/>
      <c r="T8894"/>
      <c r="U8894"/>
      <c r="V8894"/>
      <c r="W8894"/>
      <c r="X8894"/>
      <c r="Y8894"/>
      <c r="Z8894"/>
    </row>
    <row r="8895" spans="1:26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  <c r="S8895"/>
      <c r="T8895"/>
      <c r="U8895"/>
      <c r="V8895"/>
      <c r="W8895"/>
      <c r="X8895"/>
      <c r="Y8895"/>
      <c r="Z8895"/>
    </row>
    <row r="8896" spans="1:26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  <c r="S8896"/>
      <c r="T8896"/>
      <c r="U8896"/>
      <c r="V8896"/>
      <c r="W8896"/>
      <c r="X8896"/>
      <c r="Y8896"/>
      <c r="Z8896"/>
    </row>
    <row r="8897" spans="1:26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  <c r="S8897"/>
      <c r="T8897"/>
      <c r="U8897"/>
      <c r="V8897"/>
      <c r="W8897"/>
      <c r="X8897"/>
      <c r="Y8897"/>
      <c r="Z8897"/>
    </row>
    <row r="8898" spans="1:26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  <c r="S8898"/>
      <c r="T8898"/>
      <c r="U8898"/>
      <c r="V8898"/>
      <c r="W8898"/>
      <c r="X8898"/>
      <c r="Y8898"/>
      <c r="Z8898"/>
    </row>
    <row r="8899" spans="1:26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  <c r="S8899"/>
      <c r="T8899"/>
      <c r="U8899"/>
      <c r="V8899"/>
      <c r="W8899"/>
      <c r="X8899"/>
      <c r="Y8899"/>
      <c r="Z8899"/>
    </row>
    <row r="8900" spans="1:26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  <c r="S8900"/>
      <c r="T8900"/>
      <c r="U8900"/>
      <c r="V8900"/>
      <c r="W8900"/>
      <c r="X8900"/>
      <c r="Y8900"/>
      <c r="Z8900"/>
    </row>
    <row r="8901" spans="1:26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  <c r="S8901"/>
      <c r="T8901"/>
      <c r="U8901"/>
      <c r="V8901"/>
      <c r="W8901"/>
      <c r="X8901"/>
      <c r="Y8901"/>
      <c r="Z8901"/>
    </row>
    <row r="8902" spans="1:26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  <c r="S8902"/>
      <c r="T8902"/>
      <c r="U8902"/>
      <c r="V8902"/>
      <c r="W8902"/>
      <c r="X8902"/>
      <c r="Y8902"/>
      <c r="Z8902"/>
    </row>
    <row r="8903" spans="1:26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  <c r="S8903"/>
      <c r="T8903"/>
      <c r="U8903"/>
      <c r="V8903"/>
      <c r="W8903"/>
      <c r="X8903"/>
      <c r="Y8903"/>
      <c r="Z8903"/>
    </row>
    <row r="8904" spans="1:26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  <c r="S8904"/>
      <c r="T8904"/>
      <c r="U8904"/>
      <c r="V8904"/>
      <c r="W8904"/>
      <c r="X8904"/>
      <c r="Y8904"/>
      <c r="Z8904"/>
    </row>
    <row r="8905" spans="1:26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  <c r="S8905"/>
      <c r="T8905"/>
      <c r="U8905"/>
      <c r="V8905"/>
      <c r="W8905"/>
      <c r="X8905"/>
      <c r="Y8905"/>
      <c r="Z8905"/>
    </row>
    <row r="8906" spans="1:26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  <c r="S8906"/>
      <c r="T8906"/>
      <c r="U8906"/>
      <c r="V8906"/>
      <c r="W8906"/>
      <c r="X8906"/>
      <c r="Y8906"/>
      <c r="Z8906"/>
    </row>
    <row r="8907" spans="1:26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  <c r="S8907"/>
      <c r="T8907"/>
      <c r="U8907"/>
      <c r="V8907"/>
      <c r="W8907"/>
      <c r="X8907"/>
      <c r="Y8907"/>
      <c r="Z8907"/>
    </row>
    <row r="8908" spans="1:26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  <c r="S8908"/>
      <c r="T8908"/>
      <c r="U8908"/>
      <c r="V8908"/>
      <c r="W8908"/>
      <c r="X8908"/>
      <c r="Y8908"/>
      <c r="Z8908"/>
    </row>
    <row r="8909" spans="1:26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  <c r="S8909"/>
      <c r="T8909"/>
      <c r="U8909"/>
      <c r="V8909"/>
      <c r="W8909"/>
      <c r="X8909"/>
      <c r="Y8909"/>
      <c r="Z8909"/>
    </row>
    <row r="8910" spans="1:26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  <c r="S8910"/>
      <c r="T8910"/>
      <c r="U8910"/>
      <c r="V8910"/>
      <c r="W8910"/>
      <c r="X8910"/>
      <c r="Y8910"/>
      <c r="Z8910"/>
    </row>
    <row r="8911" spans="1:26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  <c r="S8911"/>
      <c r="T8911"/>
      <c r="U8911"/>
      <c r="V8911"/>
      <c r="W8911"/>
      <c r="X8911"/>
      <c r="Y8911"/>
      <c r="Z8911"/>
    </row>
    <row r="8912" spans="1:26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  <c r="S8912"/>
      <c r="T8912"/>
      <c r="U8912"/>
      <c r="V8912"/>
      <c r="W8912"/>
      <c r="X8912"/>
      <c r="Y8912"/>
      <c r="Z8912"/>
    </row>
    <row r="8913" spans="1:26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  <c r="S8913"/>
      <c r="T8913"/>
      <c r="U8913"/>
      <c r="V8913"/>
      <c r="W8913"/>
      <c r="X8913"/>
      <c r="Y8913"/>
      <c r="Z8913"/>
    </row>
    <row r="8914" spans="1:26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  <c r="S8914"/>
      <c r="T8914"/>
      <c r="U8914"/>
      <c r="V8914"/>
      <c r="W8914"/>
      <c r="X8914"/>
      <c r="Y8914"/>
      <c r="Z8914"/>
    </row>
    <row r="8915" spans="1:26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  <c r="S8915"/>
      <c r="T8915"/>
      <c r="U8915"/>
      <c r="V8915"/>
      <c r="W8915"/>
      <c r="X8915"/>
      <c r="Y8915"/>
      <c r="Z8915"/>
    </row>
    <row r="8916" spans="1:26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  <c r="S8916"/>
      <c r="T8916"/>
      <c r="U8916"/>
      <c r="V8916"/>
      <c r="W8916"/>
      <c r="X8916"/>
      <c r="Y8916"/>
      <c r="Z8916"/>
    </row>
    <row r="8917" spans="1:26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  <c r="S8917"/>
      <c r="T8917"/>
      <c r="U8917"/>
      <c r="V8917"/>
      <c r="W8917"/>
      <c r="X8917"/>
      <c r="Y8917"/>
      <c r="Z8917"/>
    </row>
    <row r="8918" spans="1:26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  <c r="S8918"/>
      <c r="T8918"/>
      <c r="U8918"/>
      <c r="V8918"/>
      <c r="W8918"/>
      <c r="X8918"/>
      <c r="Y8918"/>
      <c r="Z8918"/>
    </row>
    <row r="8919" spans="1:26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  <c r="S8919"/>
      <c r="T8919"/>
      <c r="U8919"/>
      <c r="V8919"/>
      <c r="W8919"/>
      <c r="X8919"/>
      <c r="Y8919"/>
      <c r="Z8919"/>
    </row>
    <row r="8920" spans="1:26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  <c r="S8920"/>
      <c r="T8920"/>
      <c r="U8920"/>
      <c r="V8920"/>
      <c r="W8920"/>
      <c r="X8920"/>
      <c r="Y8920"/>
      <c r="Z8920"/>
    </row>
    <row r="8921" spans="1:26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  <c r="S8921"/>
      <c r="T8921"/>
      <c r="U8921"/>
      <c r="V8921"/>
      <c r="W8921"/>
      <c r="X8921"/>
      <c r="Y8921"/>
      <c r="Z8921"/>
    </row>
    <row r="8922" spans="1:26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  <c r="S8922"/>
      <c r="T8922"/>
      <c r="U8922"/>
      <c r="V8922"/>
      <c r="W8922"/>
      <c r="X8922"/>
      <c r="Y8922"/>
      <c r="Z8922"/>
    </row>
    <row r="8923" spans="1:26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  <c r="S8923"/>
      <c r="T8923"/>
      <c r="U8923"/>
      <c r="V8923"/>
      <c r="W8923"/>
      <c r="X8923"/>
      <c r="Y8923"/>
      <c r="Z8923"/>
    </row>
    <row r="8924" spans="1:26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  <c r="S8924"/>
      <c r="T8924"/>
      <c r="U8924"/>
      <c r="V8924"/>
      <c r="W8924"/>
      <c r="X8924"/>
      <c r="Y8924"/>
      <c r="Z8924"/>
    </row>
    <row r="8925" spans="1:26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  <c r="S8925"/>
      <c r="T8925"/>
      <c r="U8925"/>
      <c r="V8925"/>
      <c r="W8925"/>
      <c r="X8925"/>
      <c r="Y8925"/>
      <c r="Z8925"/>
    </row>
    <row r="8926" spans="1:26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  <c r="S8926"/>
      <c r="T8926"/>
      <c r="U8926"/>
      <c r="V8926"/>
      <c r="W8926"/>
      <c r="X8926"/>
      <c r="Y8926"/>
      <c r="Z8926"/>
    </row>
    <row r="8927" spans="1:26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  <c r="S8927"/>
      <c r="T8927"/>
      <c r="U8927"/>
      <c r="V8927"/>
      <c r="W8927"/>
      <c r="X8927"/>
      <c r="Y8927"/>
      <c r="Z8927"/>
    </row>
    <row r="8928" spans="1:26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  <c r="S8928"/>
      <c r="T8928"/>
      <c r="U8928"/>
      <c r="V8928"/>
      <c r="W8928"/>
      <c r="X8928"/>
      <c r="Y8928"/>
      <c r="Z8928"/>
    </row>
    <row r="8929" spans="1:26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  <c r="S8929"/>
      <c r="T8929"/>
      <c r="U8929"/>
      <c r="V8929"/>
      <c r="W8929"/>
      <c r="X8929"/>
      <c r="Y8929"/>
      <c r="Z8929"/>
    </row>
    <row r="8930" spans="1:26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  <c r="S8930"/>
      <c r="T8930"/>
      <c r="U8930"/>
      <c r="V8930"/>
      <c r="W8930"/>
      <c r="X8930"/>
      <c r="Y8930"/>
      <c r="Z8930"/>
    </row>
    <row r="8931" spans="1:26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  <c r="S8931"/>
      <c r="T8931"/>
      <c r="U8931"/>
      <c r="V8931"/>
      <c r="W8931"/>
      <c r="X8931"/>
      <c r="Y8931"/>
      <c r="Z8931"/>
    </row>
    <row r="8932" spans="1:26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  <c r="S8932"/>
      <c r="T8932"/>
      <c r="U8932"/>
      <c r="V8932"/>
      <c r="W8932"/>
      <c r="X8932"/>
      <c r="Y8932"/>
      <c r="Z8932"/>
    </row>
    <row r="8933" spans="1:26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  <c r="S8933"/>
      <c r="T8933"/>
      <c r="U8933"/>
      <c r="V8933"/>
      <c r="W8933"/>
      <c r="X8933"/>
      <c r="Y8933"/>
      <c r="Z8933"/>
    </row>
    <row r="8934" spans="1:26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  <c r="S8934"/>
      <c r="T8934"/>
      <c r="U8934"/>
      <c r="V8934"/>
      <c r="W8934"/>
      <c r="X8934"/>
      <c r="Y8934"/>
      <c r="Z8934"/>
    </row>
    <row r="8935" spans="1:26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  <c r="S8935"/>
      <c r="T8935"/>
      <c r="U8935"/>
      <c r="V8935"/>
      <c r="W8935"/>
      <c r="X8935"/>
      <c r="Y8935"/>
      <c r="Z8935"/>
    </row>
    <row r="8936" spans="1:26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  <c r="S8936"/>
      <c r="T8936"/>
      <c r="U8936"/>
      <c r="V8936"/>
      <c r="W8936"/>
      <c r="X8936"/>
      <c r="Y8936"/>
      <c r="Z8936"/>
    </row>
    <row r="8937" spans="1:26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  <c r="S8937"/>
      <c r="T8937"/>
      <c r="U8937"/>
      <c r="V8937"/>
      <c r="W8937"/>
      <c r="X8937"/>
      <c r="Y8937"/>
      <c r="Z8937"/>
    </row>
    <row r="8938" spans="1:26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  <c r="S8938"/>
      <c r="T8938"/>
      <c r="U8938"/>
      <c r="V8938"/>
      <c r="W8938"/>
      <c r="X8938"/>
      <c r="Y8938"/>
      <c r="Z8938"/>
    </row>
    <row r="8939" spans="1:26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  <c r="S8939"/>
      <c r="T8939"/>
      <c r="U8939"/>
      <c r="V8939"/>
      <c r="W8939"/>
      <c r="X8939"/>
      <c r="Y8939"/>
      <c r="Z8939"/>
    </row>
    <row r="8940" spans="1:26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  <c r="S8940"/>
      <c r="T8940"/>
      <c r="U8940"/>
      <c r="V8940"/>
      <c r="W8940"/>
      <c r="X8940"/>
      <c r="Y8940"/>
      <c r="Z8940"/>
    </row>
    <row r="8941" spans="1:26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  <c r="S8941"/>
      <c r="T8941"/>
      <c r="U8941"/>
      <c r="V8941"/>
      <c r="W8941"/>
      <c r="X8941"/>
      <c r="Y8941"/>
      <c r="Z8941"/>
    </row>
    <row r="8942" spans="1:26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  <c r="S8942"/>
      <c r="T8942"/>
      <c r="U8942"/>
      <c r="V8942"/>
      <c r="W8942"/>
      <c r="X8942"/>
      <c r="Y8942"/>
      <c r="Z8942"/>
    </row>
    <row r="8943" spans="1:26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  <c r="S8943"/>
      <c r="T8943"/>
      <c r="U8943"/>
      <c r="V8943"/>
      <c r="W8943"/>
      <c r="X8943"/>
      <c r="Y8943"/>
      <c r="Z8943"/>
    </row>
    <row r="8944" spans="1:26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  <c r="S8944"/>
      <c r="T8944"/>
      <c r="U8944"/>
      <c r="V8944"/>
      <c r="W8944"/>
      <c r="X8944"/>
      <c r="Y8944"/>
      <c r="Z8944"/>
    </row>
    <row r="8945" spans="1:26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  <c r="S8945"/>
      <c r="T8945"/>
      <c r="U8945"/>
      <c r="V8945"/>
      <c r="W8945"/>
      <c r="X8945"/>
      <c r="Y8945"/>
      <c r="Z8945"/>
    </row>
    <row r="8946" spans="1:26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  <c r="S8946"/>
      <c r="T8946"/>
      <c r="U8946"/>
      <c r="V8946"/>
      <c r="W8946"/>
      <c r="X8946"/>
      <c r="Y8946"/>
      <c r="Z8946"/>
    </row>
    <row r="8947" spans="1:26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  <c r="S8947"/>
      <c r="T8947"/>
      <c r="U8947"/>
      <c r="V8947"/>
      <c r="W8947"/>
      <c r="X8947"/>
      <c r="Y8947"/>
      <c r="Z8947"/>
    </row>
    <row r="8948" spans="1:26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  <c r="S8948"/>
      <c r="T8948"/>
      <c r="U8948"/>
      <c r="V8948"/>
      <c r="W8948"/>
      <c r="X8948"/>
      <c r="Y8948"/>
      <c r="Z8948"/>
    </row>
    <row r="8949" spans="1:26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  <c r="S8949"/>
      <c r="T8949"/>
      <c r="U8949"/>
      <c r="V8949"/>
      <c r="W8949"/>
      <c r="X8949"/>
      <c r="Y8949"/>
      <c r="Z8949"/>
    </row>
    <row r="8950" spans="1:26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  <c r="S8950"/>
      <c r="T8950"/>
      <c r="U8950"/>
      <c r="V8950"/>
      <c r="W8950"/>
      <c r="X8950"/>
      <c r="Y8950"/>
      <c r="Z8950"/>
    </row>
    <row r="8951" spans="1:26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  <c r="S8951"/>
      <c r="T8951"/>
      <c r="U8951"/>
      <c r="V8951"/>
      <c r="W8951"/>
      <c r="X8951"/>
      <c r="Y8951"/>
      <c r="Z8951"/>
    </row>
    <row r="8952" spans="1:26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  <c r="S8952"/>
      <c r="T8952"/>
      <c r="U8952"/>
      <c r="V8952"/>
      <c r="W8952"/>
      <c r="X8952"/>
      <c r="Y8952"/>
      <c r="Z8952"/>
    </row>
    <row r="8953" spans="1:26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  <c r="S8953"/>
      <c r="T8953"/>
      <c r="U8953"/>
      <c r="V8953"/>
      <c r="W8953"/>
      <c r="X8953"/>
      <c r="Y8953"/>
      <c r="Z8953"/>
    </row>
    <row r="8954" spans="1:26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  <c r="S8954"/>
      <c r="T8954"/>
      <c r="U8954"/>
      <c r="V8954"/>
      <c r="W8954"/>
      <c r="X8954"/>
      <c r="Y8954"/>
      <c r="Z8954"/>
    </row>
    <row r="8955" spans="1:26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  <c r="S8955"/>
      <c r="T8955"/>
      <c r="U8955"/>
      <c r="V8955"/>
      <c r="W8955"/>
      <c r="X8955"/>
      <c r="Y8955"/>
      <c r="Z8955"/>
    </row>
    <row r="8956" spans="1:26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  <c r="S8956"/>
      <c r="T8956"/>
      <c r="U8956"/>
      <c r="V8956"/>
      <c r="W8956"/>
      <c r="X8956"/>
      <c r="Y8956"/>
      <c r="Z8956"/>
    </row>
    <row r="8957" spans="1:26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  <c r="S8957"/>
      <c r="T8957"/>
      <c r="U8957"/>
      <c r="V8957"/>
      <c r="W8957"/>
      <c r="X8957"/>
      <c r="Y8957"/>
      <c r="Z8957"/>
    </row>
    <row r="8958" spans="1:26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  <c r="S8958"/>
      <c r="T8958"/>
      <c r="U8958"/>
      <c r="V8958"/>
      <c r="W8958"/>
      <c r="X8958"/>
      <c r="Y8958"/>
      <c r="Z8958"/>
    </row>
    <row r="8959" spans="1:26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  <c r="S8959"/>
      <c r="T8959"/>
      <c r="U8959"/>
      <c r="V8959"/>
      <c r="W8959"/>
      <c r="X8959"/>
      <c r="Y8959"/>
      <c r="Z8959"/>
    </row>
    <row r="8960" spans="1:26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  <c r="S8960"/>
      <c r="T8960"/>
      <c r="U8960"/>
      <c r="V8960"/>
      <c r="W8960"/>
      <c r="X8960"/>
      <c r="Y8960"/>
      <c r="Z8960"/>
    </row>
    <row r="8961" spans="1:26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  <c r="S8961"/>
      <c r="T8961"/>
      <c r="U8961"/>
      <c r="V8961"/>
      <c r="W8961"/>
      <c r="X8961"/>
      <c r="Y8961"/>
      <c r="Z8961"/>
    </row>
    <row r="8962" spans="1:26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  <c r="S8962"/>
      <c r="T8962"/>
      <c r="U8962"/>
      <c r="V8962"/>
      <c r="W8962"/>
      <c r="X8962"/>
      <c r="Y8962"/>
      <c r="Z8962"/>
    </row>
    <row r="8963" spans="1:26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  <c r="S8963"/>
      <c r="T8963"/>
      <c r="U8963"/>
      <c r="V8963"/>
      <c r="W8963"/>
      <c r="X8963"/>
      <c r="Y8963"/>
      <c r="Z8963"/>
    </row>
    <row r="8964" spans="1:26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  <c r="S8964"/>
      <c r="T8964"/>
      <c r="U8964"/>
      <c r="V8964"/>
      <c r="W8964"/>
      <c r="X8964"/>
      <c r="Y8964"/>
      <c r="Z8964"/>
    </row>
    <row r="8965" spans="1:26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  <c r="S8965"/>
      <c r="T8965"/>
      <c r="U8965"/>
      <c r="V8965"/>
      <c r="W8965"/>
      <c r="X8965"/>
      <c r="Y8965"/>
      <c r="Z8965"/>
    </row>
    <row r="8966" spans="1:26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  <c r="S8966"/>
      <c r="T8966"/>
      <c r="U8966"/>
      <c r="V8966"/>
      <c r="W8966"/>
      <c r="X8966"/>
      <c r="Y8966"/>
      <c r="Z8966"/>
    </row>
    <row r="8967" spans="1:26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  <c r="S8967"/>
      <c r="T8967"/>
      <c r="U8967"/>
      <c r="V8967"/>
      <c r="W8967"/>
      <c r="X8967"/>
      <c r="Y8967"/>
      <c r="Z8967"/>
    </row>
    <row r="8968" spans="1:26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  <c r="S8968"/>
      <c r="T8968"/>
      <c r="U8968"/>
      <c r="V8968"/>
      <c r="W8968"/>
      <c r="X8968"/>
      <c r="Y8968"/>
      <c r="Z8968"/>
    </row>
    <row r="8969" spans="1:26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  <c r="S8969"/>
      <c r="T8969"/>
      <c r="U8969"/>
      <c r="V8969"/>
      <c r="W8969"/>
      <c r="X8969"/>
      <c r="Y8969"/>
      <c r="Z8969"/>
    </row>
    <row r="8970" spans="1:26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  <c r="S8970"/>
      <c r="T8970"/>
      <c r="U8970"/>
      <c r="V8970"/>
      <c r="W8970"/>
      <c r="X8970"/>
      <c r="Y8970"/>
      <c r="Z8970"/>
    </row>
    <row r="8971" spans="1:26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  <c r="S8971"/>
      <c r="T8971"/>
      <c r="U8971"/>
      <c r="V8971"/>
      <c r="W8971"/>
      <c r="X8971"/>
      <c r="Y8971"/>
      <c r="Z8971"/>
    </row>
    <row r="8972" spans="1:26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  <c r="S8972"/>
      <c r="T8972"/>
      <c r="U8972"/>
      <c r="V8972"/>
      <c r="W8972"/>
      <c r="X8972"/>
      <c r="Y8972"/>
      <c r="Z8972"/>
    </row>
    <row r="8973" spans="1:26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  <c r="S8973"/>
      <c r="T8973"/>
      <c r="U8973"/>
      <c r="V8973"/>
      <c r="W8973"/>
      <c r="X8973"/>
      <c r="Y8973"/>
      <c r="Z8973"/>
    </row>
    <row r="8974" spans="1:26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  <c r="S8974"/>
      <c r="T8974"/>
      <c r="U8974"/>
      <c r="V8974"/>
      <c r="W8974"/>
      <c r="X8974"/>
      <c r="Y8974"/>
      <c r="Z8974"/>
    </row>
    <row r="8975" spans="1:26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  <c r="S8975"/>
      <c r="T8975"/>
      <c r="U8975"/>
      <c r="V8975"/>
      <c r="W8975"/>
      <c r="X8975"/>
      <c r="Y8975"/>
      <c r="Z8975"/>
    </row>
    <row r="8976" spans="1:26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  <c r="S8976"/>
      <c r="T8976"/>
      <c r="U8976"/>
      <c r="V8976"/>
      <c r="W8976"/>
      <c r="X8976"/>
      <c r="Y8976"/>
      <c r="Z8976"/>
    </row>
    <row r="8977" spans="1:26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  <c r="S8977"/>
      <c r="T8977"/>
      <c r="U8977"/>
      <c r="V8977"/>
      <c r="W8977"/>
      <c r="X8977"/>
      <c r="Y8977"/>
      <c r="Z8977"/>
    </row>
    <row r="8978" spans="1:26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  <c r="S8978"/>
      <c r="T8978"/>
      <c r="U8978"/>
      <c r="V8978"/>
      <c r="W8978"/>
      <c r="X8978"/>
      <c r="Y8978"/>
      <c r="Z8978"/>
    </row>
    <row r="8979" spans="1:26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  <c r="S8979"/>
      <c r="T8979"/>
      <c r="U8979"/>
      <c r="V8979"/>
      <c r="W8979"/>
      <c r="X8979"/>
      <c r="Y8979"/>
      <c r="Z8979"/>
    </row>
    <row r="8980" spans="1:26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  <c r="S8980"/>
      <c r="T8980"/>
      <c r="U8980"/>
      <c r="V8980"/>
      <c r="W8980"/>
      <c r="X8980"/>
      <c r="Y8980"/>
      <c r="Z8980"/>
    </row>
    <row r="8981" spans="1:26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  <c r="S8981"/>
      <c r="T8981"/>
      <c r="U8981"/>
      <c r="V8981"/>
      <c r="W8981"/>
      <c r="X8981"/>
      <c r="Y8981"/>
      <c r="Z8981"/>
    </row>
    <row r="8982" spans="1:26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  <c r="S8982"/>
      <c r="T8982"/>
      <c r="U8982"/>
      <c r="V8982"/>
      <c r="W8982"/>
      <c r="X8982"/>
      <c r="Y8982"/>
      <c r="Z8982"/>
    </row>
    <row r="8983" spans="1:26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  <c r="S8983"/>
      <c r="T8983"/>
      <c r="U8983"/>
      <c r="V8983"/>
      <c r="W8983"/>
      <c r="X8983"/>
      <c r="Y8983"/>
      <c r="Z8983"/>
    </row>
    <row r="8984" spans="1:26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  <c r="S8984"/>
      <c r="T8984"/>
      <c r="U8984"/>
      <c r="V8984"/>
      <c r="W8984"/>
      <c r="X8984"/>
      <c r="Y8984"/>
      <c r="Z8984"/>
    </row>
    <row r="8985" spans="1:26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  <c r="S8985"/>
      <c r="T8985"/>
      <c r="U8985"/>
      <c r="V8985"/>
      <c r="W8985"/>
      <c r="X8985"/>
      <c r="Y8985"/>
      <c r="Z8985"/>
    </row>
    <row r="8986" spans="1:26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  <c r="S8986"/>
      <c r="T8986"/>
      <c r="U8986"/>
      <c r="V8986"/>
      <c r="W8986"/>
      <c r="X8986"/>
      <c r="Y8986"/>
      <c r="Z8986"/>
    </row>
    <row r="8987" spans="1:26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  <c r="S8987"/>
      <c r="T8987"/>
      <c r="U8987"/>
      <c r="V8987"/>
      <c r="W8987"/>
      <c r="X8987"/>
      <c r="Y8987"/>
      <c r="Z8987"/>
    </row>
    <row r="8988" spans="1:26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  <c r="S8988"/>
      <c r="T8988"/>
      <c r="U8988"/>
      <c r="V8988"/>
      <c r="W8988"/>
      <c r="X8988"/>
      <c r="Y8988"/>
      <c r="Z8988"/>
    </row>
    <row r="8989" spans="1:26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  <c r="S8989"/>
      <c r="T8989"/>
      <c r="U8989"/>
      <c r="V8989"/>
      <c r="W8989"/>
      <c r="X8989"/>
      <c r="Y8989"/>
      <c r="Z8989"/>
    </row>
    <row r="8990" spans="1:26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  <c r="S8990"/>
      <c r="T8990"/>
      <c r="U8990"/>
      <c r="V8990"/>
      <c r="W8990"/>
      <c r="X8990"/>
      <c r="Y8990"/>
      <c r="Z8990"/>
    </row>
    <row r="8991" spans="1:26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  <c r="S8991"/>
      <c r="T8991"/>
      <c r="U8991"/>
      <c r="V8991"/>
      <c r="W8991"/>
      <c r="X8991"/>
      <c r="Y8991"/>
      <c r="Z8991"/>
    </row>
    <row r="8992" spans="1:26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  <c r="S8992"/>
      <c r="T8992"/>
      <c r="U8992"/>
      <c r="V8992"/>
      <c r="W8992"/>
      <c r="X8992"/>
      <c r="Y8992"/>
      <c r="Z8992"/>
    </row>
    <row r="8993" spans="1:26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  <c r="S8993"/>
      <c r="T8993"/>
      <c r="U8993"/>
      <c r="V8993"/>
      <c r="W8993"/>
      <c r="X8993"/>
      <c r="Y8993"/>
      <c r="Z8993"/>
    </row>
    <row r="8994" spans="1:26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  <c r="S8994"/>
      <c r="T8994"/>
      <c r="U8994"/>
      <c r="V8994"/>
      <c r="W8994"/>
      <c r="X8994"/>
      <c r="Y8994"/>
      <c r="Z8994"/>
    </row>
    <row r="8995" spans="1:26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  <c r="S8995"/>
      <c r="T8995"/>
      <c r="U8995"/>
      <c r="V8995"/>
      <c r="W8995"/>
      <c r="X8995"/>
      <c r="Y8995"/>
      <c r="Z8995"/>
    </row>
    <row r="8996" spans="1:26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  <c r="S8996"/>
      <c r="T8996"/>
      <c r="U8996"/>
      <c r="V8996"/>
      <c r="W8996"/>
      <c r="X8996"/>
      <c r="Y8996"/>
      <c r="Z8996"/>
    </row>
    <row r="8997" spans="1:26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  <c r="S8997"/>
      <c r="T8997"/>
      <c r="U8997"/>
      <c r="V8997"/>
      <c r="W8997"/>
      <c r="X8997"/>
      <c r="Y8997"/>
      <c r="Z8997"/>
    </row>
    <row r="8998" spans="1:26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  <c r="S8998"/>
      <c r="T8998"/>
      <c r="U8998"/>
      <c r="V8998"/>
      <c r="W8998"/>
      <c r="X8998"/>
      <c r="Y8998"/>
      <c r="Z8998"/>
    </row>
    <row r="8999" spans="1:26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  <c r="S8999"/>
      <c r="T8999"/>
      <c r="U8999"/>
      <c r="V8999"/>
      <c r="W8999"/>
      <c r="X8999"/>
      <c r="Y8999"/>
      <c r="Z8999"/>
    </row>
    <row r="9000" spans="1:26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  <c r="S9000"/>
      <c r="T9000"/>
      <c r="U9000"/>
      <c r="V9000"/>
      <c r="W9000"/>
      <c r="X9000"/>
      <c r="Y9000"/>
      <c r="Z9000"/>
    </row>
    <row r="9001" spans="1:26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  <c r="S9001"/>
      <c r="T9001"/>
      <c r="U9001"/>
      <c r="V9001"/>
      <c r="W9001"/>
      <c r="X9001"/>
      <c r="Y9001"/>
      <c r="Z9001"/>
    </row>
    <row r="9002" spans="1:26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  <c r="S9002"/>
      <c r="T9002"/>
      <c r="U9002"/>
      <c r="V9002"/>
      <c r="W9002"/>
      <c r="X9002"/>
      <c r="Y9002"/>
      <c r="Z9002"/>
    </row>
    <row r="9003" spans="1:26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  <c r="S9003"/>
      <c r="T9003"/>
      <c r="U9003"/>
      <c r="V9003"/>
      <c r="W9003"/>
      <c r="X9003"/>
      <c r="Y9003"/>
      <c r="Z9003"/>
    </row>
    <row r="9004" spans="1:26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  <c r="S9004"/>
      <c r="T9004"/>
      <c r="U9004"/>
      <c r="V9004"/>
      <c r="W9004"/>
      <c r="X9004"/>
      <c r="Y9004"/>
      <c r="Z9004"/>
    </row>
    <row r="9005" spans="1:26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  <c r="S9005"/>
      <c r="T9005"/>
      <c r="U9005"/>
      <c r="V9005"/>
      <c r="W9005"/>
      <c r="X9005"/>
      <c r="Y9005"/>
      <c r="Z9005"/>
    </row>
    <row r="9006" spans="1:26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  <c r="S9006"/>
      <c r="T9006"/>
      <c r="U9006"/>
      <c r="V9006"/>
      <c r="W9006"/>
      <c r="X9006"/>
      <c r="Y9006"/>
      <c r="Z9006"/>
    </row>
    <row r="9007" spans="1:26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  <c r="S9007"/>
      <c r="T9007"/>
      <c r="U9007"/>
      <c r="V9007"/>
      <c r="W9007"/>
      <c r="X9007"/>
      <c r="Y9007"/>
      <c r="Z9007"/>
    </row>
    <row r="9008" spans="1:26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  <c r="S9008"/>
      <c r="T9008"/>
      <c r="U9008"/>
      <c r="V9008"/>
      <c r="W9008"/>
      <c r="X9008"/>
      <c r="Y9008"/>
      <c r="Z9008"/>
    </row>
    <row r="9009" spans="1:26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  <c r="S9009"/>
      <c r="T9009"/>
      <c r="U9009"/>
      <c r="V9009"/>
      <c r="W9009"/>
      <c r="X9009"/>
      <c r="Y9009"/>
      <c r="Z9009"/>
    </row>
    <row r="9010" spans="1:26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  <c r="S9010"/>
      <c r="T9010"/>
      <c r="U9010"/>
      <c r="V9010"/>
      <c r="W9010"/>
      <c r="X9010"/>
      <c r="Y9010"/>
      <c r="Z9010"/>
    </row>
    <row r="9011" spans="1:26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  <c r="S9011"/>
      <c r="T9011"/>
      <c r="U9011"/>
      <c r="V9011"/>
      <c r="W9011"/>
      <c r="X9011"/>
      <c r="Y9011"/>
      <c r="Z9011"/>
    </row>
    <row r="9012" spans="1:26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  <c r="S9012"/>
      <c r="T9012"/>
      <c r="U9012"/>
      <c r="V9012"/>
      <c r="W9012"/>
      <c r="X9012"/>
      <c r="Y9012"/>
      <c r="Z9012"/>
    </row>
    <row r="9013" spans="1:26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  <c r="S9013"/>
      <c r="T9013"/>
      <c r="U9013"/>
      <c r="V9013"/>
      <c r="W9013"/>
      <c r="X9013"/>
      <c r="Y9013"/>
      <c r="Z9013"/>
    </row>
    <row r="9014" spans="1:26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  <c r="S9014"/>
      <c r="T9014"/>
      <c r="U9014"/>
      <c r="V9014"/>
      <c r="W9014"/>
      <c r="X9014"/>
      <c r="Y9014"/>
      <c r="Z9014"/>
    </row>
    <row r="9015" spans="1:26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  <c r="S9015"/>
      <c r="T9015"/>
      <c r="U9015"/>
      <c r="V9015"/>
      <c r="W9015"/>
      <c r="X9015"/>
      <c r="Y9015"/>
      <c r="Z9015"/>
    </row>
    <row r="9016" spans="1:26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  <c r="S9016"/>
      <c r="T9016"/>
      <c r="U9016"/>
      <c r="V9016"/>
      <c r="W9016"/>
      <c r="X9016"/>
      <c r="Y9016"/>
      <c r="Z9016"/>
    </row>
    <row r="9017" spans="1:26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  <c r="S9017"/>
      <c r="T9017"/>
      <c r="U9017"/>
      <c r="V9017"/>
      <c r="W9017"/>
      <c r="X9017"/>
      <c r="Y9017"/>
      <c r="Z9017"/>
    </row>
    <row r="9018" spans="1:26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  <c r="S9018"/>
      <c r="T9018"/>
      <c r="U9018"/>
      <c r="V9018"/>
      <c r="W9018"/>
      <c r="X9018"/>
      <c r="Y9018"/>
      <c r="Z9018"/>
    </row>
    <row r="9019" spans="1:26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  <c r="S9019"/>
      <c r="T9019"/>
      <c r="U9019"/>
      <c r="V9019"/>
      <c r="W9019"/>
      <c r="X9019"/>
      <c r="Y9019"/>
      <c r="Z9019"/>
    </row>
    <row r="9020" spans="1:26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  <c r="S9020"/>
      <c r="T9020"/>
      <c r="U9020"/>
      <c r="V9020"/>
      <c r="W9020"/>
      <c r="X9020"/>
      <c r="Y9020"/>
      <c r="Z9020"/>
    </row>
    <row r="9021" spans="1:26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  <c r="S9021"/>
      <c r="T9021"/>
      <c r="U9021"/>
      <c r="V9021"/>
      <c r="W9021"/>
      <c r="X9021"/>
      <c r="Y9021"/>
      <c r="Z9021"/>
    </row>
    <row r="9022" spans="1:26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  <c r="S9022"/>
      <c r="T9022"/>
      <c r="U9022"/>
      <c r="V9022"/>
      <c r="W9022"/>
      <c r="X9022"/>
      <c r="Y9022"/>
      <c r="Z9022"/>
    </row>
    <row r="9023" spans="1:26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  <c r="S9023"/>
      <c r="T9023"/>
      <c r="U9023"/>
      <c r="V9023"/>
      <c r="W9023"/>
      <c r="X9023"/>
      <c r="Y9023"/>
      <c r="Z9023"/>
    </row>
    <row r="9024" spans="1:26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  <c r="S9024"/>
      <c r="T9024"/>
      <c r="U9024"/>
      <c r="V9024"/>
      <c r="W9024"/>
      <c r="X9024"/>
      <c r="Y9024"/>
      <c r="Z9024"/>
    </row>
    <row r="9025" spans="1:26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  <c r="S9025"/>
      <c r="T9025"/>
      <c r="U9025"/>
      <c r="V9025"/>
      <c r="W9025"/>
      <c r="X9025"/>
      <c r="Y9025"/>
      <c r="Z9025"/>
    </row>
    <row r="9026" spans="1:26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  <c r="S9026"/>
      <c r="T9026"/>
      <c r="U9026"/>
      <c r="V9026"/>
      <c r="W9026"/>
      <c r="X9026"/>
      <c r="Y9026"/>
      <c r="Z9026"/>
    </row>
    <row r="9027" spans="1:26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  <c r="S9027"/>
      <c r="T9027"/>
      <c r="U9027"/>
      <c r="V9027"/>
      <c r="W9027"/>
      <c r="X9027"/>
      <c r="Y9027"/>
      <c r="Z9027"/>
    </row>
    <row r="9028" spans="1:26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  <c r="S9028"/>
      <c r="T9028"/>
      <c r="U9028"/>
      <c r="V9028"/>
      <c r="W9028"/>
      <c r="X9028"/>
      <c r="Y9028"/>
      <c r="Z9028"/>
    </row>
    <row r="9029" spans="1:26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  <c r="S9029"/>
      <c r="T9029"/>
      <c r="U9029"/>
      <c r="V9029"/>
      <c r="W9029"/>
      <c r="X9029"/>
      <c r="Y9029"/>
      <c r="Z9029"/>
    </row>
    <row r="9030" spans="1:26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  <c r="S9030"/>
      <c r="T9030"/>
      <c r="U9030"/>
      <c r="V9030"/>
      <c r="W9030"/>
      <c r="X9030"/>
      <c r="Y9030"/>
      <c r="Z9030"/>
    </row>
    <row r="9031" spans="1:26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  <c r="S9031"/>
      <c r="T9031"/>
      <c r="U9031"/>
      <c r="V9031"/>
      <c r="W9031"/>
      <c r="X9031"/>
      <c r="Y9031"/>
      <c r="Z9031"/>
    </row>
    <row r="9032" spans="1:26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  <c r="S9032"/>
      <c r="T9032"/>
      <c r="U9032"/>
      <c r="V9032"/>
      <c r="W9032"/>
      <c r="X9032"/>
      <c r="Y9032"/>
      <c r="Z9032"/>
    </row>
    <row r="9033" spans="1:26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  <c r="S9033"/>
      <c r="T9033"/>
      <c r="U9033"/>
      <c r="V9033"/>
      <c r="W9033"/>
      <c r="X9033"/>
      <c r="Y9033"/>
      <c r="Z9033"/>
    </row>
    <row r="9034" spans="1:26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  <c r="S9034"/>
      <c r="T9034"/>
      <c r="U9034"/>
      <c r="V9034"/>
      <c r="W9034"/>
      <c r="X9034"/>
      <c r="Y9034"/>
      <c r="Z9034"/>
    </row>
    <row r="9035" spans="1:26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  <c r="S9035"/>
      <c r="T9035"/>
      <c r="U9035"/>
      <c r="V9035"/>
      <c r="W9035"/>
      <c r="X9035"/>
      <c r="Y9035"/>
      <c r="Z9035"/>
    </row>
    <row r="9036" spans="1:26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  <c r="S9036"/>
      <c r="T9036"/>
      <c r="U9036"/>
      <c r="V9036"/>
      <c r="W9036"/>
      <c r="X9036"/>
      <c r="Y9036"/>
      <c r="Z9036"/>
    </row>
    <row r="9037" spans="1:26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  <c r="S9037"/>
      <c r="T9037"/>
      <c r="U9037"/>
      <c r="V9037"/>
      <c r="W9037"/>
      <c r="X9037"/>
      <c r="Y9037"/>
      <c r="Z9037"/>
    </row>
    <row r="9038" spans="1:26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  <c r="S9038"/>
      <c r="T9038"/>
      <c r="U9038"/>
      <c r="V9038"/>
      <c r="W9038"/>
      <c r="X9038"/>
      <c r="Y9038"/>
      <c r="Z9038"/>
    </row>
    <row r="9039" spans="1:26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  <c r="S9039"/>
      <c r="T9039"/>
      <c r="U9039"/>
      <c r="V9039"/>
      <c r="W9039"/>
      <c r="X9039"/>
      <c r="Y9039"/>
      <c r="Z9039"/>
    </row>
    <row r="9040" spans="1:26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  <c r="S9040"/>
      <c r="T9040"/>
      <c r="U9040"/>
      <c r="V9040"/>
      <c r="W9040"/>
      <c r="X9040"/>
      <c r="Y9040"/>
      <c r="Z9040"/>
    </row>
    <row r="9041" spans="1:26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  <c r="S9041"/>
      <c r="T9041"/>
      <c r="U9041"/>
      <c r="V9041"/>
      <c r="W9041"/>
      <c r="X9041"/>
      <c r="Y9041"/>
      <c r="Z9041"/>
    </row>
    <row r="9042" spans="1:26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  <c r="S9042"/>
      <c r="T9042"/>
      <c r="U9042"/>
      <c r="V9042"/>
      <c r="W9042"/>
      <c r="X9042"/>
      <c r="Y9042"/>
      <c r="Z9042"/>
    </row>
    <row r="9043" spans="1:26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  <c r="S9043"/>
      <c r="T9043"/>
      <c r="U9043"/>
      <c r="V9043"/>
      <c r="W9043"/>
      <c r="X9043"/>
      <c r="Y9043"/>
      <c r="Z9043"/>
    </row>
    <row r="9044" spans="1:26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  <c r="S9044"/>
      <c r="T9044"/>
      <c r="U9044"/>
      <c r="V9044"/>
      <c r="W9044"/>
      <c r="X9044"/>
      <c r="Y9044"/>
      <c r="Z9044"/>
    </row>
    <row r="9045" spans="1:26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  <c r="S9045"/>
      <c r="T9045"/>
      <c r="U9045"/>
      <c r="V9045"/>
      <c r="W9045"/>
      <c r="X9045"/>
      <c r="Y9045"/>
      <c r="Z9045"/>
    </row>
    <row r="9046" spans="1:26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  <c r="S9046"/>
      <c r="T9046"/>
      <c r="U9046"/>
      <c r="V9046"/>
      <c r="W9046"/>
      <c r="X9046"/>
      <c r="Y9046"/>
      <c r="Z9046"/>
    </row>
    <row r="9047" spans="1:26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  <c r="S9047"/>
      <c r="T9047"/>
      <c r="U9047"/>
      <c r="V9047"/>
      <c r="W9047"/>
      <c r="X9047"/>
      <c r="Y9047"/>
      <c r="Z9047"/>
    </row>
    <row r="9048" spans="1:26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  <c r="S9048"/>
      <c r="T9048"/>
      <c r="U9048"/>
      <c r="V9048"/>
      <c r="W9048"/>
      <c r="X9048"/>
      <c r="Y9048"/>
      <c r="Z9048"/>
    </row>
    <row r="9049" spans="1:26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  <c r="S9049"/>
      <c r="T9049"/>
      <c r="U9049"/>
      <c r="V9049"/>
      <c r="W9049"/>
      <c r="X9049"/>
      <c r="Y9049"/>
      <c r="Z9049"/>
    </row>
    <row r="9050" spans="1:26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  <c r="S9050"/>
      <c r="T9050"/>
      <c r="U9050"/>
      <c r="V9050"/>
      <c r="W9050"/>
      <c r="X9050"/>
      <c r="Y9050"/>
      <c r="Z9050"/>
    </row>
    <row r="9051" spans="1:26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  <c r="S9051"/>
      <c r="T9051"/>
      <c r="U9051"/>
      <c r="V9051"/>
      <c r="W9051"/>
      <c r="X9051"/>
      <c r="Y9051"/>
      <c r="Z9051"/>
    </row>
    <row r="9052" spans="1:26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  <c r="S9052"/>
      <c r="T9052"/>
      <c r="U9052"/>
      <c r="V9052"/>
      <c r="W9052"/>
      <c r="X9052"/>
      <c r="Y9052"/>
      <c r="Z9052"/>
    </row>
    <row r="9053" spans="1:26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  <c r="S9053"/>
      <c r="T9053"/>
      <c r="U9053"/>
      <c r="V9053"/>
      <c r="W9053"/>
      <c r="X9053"/>
      <c r="Y9053"/>
      <c r="Z9053"/>
    </row>
    <row r="9054" spans="1:26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  <c r="S9054"/>
      <c r="T9054"/>
      <c r="U9054"/>
      <c r="V9054"/>
      <c r="W9054"/>
      <c r="X9054"/>
      <c r="Y9054"/>
      <c r="Z9054"/>
    </row>
    <row r="9055" spans="1:26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  <c r="S9055"/>
      <c r="T9055"/>
      <c r="U9055"/>
      <c r="V9055"/>
      <c r="W9055"/>
      <c r="X9055"/>
      <c r="Y9055"/>
      <c r="Z9055"/>
    </row>
    <row r="9056" spans="1:26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  <c r="S9056"/>
      <c r="T9056"/>
      <c r="U9056"/>
      <c r="V9056"/>
      <c r="W9056"/>
      <c r="X9056"/>
      <c r="Y9056"/>
      <c r="Z9056"/>
    </row>
    <row r="9057" spans="1:26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  <c r="S9057"/>
      <c r="T9057"/>
      <c r="U9057"/>
      <c r="V9057"/>
      <c r="W9057"/>
      <c r="X9057"/>
      <c r="Y9057"/>
      <c r="Z9057"/>
    </row>
    <row r="9058" spans="1:26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  <c r="S9058"/>
      <c r="T9058"/>
      <c r="U9058"/>
      <c r="V9058"/>
      <c r="W9058"/>
      <c r="X9058"/>
      <c r="Y9058"/>
      <c r="Z9058"/>
    </row>
    <row r="9059" spans="1:26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  <c r="S9059"/>
      <c r="T9059"/>
      <c r="U9059"/>
      <c r="V9059"/>
      <c r="W9059"/>
      <c r="X9059"/>
      <c r="Y9059"/>
      <c r="Z9059"/>
    </row>
    <row r="9060" spans="1:26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  <c r="S9060"/>
      <c r="T9060"/>
      <c r="U9060"/>
      <c r="V9060"/>
      <c r="W9060"/>
      <c r="X9060"/>
      <c r="Y9060"/>
      <c r="Z9060"/>
    </row>
    <row r="9061" spans="1:26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  <c r="S9061"/>
      <c r="T9061"/>
      <c r="U9061"/>
      <c r="V9061"/>
      <c r="W9061"/>
      <c r="X9061"/>
      <c r="Y9061"/>
      <c r="Z9061"/>
    </row>
    <row r="9062" spans="1:26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  <c r="S9062"/>
      <c r="T9062"/>
      <c r="U9062"/>
      <c r="V9062"/>
      <c r="W9062"/>
      <c r="X9062"/>
      <c r="Y9062"/>
      <c r="Z9062"/>
    </row>
    <row r="9063" spans="1:26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  <c r="S9063"/>
      <c r="T9063"/>
      <c r="U9063"/>
      <c r="V9063"/>
      <c r="W9063"/>
      <c r="X9063"/>
      <c r="Y9063"/>
      <c r="Z9063"/>
    </row>
    <row r="9064" spans="1:26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  <c r="S9064"/>
      <c r="T9064"/>
      <c r="U9064"/>
      <c r="V9064"/>
      <c r="W9064"/>
      <c r="X9064"/>
      <c r="Y9064"/>
      <c r="Z9064"/>
    </row>
    <row r="9065" spans="1:26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  <c r="S9065"/>
      <c r="T9065"/>
      <c r="U9065"/>
      <c r="V9065"/>
      <c r="W9065"/>
      <c r="X9065"/>
      <c r="Y9065"/>
      <c r="Z9065"/>
    </row>
    <row r="9066" spans="1:26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  <c r="S9066"/>
      <c r="T9066"/>
      <c r="U9066"/>
      <c r="V9066"/>
      <c r="W9066"/>
      <c r="X9066"/>
      <c r="Y9066"/>
      <c r="Z9066"/>
    </row>
    <row r="9067" spans="1:26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  <c r="S9067"/>
      <c r="T9067"/>
      <c r="U9067"/>
      <c r="V9067"/>
      <c r="W9067"/>
      <c r="X9067"/>
      <c r="Y9067"/>
      <c r="Z9067"/>
    </row>
    <row r="9068" spans="1:26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  <c r="S9068"/>
      <c r="T9068"/>
      <c r="U9068"/>
      <c r="V9068"/>
      <c r="W9068"/>
      <c r="X9068"/>
      <c r="Y9068"/>
      <c r="Z9068"/>
    </row>
    <row r="9069" spans="1:26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  <c r="S9069"/>
      <c r="T9069"/>
      <c r="U9069"/>
      <c r="V9069"/>
      <c r="W9069"/>
      <c r="X9069"/>
      <c r="Y9069"/>
      <c r="Z9069"/>
    </row>
    <row r="9070" spans="1:26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  <c r="S9070"/>
      <c r="T9070"/>
      <c r="U9070"/>
      <c r="V9070"/>
      <c r="W9070"/>
      <c r="X9070"/>
      <c r="Y9070"/>
      <c r="Z9070"/>
    </row>
    <row r="9071" spans="1:26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  <c r="S9071"/>
      <c r="T9071"/>
      <c r="U9071"/>
      <c r="V9071"/>
      <c r="W9071"/>
      <c r="X9071"/>
      <c r="Y9071"/>
      <c r="Z9071"/>
    </row>
    <row r="9072" spans="1:26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  <c r="S9072"/>
      <c r="T9072"/>
      <c r="U9072"/>
      <c r="V9072"/>
      <c r="W9072"/>
      <c r="X9072"/>
      <c r="Y9072"/>
      <c r="Z9072"/>
    </row>
    <row r="9073" spans="1:26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  <c r="S9073"/>
      <c r="T9073"/>
      <c r="U9073"/>
      <c r="V9073"/>
      <c r="W9073"/>
      <c r="X9073"/>
      <c r="Y9073"/>
      <c r="Z9073"/>
    </row>
    <row r="9074" spans="1:26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  <c r="S9074"/>
      <c r="T9074"/>
      <c r="U9074"/>
      <c r="V9074"/>
      <c r="W9074"/>
      <c r="X9074"/>
      <c r="Y9074"/>
      <c r="Z9074"/>
    </row>
    <row r="9075" spans="1:26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  <c r="S9075"/>
      <c r="T9075"/>
      <c r="U9075"/>
      <c r="V9075"/>
      <c r="W9075"/>
      <c r="X9075"/>
      <c r="Y9075"/>
      <c r="Z9075"/>
    </row>
    <row r="9076" spans="1:26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  <c r="S9076"/>
      <c r="T9076"/>
      <c r="U9076"/>
      <c r="V9076"/>
      <c r="W9076"/>
      <c r="X9076"/>
      <c r="Y9076"/>
      <c r="Z9076"/>
    </row>
    <row r="9077" spans="1:26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  <c r="S9077"/>
      <c r="T9077"/>
      <c r="U9077"/>
      <c r="V9077"/>
      <c r="W9077"/>
      <c r="X9077"/>
      <c r="Y9077"/>
      <c r="Z9077"/>
    </row>
    <row r="9078" spans="1:26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  <c r="S9078"/>
      <c r="T9078"/>
      <c r="U9078"/>
      <c r="V9078"/>
      <c r="W9078"/>
      <c r="X9078"/>
      <c r="Y9078"/>
      <c r="Z9078"/>
    </row>
    <row r="9079" spans="1:26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  <c r="S9079"/>
      <c r="T9079"/>
      <c r="U9079"/>
      <c r="V9079"/>
      <c r="W9079"/>
      <c r="X9079"/>
      <c r="Y9079"/>
      <c r="Z9079"/>
    </row>
    <row r="9080" spans="1:26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  <c r="S9080"/>
      <c r="T9080"/>
      <c r="U9080"/>
      <c r="V9080"/>
      <c r="W9080"/>
      <c r="X9080"/>
      <c r="Y9080"/>
      <c r="Z9080"/>
    </row>
    <row r="9081" spans="1:26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  <c r="S9081"/>
      <c r="T9081"/>
      <c r="U9081"/>
      <c r="V9081"/>
      <c r="W9081"/>
      <c r="X9081"/>
      <c r="Y9081"/>
      <c r="Z9081"/>
    </row>
    <row r="9082" spans="1:26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  <c r="S9082"/>
      <c r="T9082"/>
      <c r="U9082"/>
      <c r="V9082"/>
      <c r="W9082"/>
      <c r="X9082"/>
      <c r="Y9082"/>
      <c r="Z9082"/>
    </row>
    <row r="9083" spans="1:26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  <c r="S9083"/>
      <c r="T9083"/>
      <c r="U9083"/>
      <c r="V9083"/>
      <c r="W9083"/>
      <c r="X9083"/>
      <c r="Y9083"/>
      <c r="Z9083"/>
    </row>
    <row r="9084" spans="1:26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  <c r="S9084"/>
      <c r="T9084"/>
      <c r="U9084"/>
      <c r="V9084"/>
      <c r="W9084"/>
      <c r="X9084"/>
      <c r="Y9084"/>
      <c r="Z9084"/>
    </row>
    <row r="9085" spans="1:26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  <c r="S9085"/>
      <c r="T9085"/>
      <c r="U9085"/>
      <c r="V9085"/>
      <c r="W9085"/>
      <c r="X9085"/>
      <c r="Y9085"/>
      <c r="Z9085"/>
    </row>
    <row r="9086" spans="1:26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  <c r="S9086"/>
      <c r="T9086"/>
      <c r="U9086"/>
      <c r="V9086"/>
      <c r="W9086"/>
      <c r="X9086"/>
      <c r="Y9086"/>
      <c r="Z9086"/>
    </row>
    <row r="9087" spans="1:26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  <c r="S9087"/>
      <c r="T9087"/>
      <c r="U9087"/>
      <c r="V9087"/>
      <c r="W9087"/>
      <c r="X9087"/>
      <c r="Y9087"/>
      <c r="Z9087"/>
    </row>
    <row r="9088" spans="1:26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  <c r="S9088"/>
      <c r="T9088"/>
      <c r="U9088"/>
      <c r="V9088"/>
      <c r="W9088"/>
      <c r="X9088"/>
      <c r="Y9088"/>
      <c r="Z9088"/>
    </row>
    <row r="9089" spans="1:26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  <c r="S9089"/>
      <c r="T9089"/>
      <c r="U9089"/>
      <c r="V9089"/>
      <c r="W9089"/>
      <c r="X9089"/>
      <c r="Y9089"/>
      <c r="Z9089"/>
    </row>
    <row r="9090" spans="1:26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  <c r="S9090"/>
      <c r="T9090"/>
      <c r="U9090"/>
      <c r="V9090"/>
      <c r="W9090"/>
      <c r="X9090"/>
      <c r="Y9090"/>
      <c r="Z9090"/>
    </row>
    <row r="9091" spans="1:26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  <c r="S9091"/>
      <c r="T9091"/>
      <c r="U9091"/>
      <c r="V9091"/>
      <c r="W9091"/>
      <c r="X9091"/>
      <c r="Y9091"/>
      <c r="Z9091"/>
    </row>
    <row r="9092" spans="1:26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  <c r="S9092"/>
      <c r="T9092"/>
      <c r="U9092"/>
      <c r="V9092"/>
      <c r="W9092"/>
      <c r="X9092"/>
      <c r="Y9092"/>
      <c r="Z9092"/>
    </row>
    <row r="9093" spans="1:26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  <c r="S9093"/>
      <c r="T9093"/>
      <c r="U9093"/>
      <c r="V9093"/>
      <c r="W9093"/>
      <c r="X9093"/>
      <c r="Y9093"/>
      <c r="Z9093"/>
    </row>
    <row r="9094" spans="1:26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  <c r="S9094"/>
      <c r="T9094"/>
      <c r="U9094"/>
      <c r="V9094"/>
      <c r="W9094"/>
      <c r="X9094"/>
      <c r="Y9094"/>
      <c r="Z9094"/>
    </row>
    <row r="9095" spans="1:26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  <c r="S9095"/>
      <c r="T9095"/>
      <c r="U9095"/>
      <c r="V9095"/>
      <c r="W9095"/>
      <c r="X9095"/>
      <c r="Y9095"/>
      <c r="Z9095"/>
    </row>
    <row r="9096" spans="1:26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  <c r="S9096"/>
      <c r="T9096"/>
      <c r="U9096"/>
      <c r="V9096"/>
      <c r="W9096"/>
      <c r="X9096"/>
      <c r="Y9096"/>
      <c r="Z9096"/>
    </row>
    <row r="9097" spans="1:26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  <c r="S9097"/>
      <c r="T9097"/>
      <c r="U9097"/>
      <c r="V9097"/>
      <c r="W9097"/>
      <c r="X9097"/>
      <c r="Y9097"/>
      <c r="Z9097"/>
    </row>
    <row r="9098" spans="1:26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  <c r="S9098"/>
      <c r="T9098"/>
      <c r="U9098"/>
      <c r="V9098"/>
      <c r="W9098"/>
      <c r="X9098"/>
      <c r="Y9098"/>
      <c r="Z9098"/>
    </row>
    <row r="9099" spans="1:26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  <c r="S9099"/>
      <c r="T9099"/>
      <c r="U9099"/>
      <c r="V9099"/>
      <c r="W9099"/>
      <c r="X9099"/>
      <c r="Y9099"/>
      <c r="Z9099"/>
    </row>
    <row r="9100" spans="1:26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  <c r="S9100"/>
      <c r="T9100"/>
      <c r="U9100"/>
      <c r="V9100"/>
      <c r="W9100"/>
      <c r="X9100"/>
      <c r="Y9100"/>
      <c r="Z9100"/>
    </row>
    <row r="9101" spans="1:26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  <c r="S9101"/>
      <c r="T9101"/>
      <c r="U9101"/>
      <c r="V9101"/>
      <c r="W9101"/>
      <c r="X9101"/>
      <c r="Y9101"/>
      <c r="Z9101"/>
    </row>
    <row r="9102" spans="1:26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  <c r="S9102"/>
      <c r="T9102"/>
      <c r="U9102"/>
      <c r="V9102"/>
      <c r="W9102"/>
      <c r="X9102"/>
      <c r="Y9102"/>
      <c r="Z9102"/>
    </row>
    <row r="9103" spans="1:26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  <c r="S9103"/>
      <c r="T9103"/>
      <c r="U9103"/>
      <c r="V9103"/>
      <c r="W9103"/>
      <c r="X9103"/>
      <c r="Y9103"/>
      <c r="Z9103"/>
    </row>
    <row r="9104" spans="1:26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  <c r="S9104"/>
      <c r="T9104"/>
      <c r="U9104"/>
      <c r="V9104"/>
      <c r="W9104"/>
      <c r="X9104"/>
      <c r="Y9104"/>
      <c r="Z9104"/>
    </row>
    <row r="9105" spans="1:26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  <c r="S9105"/>
      <c r="T9105"/>
      <c r="U9105"/>
      <c r="V9105"/>
      <c r="W9105"/>
      <c r="X9105"/>
      <c r="Y9105"/>
      <c r="Z9105"/>
    </row>
    <row r="9106" spans="1:26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  <c r="S9106"/>
      <c r="T9106"/>
      <c r="U9106"/>
      <c r="V9106"/>
      <c r="W9106"/>
      <c r="X9106"/>
      <c r="Y9106"/>
      <c r="Z9106"/>
    </row>
    <row r="9107" spans="1:26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  <c r="S9107"/>
      <c r="T9107"/>
      <c r="U9107"/>
      <c r="V9107"/>
      <c r="W9107"/>
      <c r="X9107"/>
      <c r="Y9107"/>
      <c r="Z9107"/>
    </row>
    <row r="9108" spans="1:26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  <c r="S9108"/>
      <c r="T9108"/>
      <c r="U9108"/>
      <c r="V9108"/>
      <c r="W9108"/>
      <c r="X9108"/>
      <c r="Y9108"/>
      <c r="Z9108"/>
    </row>
    <row r="9109" spans="1:26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  <c r="S9109"/>
      <c r="T9109"/>
      <c r="U9109"/>
      <c r="V9109"/>
      <c r="W9109"/>
      <c r="X9109"/>
      <c r="Y9109"/>
      <c r="Z9109"/>
    </row>
    <row r="9110" spans="1:26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  <c r="S9110"/>
      <c r="T9110"/>
      <c r="U9110"/>
      <c r="V9110"/>
      <c r="W9110"/>
      <c r="X9110"/>
      <c r="Y9110"/>
      <c r="Z9110"/>
    </row>
    <row r="9111" spans="1:26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  <c r="S9111"/>
      <c r="T9111"/>
      <c r="U9111"/>
      <c r="V9111"/>
      <c r="W9111"/>
      <c r="X9111"/>
      <c r="Y9111"/>
      <c r="Z9111"/>
    </row>
    <row r="9112" spans="1:26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  <c r="S9112"/>
      <c r="T9112"/>
      <c r="U9112"/>
      <c r="V9112"/>
      <c r="W9112"/>
      <c r="X9112"/>
      <c r="Y9112"/>
      <c r="Z9112"/>
    </row>
    <row r="9113" spans="1:26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  <c r="S9113"/>
      <c r="T9113"/>
      <c r="U9113"/>
      <c r="V9113"/>
      <c r="W9113"/>
      <c r="X9113"/>
      <c r="Y9113"/>
      <c r="Z9113"/>
    </row>
    <row r="9114" spans="1:26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  <c r="S9114"/>
      <c r="T9114"/>
      <c r="U9114"/>
      <c r="V9114"/>
      <c r="W9114"/>
      <c r="X9114"/>
      <c r="Y9114"/>
      <c r="Z9114"/>
    </row>
    <row r="9115" spans="1:26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  <c r="S9115"/>
      <c r="T9115"/>
      <c r="U9115"/>
      <c r="V9115"/>
      <c r="W9115"/>
      <c r="X9115"/>
      <c r="Y9115"/>
      <c r="Z9115"/>
    </row>
    <row r="9116" spans="1:26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  <c r="S9116"/>
      <c r="T9116"/>
      <c r="U9116"/>
      <c r="V9116"/>
      <c r="W9116"/>
      <c r="X9116"/>
      <c r="Y9116"/>
      <c r="Z9116"/>
    </row>
    <row r="9117" spans="1:26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  <c r="S9117"/>
      <c r="T9117"/>
      <c r="U9117"/>
      <c r="V9117"/>
      <c r="W9117"/>
      <c r="X9117"/>
      <c r="Y9117"/>
      <c r="Z9117"/>
    </row>
    <row r="9118" spans="1:26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  <c r="S9118"/>
      <c r="T9118"/>
      <c r="U9118"/>
      <c r="V9118"/>
      <c r="W9118"/>
      <c r="X9118"/>
      <c r="Y9118"/>
      <c r="Z9118"/>
    </row>
    <row r="9119" spans="1:26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  <c r="S9119"/>
      <c r="T9119"/>
      <c r="U9119"/>
      <c r="V9119"/>
      <c r="W9119"/>
      <c r="X9119"/>
      <c r="Y9119"/>
      <c r="Z9119"/>
    </row>
    <row r="9120" spans="1:26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  <c r="S9120"/>
      <c r="T9120"/>
      <c r="U9120"/>
      <c r="V9120"/>
      <c r="W9120"/>
      <c r="X9120"/>
      <c r="Y9120"/>
      <c r="Z9120"/>
    </row>
    <row r="9121" spans="1:26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  <c r="S9121"/>
      <c r="T9121"/>
      <c r="U9121"/>
      <c r="V9121"/>
      <c r="W9121"/>
      <c r="X9121"/>
      <c r="Y9121"/>
      <c r="Z9121"/>
    </row>
    <row r="9122" spans="1:26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  <c r="S9122"/>
      <c r="T9122"/>
      <c r="U9122"/>
      <c r="V9122"/>
      <c r="W9122"/>
      <c r="X9122"/>
      <c r="Y9122"/>
      <c r="Z9122"/>
    </row>
    <row r="9123" spans="1:26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  <c r="S9123"/>
      <c r="T9123"/>
      <c r="U9123"/>
      <c r="V9123"/>
      <c r="W9123"/>
      <c r="X9123"/>
      <c r="Y9123"/>
      <c r="Z9123"/>
    </row>
    <row r="9124" spans="1:26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  <c r="S9124"/>
      <c r="T9124"/>
      <c r="U9124"/>
      <c r="V9124"/>
      <c r="W9124"/>
      <c r="X9124"/>
      <c r="Y9124"/>
      <c r="Z9124"/>
    </row>
    <row r="9125" spans="1:26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  <c r="S9125"/>
      <c r="T9125"/>
      <c r="U9125"/>
      <c r="V9125"/>
      <c r="W9125"/>
      <c r="X9125"/>
      <c r="Y9125"/>
      <c r="Z9125"/>
    </row>
    <row r="9126" spans="1:26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  <c r="S9126"/>
      <c r="T9126"/>
      <c r="U9126"/>
      <c r="V9126"/>
      <c r="W9126"/>
      <c r="X9126"/>
      <c r="Y9126"/>
      <c r="Z9126"/>
    </row>
    <row r="9127" spans="1:26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  <c r="S9127"/>
      <c r="T9127"/>
      <c r="U9127"/>
      <c r="V9127"/>
      <c r="W9127"/>
      <c r="X9127"/>
      <c r="Y9127"/>
      <c r="Z9127"/>
    </row>
    <row r="9128" spans="1:26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  <c r="S9128"/>
      <c r="T9128"/>
      <c r="U9128"/>
      <c r="V9128"/>
      <c r="W9128"/>
      <c r="X9128"/>
      <c r="Y9128"/>
      <c r="Z9128"/>
    </row>
    <row r="9129" spans="1:26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  <c r="S9129"/>
      <c r="T9129"/>
      <c r="U9129"/>
      <c r="V9129"/>
      <c r="W9129"/>
      <c r="X9129"/>
      <c r="Y9129"/>
      <c r="Z9129"/>
    </row>
    <row r="9130" spans="1:26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  <c r="S9130"/>
      <c r="T9130"/>
      <c r="U9130"/>
      <c r="V9130"/>
      <c r="W9130"/>
      <c r="X9130"/>
      <c r="Y9130"/>
      <c r="Z9130"/>
    </row>
    <row r="9131" spans="1:26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  <c r="S9131"/>
      <c r="T9131"/>
      <c r="U9131"/>
      <c r="V9131"/>
      <c r="W9131"/>
      <c r="X9131"/>
      <c r="Y9131"/>
      <c r="Z9131"/>
    </row>
    <row r="9132" spans="1:26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  <c r="S9132"/>
      <c r="T9132"/>
      <c r="U9132"/>
      <c r="V9132"/>
      <c r="W9132"/>
      <c r="X9132"/>
      <c r="Y9132"/>
      <c r="Z9132"/>
    </row>
    <row r="9133" spans="1:26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  <c r="S9133"/>
      <c r="T9133"/>
      <c r="U9133"/>
      <c r="V9133"/>
      <c r="W9133"/>
      <c r="X9133"/>
      <c r="Y9133"/>
      <c r="Z9133"/>
    </row>
    <row r="9134" spans="1:26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  <c r="S9134"/>
      <c r="T9134"/>
      <c r="U9134"/>
      <c r="V9134"/>
      <c r="W9134"/>
      <c r="X9134"/>
      <c r="Y9134"/>
      <c r="Z9134"/>
    </row>
    <row r="9135" spans="1:26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  <c r="S9135"/>
      <c r="T9135"/>
      <c r="U9135"/>
      <c r="V9135"/>
      <c r="W9135"/>
      <c r="X9135"/>
      <c r="Y9135"/>
      <c r="Z9135"/>
    </row>
    <row r="9136" spans="1:26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  <c r="S9136"/>
      <c r="T9136"/>
      <c r="U9136"/>
      <c r="V9136"/>
      <c r="W9136"/>
      <c r="X9136"/>
      <c r="Y9136"/>
      <c r="Z9136"/>
    </row>
    <row r="9137" spans="1:26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  <c r="S9137"/>
      <c r="T9137"/>
      <c r="U9137"/>
      <c r="V9137"/>
      <c r="W9137"/>
      <c r="X9137"/>
      <c r="Y9137"/>
      <c r="Z9137"/>
    </row>
    <row r="9138" spans="1:26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  <c r="S9138"/>
      <c r="T9138"/>
      <c r="U9138"/>
      <c r="V9138"/>
      <c r="W9138"/>
      <c r="X9138"/>
      <c r="Y9138"/>
      <c r="Z9138"/>
    </row>
    <row r="9139" spans="1:26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  <c r="S9139"/>
      <c r="T9139"/>
      <c r="U9139"/>
      <c r="V9139"/>
      <c r="W9139"/>
      <c r="X9139"/>
      <c r="Y9139"/>
      <c r="Z9139"/>
    </row>
    <row r="9140" spans="1:26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  <c r="S9140"/>
      <c r="T9140"/>
      <c r="U9140"/>
      <c r="V9140"/>
      <c r="W9140"/>
      <c r="X9140"/>
      <c r="Y9140"/>
      <c r="Z9140"/>
    </row>
    <row r="9141" spans="1:26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  <c r="S9141"/>
      <c r="T9141"/>
      <c r="U9141"/>
      <c r="V9141"/>
      <c r="W9141"/>
      <c r="X9141"/>
      <c r="Y9141"/>
      <c r="Z9141"/>
    </row>
    <row r="9142" spans="1:26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  <c r="S9142"/>
      <c r="T9142"/>
      <c r="U9142"/>
      <c r="V9142"/>
      <c r="W9142"/>
      <c r="X9142"/>
      <c r="Y9142"/>
      <c r="Z9142"/>
    </row>
    <row r="9143" spans="1:26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  <c r="S9143"/>
      <c r="T9143"/>
      <c r="U9143"/>
      <c r="V9143"/>
      <c r="W9143"/>
      <c r="X9143"/>
      <c r="Y9143"/>
      <c r="Z9143"/>
    </row>
    <row r="9144" spans="1:26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  <c r="S9144"/>
      <c r="T9144"/>
      <c r="U9144"/>
      <c r="V9144"/>
      <c r="W9144"/>
      <c r="X9144"/>
      <c r="Y9144"/>
      <c r="Z9144"/>
    </row>
    <row r="9145" spans="1:26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  <c r="S9145"/>
      <c r="T9145"/>
      <c r="U9145"/>
      <c r="V9145"/>
      <c r="W9145"/>
      <c r="X9145"/>
      <c r="Y9145"/>
      <c r="Z9145"/>
    </row>
    <row r="9146" spans="1:26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  <c r="S9146"/>
      <c r="T9146"/>
      <c r="U9146"/>
      <c r="V9146"/>
      <c r="W9146"/>
      <c r="X9146"/>
      <c r="Y9146"/>
      <c r="Z9146"/>
    </row>
    <row r="9147" spans="1:26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  <c r="S9147"/>
      <c r="T9147"/>
      <c r="U9147"/>
      <c r="V9147"/>
      <c r="W9147"/>
      <c r="X9147"/>
      <c r="Y9147"/>
      <c r="Z9147"/>
    </row>
    <row r="9148" spans="1:26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  <c r="S9148"/>
      <c r="T9148"/>
      <c r="U9148"/>
      <c r="V9148"/>
      <c r="W9148"/>
      <c r="X9148"/>
      <c r="Y9148"/>
      <c r="Z9148"/>
    </row>
    <row r="9149" spans="1:26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  <c r="S9149"/>
      <c r="T9149"/>
      <c r="U9149"/>
      <c r="V9149"/>
      <c r="W9149"/>
      <c r="X9149"/>
      <c r="Y9149"/>
      <c r="Z9149"/>
    </row>
    <row r="9150" spans="1:26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  <c r="S9150"/>
      <c r="T9150"/>
      <c r="U9150"/>
      <c r="V9150"/>
      <c r="W9150"/>
      <c r="X9150"/>
      <c r="Y9150"/>
      <c r="Z9150"/>
    </row>
    <row r="9151" spans="1:26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  <c r="S9151"/>
      <c r="T9151"/>
      <c r="U9151"/>
      <c r="V9151"/>
      <c r="W9151"/>
      <c r="X9151"/>
      <c r="Y9151"/>
      <c r="Z9151"/>
    </row>
    <row r="9152" spans="1:26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  <c r="S9152"/>
      <c r="T9152"/>
      <c r="U9152"/>
      <c r="V9152"/>
      <c r="W9152"/>
      <c r="X9152"/>
      <c r="Y9152"/>
      <c r="Z9152"/>
    </row>
    <row r="9153" spans="1:26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  <c r="S9153"/>
      <c r="T9153"/>
      <c r="U9153"/>
      <c r="V9153"/>
      <c r="W9153"/>
      <c r="X9153"/>
      <c r="Y9153"/>
      <c r="Z9153"/>
    </row>
    <row r="9154" spans="1:26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  <c r="S9154"/>
      <c r="T9154"/>
      <c r="U9154"/>
      <c r="V9154"/>
      <c r="W9154"/>
      <c r="X9154"/>
      <c r="Y9154"/>
      <c r="Z9154"/>
    </row>
    <row r="9155" spans="1:26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  <c r="S9155"/>
      <c r="T9155"/>
      <c r="U9155"/>
      <c r="V9155"/>
      <c r="W9155"/>
      <c r="X9155"/>
      <c r="Y9155"/>
      <c r="Z9155"/>
    </row>
    <row r="9156" spans="1:26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  <c r="S9156"/>
      <c r="T9156"/>
      <c r="U9156"/>
      <c r="V9156"/>
      <c r="W9156"/>
      <c r="X9156"/>
      <c r="Y9156"/>
      <c r="Z9156"/>
    </row>
    <row r="9157" spans="1:26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  <c r="S9157"/>
      <c r="T9157"/>
      <c r="U9157"/>
      <c r="V9157"/>
      <c r="W9157"/>
      <c r="X9157"/>
      <c r="Y9157"/>
      <c r="Z9157"/>
    </row>
    <row r="9158" spans="1:26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  <c r="S9158"/>
      <c r="T9158"/>
      <c r="U9158"/>
      <c r="V9158"/>
      <c r="W9158"/>
      <c r="X9158"/>
      <c r="Y9158"/>
      <c r="Z9158"/>
    </row>
    <row r="9159" spans="1:26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  <c r="S9159"/>
      <c r="T9159"/>
      <c r="U9159"/>
      <c r="V9159"/>
      <c r="W9159"/>
      <c r="X9159"/>
      <c r="Y9159"/>
      <c r="Z9159"/>
    </row>
    <row r="9160" spans="1:26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  <c r="S9160"/>
      <c r="T9160"/>
      <c r="U9160"/>
      <c r="V9160"/>
      <c r="W9160"/>
      <c r="X9160"/>
      <c r="Y9160"/>
      <c r="Z9160"/>
    </row>
    <row r="9161" spans="1:26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  <c r="S9161"/>
      <c r="T9161"/>
      <c r="U9161"/>
      <c r="V9161"/>
      <c r="W9161"/>
      <c r="X9161"/>
      <c r="Y9161"/>
      <c r="Z9161"/>
    </row>
    <row r="9162" spans="1:26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  <c r="S9162"/>
      <c r="T9162"/>
      <c r="U9162"/>
      <c r="V9162"/>
      <c r="W9162"/>
      <c r="X9162"/>
      <c r="Y9162"/>
      <c r="Z9162"/>
    </row>
    <row r="9163" spans="1:26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  <c r="S9163"/>
      <c r="T9163"/>
      <c r="U9163"/>
      <c r="V9163"/>
      <c r="W9163"/>
      <c r="X9163"/>
      <c r="Y9163"/>
      <c r="Z9163"/>
    </row>
    <row r="9164" spans="1:26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  <c r="S9164"/>
      <c r="T9164"/>
      <c r="U9164"/>
      <c r="V9164"/>
      <c r="W9164"/>
      <c r="X9164"/>
      <c r="Y9164"/>
      <c r="Z9164"/>
    </row>
    <row r="9165" spans="1:26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  <c r="S9165"/>
      <c r="T9165"/>
      <c r="U9165"/>
      <c r="V9165"/>
      <c r="W9165"/>
      <c r="X9165"/>
      <c r="Y9165"/>
      <c r="Z9165"/>
    </row>
    <row r="9166" spans="1:26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  <c r="S9166"/>
      <c r="T9166"/>
      <c r="U9166"/>
      <c r="V9166"/>
      <c r="W9166"/>
      <c r="X9166"/>
      <c r="Y9166"/>
      <c r="Z9166"/>
    </row>
    <row r="9167" spans="1:26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  <c r="S9167"/>
      <c r="T9167"/>
      <c r="U9167"/>
      <c r="V9167"/>
      <c r="W9167"/>
      <c r="X9167"/>
      <c r="Y9167"/>
      <c r="Z9167"/>
    </row>
    <row r="9168" spans="1:26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  <c r="S9168"/>
      <c r="T9168"/>
      <c r="U9168"/>
      <c r="V9168"/>
      <c r="W9168"/>
      <c r="X9168"/>
      <c r="Y9168"/>
      <c r="Z9168"/>
    </row>
    <row r="9169" spans="1:26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  <c r="S9169"/>
      <c r="T9169"/>
      <c r="U9169"/>
      <c r="V9169"/>
      <c r="W9169"/>
      <c r="X9169"/>
      <c r="Y9169"/>
      <c r="Z9169"/>
    </row>
    <row r="9170" spans="1:26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  <c r="S9170"/>
      <c r="T9170"/>
      <c r="U9170"/>
      <c r="V9170"/>
      <c r="W9170"/>
      <c r="X9170"/>
      <c r="Y9170"/>
      <c r="Z9170"/>
    </row>
    <row r="9171" spans="1:26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  <c r="S9171"/>
      <c r="T9171"/>
      <c r="U9171"/>
      <c r="V9171"/>
      <c r="W9171"/>
      <c r="X9171"/>
      <c r="Y9171"/>
      <c r="Z9171"/>
    </row>
    <row r="9172" spans="1:26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  <c r="S9172"/>
      <c r="T9172"/>
      <c r="U9172"/>
      <c r="V9172"/>
      <c r="W9172"/>
      <c r="X9172"/>
      <c r="Y9172"/>
      <c r="Z9172"/>
    </row>
    <row r="9173" spans="1:26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  <c r="S9173"/>
      <c r="T9173"/>
      <c r="U9173"/>
      <c r="V9173"/>
      <c r="W9173"/>
      <c r="X9173"/>
      <c r="Y9173"/>
      <c r="Z9173"/>
    </row>
    <row r="9174" spans="1:26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  <c r="S9174"/>
      <c r="T9174"/>
      <c r="U9174"/>
      <c r="V9174"/>
      <c r="W9174"/>
      <c r="X9174"/>
      <c r="Y9174"/>
      <c r="Z9174"/>
    </row>
    <row r="9175" spans="1:26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  <c r="S9175"/>
      <c r="T9175"/>
      <c r="U9175"/>
      <c r="V9175"/>
      <c r="W9175"/>
      <c r="X9175"/>
      <c r="Y9175"/>
      <c r="Z9175"/>
    </row>
    <row r="9176" spans="1:26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  <c r="S9176"/>
      <c r="T9176"/>
      <c r="U9176"/>
      <c r="V9176"/>
      <c r="W9176"/>
      <c r="X9176"/>
      <c r="Y9176"/>
      <c r="Z9176"/>
    </row>
    <row r="9177" spans="1:26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  <c r="S9177"/>
      <c r="T9177"/>
      <c r="U9177"/>
      <c r="V9177"/>
      <c r="W9177"/>
      <c r="X9177"/>
      <c r="Y9177"/>
      <c r="Z9177"/>
    </row>
    <row r="9178" spans="1:26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  <c r="S9178"/>
      <c r="T9178"/>
      <c r="U9178"/>
      <c r="V9178"/>
      <c r="W9178"/>
      <c r="X9178"/>
      <c r="Y9178"/>
      <c r="Z9178"/>
    </row>
    <row r="9179" spans="1:26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  <c r="S9179"/>
      <c r="T9179"/>
      <c r="U9179"/>
      <c r="V9179"/>
      <c r="W9179"/>
      <c r="X9179"/>
      <c r="Y9179"/>
      <c r="Z9179"/>
    </row>
    <row r="9180" spans="1:26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  <c r="S9180"/>
      <c r="T9180"/>
      <c r="U9180"/>
      <c r="V9180"/>
      <c r="W9180"/>
      <c r="X9180"/>
      <c r="Y9180"/>
      <c r="Z9180"/>
    </row>
    <row r="9181" spans="1:26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  <c r="S9181"/>
      <c r="T9181"/>
      <c r="U9181"/>
      <c r="V9181"/>
      <c r="W9181"/>
      <c r="X9181"/>
      <c r="Y9181"/>
      <c r="Z9181"/>
    </row>
    <row r="9182" spans="1:26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  <c r="S9182"/>
      <c r="T9182"/>
      <c r="U9182"/>
      <c r="V9182"/>
      <c r="W9182"/>
      <c r="X9182"/>
      <c r="Y9182"/>
      <c r="Z9182"/>
    </row>
    <row r="9183" spans="1:26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  <c r="S9183"/>
      <c r="T9183"/>
      <c r="U9183"/>
      <c r="V9183"/>
      <c r="W9183"/>
      <c r="X9183"/>
      <c r="Y9183"/>
      <c r="Z9183"/>
    </row>
    <row r="9184" spans="1:26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  <c r="S9184"/>
      <c r="T9184"/>
      <c r="U9184"/>
      <c r="V9184"/>
      <c r="W9184"/>
      <c r="X9184"/>
      <c r="Y9184"/>
      <c r="Z9184"/>
    </row>
    <row r="9185" spans="1:26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  <c r="S9185"/>
      <c r="T9185"/>
      <c r="U9185"/>
      <c r="V9185"/>
      <c r="W9185"/>
      <c r="X9185"/>
      <c r="Y9185"/>
      <c r="Z9185"/>
    </row>
    <row r="9186" spans="1:26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  <c r="S9186"/>
      <c r="T9186"/>
      <c r="U9186"/>
      <c r="V9186"/>
      <c r="W9186"/>
      <c r="X9186"/>
      <c r="Y9186"/>
      <c r="Z9186"/>
    </row>
    <row r="9187" spans="1:26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  <c r="S9187"/>
      <c r="T9187"/>
      <c r="U9187"/>
      <c r="V9187"/>
      <c r="W9187"/>
      <c r="X9187"/>
      <c r="Y9187"/>
      <c r="Z9187"/>
    </row>
    <row r="9188" spans="1:26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  <c r="S9188"/>
      <c r="T9188"/>
      <c r="U9188"/>
      <c r="V9188"/>
      <c r="W9188"/>
      <c r="X9188"/>
      <c r="Y9188"/>
      <c r="Z9188"/>
    </row>
    <row r="9189" spans="1:26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  <c r="S9189"/>
      <c r="T9189"/>
      <c r="U9189"/>
      <c r="V9189"/>
      <c r="W9189"/>
      <c r="X9189"/>
      <c r="Y9189"/>
      <c r="Z9189"/>
    </row>
    <row r="9190" spans="1:26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  <c r="S9190"/>
      <c r="T9190"/>
      <c r="U9190"/>
      <c r="V9190"/>
      <c r="W9190"/>
      <c r="X9190"/>
      <c r="Y9190"/>
      <c r="Z9190"/>
    </row>
    <row r="9191" spans="1:26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  <c r="S9191"/>
      <c r="T9191"/>
      <c r="U9191"/>
      <c r="V9191"/>
      <c r="W9191"/>
      <c r="X9191"/>
      <c r="Y9191"/>
      <c r="Z9191"/>
    </row>
    <row r="9192" spans="1:26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  <c r="S9192"/>
      <c r="T9192"/>
      <c r="U9192"/>
      <c r="V9192"/>
      <c r="W9192"/>
      <c r="X9192"/>
      <c r="Y9192"/>
      <c r="Z9192"/>
    </row>
    <row r="9193" spans="1:26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  <c r="S9193"/>
      <c r="T9193"/>
      <c r="U9193"/>
      <c r="V9193"/>
      <c r="W9193"/>
      <c r="X9193"/>
      <c r="Y9193"/>
      <c r="Z9193"/>
    </row>
    <row r="9194" spans="1:26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  <c r="S9194"/>
      <c r="T9194"/>
      <c r="U9194"/>
      <c r="V9194"/>
      <c r="W9194"/>
      <c r="X9194"/>
      <c r="Y9194"/>
      <c r="Z9194"/>
    </row>
    <row r="9195" spans="1:26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  <c r="S9195"/>
      <c r="T9195"/>
      <c r="U9195"/>
      <c r="V9195"/>
      <c r="W9195"/>
      <c r="X9195"/>
      <c r="Y9195"/>
      <c r="Z9195"/>
    </row>
    <row r="9196" spans="1:26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  <c r="S9196"/>
      <c r="T9196"/>
      <c r="U9196"/>
      <c r="V9196"/>
      <c r="W9196"/>
      <c r="X9196"/>
      <c r="Y9196"/>
      <c r="Z9196"/>
    </row>
    <row r="9197" spans="1:26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  <c r="S9197"/>
      <c r="T9197"/>
      <c r="U9197"/>
      <c r="V9197"/>
      <c r="W9197"/>
      <c r="X9197"/>
      <c r="Y9197"/>
      <c r="Z9197"/>
    </row>
    <row r="9198" spans="1:26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  <c r="S9198"/>
      <c r="T9198"/>
      <c r="U9198"/>
      <c r="V9198"/>
      <c r="W9198"/>
      <c r="X9198"/>
      <c r="Y9198"/>
      <c r="Z9198"/>
    </row>
    <row r="9199" spans="1:26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  <c r="S9199"/>
      <c r="T9199"/>
      <c r="U9199"/>
      <c r="V9199"/>
      <c r="W9199"/>
      <c r="X9199"/>
      <c r="Y9199"/>
      <c r="Z9199"/>
    </row>
    <row r="9200" spans="1:26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  <c r="S9200"/>
      <c r="T9200"/>
      <c r="U9200"/>
      <c r="V9200"/>
      <c r="W9200"/>
      <c r="X9200"/>
      <c r="Y9200"/>
      <c r="Z9200"/>
    </row>
    <row r="9201" spans="1:26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  <c r="S9201"/>
      <c r="T9201"/>
      <c r="U9201"/>
      <c r="V9201"/>
      <c r="W9201"/>
      <c r="X9201"/>
      <c r="Y9201"/>
      <c r="Z9201"/>
    </row>
    <row r="9202" spans="1:26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  <c r="S9202"/>
      <c r="T9202"/>
      <c r="U9202"/>
      <c r="V9202"/>
      <c r="W9202"/>
      <c r="X9202"/>
      <c r="Y9202"/>
      <c r="Z9202"/>
    </row>
    <row r="9203" spans="1:26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  <c r="S9203"/>
      <c r="T9203"/>
      <c r="U9203"/>
      <c r="V9203"/>
      <c r="W9203"/>
      <c r="X9203"/>
      <c r="Y9203"/>
      <c r="Z9203"/>
    </row>
    <row r="9204" spans="1:26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  <c r="S9204"/>
      <c r="T9204"/>
      <c r="U9204"/>
      <c r="V9204"/>
      <c r="W9204"/>
      <c r="X9204"/>
      <c r="Y9204"/>
      <c r="Z9204"/>
    </row>
    <row r="9205" spans="1:26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  <c r="S9205"/>
      <c r="T9205"/>
      <c r="U9205"/>
      <c r="V9205"/>
      <c r="W9205"/>
      <c r="X9205"/>
      <c r="Y9205"/>
      <c r="Z9205"/>
    </row>
    <row r="9206" spans="1:26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  <c r="S9206"/>
      <c r="T9206"/>
      <c r="U9206"/>
      <c r="V9206"/>
      <c r="W9206"/>
      <c r="X9206"/>
      <c r="Y9206"/>
      <c r="Z9206"/>
    </row>
    <row r="9207" spans="1:26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  <c r="S9207"/>
      <c r="T9207"/>
      <c r="U9207"/>
      <c r="V9207"/>
      <c r="W9207"/>
      <c r="X9207"/>
      <c r="Y9207"/>
      <c r="Z9207"/>
    </row>
    <row r="9208" spans="1:26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  <c r="S9208"/>
      <c r="T9208"/>
      <c r="U9208"/>
      <c r="V9208"/>
      <c r="W9208"/>
      <c r="X9208"/>
      <c r="Y9208"/>
      <c r="Z9208"/>
    </row>
    <row r="9209" spans="1:26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  <c r="S9209"/>
      <c r="T9209"/>
      <c r="U9209"/>
      <c r="V9209"/>
      <c r="W9209"/>
      <c r="X9209"/>
      <c r="Y9209"/>
      <c r="Z9209"/>
    </row>
    <row r="9210" spans="1:26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  <c r="S9210"/>
      <c r="T9210"/>
      <c r="U9210"/>
      <c r="V9210"/>
      <c r="W9210"/>
      <c r="X9210"/>
      <c r="Y9210"/>
      <c r="Z9210"/>
    </row>
    <row r="9211" spans="1:26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  <c r="S9211"/>
      <c r="T9211"/>
      <c r="U9211"/>
      <c r="V9211"/>
      <c r="W9211"/>
      <c r="X9211"/>
      <c r="Y9211"/>
      <c r="Z9211"/>
    </row>
    <row r="9212" spans="1:26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  <c r="S9212"/>
      <c r="T9212"/>
      <c r="U9212"/>
      <c r="V9212"/>
      <c r="W9212"/>
      <c r="X9212"/>
      <c r="Y9212"/>
      <c r="Z9212"/>
    </row>
    <row r="9213" spans="1:26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  <c r="S9213"/>
      <c r="T9213"/>
      <c r="U9213"/>
      <c r="V9213"/>
      <c r="W9213"/>
      <c r="X9213"/>
      <c r="Y9213"/>
      <c r="Z9213"/>
    </row>
    <row r="9214" spans="1:26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  <c r="S9214"/>
      <c r="T9214"/>
      <c r="U9214"/>
      <c r="V9214"/>
      <c r="W9214"/>
      <c r="X9214"/>
      <c r="Y9214"/>
      <c r="Z9214"/>
    </row>
    <row r="9215" spans="1:26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  <c r="S9215"/>
      <c r="T9215"/>
      <c r="U9215"/>
      <c r="V9215"/>
      <c r="W9215"/>
      <c r="X9215"/>
      <c r="Y9215"/>
      <c r="Z9215"/>
    </row>
    <row r="9216" spans="1:26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  <c r="S9216"/>
      <c r="T9216"/>
      <c r="U9216"/>
      <c r="V9216"/>
      <c r="W9216"/>
      <c r="X9216"/>
      <c r="Y9216"/>
      <c r="Z9216"/>
    </row>
    <row r="9217" spans="1:26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  <c r="S9217"/>
      <c r="T9217"/>
      <c r="U9217"/>
      <c r="V9217"/>
      <c r="W9217"/>
      <c r="X9217"/>
      <c r="Y9217"/>
      <c r="Z9217"/>
    </row>
    <row r="9218" spans="1:26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  <c r="S9218"/>
      <c r="T9218"/>
      <c r="U9218"/>
      <c r="V9218"/>
      <c r="W9218"/>
      <c r="X9218"/>
      <c r="Y9218"/>
      <c r="Z9218"/>
    </row>
    <row r="9219" spans="1:26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  <c r="S9219"/>
      <c r="T9219"/>
      <c r="U9219"/>
      <c r="V9219"/>
      <c r="W9219"/>
      <c r="X9219"/>
      <c r="Y9219"/>
      <c r="Z9219"/>
    </row>
    <row r="9220" spans="1:26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  <c r="S9220"/>
      <c r="T9220"/>
      <c r="U9220"/>
      <c r="V9220"/>
      <c r="W9220"/>
      <c r="X9220"/>
      <c r="Y9220"/>
      <c r="Z9220"/>
    </row>
    <row r="9221" spans="1:26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  <c r="S9221"/>
      <c r="T9221"/>
      <c r="U9221"/>
      <c r="V9221"/>
      <c r="W9221"/>
      <c r="X9221"/>
      <c r="Y9221"/>
      <c r="Z9221"/>
    </row>
    <row r="9222" spans="1:26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  <c r="S9222"/>
      <c r="T9222"/>
      <c r="U9222"/>
      <c r="V9222"/>
      <c r="W9222"/>
      <c r="X9222"/>
      <c r="Y9222"/>
      <c r="Z9222"/>
    </row>
    <row r="9223" spans="1:26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  <c r="S9223"/>
      <c r="T9223"/>
      <c r="U9223"/>
      <c r="V9223"/>
      <c r="W9223"/>
      <c r="X9223"/>
      <c r="Y9223"/>
      <c r="Z9223"/>
    </row>
    <row r="9224" spans="1:26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  <c r="S9224"/>
      <c r="T9224"/>
      <c r="U9224"/>
      <c r="V9224"/>
      <c r="W9224"/>
      <c r="X9224"/>
      <c r="Y9224"/>
      <c r="Z9224"/>
    </row>
    <row r="9225" spans="1:26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  <c r="S9225"/>
      <c r="T9225"/>
      <c r="U9225"/>
      <c r="V9225"/>
      <c r="W9225"/>
      <c r="X9225"/>
      <c r="Y9225"/>
      <c r="Z9225"/>
    </row>
    <row r="9226" spans="1:26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  <c r="S9226"/>
      <c r="T9226"/>
      <c r="U9226"/>
      <c r="V9226"/>
      <c r="W9226"/>
      <c r="X9226"/>
      <c r="Y9226"/>
      <c r="Z9226"/>
    </row>
    <row r="9227" spans="1:26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  <c r="S9227"/>
      <c r="T9227"/>
      <c r="U9227"/>
      <c r="V9227"/>
      <c r="W9227"/>
      <c r="X9227"/>
      <c r="Y9227"/>
      <c r="Z9227"/>
    </row>
    <row r="9228" spans="1:26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  <c r="S9228"/>
      <c r="T9228"/>
      <c r="U9228"/>
      <c r="V9228"/>
      <c r="W9228"/>
      <c r="X9228"/>
      <c r="Y9228"/>
      <c r="Z9228"/>
    </row>
    <row r="9229" spans="1:26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  <c r="S9229"/>
      <c r="T9229"/>
      <c r="U9229"/>
      <c r="V9229"/>
      <c r="W9229"/>
      <c r="X9229"/>
      <c r="Y9229"/>
      <c r="Z9229"/>
    </row>
    <row r="9230" spans="1:26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  <c r="S9230"/>
      <c r="T9230"/>
      <c r="U9230"/>
      <c r="V9230"/>
      <c r="W9230"/>
      <c r="X9230"/>
      <c r="Y9230"/>
      <c r="Z9230"/>
    </row>
    <row r="9231" spans="1:26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  <c r="S9231"/>
      <c r="T9231"/>
      <c r="U9231"/>
      <c r="V9231"/>
      <c r="W9231"/>
      <c r="X9231"/>
      <c r="Y9231"/>
      <c r="Z9231"/>
    </row>
    <row r="9232" spans="1:26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  <c r="S9232"/>
      <c r="T9232"/>
      <c r="U9232"/>
      <c r="V9232"/>
      <c r="W9232"/>
      <c r="X9232"/>
      <c r="Y9232"/>
      <c r="Z9232"/>
    </row>
    <row r="9233" spans="1:26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  <c r="S9233"/>
      <c r="T9233"/>
      <c r="U9233"/>
      <c r="V9233"/>
      <c r="W9233"/>
      <c r="X9233"/>
      <c r="Y9233"/>
      <c r="Z9233"/>
    </row>
    <row r="9234" spans="1:26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  <c r="S9234"/>
      <c r="T9234"/>
      <c r="U9234"/>
      <c r="V9234"/>
      <c r="W9234"/>
      <c r="X9234"/>
      <c r="Y9234"/>
      <c r="Z9234"/>
    </row>
    <row r="9235" spans="1:26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  <c r="S9235"/>
      <c r="T9235"/>
      <c r="U9235"/>
      <c r="V9235"/>
      <c r="W9235"/>
      <c r="X9235"/>
      <c r="Y9235"/>
      <c r="Z9235"/>
    </row>
    <row r="9236" spans="1:26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  <c r="S9236"/>
      <c r="T9236"/>
      <c r="U9236"/>
      <c r="V9236"/>
      <c r="W9236"/>
      <c r="X9236"/>
      <c r="Y9236"/>
      <c r="Z9236"/>
    </row>
    <row r="9237" spans="1:26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  <c r="S9237"/>
      <c r="T9237"/>
      <c r="U9237"/>
      <c r="V9237"/>
      <c r="W9237"/>
      <c r="X9237"/>
      <c r="Y9237"/>
      <c r="Z9237"/>
    </row>
    <row r="9238" spans="1:26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  <c r="S9238"/>
      <c r="T9238"/>
      <c r="U9238"/>
      <c r="V9238"/>
      <c r="W9238"/>
      <c r="X9238"/>
      <c r="Y9238"/>
      <c r="Z9238"/>
    </row>
    <row r="9239" spans="1:26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  <c r="S9239"/>
      <c r="T9239"/>
      <c r="U9239"/>
      <c r="V9239"/>
      <c r="W9239"/>
      <c r="X9239"/>
      <c r="Y9239"/>
      <c r="Z9239"/>
    </row>
    <row r="9240" spans="1:26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  <c r="S9240"/>
      <c r="T9240"/>
      <c r="U9240"/>
      <c r="V9240"/>
      <c r="W9240"/>
      <c r="X9240"/>
      <c r="Y9240"/>
      <c r="Z9240"/>
    </row>
    <row r="9241" spans="1:26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  <c r="S9241"/>
      <c r="T9241"/>
      <c r="U9241"/>
      <c r="V9241"/>
      <c r="W9241"/>
      <c r="X9241"/>
      <c r="Y9241"/>
      <c r="Z9241"/>
    </row>
    <row r="9242" spans="1:26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  <c r="S9242"/>
      <c r="T9242"/>
      <c r="U9242"/>
      <c r="V9242"/>
      <c r="W9242"/>
      <c r="X9242"/>
      <c r="Y9242"/>
      <c r="Z9242"/>
    </row>
    <row r="9243" spans="1:26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  <c r="S9243"/>
      <c r="T9243"/>
      <c r="U9243"/>
      <c r="V9243"/>
      <c r="W9243"/>
      <c r="X9243"/>
      <c r="Y9243"/>
      <c r="Z9243"/>
    </row>
    <row r="9244" spans="1:26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  <c r="S9244"/>
      <c r="T9244"/>
      <c r="U9244"/>
      <c r="V9244"/>
      <c r="W9244"/>
      <c r="X9244"/>
      <c r="Y9244"/>
      <c r="Z9244"/>
    </row>
    <row r="9245" spans="1:26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  <c r="S9245"/>
      <c r="T9245"/>
      <c r="U9245"/>
      <c r="V9245"/>
      <c r="W9245"/>
      <c r="X9245"/>
      <c r="Y9245"/>
      <c r="Z9245"/>
    </row>
    <row r="9246" spans="1:26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  <c r="S9246"/>
      <c r="T9246"/>
      <c r="U9246"/>
      <c r="V9246"/>
      <c r="W9246"/>
      <c r="X9246"/>
      <c r="Y9246"/>
      <c r="Z9246"/>
    </row>
    <row r="9247" spans="1:26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  <c r="S9247"/>
      <c r="T9247"/>
      <c r="U9247"/>
      <c r="V9247"/>
      <c r="W9247"/>
      <c r="X9247"/>
      <c r="Y9247"/>
      <c r="Z9247"/>
    </row>
    <row r="9248" spans="1:26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  <c r="S9248"/>
      <c r="T9248"/>
      <c r="U9248"/>
      <c r="V9248"/>
      <c r="W9248"/>
      <c r="X9248"/>
      <c r="Y9248"/>
      <c r="Z9248"/>
    </row>
    <row r="9249" spans="1:26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  <c r="S9249"/>
      <c r="T9249"/>
      <c r="U9249"/>
      <c r="V9249"/>
      <c r="W9249"/>
      <c r="X9249"/>
      <c r="Y9249"/>
      <c r="Z9249"/>
    </row>
    <row r="9250" spans="1:26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  <c r="S9250"/>
      <c r="T9250"/>
      <c r="U9250"/>
      <c r="V9250"/>
      <c r="W9250"/>
      <c r="X9250"/>
      <c r="Y9250"/>
      <c r="Z9250"/>
    </row>
    <row r="9251" spans="1:26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  <c r="S9251"/>
      <c r="T9251"/>
      <c r="U9251"/>
      <c r="V9251"/>
      <c r="W9251"/>
      <c r="X9251"/>
      <c r="Y9251"/>
      <c r="Z9251"/>
    </row>
    <row r="9252" spans="1:26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  <c r="S9252"/>
      <c r="T9252"/>
      <c r="U9252"/>
      <c r="V9252"/>
      <c r="W9252"/>
      <c r="X9252"/>
      <c r="Y9252"/>
      <c r="Z9252"/>
    </row>
    <row r="9253" spans="1:26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  <c r="S9253"/>
      <c r="T9253"/>
      <c r="U9253"/>
      <c r="V9253"/>
      <c r="W9253"/>
      <c r="X9253"/>
      <c r="Y9253"/>
      <c r="Z9253"/>
    </row>
    <row r="9254" spans="1:26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  <c r="S9254"/>
      <c r="T9254"/>
      <c r="U9254"/>
      <c r="V9254"/>
      <c r="W9254"/>
      <c r="X9254"/>
      <c r="Y9254"/>
      <c r="Z9254"/>
    </row>
    <row r="9255" spans="1:26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  <c r="S9255"/>
      <c r="T9255"/>
      <c r="U9255"/>
      <c r="V9255"/>
      <c r="W9255"/>
      <c r="X9255"/>
      <c r="Y9255"/>
      <c r="Z9255"/>
    </row>
    <row r="9256" spans="1:26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  <c r="S9256"/>
      <c r="T9256"/>
      <c r="U9256"/>
      <c r="V9256"/>
      <c r="W9256"/>
      <c r="X9256"/>
      <c r="Y9256"/>
      <c r="Z9256"/>
    </row>
    <row r="9257" spans="1:26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  <c r="S9257"/>
      <c r="T9257"/>
      <c r="U9257"/>
      <c r="V9257"/>
      <c r="W9257"/>
      <c r="X9257"/>
      <c r="Y9257"/>
      <c r="Z9257"/>
    </row>
    <row r="9258" spans="1:26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  <c r="S9258"/>
      <c r="T9258"/>
      <c r="U9258"/>
      <c r="V9258"/>
      <c r="W9258"/>
      <c r="X9258"/>
      <c r="Y9258"/>
      <c r="Z9258"/>
    </row>
    <row r="9259" spans="1:26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  <c r="S9259"/>
      <c r="T9259"/>
      <c r="U9259"/>
      <c r="V9259"/>
      <c r="W9259"/>
      <c r="X9259"/>
      <c r="Y9259"/>
      <c r="Z9259"/>
    </row>
    <row r="9260" spans="1:26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  <c r="S9260"/>
      <c r="T9260"/>
      <c r="U9260"/>
      <c r="V9260"/>
      <c r="W9260"/>
      <c r="X9260"/>
      <c r="Y9260"/>
      <c r="Z9260"/>
    </row>
    <row r="9261" spans="1:26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  <c r="S9261"/>
      <c r="T9261"/>
      <c r="U9261"/>
      <c r="V9261"/>
      <c r="W9261"/>
      <c r="X9261"/>
      <c r="Y9261"/>
      <c r="Z9261"/>
    </row>
    <row r="9262" spans="1:26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  <c r="S9262"/>
      <c r="T9262"/>
      <c r="U9262"/>
      <c r="V9262"/>
      <c r="W9262"/>
      <c r="X9262"/>
      <c r="Y9262"/>
      <c r="Z9262"/>
    </row>
    <row r="9263" spans="1:26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  <c r="S9263"/>
      <c r="T9263"/>
      <c r="U9263"/>
      <c r="V9263"/>
      <c r="W9263"/>
      <c r="X9263"/>
      <c r="Y9263"/>
      <c r="Z9263"/>
    </row>
    <row r="9264" spans="1:26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  <c r="S9264"/>
      <c r="T9264"/>
      <c r="U9264"/>
      <c r="V9264"/>
      <c r="W9264"/>
      <c r="X9264"/>
      <c r="Y9264"/>
      <c r="Z9264"/>
    </row>
    <row r="9265" spans="1:26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  <c r="S9265"/>
      <c r="T9265"/>
      <c r="U9265"/>
      <c r="V9265"/>
      <c r="W9265"/>
      <c r="X9265"/>
      <c r="Y9265"/>
      <c r="Z9265"/>
    </row>
    <row r="9266" spans="1:26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  <c r="S9266"/>
      <c r="T9266"/>
      <c r="U9266"/>
      <c r="V9266"/>
      <c r="W9266"/>
      <c r="X9266"/>
      <c r="Y9266"/>
      <c r="Z9266"/>
    </row>
    <row r="9267" spans="1:26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  <c r="S9267"/>
      <c r="T9267"/>
      <c r="U9267"/>
      <c r="V9267"/>
      <c r="W9267"/>
      <c r="X9267"/>
      <c r="Y9267"/>
      <c r="Z9267"/>
    </row>
    <row r="9268" spans="1:26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  <c r="S9268"/>
      <c r="T9268"/>
      <c r="U9268"/>
      <c r="V9268"/>
      <c r="W9268"/>
      <c r="X9268"/>
      <c r="Y9268"/>
      <c r="Z9268"/>
    </row>
    <row r="9269" spans="1:26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  <c r="S9269"/>
      <c r="T9269"/>
      <c r="U9269"/>
      <c r="V9269"/>
      <c r="W9269"/>
      <c r="X9269"/>
      <c r="Y9269"/>
      <c r="Z9269"/>
    </row>
    <row r="9270" spans="1:26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  <c r="S9270"/>
      <c r="T9270"/>
      <c r="U9270"/>
      <c r="V9270"/>
      <c r="W9270"/>
      <c r="X9270"/>
      <c r="Y9270"/>
      <c r="Z9270"/>
    </row>
    <row r="9271" spans="1:26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  <c r="S9271"/>
      <c r="T9271"/>
      <c r="U9271"/>
      <c r="V9271"/>
      <c r="W9271"/>
      <c r="X9271"/>
      <c r="Y9271"/>
      <c r="Z9271"/>
    </row>
    <row r="9272" spans="1:26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  <c r="S9272"/>
      <c r="T9272"/>
      <c r="U9272"/>
      <c r="V9272"/>
      <c r="W9272"/>
      <c r="X9272"/>
      <c r="Y9272"/>
      <c r="Z9272"/>
    </row>
    <row r="9273" spans="1:26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  <c r="S9273"/>
      <c r="T9273"/>
      <c r="U9273"/>
      <c r="V9273"/>
      <c r="W9273"/>
      <c r="X9273"/>
      <c r="Y9273"/>
      <c r="Z9273"/>
    </row>
    <row r="9274" spans="1:26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  <c r="S9274"/>
      <c r="T9274"/>
      <c r="U9274"/>
      <c r="V9274"/>
      <c r="W9274"/>
      <c r="X9274"/>
      <c r="Y9274"/>
      <c r="Z9274"/>
    </row>
    <row r="9275" spans="1:26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  <c r="S9275"/>
      <c r="T9275"/>
      <c r="U9275"/>
      <c r="V9275"/>
      <c r="W9275"/>
      <c r="X9275"/>
      <c r="Y9275"/>
      <c r="Z9275"/>
    </row>
    <row r="9276" spans="1:26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  <c r="S9276"/>
      <c r="T9276"/>
      <c r="U9276"/>
      <c r="V9276"/>
      <c r="W9276"/>
      <c r="X9276"/>
      <c r="Y9276"/>
      <c r="Z9276"/>
    </row>
    <row r="9277" spans="1:26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  <c r="S9277"/>
      <c r="T9277"/>
      <c r="U9277"/>
      <c r="V9277"/>
      <c r="W9277"/>
      <c r="X9277"/>
      <c r="Y9277"/>
      <c r="Z9277"/>
    </row>
    <row r="9278" spans="1:26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  <c r="S9278"/>
      <c r="T9278"/>
      <c r="U9278"/>
      <c r="V9278"/>
      <c r="W9278"/>
      <c r="X9278"/>
      <c r="Y9278"/>
      <c r="Z9278"/>
    </row>
    <row r="9279" spans="1:26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  <c r="S9279"/>
      <c r="T9279"/>
      <c r="U9279"/>
      <c r="V9279"/>
      <c r="W9279"/>
      <c r="X9279"/>
      <c r="Y9279"/>
      <c r="Z9279"/>
    </row>
    <row r="9280" spans="1:26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  <c r="S9280"/>
      <c r="T9280"/>
      <c r="U9280"/>
      <c r="V9280"/>
      <c r="W9280"/>
      <c r="X9280"/>
      <c r="Y9280"/>
      <c r="Z9280"/>
    </row>
    <row r="9281" spans="1:26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  <c r="S9281"/>
      <c r="T9281"/>
      <c r="U9281"/>
      <c r="V9281"/>
      <c r="W9281"/>
      <c r="X9281"/>
      <c r="Y9281"/>
      <c r="Z9281"/>
    </row>
    <row r="9282" spans="1:26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  <c r="S9282"/>
      <c r="T9282"/>
      <c r="U9282"/>
      <c r="V9282"/>
      <c r="W9282"/>
      <c r="X9282"/>
      <c r="Y9282"/>
      <c r="Z9282"/>
    </row>
    <row r="9283" spans="1:26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  <c r="S9283"/>
      <c r="T9283"/>
      <c r="U9283"/>
      <c r="V9283"/>
      <c r="W9283"/>
      <c r="X9283"/>
      <c r="Y9283"/>
      <c r="Z9283"/>
    </row>
    <row r="9284" spans="1:26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  <c r="S9284"/>
      <c r="T9284"/>
      <c r="U9284"/>
      <c r="V9284"/>
      <c r="W9284"/>
      <c r="X9284"/>
      <c r="Y9284"/>
      <c r="Z9284"/>
    </row>
    <row r="9285" spans="1:26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  <c r="S9285"/>
      <c r="T9285"/>
      <c r="U9285"/>
      <c r="V9285"/>
      <c r="W9285"/>
      <c r="X9285"/>
      <c r="Y9285"/>
      <c r="Z9285"/>
    </row>
    <row r="9286" spans="1:26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  <c r="S9286"/>
      <c r="T9286"/>
      <c r="U9286"/>
      <c r="V9286"/>
      <c r="W9286"/>
      <c r="X9286"/>
      <c r="Y9286"/>
      <c r="Z9286"/>
    </row>
    <row r="9287" spans="1:26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  <c r="S9287"/>
      <c r="T9287"/>
      <c r="U9287"/>
      <c r="V9287"/>
      <c r="W9287"/>
      <c r="X9287"/>
      <c r="Y9287"/>
      <c r="Z9287"/>
    </row>
    <row r="9288" spans="1:26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  <c r="S9288"/>
      <c r="T9288"/>
      <c r="U9288"/>
      <c r="V9288"/>
      <c r="W9288"/>
      <c r="X9288"/>
      <c r="Y9288"/>
      <c r="Z9288"/>
    </row>
    <row r="9289" spans="1:26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  <c r="S9289"/>
      <c r="T9289"/>
      <c r="U9289"/>
      <c r="V9289"/>
      <c r="W9289"/>
      <c r="X9289"/>
      <c r="Y9289"/>
      <c r="Z9289"/>
    </row>
    <row r="9290" spans="1:26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  <c r="S9290"/>
      <c r="T9290"/>
      <c r="U9290"/>
      <c r="V9290"/>
      <c r="W9290"/>
      <c r="X9290"/>
      <c r="Y9290"/>
      <c r="Z9290"/>
    </row>
    <row r="9291" spans="1:26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  <c r="S9291"/>
      <c r="T9291"/>
      <c r="U9291"/>
      <c r="V9291"/>
      <c r="W9291"/>
      <c r="X9291"/>
      <c r="Y9291"/>
      <c r="Z9291"/>
    </row>
    <row r="9292" spans="1:26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  <c r="S9292"/>
      <c r="T9292"/>
      <c r="U9292"/>
      <c r="V9292"/>
      <c r="W9292"/>
      <c r="X9292"/>
      <c r="Y9292"/>
      <c r="Z9292"/>
    </row>
    <row r="9293" spans="1:26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  <c r="S9293"/>
      <c r="T9293"/>
      <c r="U9293"/>
      <c r="V9293"/>
      <c r="W9293"/>
      <c r="X9293"/>
      <c r="Y9293"/>
      <c r="Z9293"/>
    </row>
    <row r="9294" spans="1:26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  <c r="S9294"/>
      <c r="T9294"/>
      <c r="U9294"/>
      <c r="V9294"/>
      <c r="W9294"/>
      <c r="X9294"/>
      <c r="Y9294"/>
      <c r="Z9294"/>
    </row>
    <row r="9295" spans="1:26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  <c r="S9295"/>
      <c r="T9295"/>
      <c r="U9295"/>
      <c r="V9295"/>
      <c r="W9295"/>
      <c r="X9295"/>
      <c r="Y9295"/>
      <c r="Z9295"/>
    </row>
    <row r="9296" spans="1:26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  <c r="S9296"/>
      <c r="T9296"/>
      <c r="U9296"/>
      <c r="V9296"/>
      <c r="W9296"/>
      <c r="X9296"/>
      <c r="Y9296"/>
      <c r="Z9296"/>
    </row>
    <row r="9297" spans="1:26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  <c r="S9297"/>
      <c r="T9297"/>
      <c r="U9297"/>
      <c r="V9297"/>
      <c r="W9297"/>
      <c r="X9297"/>
      <c r="Y9297"/>
      <c r="Z9297"/>
    </row>
    <row r="9298" spans="1:26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  <c r="S9298"/>
      <c r="T9298"/>
      <c r="U9298"/>
      <c r="V9298"/>
      <c r="W9298"/>
      <c r="X9298"/>
      <c r="Y9298"/>
      <c r="Z9298"/>
    </row>
    <row r="9299" spans="1:26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  <c r="S9299"/>
      <c r="T9299"/>
      <c r="U9299"/>
      <c r="V9299"/>
      <c r="W9299"/>
      <c r="X9299"/>
      <c r="Y9299"/>
      <c r="Z9299"/>
    </row>
    <row r="9300" spans="1:26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  <c r="S9300"/>
      <c r="T9300"/>
      <c r="U9300"/>
      <c r="V9300"/>
      <c r="W9300"/>
      <c r="X9300"/>
      <c r="Y9300"/>
      <c r="Z9300"/>
    </row>
    <row r="9301" spans="1:26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  <c r="S9301"/>
      <c r="T9301"/>
      <c r="U9301"/>
      <c r="V9301"/>
      <c r="W9301"/>
      <c r="X9301"/>
      <c r="Y9301"/>
      <c r="Z9301"/>
    </row>
    <row r="9302" spans="1:26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  <c r="S9302"/>
      <c r="T9302"/>
      <c r="U9302"/>
      <c r="V9302"/>
      <c r="W9302"/>
      <c r="X9302"/>
      <c r="Y9302"/>
      <c r="Z9302"/>
    </row>
    <row r="9303" spans="1:26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  <c r="S9303"/>
      <c r="T9303"/>
      <c r="U9303"/>
      <c r="V9303"/>
      <c r="W9303"/>
      <c r="X9303"/>
      <c r="Y9303"/>
      <c r="Z9303"/>
    </row>
    <row r="9304" spans="1:26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  <c r="S9304"/>
      <c r="T9304"/>
      <c r="U9304"/>
      <c r="V9304"/>
      <c r="W9304"/>
      <c r="X9304"/>
      <c r="Y9304"/>
      <c r="Z9304"/>
    </row>
    <row r="9305" spans="1:26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  <c r="S9305"/>
      <c r="T9305"/>
      <c r="U9305"/>
      <c r="V9305"/>
      <c r="W9305"/>
      <c r="X9305"/>
      <c r="Y9305"/>
      <c r="Z9305"/>
    </row>
    <row r="9306" spans="1:26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  <c r="S9306"/>
      <c r="T9306"/>
      <c r="U9306"/>
      <c r="V9306"/>
      <c r="W9306"/>
      <c r="X9306"/>
      <c r="Y9306"/>
      <c r="Z9306"/>
    </row>
    <row r="9307" spans="1:26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  <c r="S9307"/>
      <c r="T9307"/>
      <c r="U9307"/>
      <c r="V9307"/>
      <c r="W9307"/>
      <c r="X9307"/>
      <c r="Y9307"/>
      <c r="Z9307"/>
    </row>
    <row r="9308" spans="1:26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  <c r="S9308"/>
      <c r="T9308"/>
      <c r="U9308"/>
      <c r="V9308"/>
      <c r="W9308"/>
      <c r="X9308"/>
      <c r="Y9308"/>
      <c r="Z9308"/>
    </row>
    <row r="9309" spans="1:26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  <c r="S9309"/>
      <c r="T9309"/>
      <c r="U9309"/>
      <c r="V9309"/>
      <c r="W9309"/>
      <c r="X9309"/>
      <c r="Y9309"/>
      <c r="Z9309"/>
    </row>
    <row r="9310" spans="1:26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  <c r="S9310"/>
      <c r="T9310"/>
      <c r="U9310"/>
      <c r="V9310"/>
      <c r="W9310"/>
      <c r="X9310"/>
      <c r="Y9310"/>
      <c r="Z9310"/>
    </row>
    <row r="9311" spans="1:26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  <c r="S9311"/>
      <c r="T9311"/>
      <c r="U9311"/>
      <c r="V9311"/>
      <c r="W9311"/>
      <c r="X9311"/>
      <c r="Y9311"/>
      <c r="Z9311"/>
    </row>
    <row r="9312" spans="1:26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  <c r="S9312"/>
      <c r="T9312"/>
      <c r="U9312"/>
      <c r="V9312"/>
      <c r="W9312"/>
      <c r="X9312"/>
      <c r="Y9312"/>
      <c r="Z9312"/>
    </row>
    <row r="9313" spans="1:26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  <c r="S9313"/>
      <c r="T9313"/>
      <c r="U9313"/>
      <c r="V9313"/>
      <c r="W9313"/>
      <c r="X9313"/>
      <c r="Y9313"/>
      <c r="Z9313"/>
    </row>
    <row r="9314" spans="1:26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  <c r="S9314"/>
      <c r="T9314"/>
      <c r="U9314"/>
      <c r="V9314"/>
      <c r="W9314"/>
      <c r="X9314"/>
      <c r="Y9314"/>
      <c r="Z9314"/>
    </row>
    <row r="9315" spans="1:26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  <c r="S9315"/>
      <c r="T9315"/>
      <c r="U9315"/>
      <c r="V9315"/>
      <c r="W9315"/>
      <c r="X9315"/>
      <c r="Y9315"/>
      <c r="Z9315"/>
    </row>
    <row r="9316" spans="1:26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  <c r="S9316"/>
      <c r="T9316"/>
      <c r="U9316"/>
      <c r="V9316"/>
      <c r="W9316"/>
      <c r="X9316"/>
      <c r="Y9316"/>
      <c r="Z9316"/>
    </row>
    <row r="9317" spans="1:26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  <c r="S9317"/>
      <c r="T9317"/>
      <c r="U9317"/>
      <c r="V9317"/>
      <c r="W9317"/>
      <c r="X9317"/>
      <c r="Y9317"/>
      <c r="Z9317"/>
    </row>
    <row r="9318" spans="1:26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  <c r="S9318"/>
      <c r="T9318"/>
      <c r="U9318"/>
      <c r="V9318"/>
      <c r="W9318"/>
      <c r="X9318"/>
      <c r="Y9318"/>
      <c r="Z9318"/>
    </row>
    <row r="9319" spans="1:26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  <c r="S9319"/>
      <c r="T9319"/>
      <c r="U9319"/>
      <c r="V9319"/>
      <c r="W9319"/>
      <c r="X9319"/>
      <c r="Y9319"/>
      <c r="Z9319"/>
    </row>
    <row r="9320" spans="1:26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  <c r="S9320"/>
      <c r="T9320"/>
      <c r="U9320"/>
      <c r="V9320"/>
      <c r="W9320"/>
      <c r="X9320"/>
      <c r="Y9320"/>
      <c r="Z9320"/>
    </row>
    <row r="9321" spans="1:26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  <c r="S9321"/>
      <c r="T9321"/>
      <c r="U9321"/>
      <c r="V9321"/>
      <c r="W9321"/>
      <c r="X9321"/>
      <c r="Y9321"/>
      <c r="Z9321"/>
    </row>
    <row r="9322" spans="1:26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  <c r="S9322"/>
      <c r="T9322"/>
      <c r="U9322"/>
      <c r="V9322"/>
      <c r="W9322"/>
      <c r="X9322"/>
      <c r="Y9322"/>
      <c r="Z9322"/>
    </row>
    <row r="9323" spans="1:26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  <c r="S9323"/>
      <c r="T9323"/>
      <c r="U9323"/>
      <c r="V9323"/>
      <c r="W9323"/>
      <c r="X9323"/>
      <c r="Y9323"/>
      <c r="Z9323"/>
    </row>
    <row r="9324" spans="1:26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  <c r="S9324"/>
      <c r="T9324"/>
      <c r="U9324"/>
      <c r="V9324"/>
      <c r="W9324"/>
      <c r="X9324"/>
      <c r="Y9324"/>
      <c r="Z9324"/>
    </row>
    <row r="9325" spans="1:26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  <c r="S9325"/>
      <c r="T9325"/>
      <c r="U9325"/>
      <c r="V9325"/>
      <c r="W9325"/>
      <c r="X9325"/>
      <c r="Y9325"/>
      <c r="Z9325"/>
    </row>
    <row r="9326" spans="1:26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  <c r="S9326"/>
      <c r="T9326"/>
      <c r="U9326"/>
      <c r="V9326"/>
      <c r="W9326"/>
      <c r="X9326"/>
      <c r="Y9326"/>
      <c r="Z9326"/>
    </row>
    <row r="9327" spans="1:26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  <c r="S9327"/>
      <c r="T9327"/>
      <c r="U9327"/>
      <c r="V9327"/>
      <c r="W9327"/>
      <c r="X9327"/>
      <c r="Y9327"/>
      <c r="Z9327"/>
    </row>
    <row r="9328" spans="1:26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  <c r="S9328"/>
      <c r="T9328"/>
      <c r="U9328"/>
      <c r="V9328"/>
      <c r="W9328"/>
      <c r="X9328"/>
      <c r="Y9328"/>
      <c r="Z9328"/>
    </row>
    <row r="9329" spans="1:26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  <c r="S9329"/>
      <c r="T9329"/>
      <c r="U9329"/>
      <c r="V9329"/>
      <c r="W9329"/>
      <c r="X9329"/>
      <c r="Y9329"/>
      <c r="Z9329"/>
    </row>
    <row r="9330" spans="1:26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  <c r="S9330"/>
      <c r="T9330"/>
      <c r="U9330"/>
      <c r="V9330"/>
      <c r="W9330"/>
      <c r="X9330"/>
      <c r="Y9330"/>
      <c r="Z9330"/>
    </row>
    <row r="9331" spans="1:26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  <c r="S9331"/>
      <c r="T9331"/>
      <c r="U9331"/>
      <c r="V9331"/>
      <c r="W9331"/>
      <c r="X9331"/>
      <c r="Y9331"/>
      <c r="Z9331"/>
    </row>
    <row r="9332" spans="1:26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  <c r="S9332"/>
      <c r="T9332"/>
      <c r="U9332"/>
      <c r="V9332"/>
      <c r="W9332"/>
      <c r="X9332"/>
      <c r="Y9332"/>
      <c r="Z9332"/>
    </row>
    <row r="9333" spans="1:26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  <c r="S9333"/>
      <c r="T9333"/>
      <c r="U9333"/>
      <c r="V9333"/>
      <c r="W9333"/>
      <c r="X9333"/>
      <c r="Y9333"/>
      <c r="Z9333"/>
    </row>
    <row r="9334" spans="1:26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  <c r="S9334"/>
      <c r="T9334"/>
      <c r="U9334"/>
      <c r="V9334"/>
      <c r="W9334"/>
      <c r="X9334"/>
      <c r="Y9334"/>
      <c r="Z9334"/>
    </row>
    <row r="9335" spans="1:26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  <c r="S9335"/>
      <c r="T9335"/>
      <c r="U9335"/>
      <c r="V9335"/>
      <c r="W9335"/>
      <c r="X9335"/>
      <c r="Y9335"/>
      <c r="Z9335"/>
    </row>
    <row r="9336" spans="1:26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  <c r="S9336"/>
      <c r="T9336"/>
      <c r="U9336"/>
      <c r="V9336"/>
      <c r="W9336"/>
      <c r="X9336"/>
      <c r="Y9336"/>
      <c r="Z9336"/>
    </row>
    <row r="9337" spans="1:26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  <c r="S9337"/>
      <c r="T9337"/>
      <c r="U9337"/>
      <c r="V9337"/>
      <c r="W9337"/>
      <c r="X9337"/>
      <c r="Y9337"/>
      <c r="Z9337"/>
    </row>
    <row r="9338" spans="1:26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  <c r="S9338"/>
      <c r="T9338"/>
      <c r="U9338"/>
      <c r="V9338"/>
      <c r="W9338"/>
      <c r="X9338"/>
      <c r="Y9338"/>
      <c r="Z9338"/>
    </row>
    <row r="9339" spans="1:26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  <c r="S9339"/>
      <c r="T9339"/>
      <c r="U9339"/>
      <c r="V9339"/>
      <c r="W9339"/>
      <c r="X9339"/>
      <c r="Y9339"/>
      <c r="Z9339"/>
    </row>
    <row r="9340" spans="1:26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  <c r="S9340"/>
      <c r="T9340"/>
      <c r="U9340"/>
      <c r="V9340"/>
      <c r="W9340"/>
      <c r="X9340"/>
      <c r="Y9340"/>
      <c r="Z9340"/>
    </row>
    <row r="9341" spans="1:26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  <c r="S9341"/>
      <c r="T9341"/>
      <c r="U9341"/>
      <c r="V9341"/>
      <c r="W9341"/>
      <c r="X9341"/>
      <c r="Y9341"/>
      <c r="Z9341"/>
    </row>
    <row r="9342" spans="1:26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  <c r="S9342"/>
      <c r="T9342"/>
      <c r="U9342"/>
      <c r="V9342"/>
      <c r="W9342"/>
      <c r="X9342"/>
      <c r="Y9342"/>
      <c r="Z9342"/>
    </row>
    <row r="9343" spans="1:26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  <c r="S9343"/>
      <c r="T9343"/>
      <c r="U9343"/>
      <c r="V9343"/>
      <c r="W9343"/>
      <c r="X9343"/>
      <c r="Y9343"/>
      <c r="Z9343"/>
    </row>
    <row r="9344" spans="1:26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  <c r="S9344"/>
      <c r="T9344"/>
      <c r="U9344"/>
      <c r="V9344"/>
      <c r="W9344"/>
      <c r="X9344"/>
      <c r="Y9344"/>
      <c r="Z9344"/>
    </row>
    <row r="9345" spans="1:26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  <c r="S9345"/>
      <c r="T9345"/>
      <c r="U9345"/>
      <c r="V9345"/>
      <c r="W9345"/>
      <c r="X9345"/>
      <c r="Y9345"/>
      <c r="Z9345"/>
    </row>
    <row r="9346" spans="1:26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  <c r="S9346"/>
      <c r="T9346"/>
      <c r="U9346"/>
      <c r="V9346"/>
      <c r="W9346"/>
      <c r="X9346"/>
      <c r="Y9346"/>
      <c r="Z9346"/>
    </row>
    <row r="9347" spans="1:26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  <c r="S9347"/>
      <c r="T9347"/>
      <c r="U9347"/>
      <c r="V9347"/>
      <c r="W9347"/>
      <c r="X9347"/>
      <c r="Y9347"/>
      <c r="Z9347"/>
    </row>
    <row r="9348" spans="1:26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  <c r="S9348"/>
      <c r="T9348"/>
      <c r="U9348"/>
      <c r="V9348"/>
      <c r="W9348"/>
      <c r="X9348"/>
      <c r="Y9348"/>
      <c r="Z9348"/>
    </row>
    <row r="9349" spans="1:26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  <c r="S9349"/>
      <c r="T9349"/>
      <c r="U9349"/>
      <c r="V9349"/>
      <c r="W9349"/>
      <c r="X9349"/>
      <c r="Y9349"/>
      <c r="Z9349"/>
    </row>
    <row r="9350" spans="1:26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  <c r="S9350"/>
      <c r="T9350"/>
      <c r="U9350"/>
      <c r="V9350"/>
      <c r="W9350"/>
      <c r="X9350"/>
      <c r="Y9350"/>
      <c r="Z9350"/>
    </row>
    <row r="9351" spans="1:26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  <c r="S9351"/>
      <c r="T9351"/>
      <c r="U9351"/>
      <c r="V9351"/>
      <c r="W9351"/>
      <c r="X9351"/>
      <c r="Y9351"/>
      <c r="Z9351"/>
    </row>
    <row r="9352" spans="1:26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  <c r="S9352"/>
      <c r="T9352"/>
      <c r="U9352"/>
      <c r="V9352"/>
      <c r="W9352"/>
      <c r="X9352"/>
      <c r="Y9352"/>
      <c r="Z9352"/>
    </row>
    <row r="9353" spans="1:26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  <c r="S9353"/>
      <c r="T9353"/>
      <c r="U9353"/>
      <c r="V9353"/>
      <c r="W9353"/>
      <c r="X9353"/>
      <c r="Y9353"/>
      <c r="Z9353"/>
    </row>
    <row r="9354" spans="1:26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  <c r="S9354"/>
      <c r="T9354"/>
      <c r="U9354"/>
      <c r="V9354"/>
      <c r="W9354"/>
      <c r="X9354"/>
      <c r="Y9354"/>
      <c r="Z9354"/>
    </row>
    <row r="9355" spans="1:26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  <c r="S9355"/>
      <c r="T9355"/>
      <c r="U9355"/>
      <c r="V9355"/>
      <c r="W9355"/>
      <c r="X9355"/>
      <c r="Y9355"/>
      <c r="Z9355"/>
    </row>
    <row r="9356" spans="1:26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  <c r="S9356"/>
      <c r="T9356"/>
      <c r="U9356"/>
      <c r="V9356"/>
      <c r="W9356"/>
      <c r="X9356"/>
      <c r="Y9356"/>
      <c r="Z9356"/>
    </row>
    <row r="9357" spans="1:26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  <c r="S9357"/>
      <c r="T9357"/>
      <c r="U9357"/>
      <c r="V9357"/>
      <c r="W9357"/>
      <c r="X9357"/>
      <c r="Y9357"/>
      <c r="Z9357"/>
    </row>
    <row r="9358" spans="1:26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  <c r="S9358"/>
      <c r="T9358"/>
      <c r="U9358"/>
      <c r="V9358"/>
      <c r="W9358"/>
      <c r="X9358"/>
      <c r="Y9358"/>
      <c r="Z9358"/>
    </row>
    <row r="9359" spans="1:26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  <c r="S9359"/>
      <c r="T9359"/>
      <c r="U9359"/>
      <c r="V9359"/>
      <c r="W9359"/>
      <c r="X9359"/>
      <c r="Y9359"/>
      <c r="Z9359"/>
    </row>
    <row r="9360" spans="1:26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  <c r="S9360"/>
      <c r="T9360"/>
      <c r="U9360"/>
      <c r="V9360"/>
      <c r="W9360"/>
      <c r="X9360"/>
      <c r="Y9360"/>
      <c r="Z9360"/>
    </row>
    <row r="9361" spans="1:26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  <c r="S9361"/>
      <c r="T9361"/>
      <c r="U9361"/>
      <c r="V9361"/>
      <c r="W9361"/>
      <c r="X9361"/>
      <c r="Y9361"/>
      <c r="Z9361"/>
    </row>
    <row r="9362" spans="1:26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  <c r="S9362"/>
      <c r="T9362"/>
      <c r="U9362"/>
      <c r="V9362"/>
      <c r="W9362"/>
      <c r="X9362"/>
      <c r="Y9362"/>
      <c r="Z9362"/>
    </row>
    <row r="9363" spans="1:26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  <c r="S9363"/>
      <c r="T9363"/>
      <c r="U9363"/>
      <c r="V9363"/>
      <c r="W9363"/>
      <c r="X9363"/>
      <c r="Y9363"/>
      <c r="Z9363"/>
    </row>
    <row r="9364" spans="1:26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  <c r="S9364"/>
      <c r="T9364"/>
      <c r="U9364"/>
      <c r="V9364"/>
      <c r="W9364"/>
      <c r="X9364"/>
      <c r="Y9364"/>
      <c r="Z9364"/>
    </row>
    <row r="9365" spans="1:26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  <c r="S9365"/>
      <c r="T9365"/>
      <c r="U9365"/>
      <c r="V9365"/>
      <c r="W9365"/>
      <c r="X9365"/>
      <c r="Y9365"/>
      <c r="Z9365"/>
    </row>
    <row r="9366" spans="1:26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  <c r="S9366"/>
      <c r="T9366"/>
      <c r="U9366"/>
      <c r="V9366"/>
      <c r="W9366"/>
      <c r="X9366"/>
      <c r="Y9366"/>
      <c r="Z9366"/>
    </row>
    <row r="9367" spans="1:26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  <c r="S9367"/>
      <c r="T9367"/>
      <c r="U9367"/>
      <c r="V9367"/>
      <c r="W9367"/>
      <c r="X9367"/>
      <c r="Y9367"/>
      <c r="Z9367"/>
    </row>
    <row r="9368" spans="1:26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  <c r="S9368"/>
      <c r="T9368"/>
      <c r="U9368"/>
      <c r="V9368"/>
      <c r="W9368"/>
      <c r="X9368"/>
      <c r="Y9368"/>
      <c r="Z9368"/>
    </row>
    <row r="9369" spans="1:26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  <c r="S9369"/>
      <c r="T9369"/>
      <c r="U9369"/>
      <c r="V9369"/>
      <c r="W9369"/>
      <c r="X9369"/>
      <c r="Y9369"/>
      <c r="Z9369"/>
    </row>
    <row r="9370" spans="1:26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  <c r="S9370"/>
      <c r="T9370"/>
      <c r="U9370"/>
      <c r="V9370"/>
      <c r="W9370"/>
      <c r="X9370"/>
      <c r="Y9370"/>
      <c r="Z9370"/>
    </row>
    <row r="9371" spans="1:26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  <c r="S9371"/>
      <c r="T9371"/>
      <c r="U9371"/>
      <c r="V9371"/>
      <c r="W9371"/>
      <c r="X9371"/>
      <c r="Y9371"/>
      <c r="Z9371"/>
    </row>
    <row r="9372" spans="1:26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  <c r="S9372"/>
      <c r="T9372"/>
      <c r="U9372"/>
      <c r="V9372"/>
      <c r="W9372"/>
      <c r="X9372"/>
      <c r="Y9372"/>
      <c r="Z9372"/>
    </row>
    <row r="9373" spans="1:26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  <c r="S9373"/>
      <c r="T9373"/>
      <c r="U9373"/>
      <c r="V9373"/>
      <c r="W9373"/>
      <c r="X9373"/>
      <c r="Y9373"/>
      <c r="Z9373"/>
    </row>
    <row r="9374" spans="1:26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  <c r="S9374"/>
      <c r="T9374"/>
      <c r="U9374"/>
      <c r="V9374"/>
      <c r="W9374"/>
      <c r="X9374"/>
      <c r="Y9374"/>
      <c r="Z9374"/>
    </row>
    <row r="9375" spans="1:26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  <c r="S9375"/>
      <c r="T9375"/>
      <c r="U9375"/>
      <c r="V9375"/>
      <c r="W9375"/>
      <c r="X9375"/>
      <c r="Y9375"/>
      <c r="Z9375"/>
    </row>
    <row r="9376" spans="1:26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  <c r="S9376"/>
      <c r="T9376"/>
      <c r="U9376"/>
      <c r="V9376"/>
      <c r="W9376"/>
      <c r="X9376"/>
      <c r="Y9376"/>
      <c r="Z9376"/>
    </row>
    <row r="9377" spans="1:26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  <c r="S9377"/>
      <c r="T9377"/>
      <c r="U9377"/>
      <c r="V9377"/>
      <c r="W9377"/>
      <c r="X9377"/>
      <c r="Y9377"/>
      <c r="Z9377"/>
    </row>
    <row r="9378" spans="1:26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  <c r="S9378"/>
      <c r="T9378"/>
      <c r="U9378"/>
      <c r="V9378"/>
      <c r="W9378"/>
      <c r="X9378"/>
      <c r="Y9378"/>
      <c r="Z9378"/>
    </row>
    <row r="9379" spans="1:26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  <c r="S9379"/>
      <c r="T9379"/>
      <c r="U9379"/>
      <c r="V9379"/>
      <c r="W9379"/>
      <c r="X9379"/>
      <c r="Y9379"/>
      <c r="Z9379"/>
    </row>
    <row r="9380" spans="1:26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  <c r="S9380"/>
      <c r="T9380"/>
      <c r="U9380"/>
      <c r="V9380"/>
      <c r="W9380"/>
      <c r="X9380"/>
      <c r="Y9380"/>
      <c r="Z9380"/>
    </row>
    <row r="9381" spans="1:26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  <c r="S9381"/>
      <c r="T9381"/>
      <c r="U9381"/>
      <c r="V9381"/>
      <c r="W9381"/>
      <c r="X9381"/>
      <c r="Y9381"/>
      <c r="Z9381"/>
    </row>
    <row r="9382" spans="1:26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  <c r="S9382"/>
      <c r="T9382"/>
      <c r="U9382"/>
      <c r="V9382"/>
      <c r="W9382"/>
      <c r="X9382"/>
      <c r="Y9382"/>
      <c r="Z9382"/>
    </row>
    <row r="9383" spans="1:26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  <c r="S9383"/>
      <c r="T9383"/>
      <c r="U9383"/>
      <c r="V9383"/>
      <c r="W9383"/>
      <c r="X9383"/>
      <c r="Y9383"/>
      <c r="Z9383"/>
    </row>
    <row r="9384" spans="1:26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  <c r="S9384"/>
      <c r="T9384"/>
      <c r="U9384"/>
      <c r="V9384"/>
      <c r="W9384"/>
      <c r="X9384"/>
      <c r="Y9384"/>
      <c r="Z9384"/>
    </row>
    <row r="9385" spans="1:26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  <c r="S9385"/>
      <c r="T9385"/>
      <c r="U9385"/>
      <c r="V9385"/>
      <c r="W9385"/>
      <c r="X9385"/>
      <c r="Y9385"/>
      <c r="Z9385"/>
    </row>
    <row r="9386" spans="1:26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  <c r="S9386"/>
      <c r="T9386"/>
      <c r="U9386"/>
      <c r="V9386"/>
      <c r="W9386"/>
      <c r="X9386"/>
      <c r="Y9386"/>
      <c r="Z9386"/>
    </row>
    <row r="9387" spans="1:26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  <c r="S9387"/>
      <c r="T9387"/>
      <c r="U9387"/>
      <c r="V9387"/>
      <c r="W9387"/>
      <c r="X9387"/>
      <c r="Y9387"/>
      <c r="Z9387"/>
    </row>
    <row r="9388" spans="1:26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  <c r="S9388"/>
      <c r="T9388"/>
      <c r="U9388"/>
      <c r="V9388"/>
      <c r="W9388"/>
      <c r="X9388"/>
      <c r="Y9388"/>
      <c r="Z9388"/>
    </row>
    <row r="9389" spans="1:26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  <c r="S9389"/>
      <c r="T9389"/>
      <c r="U9389"/>
      <c r="V9389"/>
      <c r="W9389"/>
      <c r="X9389"/>
      <c r="Y9389"/>
      <c r="Z9389"/>
    </row>
    <row r="9390" spans="1:26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  <c r="S9390"/>
      <c r="T9390"/>
      <c r="U9390"/>
      <c r="V9390"/>
      <c r="W9390"/>
      <c r="X9390"/>
      <c r="Y9390"/>
      <c r="Z9390"/>
    </row>
    <row r="9391" spans="1:26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  <c r="S9391"/>
      <c r="T9391"/>
      <c r="U9391"/>
      <c r="V9391"/>
      <c r="W9391"/>
      <c r="X9391"/>
      <c r="Y9391"/>
      <c r="Z9391"/>
    </row>
    <row r="9392" spans="1:26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  <c r="S9392"/>
      <c r="T9392"/>
      <c r="U9392"/>
      <c r="V9392"/>
      <c r="W9392"/>
      <c r="X9392"/>
      <c r="Y9392"/>
      <c r="Z9392"/>
    </row>
    <row r="9393" spans="1:26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  <c r="S9393"/>
      <c r="T9393"/>
      <c r="U9393"/>
      <c r="V9393"/>
      <c r="W9393"/>
      <c r="X9393"/>
      <c r="Y9393"/>
      <c r="Z9393"/>
    </row>
    <row r="9394" spans="1:26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  <c r="S9394"/>
      <c r="T9394"/>
      <c r="U9394"/>
      <c r="V9394"/>
      <c r="W9394"/>
      <c r="X9394"/>
      <c r="Y9394"/>
      <c r="Z9394"/>
    </row>
    <row r="9395" spans="1:26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  <c r="S9395"/>
      <c r="T9395"/>
      <c r="U9395"/>
      <c r="V9395"/>
      <c r="W9395"/>
      <c r="X9395"/>
      <c r="Y9395"/>
      <c r="Z9395"/>
    </row>
    <row r="9396" spans="1:26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  <c r="S9396"/>
      <c r="T9396"/>
      <c r="U9396"/>
      <c r="V9396"/>
      <c r="W9396"/>
      <c r="X9396"/>
      <c r="Y9396"/>
      <c r="Z9396"/>
    </row>
    <row r="9397" spans="1:26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  <c r="S9397"/>
      <c r="T9397"/>
      <c r="U9397"/>
      <c r="V9397"/>
      <c r="W9397"/>
      <c r="X9397"/>
      <c r="Y9397"/>
      <c r="Z9397"/>
    </row>
    <row r="9398" spans="1:26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  <c r="S9398"/>
      <c r="T9398"/>
      <c r="U9398"/>
      <c r="V9398"/>
      <c r="W9398"/>
      <c r="X9398"/>
      <c r="Y9398"/>
      <c r="Z9398"/>
    </row>
    <row r="9399" spans="1:26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  <c r="S9399"/>
      <c r="T9399"/>
      <c r="U9399"/>
      <c r="V9399"/>
      <c r="W9399"/>
      <c r="X9399"/>
      <c r="Y9399"/>
      <c r="Z9399"/>
    </row>
    <row r="9400" spans="1:26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  <c r="S9400"/>
      <c r="T9400"/>
      <c r="U9400"/>
      <c r="V9400"/>
      <c r="W9400"/>
      <c r="X9400"/>
      <c r="Y9400"/>
      <c r="Z9400"/>
    </row>
    <row r="9401" spans="1:26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  <c r="S9401"/>
      <c r="T9401"/>
      <c r="U9401"/>
      <c r="V9401"/>
      <c r="W9401"/>
      <c r="X9401"/>
      <c r="Y9401"/>
      <c r="Z9401"/>
    </row>
    <row r="9402" spans="1:26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  <c r="S9402"/>
      <c r="T9402"/>
      <c r="U9402"/>
      <c r="V9402"/>
      <c r="W9402"/>
      <c r="X9402"/>
      <c r="Y9402"/>
      <c r="Z9402"/>
    </row>
    <row r="9403" spans="1:26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  <c r="S9403"/>
      <c r="T9403"/>
      <c r="U9403"/>
      <c r="V9403"/>
      <c r="W9403"/>
      <c r="X9403"/>
      <c r="Y9403"/>
      <c r="Z9403"/>
    </row>
    <row r="9404" spans="1:26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  <c r="S9404"/>
      <c r="T9404"/>
      <c r="U9404"/>
      <c r="V9404"/>
      <c r="W9404"/>
      <c r="X9404"/>
      <c r="Y9404"/>
      <c r="Z9404"/>
    </row>
    <row r="9405" spans="1:26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  <c r="S9405"/>
      <c r="T9405"/>
      <c r="U9405"/>
      <c r="V9405"/>
      <c r="W9405"/>
      <c r="X9405"/>
      <c r="Y9405"/>
      <c r="Z9405"/>
    </row>
    <row r="9406" spans="1:26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  <c r="S9406"/>
      <c r="T9406"/>
      <c r="U9406"/>
      <c r="V9406"/>
      <c r="W9406"/>
      <c r="X9406"/>
      <c r="Y9406"/>
      <c r="Z9406"/>
    </row>
    <row r="9407" spans="1:26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  <c r="S9407"/>
      <c r="T9407"/>
      <c r="U9407"/>
      <c r="V9407"/>
      <c r="W9407"/>
      <c r="X9407"/>
      <c r="Y9407"/>
      <c r="Z9407"/>
    </row>
    <row r="9408" spans="1:26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  <c r="S9408"/>
      <c r="T9408"/>
      <c r="U9408"/>
      <c r="V9408"/>
      <c r="W9408"/>
      <c r="X9408"/>
      <c r="Y9408"/>
      <c r="Z9408"/>
    </row>
    <row r="9409" spans="1:26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  <c r="S9409"/>
      <c r="T9409"/>
      <c r="U9409"/>
      <c r="V9409"/>
      <c r="W9409"/>
      <c r="X9409"/>
      <c r="Y9409"/>
      <c r="Z9409"/>
    </row>
    <row r="9410" spans="1:26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  <c r="S9410"/>
      <c r="T9410"/>
      <c r="U9410"/>
      <c r="V9410"/>
      <c r="W9410"/>
      <c r="X9410"/>
      <c r="Y9410"/>
      <c r="Z9410"/>
    </row>
    <row r="9411" spans="1:26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  <c r="S9411"/>
      <c r="T9411"/>
      <c r="U9411"/>
      <c r="V9411"/>
      <c r="W9411"/>
      <c r="X9411"/>
      <c r="Y9411"/>
      <c r="Z9411"/>
    </row>
    <row r="9412" spans="1:26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  <c r="S9412"/>
      <c r="T9412"/>
      <c r="U9412"/>
      <c r="V9412"/>
      <c r="W9412"/>
      <c r="X9412"/>
      <c r="Y9412"/>
      <c r="Z9412"/>
    </row>
    <row r="9413" spans="1:26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  <c r="S9413"/>
      <c r="T9413"/>
      <c r="U9413"/>
      <c r="V9413"/>
      <c r="W9413"/>
      <c r="X9413"/>
      <c r="Y9413"/>
      <c r="Z9413"/>
    </row>
    <row r="9414" spans="1:26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  <c r="S9414"/>
      <c r="T9414"/>
      <c r="U9414"/>
      <c r="V9414"/>
      <c r="W9414"/>
      <c r="X9414"/>
      <c r="Y9414"/>
      <c r="Z9414"/>
    </row>
    <row r="9415" spans="1:26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  <c r="S9415"/>
      <c r="T9415"/>
      <c r="U9415"/>
      <c r="V9415"/>
      <c r="W9415"/>
      <c r="X9415"/>
      <c r="Y9415"/>
      <c r="Z9415"/>
    </row>
    <row r="9416" spans="1:26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  <c r="S9416"/>
      <c r="T9416"/>
      <c r="U9416"/>
      <c r="V9416"/>
      <c r="W9416"/>
      <c r="X9416"/>
      <c r="Y9416"/>
      <c r="Z9416"/>
    </row>
    <row r="9417" spans="1:26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  <c r="S9417"/>
      <c r="T9417"/>
      <c r="U9417"/>
      <c r="V9417"/>
      <c r="W9417"/>
      <c r="X9417"/>
      <c r="Y9417"/>
      <c r="Z9417"/>
    </row>
    <row r="9418" spans="1:26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  <c r="S9418"/>
      <c r="T9418"/>
      <c r="U9418"/>
      <c r="V9418"/>
      <c r="W9418"/>
      <c r="X9418"/>
      <c r="Y9418"/>
      <c r="Z9418"/>
    </row>
    <row r="9419" spans="1:26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  <c r="S9419"/>
      <c r="T9419"/>
      <c r="U9419"/>
      <c r="V9419"/>
      <c r="W9419"/>
      <c r="X9419"/>
      <c r="Y9419"/>
      <c r="Z9419"/>
    </row>
    <row r="9420" spans="1:26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  <c r="S9420"/>
      <c r="T9420"/>
      <c r="U9420"/>
      <c r="V9420"/>
      <c r="W9420"/>
      <c r="X9420"/>
      <c r="Y9420"/>
      <c r="Z9420"/>
    </row>
    <row r="9421" spans="1:26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  <c r="S9421"/>
      <c r="T9421"/>
      <c r="U9421"/>
      <c r="V9421"/>
      <c r="W9421"/>
      <c r="X9421"/>
      <c r="Y9421"/>
      <c r="Z9421"/>
    </row>
    <row r="9422" spans="1:26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  <c r="S9422"/>
      <c r="T9422"/>
      <c r="U9422"/>
      <c r="V9422"/>
      <c r="W9422"/>
      <c r="X9422"/>
      <c r="Y9422"/>
      <c r="Z9422"/>
    </row>
    <row r="9423" spans="1:26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  <c r="S9423"/>
      <c r="T9423"/>
      <c r="U9423"/>
      <c r="V9423"/>
      <c r="W9423"/>
      <c r="X9423"/>
      <c r="Y9423"/>
      <c r="Z9423"/>
    </row>
    <row r="9424" spans="1:26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  <c r="S9424"/>
      <c r="T9424"/>
      <c r="U9424"/>
      <c r="V9424"/>
      <c r="W9424"/>
      <c r="X9424"/>
      <c r="Y9424"/>
      <c r="Z9424"/>
    </row>
    <row r="9425" spans="1:26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  <c r="S9425"/>
      <c r="T9425"/>
      <c r="U9425"/>
      <c r="V9425"/>
      <c r="W9425"/>
      <c r="X9425"/>
      <c r="Y9425"/>
      <c r="Z9425"/>
    </row>
    <row r="9426" spans="1:26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  <c r="S9426"/>
      <c r="T9426"/>
      <c r="U9426"/>
      <c r="V9426"/>
      <c r="W9426"/>
      <c r="X9426"/>
      <c r="Y9426"/>
      <c r="Z9426"/>
    </row>
    <row r="9427" spans="1:26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  <c r="S9427"/>
      <c r="T9427"/>
      <c r="U9427"/>
      <c r="V9427"/>
      <c r="W9427"/>
      <c r="X9427"/>
      <c r="Y9427"/>
      <c r="Z9427"/>
    </row>
    <row r="9428" spans="1:26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  <c r="S9428"/>
      <c r="T9428"/>
      <c r="U9428"/>
      <c r="V9428"/>
      <c r="W9428"/>
      <c r="X9428"/>
      <c r="Y9428"/>
      <c r="Z9428"/>
    </row>
    <row r="9429" spans="1:26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  <c r="S9429"/>
      <c r="T9429"/>
      <c r="U9429"/>
      <c r="V9429"/>
      <c r="W9429"/>
      <c r="X9429"/>
      <c r="Y9429"/>
      <c r="Z9429"/>
    </row>
    <row r="9430" spans="1:26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  <c r="S9430"/>
      <c r="T9430"/>
      <c r="U9430"/>
      <c r="V9430"/>
      <c r="W9430"/>
      <c r="X9430"/>
      <c r="Y9430"/>
      <c r="Z9430"/>
    </row>
    <row r="9431" spans="1:26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  <c r="S9431"/>
      <c r="T9431"/>
      <c r="U9431"/>
      <c r="V9431"/>
      <c r="W9431"/>
      <c r="X9431"/>
      <c r="Y9431"/>
      <c r="Z9431"/>
    </row>
    <row r="9432" spans="1:26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  <c r="S9432"/>
      <c r="T9432"/>
      <c r="U9432"/>
      <c r="V9432"/>
      <c r="W9432"/>
      <c r="X9432"/>
      <c r="Y9432"/>
      <c r="Z9432"/>
    </row>
    <row r="9433" spans="1:26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  <c r="S9433"/>
      <c r="T9433"/>
      <c r="U9433"/>
      <c r="V9433"/>
      <c r="W9433"/>
      <c r="X9433"/>
      <c r="Y9433"/>
      <c r="Z9433"/>
    </row>
    <row r="9434" spans="1:26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  <c r="S9434"/>
      <c r="T9434"/>
      <c r="U9434"/>
      <c r="V9434"/>
      <c r="W9434"/>
      <c r="X9434"/>
      <c r="Y9434"/>
      <c r="Z9434"/>
    </row>
    <row r="9435" spans="1:26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  <c r="S9435"/>
      <c r="T9435"/>
      <c r="U9435"/>
      <c r="V9435"/>
      <c r="W9435"/>
      <c r="X9435"/>
      <c r="Y9435"/>
      <c r="Z9435"/>
    </row>
    <row r="9436" spans="1:26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  <c r="S9436"/>
      <c r="T9436"/>
      <c r="U9436"/>
      <c r="V9436"/>
      <c r="W9436"/>
      <c r="X9436"/>
      <c r="Y9436"/>
      <c r="Z9436"/>
    </row>
    <row r="9437" spans="1:26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  <c r="S9437"/>
      <c r="T9437"/>
      <c r="U9437"/>
      <c r="V9437"/>
      <c r="W9437"/>
      <c r="X9437"/>
      <c r="Y9437"/>
      <c r="Z9437"/>
    </row>
    <row r="9438" spans="1:26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  <c r="S9438"/>
      <c r="T9438"/>
      <c r="U9438"/>
      <c r="V9438"/>
      <c r="W9438"/>
      <c r="X9438"/>
      <c r="Y9438"/>
      <c r="Z9438"/>
    </row>
    <row r="9439" spans="1:26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  <c r="S9439"/>
      <c r="T9439"/>
      <c r="U9439"/>
      <c r="V9439"/>
      <c r="W9439"/>
      <c r="X9439"/>
      <c r="Y9439"/>
      <c r="Z9439"/>
    </row>
    <row r="9440" spans="1:26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  <c r="S9440"/>
      <c r="T9440"/>
      <c r="U9440"/>
      <c r="V9440"/>
      <c r="W9440"/>
      <c r="X9440"/>
      <c r="Y9440"/>
      <c r="Z9440"/>
    </row>
    <row r="9441" spans="1:26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  <c r="S9441"/>
      <c r="T9441"/>
      <c r="U9441"/>
      <c r="V9441"/>
      <c r="W9441"/>
      <c r="X9441"/>
      <c r="Y9441"/>
      <c r="Z9441"/>
    </row>
    <row r="9442" spans="1:26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  <c r="S9442"/>
      <c r="T9442"/>
      <c r="U9442"/>
      <c r="V9442"/>
      <c r="W9442"/>
      <c r="X9442"/>
      <c r="Y9442"/>
      <c r="Z9442"/>
    </row>
    <row r="9443" spans="1:26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  <c r="S9443"/>
      <c r="T9443"/>
      <c r="U9443"/>
      <c r="V9443"/>
      <c r="W9443"/>
      <c r="X9443"/>
      <c r="Y9443"/>
      <c r="Z9443"/>
    </row>
    <row r="9444" spans="1:26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  <c r="S9444"/>
      <c r="T9444"/>
      <c r="U9444"/>
      <c r="V9444"/>
      <c r="W9444"/>
      <c r="X9444"/>
      <c r="Y9444"/>
      <c r="Z9444"/>
    </row>
    <row r="9445" spans="1:26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  <c r="S9445"/>
      <c r="T9445"/>
      <c r="U9445"/>
      <c r="V9445"/>
      <c r="W9445"/>
      <c r="X9445"/>
      <c r="Y9445"/>
      <c r="Z9445"/>
    </row>
    <row r="9446" spans="1:26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  <c r="S9446"/>
      <c r="T9446"/>
      <c r="U9446"/>
      <c r="V9446"/>
      <c r="W9446"/>
      <c r="X9446"/>
      <c r="Y9446"/>
      <c r="Z9446"/>
    </row>
    <row r="9447" spans="1:26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  <c r="S9447"/>
      <c r="T9447"/>
      <c r="U9447"/>
      <c r="V9447"/>
      <c r="W9447"/>
      <c r="X9447"/>
      <c r="Y9447"/>
      <c r="Z9447"/>
    </row>
    <row r="9448" spans="1:26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  <c r="S9448"/>
      <c r="T9448"/>
      <c r="U9448"/>
      <c r="V9448"/>
      <c r="W9448"/>
      <c r="X9448"/>
      <c r="Y9448"/>
      <c r="Z9448"/>
    </row>
    <row r="9449" spans="1:26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  <c r="S9449"/>
      <c r="T9449"/>
      <c r="U9449"/>
      <c r="V9449"/>
      <c r="W9449"/>
      <c r="X9449"/>
      <c r="Y9449"/>
      <c r="Z9449"/>
    </row>
    <row r="9450" spans="1:26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  <c r="S9450"/>
      <c r="T9450"/>
      <c r="U9450"/>
      <c r="V9450"/>
      <c r="W9450"/>
      <c r="X9450"/>
      <c r="Y9450"/>
      <c r="Z9450"/>
    </row>
    <row r="9451" spans="1:26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  <c r="S9451"/>
      <c r="T9451"/>
      <c r="U9451"/>
      <c r="V9451"/>
      <c r="W9451"/>
      <c r="X9451"/>
      <c r="Y9451"/>
      <c r="Z9451"/>
    </row>
    <row r="9452" spans="1:26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  <c r="S9452"/>
      <c r="T9452"/>
      <c r="U9452"/>
      <c r="V9452"/>
      <c r="W9452"/>
      <c r="X9452"/>
      <c r="Y9452"/>
      <c r="Z9452"/>
    </row>
    <row r="9453" spans="1:26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  <c r="S9453"/>
      <c r="T9453"/>
      <c r="U9453"/>
      <c r="V9453"/>
      <c r="W9453"/>
      <c r="X9453"/>
      <c r="Y9453"/>
      <c r="Z9453"/>
    </row>
    <row r="9454" spans="1:26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  <c r="S9454"/>
      <c r="T9454"/>
      <c r="U9454"/>
      <c r="V9454"/>
      <c r="W9454"/>
      <c r="X9454"/>
      <c r="Y9454"/>
      <c r="Z9454"/>
    </row>
    <row r="9455" spans="1:26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  <c r="S9455"/>
      <c r="T9455"/>
      <c r="U9455"/>
      <c r="V9455"/>
      <c r="W9455"/>
      <c r="X9455"/>
      <c r="Y9455"/>
      <c r="Z9455"/>
    </row>
    <row r="9456" spans="1:26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  <c r="S9456"/>
      <c r="T9456"/>
      <c r="U9456"/>
      <c r="V9456"/>
      <c r="W9456"/>
      <c r="X9456"/>
      <c r="Y9456"/>
      <c r="Z9456"/>
    </row>
    <row r="9457" spans="1:26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  <c r="S9457"/>
      <c r="T9457"/>
      <c r="U9457"/>
      <c r="V9457"/>
      <c r="W9457"/>
      <c r="X9457"/>
      <c r="Y9457"/>
      <c r="Z9457"/>
    </row>
    <row r="9458" spans="1:26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  <c r="S9458"/>
      <c r="T9458"/>
      <c r="U9458"/>
      <c r="V9458"/>
      <c r="W9458"/>
      <c r="X9458"/>
      <c r="Y9458"/>
      <c r="Z9458"/>
    </row>
    <row r="9459" spans="1:26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  <c r="S9459"/>
      <c r="T9459"/>
      <c r="U9459"/>
      <c r="V9459"/>
      <c r="W9459"/>
      <c r="X9459"/>
      <c r="Y9459"/>
      <c r="Z9459"/>
    </row>
    <row r="9460" spans="1:26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  <c r="S9460"/>
      <c r="T9460"/>
      <c r="U9460"/>
      <c r="V9460"/>
      <c r="W9460"/>
      <c r="X9460"/>
      <c r="Y9460"/>
      <c r="Z9460"/>
    </row>
    <row r="9461" spans="1:26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  <c r="S9461"/>
      <c r="T9461"/>
      <c r="U9461"/>
      <c r="V9461"/>
      <c r="W9461"/>
      <c r="X9461"/>
      <c r="Y9461"/>
      <c r="Z9461"/>
    </row>
    <row r="9462" spans="1:26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  <c r="S9462"/>
      <c r="T9462"/>
      <c r="U9462"/>
      <c r="V9462"/>
      <c r="W9462"/>
      <c r="X9462"/>
      <c r="Y9462"/>
      <c r="Z9462"/>
    </row>
    <row r="9463" spans="1:26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  <c r="S9463"/>
      <c r="T9463"/>
      <c r="U9463"/>
      <c r="V9463"/>
      <c r="W9463"/>
      <c r="X9463"/>
      <c r="Y9463"/>
      <c r="Z9463"/>
    </row>
    <row r="9464" spans="1:26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  <c r="S9464"/>
      <c r="T9464"/>
      <c r="U9464"/>
      <c r="V9464"/>
      <c r="W9464"/>
      <c r="X9464"/>
      <c r="Y9464"/>
      <c r="Z9464"/>
    </row>
    <row r="9465" spans="1:26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  <c r="S9465"/>
      <c r="T9465"/>
      <c r="U9465"/>
      <c r="V9465"/>
      <c r="W9465"/>
      <c r="X9465"/>
      <c r="Y9465"/>
      <c r="Z9465"/>
    </row>
    <row r="9466" spans="1:26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  <c r="S9466"/>
      <c r="T9466"/>
      <c r="U9466"/>
      <c r="V9466"/>
      <c r="W9466"/>
      <c r="X9466"/>
      <c r="Y9466"/>
      <c r="Z9466"/>
    </row>
    <row r="9467" spans="1:26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  <c r="S9467"/>
      <c r="T9467"/>
      <c r="U9467"/>
      <c r="V9467"/>
      <c r="W9467"/>
      <c r="X9467"/>
      <c r="Y9467"/>
      <c r="Z9467"/>
    </row>
    <row r="9468" spans="1:26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  <c r="S9468"/>
      <c r="T9468"/>
      <c r="U9468"/>
      <c r="V9468"/>
      <c r="W9468"/>
      <c r="X9468"/>
      <c r="Y9468"/>
      <c r="Z9468"/>
    </row>
    <row r="9469" spans="1:26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  <c r="S9469"/>
      <c r="T9469"/>
      <c r="U9469"/>
      <c r="V9469"/>
      <c r="W9469"/>
      <c r="X9469"/>
      <c r="Y9469"/>
      <c r="Z9469"/>
    </row>
    <row r="9470" spans="1:26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  <c r="S9470"/>
      <c r="T9470"/>
      <c r="U9470"/>
      <c r="V9470"/>
      <c r="W9470"/>
      <c r="X9470"/>
      <c r="Y9470"/>
      <c r="Z9470"/>
    </row>
    <row r="9471" spans="1:26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  <c r="S9471"/>
      <c r="T9471"/>
      <c r="U9471"/>
      <c r="V9471"/>
      <c r="W9471"/>
      <c r="X9471"/>
      <c r="Y9471"/>
      <c r="Z9471"/>
    </row>
    <row r="9472" spans="1:26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  <c r="S9472"/>
      <c r="T9472"/>
      <c r="U9472"/>
      <c r="V9472"/>
      <c r="W9472"/>
      <c r="X9472"/>
      <c r="Y9472"/>
      <c r="Z9472"/>
    </row>
    <row r="9473" spans="1:26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  <c r="S9473"/>
      <c r="T9473"/>
      <c r="U9473"/>
      <c r="V9473"/>
      <c r="W9473"/>
      <c r="X9473"/>
      <c r="Y9473"/>
      <c r="Z9473"/>
    </row>
    <row r="9474" spans="1:26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  <c r="S9474"/>
      <c r="T9474"/>
      <c r="U9474"/>
      <c r="V9474"/>
      <c r="W9474"/>
      <c r="X9474"/>
      <c r="Y9474"/>
      <c r="Z9474"/>
    </row>
    <row r="9475" spans="1:26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  <c r="S9475"/>
      <c r="T9475"/>
      <c r="U9475"/>
      <c r="V9475"/>
      <c r="W9475"/>
      <c r="X9475"/>
      <c r="Y9475"/>
      <c r="Z9475"/>
    </row>
    <row r="9476" spans="1:26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  <c r="S9476"/>
      <c r="T9476"/>
      <c r="U9476"/>
      <c r="V9476"/>
      <c r="W9476"/>
      <c r="X9476"/>
      <c r="Y9476"/>
      <c r="Z9476"/>
    </row>
    <row r="9477" spans="1:26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  <c r="S9477"/>
      <c r="T9477"/>
      <c r="U9477"/>
      <c r="V9477"/>
      <c r="W9477"/>
      <c r="X9477"/>
      <c r="Y9477"/>
      <c r="Z9477"/>
    </row>
    <row r="9478" spans="1:26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  <c r="S9478"/>
      <c r="T9478"/>
      <c r="U9478"/>
      <c r="V9478"/>
      <c r="W9478"/>
      <c r="X9478"/>
      <c r="Y9478"/>
      <c r="Z9478"/>
    </row>
    <row r="9479" spans="1:26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  <c r="S9479"/>
      <c r="T9479"/>
      <c r="U9479"/>
      <c r="V9479"/>
      <c r="W9479"/>
      <c r="X9479"/>
      <c r="Y9479"/>
      <c r="Z9479"/>
    </row>
    <row r="9480" spans="1:26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  <c r="S9480"/>
      <c r="T9480"/>
      <c r="U9480"/>
      <c r="V9480"/>
      <c r="W9480"/>
      <c r="X9480"/>
      <c r="Y9480"/>
      <c r="Z9480"/>
    </row>
    <row r="9481" spans="1:26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  <c r="S9481"/>
      <c r="T9481"/>
      <c r="U9481"/>
      <c r="V9481"/>
      <c r="W9481"/>
      <c r="X9481"/>
      <c r="Y9481"/>
      <c r="Z9481"/>
    </row>
    <row r="9482" spans="1:26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  <c r="S9482"/>
      <c r="T9482"/>
      <c r="U9482"/>
      <c r="V9482"/>
      <c r="W9482"/>
      <c r="X9482"/>
      <c r="Y9482"/>
      <c r="Z9482"/>
    </row>
    <row r="9483" spans="1:26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  <c r="S9483"/>
      <c r="T9483"/>
      <c r="U9483"/>
      <c r="V9483"/>
      <c r="W9483"/>
      <c r="X9483"/>
      <c r="Y9483"/>
      <c r="Z9483"/>
    </row>
    <row r="9484" spans="1:26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  <c r="S9484"/>
      <c r="T9484"/>
      <c r="U9484"/>
      <c r="V9484"/>
      <c r="W9484"/>
      <c r="X9484"/>
      <c r="Y9484"/>
      <c r="Z9484"/>
    </row>
    <row r="9485" spans="1:26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  <c r="S9485"/>
      <c r="T9485"/>
      <c r="U9485"/>
      <c r="V9485"/>
      <c r="W9485"/>
      <c r="X9485"/>
      <c r="Y9485"/>
      <c r="Z9485"/>
    </row>
    <row r="9486" spans="1:26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  <c r="S9486"/>
      <c r="T9486"/>
      <c r="U9486"/>
      <c r="V9486"/>
      <c r="W9486"/>
      <c r="X9486"/>
      <c r="Y9486"/>
      <c r="Z9486"/>
    </row>
    <row r="9487" spans="1:26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  <c r="S9487"/>
      <c r="T9487"/>
      <c r="U9487"/>
      <c r="V9487"/>
      <c r="W9487"/>
      <c r="X9487"/>
      <c r="Y9487"/>
      <c r="Z9487"/>
    </row>
    <row r="9488" spans="1:26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  <c r="S9488"/>
      <c r="T9488"/>
      <c r="U9488"/>
      <c r="V9488"/>
      <c r="W9488"/>
      <c r="X9488"/>
      <c r="Y9488"/>
      <c r="Z9488"/>
    </row>
    <row r="9489" spans="1:26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  <c r="S9489"/>
      <c r="T9489"/>
      <c r="U9489"/>
      <c r="V9489"/>
      <c r="W9489"/>
      <c r="X9489"/>
      <c r="Y9489"/>
      <c r="Z9489"/>
    </row>
    <row r="9490" spans="1:26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  <c r="S9490"/>
      <c r="T9490"/>
      <c r="U9490"/>
      <c r="V9490"/>
      <c r="W9490"/>
      <c r="X9490"/>
      <c r="Y9490"/>
      <c r="Z9490"/>
    </row>
    <row r="9491" spans="1:26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  <c r="S9491"/>
      <c r="T9491"/>
      <c r="U9491"/>
      <c r="V9491"/>
      <c r="W9491"/>
      <c r="X9491"/>
      <c r="Y9491"/>
      <c r="Z9491"/>
    </row>
    <row r="9492" spans="1:26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  <c r="S9492"/>
      <c r="T9492"/>
      <c r="U9492"/>
      <c r="V9492"/>
      <c r="W9492"/>
      <c r="X9492"/>
      <c r="Y9492"/>
      <c r="Z9492"/>
    </row>
    <row r="9493" spans="1:26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  <c r="S9493"/>
      <c r="T9493"/>
      <c r="U9493"/>
      <c r="V9493"/>
      <c r="W9493"/>
      <c r="X9493"/>
      <c r="Y9493"/>
      <c r="Z9493"/>
    </row>
    <row r="9494" spans="1:26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  <c r="S9494"/>
      <c r="T9494"/>
      <c r="U9494"/>
      <c r="V9494"/>
      <c r="W9494"/>
      <c r="X9494"/>
      <c r="Y9494"/>
      <c r="Z9494"/>
    </row>
    <row r="9495" spans="1:26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  <c r="S9495"/>
      <c r="T9495"/>
      <c r="U9495"/>
      <c r="V9495"/>
      <c r="W9495"/>
      <c r="X9495"/>
      <c r="Y9495"/>
      <c r="Z9495"/>
    </row>
    <row r="9496" spans="1:26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  <c r="S9496"/>
      <c r="T9496"/>
      <c r="U9496"/>
      <c r="V9496"/>
      <c r="W9496"/>
      <c r="X9496"/>
      <c r="Y9496"/>
      <c r="Z9496"/>
    </row>
    <row r="9497" spans="1:26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  <c r="S9497"/>
      <c r="T9497"/>
      <c r="U9497"/>
      <c r="V9497"/>
      <c r="W9497"/>
      <c r="X9497"/>
      <c r="Y9497"/>
      <c r="Z9497"/>
    </row>
    <row r="9498" spans="1:26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  <c r="S9498"/>
      <c r="T9498"/>
      <c r="U9498"/>
      <c r="V9498"/>
      <c r="W9498"/>
      <c r="X9498"/>
      <c r="Y9498"/>
      <c r="Z9498"/>
    </row>
    <row r="9499" spans="1:26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  <c r="S9499"/>
      <c r="T9499"/>
      <c r="U9499"/>
      <c r="V9499"/>
      <c r="W9499"/>
      <c r="X9499"/>
      <c r="Y9499"/>
      <c r="Z9499"/>
    </row>
    <row r="9500" spans="1:26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  <c r="S9500"/>
      <c r="T9500"/>
      <c r="U9500"/>
      <c r="V9500"/>
      <c r="W9500"/>
      <c r="X9500"/>
      <c r="Y9500"/>
      <c r="Z9500"/>
    </row>
    <row r="9501" spans="1:26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  <c r="S9501"/>
      <c r="T9501"/>
      <c r="U9501"/>
      <c r="V9501"/>
      <c r="W9501"/>
      <c r="X9501"/>
      <c r="Y9501"/>
      <c r="Z9501"/>
    </row>
    <row r="9502" spans="1:26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  <c r="S9502"/>
      <c r="T9502"/>
      <c r="U9502"/>
      <c r="V9502"/>
      <c r="W9502"/>
      <c r="X9502"/>
      <c r="Y9502"/>
      <c r="Z9502"/>
    </row>
    <row r="9503" spans="1:26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  <c r="S9503"/>
      <c r="T9503"/>
      <c r="U9503"/>
      <c r="V9503"/>
      <c r="W9503"/>
      <c r="X9503"/>
      <c r="Y9503"/>
      <c r="Z9503"/>
    </row>
    <row r="9504" spans="1:26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  <c r="S9504"/>
      <c r="T9504"/>
      <c r="U9504"/>
      <c r="V9504"/>
      <c r="W9504"/>
      <c r="X9504"/>
      <c r="Y9504"/>
      <c r="Z9504"/>
    </row>
    <row r="9505" spans="1:26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  <c r="S9505"/>
      <c r="T9505"/>
      <c r="U9505"/>
      <c r="V9505"/>
      <c r="W9505"/>
      <c r="X9505"/>
      <c r="Y9505"/>
      <c r="Z9505"/>
    </row>
    <row r="9506" spans="1:26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  <c r="S9506"/>
      <c r="T9506"/>
      <c r="U9506"/>
      <c r="V9506"/>
      <c r="W9506"/>
      <c r="X9506"/>
      <c r="Y9506"/>
      <c r="Z9506"/>
    </row>
    <row r="9507" spans="1:26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  <c r="S9507"/>
      <c r="T9507"/>
      <c r="U9507"/>
      <c r="V9507"/>
      <c r="W9507"/>
      <c r="X9507"/>
      <c r="Y9507"/>
      <c r="Z9507"/>
    </row>
    <row r="9508" spans="1:26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  <c r="S9508"/>
      <c r="T9508"/>
      <c r="U9508"/>
      <c r="V9508"/>
      <c r="W9508"/>
      <c r="X9508"/>
      <c r="Y9508"/>
      <c r="Z9508"/>
    </row>
    <row r="9509" spans="1:26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  <c r="S9509"/>
      <c r="T9509"/>
      <c r="U9509"/>
      <c r="V9509"/>
      <c r="W9509"/>
      <c r="X9509"/>
      <c r="Y9509"/>
      <c r="Z9509"/>
    </row>
    <row r="9510" spans="1:26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  <c r="S9510"/>
      <c r="T9510"/>
      <c r="U9510"/>
      <c r="V9510"/>
      <c r="W9510"/>
      <c r="X9510"/>
      <c r="Y9510"/>
      <c r="Z9510"/>
    </row>
    <row r="9511" spans="1:26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  <c r="S9511"/>
      <c r="T9511"/>
      <c r="U9511"/>
      <c r="V9511"/>
      <c r="W9511"/>
      <c r="X9511"/>
      <c r="Y9511"/>
      <c r="Z9511"/>
    </row>
    <row r="9512" spans="1:26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  <c r="S9512"/>
      <c r="T9512"/>
      <c r="U9512"/>
      <c r="V9512"/>
      <c r="W9512"/>
      <c r="X9512"/>
      <c r="Y9512"/>
      <c r="Z9512"/>
    </row>
    <row r="9513" spans="1:26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  <c r="S9513"/>
      <c r="T9513"/>
      <c r="U9513"/>
      <c r="V9513"/>
      <c r="W9513"/>
      <c r="X9513"/>
      <c r="Y9513"/>
      <c r="Z9513"/>
    </row>
    <row r="9514" spans="1:26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  <c r="S9514"/>
      <c r="T9514"/>
      <c r="U9514"/>
      <c r="V9514"/>
      <c r="W9514"/>
      <c r="X9514"/>
      <c r="Y9514"/>
      <c r="Z9514"/>
    </row>
    <row r="9515" spans="1:26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  <c r="S9515"/>
      <c r="T9515"/>
      <c r="U9515"/>
      <c r="V9515"/>
      <c r="W9515"/>
      <c r="X9515"/>
      <c r="Y9515"/>
      <c r="Z9515"/>
    </row>
    <row r="9516" spans="1:26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  <c r="S9516"/>
      <c r="T9516"/>
      <c r="U9516"/>
      <c r="V9516"/>
      <c r="W9516"/>
      <c r="X9516"/>
      <c r="Y9516"/>
      <c r="Z9516"/>
    </row>
    <row r="9517" spans="1:26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  <c r="S9517"/>
      <c r="T9517"/>
      <c r="U9517"/>
      <c r="V9517"/>
      <c r="W9517"/>
      <c r="X9517"/>
      <c r="Y9517"/>
      <c r="Z9517"/>
    </row>
    <row r="9518" spans="1:26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  <c r="S9518"/>
      <c r="T9518"/>
      <c r="U9518"/>
      <c r="V9518"/>
      <c r="W9518"/>
      <c r="X9518"/>
      <c r="Y9518"/>
      <c r="Z9518"/>
    </row>
    <row r="9519" spans="1:26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  <c r="S9519"/>
      <c r="T9519"/>
      <c r="U9519"/>
      <c r="V9519"/>
      <c r="W9519"/>
      <c r="X9519"/>
      <c r="Y9519"/>
      <c r="Z9519"/>
    </row>
    <row r="9520" spans="1:26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  <c r="S9520"/>
      <c r="T9520"/>
      <c r="U9520"/>
      <c r="V9520"/>
      <c r="W9520"/>
      <c r="X9520"/>
      <c r="Y9520"/>
      <c r="Z9520"/>
    </row>
    <row r="9521" spans="1:26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  <c r="S9521"/>
      <c r="T9521"/>
      <c r="U9521"/>
      <c r="V9521"/>
      <c r="W9521"/>
      <c r="X9521"/>
      <c r="Y9521"/>
      <c r="Z9521"/>
    </row>
    <row r="9522" spans="1:26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  <c r="S9522"/>
      <c r="T9522"/>
      <c r="U9522"/>
      <c r="V9522"/>
      <c r="W9522"/>
      <c r="X9522"/>
      <c r="Y9522"/>
      <c r="Z9522"/>
    </row>
    <row r="9523" spans="1:26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  <c r="S9523"/>
      <c r="T9523"/>
      <c r="U9523"/>
      <c r="V9523"/>
      <c r="W9523"/>
      <c r="X9523"/>
      <c r="Y9523"/>
      <c r="Z9523"/>
    </row>
    <row r="9524" spans="1:26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  <c r="S9524"/>
      <c r="T9524"/>
      <c r="U9524"/>
      <c r="V9524"/>
      <c r="W9524"/>
      <c r="X9524"/>
      <c r="Y9524"/>
      <c r="Z9524"/>
    </row>
    <row r="9525" spans="1:26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  <c r="S9525"/>
      <c r="T9525"/>
      <c r="U9525"/>
      <c r="V9525"/>
      <c r="W9525"/>
      <c r="X9525"/>
      <c r="Y9525"/>
      <c r="Z9525"/>
    </row>
    <row r="9526" spans="1:26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  <c r="S9526"/>
      <c r="T9526"/>
      <c r="U9526"/>
      <c r="V9526"/>
      <c r="W9526"/>
      <c r="X9526"/>
      <c r="Y9526"/>
      <c r="Z9526"/>
    </row>
    <row r="9527" spans="1:26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  <c r="S9527"/>
      <c r="T9527"/>
      <c r="U9527"/>
      <c r="V9527"/>
      <c r="W9527"/>
      <c r="X9527"/>
      <c r="Y9527"/>
      <c r="Z9527"/>
    </row>
    <row r="9528" spans="1:26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  <c r="S9528"/>
      <c r="T9528"/>
      <c r="U9528"/>
      <c r="V9528"/>
      <c r="W9528"/>
      <c r="X9528"/>
      <c r="Y9528"/>
      <c r="Z9528"/>
    </row>
    <row r="9529" spans="1:26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  <c r="S9529"/>
      <c r="T9529"/>
      <c r="U9529"/>
      <c r="V9529"/>
      <c r="W9529"/>
      <c r="X9529"/>
      <c r="Y9529"/>
      <c r="Z9529"/>
    </row>
    <row r="9530" spans="1:26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  <c r="S9530"/>
      <c r="T9530"/>
      <c r="U9530"/>
      <c r="V9530"/>
      <c r="W9530"/>
      <c r="X9530"/>
      <c r="Y9530"/>
      <c r="Z9530"/>
    </row>
    <row r="9531" spans="1:26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  <c r="S9531"/>
      <c r="T9531"/>
      <c r="U9531"/>
      <c r="V9531"/>
      <c r="W9531"/>
      <c r="X9531"/>
      <c r="Y9531"/>
      <c r="Z9531"/>
    </row>
    <row r="9532" spans="1:26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  <c r="S9532"/>
      <c r="T9532"/>
      <c r="U9532"/>
      <c r="V9532"/>
      <c r="W9532"/>
      <c r="X9532"/>
      <c r="Y9532"/>
      <c r="Z9532"/>
    </row>
    <row r="9533" spans="1:26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  <c r="S9533"/>
      <c r="T9533"/>
      <c r="U9533"/>
      <c r="V9533"/>
      <c r="W9533"/>
      <c r="X9533"/>
      <c r="Y9533"/>
      <c r="Z9533"/>
    </row>
    <row r="9534" spans="1:26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  <c r="S9534"/>
      <c r="T9534"/>
      <c r="U9534"/>
      <c r="V9534"/>
      <c r="W9534"/>
      <c r="X9534"/>
      <c r="Y9534"/>
      <c r="Z9534"/>
    </row>
    <row r="9535" spans="1:26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  <c r="S9535"/>
      <c r="T9535"/>
      <c r="U9535"/>
      <c r="V9535"/>
      <c r="W9535"/>
      <c r="X9535"/>
      <c r="Y9535"/>
      <c r="Z9535"/>
    </row>
    <row r="9536" spans="1:26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  <c r="S9536"/>
      <c r="T9536"/>
      <c r="U9536"/>
      <c r="V9536"/>
      <c r="W9536"/>
      <c r="X9536"/>
      <c r="Y9536"/>
      <c r="Z9536"/>
    </row>
    <row r="9537" spans="1:26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  <c r="S9537"/>
      <c r="T9537"/>
      <c r="U9537"/>
      <c r="V9537"/>
      <c r="W9537"/>
      <c r="X9537"/>
      <c r="Y9537"/>
      <c r="Z9537"/>
    </row>
    <row r="9538" spans="1:26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  <c r="S9538"/>
      <c r="T9538"/>
      <c r="U9538"/>
      <c r="V9538"/>
      <c r="W9538"/>
      <c r="X9538"/>
      <c r="Y9538"/>
      <c r="Z9538"/>
    </row>
    <row r="9539" spans="1:26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  <c r="S9539"/>
      <c r="T9539"/>
      <c r="U9539"/>
      <c r="V9539"/>
      <c r="W9539"/>
      <c r="X9539"/>
      <c r="Y9539"/>
      <c r="Z9539"/>
    </row>
    <row r="9540" spans="1:26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  <c r="S9540"/>
      <c r="T9540"/>
      <c r="U9540"/>
      <c r="V9540"/>
      <c r="W9540"/>
      <c r="X9540"/>
      <c r="Y9540"/>
      <c r="Z9540"/>
    </row>
    <row r="9541" spans="1:26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  <c r="S9541"/>
      <c r="T9541"/>
      <c r="U9541"/>
      <c r="V9541"/>
      <c r="W9541"/>
      <c r="X9541"/>
      <c r="Y9541"/>
      <c r="Z9541"/>
    </row>
    <row r="9542" spans="1:26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  <c r="S9542"/>
      <c r="T9542"/>
      <c r="U9542"/>
      <c r="V9542"/>
      <c r="W9542"/>
      <c r="X9542"/>
      <c r="Y9542"/>
      <c r="Z9542"/>
    </row>
    <row r="9543" spans="1:26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  <c r="S9543"/>
      <c r="T9543"/>
      <c r="U9543"/>
      <c r="V9543"/>
      <c r="W9543"/>
      <c r="X9543"/>
      <c r="Y9543"/>
      <c r="Z9543"/>
    </row>
    <row r="9544" spans="1:26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  <c r="S9544"/>
      <c r="T9544"/>
      <c r="U9544"/>
      <c r="V9544"/>
      <c r="W9544"/>
      <c r="X9544"/>
      <c r="Y9544"/>
      <c r="Z9544"/>
    </row>
    <row r="9545" spans="1:26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  <c r="S9545"/>
      <c r="T9545"/>
      <c r="U9545"/>
      <c r="V9545"/>
      <c r="W9545"/>
      <c r="X9545"/>
      <c r="Y9545"/>
      <c r="Z9545"/>
    </row>
    <row r="9546" spans="1:26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  <c r="S9546"/>
      <c r="T9546"/>
      <c r="U9546"/>
      <c r="V9546"/>
      <c r="W9546"/>
      <c r="X9546"/>
      <c r="Y9546"/>
      <c r="Z9546"/>
    </row>
    <row r="9547" spans="1:26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  <c r="S9547"/>
      <c r="T9547"/>
      <c r="U9547"/>
      <c r="V9547"/>
      <c r="W9547"/>
      <c r="X9547"/>
      <c r="Y9547"/>
      <c r="Z9547"/>
    </row>
    <row r="9548" spans="1:26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  <c r="S9548"/>
      <c r="T9548"/>
      <c r="U9548"/>
      <c r="V9548"/>
      <c r="W9548"/>
      <c r="X9548"/>
      <c r="Y9548"/>
      <c r="Z9548"/>
    </row>
    <row r="9549" spans="1:26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  <c r="S9549"/>
      <c r="T9549"/>
      <c r="U9549"/>
      <c r="V9549"/>
      <c r="W9549"/>
      <c r="X9549"/>
      <c r="Y9549"/>
      <c r="Z9549"/>
    </row>
    <row r="9550" spans="1:26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  <c r="S9550"/>
      <c r="T9550"/>
      <c r="U9550"/>
      <c r="V9550"/>
      <c r="W9550"/>
      <c r="X9550"/>
      <c r="Y9550"/>
      <c r="Z9550"/>
    </row>
    <row r="9551" spans="1:26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  <c r="S9551"/>
      <c r="T9551"/>
      <c r="U9551"/>
      <c r="V9551"/>
      <c r="W9551"/>
      <c r="X9551"/>
      <c r="Y9551"/>
      <c r="Z9551"/>
    </row>
    <row r="9552" spans="1:26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  <c r="S9552"/>
      <c r="T9552"/>
      <c r="U9552"/>
      <c r="V9552"/>
      <c r="W9552"/>
      <c r="X9552"/>
      <c r="Y9552"/>
      <c r="Z9552"/>
    </row>
    <row r="9553" spans="1:26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  <c r="S9553"/>
      <c r="T9553"/>
      <c r="U9553"/>
      <c r="V9553"/>
      <c r="W9553"/>
      <c r="X9553"/>
      <c r="Y9553"/>
      <c r="Z9553"/>
    </row>
    <row r="9554" spans="1:26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  <c r="S9554"/>
      <c r="T9554"/>
      <c r="U9554"/>
      <c r="V9554"/>
      <c r="W9554"/>
      <c r="X9554"/>
      <c r="Y9554"/>
      <c r="Z9554"/>
    </row>
    <row r="9555" spans="1:26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  <c r="S9555"/>
      <c r="T9555"/>
      <c r="U9555"/>
      <c r="V9555"/>
      <c r="W9555"/>
      <c r="X9555"/>
      <c r="Y9555"/>
      <c r="Z9555"/>
    </row>
    <row r="9556" spans="1:26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  <c r="S9556"/>
      <c r="T9556"/>
      <c r="U9556"/>
      <c r="V9556"/>
      <c r="W9556"/>
      <c r="X9556"/>
      <c r="Y9556"/>
      <c r="Z9556"/>
    </row>
    <row r="9557" spans="1:26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  <c r="S9557"/>
      <c r="T9557"/>
      <c r="U9557"/>
      <c r="V9557"/>
      <c r="W9557"/>
      <c r="X9557"/>
      <c r="Y9557"/>
      <c r="Z9557"/>
    </row>
    <row r="9558" spans="1:26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  <c r="S9558"/>
      <c r="T9558"/>
      <c r="U9558"/>
      <c r="V9558"/>
      <c r="W9558"/>
      <c r="X9558"/>
      <c r="Y9558"/>
      <c r="Z9558"/>
    </row>
    <row r="9559" spans="1:26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  <c r="S9559"/>
      <c r="T9559"/>
      <c r="U9559"/>
      <c r="V9559"/>
      <c r="W9559"/>
      <c r="X9559"/>
      <c r="Y9559"/>
      <c r="Z9559"/>
    </row>
    <row r="9560" spans="1:26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  <c r="S9560"/>
      <c r="T9560"/>
      <c r="U9560"/>
      <c r="V9560"/>
      <c r="W9560"/>
      <c r="X9560"/>
      <c r="Y9560"/>
      <c r="Z9560"/>
    </row>
    <row r="9561" spans="1:26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  <c r="S9561"/>
      <c r="T9561"/>
      <c r="U9561"/>
      <c r="V9561"/>
      <c r="W9561"/>
      <c r="X9561"/>
      <c r="Y9561"/>
      <c r="Z9561"/>
    </row>
    <row r="9562" spans="1:26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  <c r="S9562"/>
      <c r="T9562"/>
      <c r="U9562"/>
      <c r="V9562"/>
      <c r="W9562"/>
      <c r="X9562"/>
      <c r="Y9562"/>
      <c r="Z9562"/>
    </row>
    <row r="9563" spans="1:26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  <c r="S9563"/>
      <c r="T9563"/>
      <c r="U9563"/>
      <c r="V9563"/>
      <c r="W9563"/>
      <c r="X9563"/>
      <c r="Y9563"/>
      <c r="Z9563"/>
    </row>
    <row r="9564" spans="1:26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  <c r="S9564"/>
      <c r="T9564"/>
      <c r="U9564"/>
      <c r="V9564"/>
      <c r="W9564"/>
      <c r="X9564"/>
      <c r="Y9564"/>
      <c r="Z9564"/>
    </row>
    <row r="9565" spans="1:26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  <c r="S9565"/>
      <c r="T9565"/>
      <c r="U9565"/>
      <c r="V9565"/>
      <c r="W9565"/>
      <c r="X9565"/>
      <c r="Y9565"/>
      <c r="Z9565"/>
    </row>
    <row r="9566" spans="1:26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  <c r="S9566"/>
      <c r="T9566"/>
      <c r="U9566"/>
      <c r="V9566"/>
      <c r="W9566"/>
      <c r="X9566"/>
      <c r="Y9566"/>
      <c r="Z9566"/>
    </row>
    <row r="9567" spans="1:26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  <c r="S9567"/>
      <c r="T9567"/>
      <c r="U9567"/>
      <c r="V9567"/>
      <c r="W9567"/>
      <c r="X9567"/>
      <c r="Y9567"/>
      <c r="Z9567"/>
    </row>
    <row r="9568" spans="1:26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  <c r="S9568"/>
      <c r="T9568"/>
      <c r="U9568"/>
      <c r="V9568"/>
      <c r="W9568"/>
      <c r="X9568"/>
      <c r="Y9568"/>
      <c r="Z9568"/>
    </row>
    <row r="9569" spans="1:26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  <c r="S9569"/>
      <c r="T9569"/>
      <c r="U9569"/>
      <c r="V9569"/>
      <c r="W9569"/>
      <c r="X9569"/>
      <c r="Y9569"/>
      <c r="Z9569"/>
    </row>
    <row r="9570" spans="1:26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  <c r="S9570"/>
      <c r="T9570"/>
      <c r="U9570"/>
      <c r="V9570"/>
      <c r="W9570"/>
      <c r="X9570"/>
      <c r="Y9570"/>
      <c r="Z9570"/>
    </row>
    <row r="9571" spans="1:26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  <c r="S9571"/>
      <c r="T9571"/>
      <c r="U9571"/>
      <c r="V9571"/>
      <c r="W9571"/>
      <c r="X9571"/>
      <c r="Y9571"/>
      <c r="Z9571"/>
    </row>
    <row r="9572" spans="1:26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  <c r="S9572"/>
      <c r="T9572"/>
      <c r="U9572"/>
      <c r="V9572"/>
      <c r="W9572"/>
      <c r="X9572"/>
      <c r="Y9572"/>
      <c r="Z9572"/>
    </row>
    <row r="9573" spans="1:26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  <c r="S9573"/>
      <c r="T9573"/>
      <c r="U9573"/>
      <c r="V9573"/>
      <c r="W9573"/>
      <c r="X9573"/>
      <c r="Y9573"/>
      <c r="Z9573"/>
    </row>
    <row r="9574" spans="1:26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  <c r="S9574"/>
      <c r="T9574"/>
      <c r="U9574"/>
      <c r="V9574"/>
      <c r="W9574"/>
      <c r="X9574"/>
      <c r="Y9574"/>
      <c r="Z9574"/>
    </row>
    <row r="9575" spans="1:26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  <c r="S9575"/>
      <c r="T9575"/>
      <c r="U9575"/>
      <c r="V9575"/>
      <c r="W9575"/>
      <c r="X9575"/>
      <c r="Y9575"/>
      <c r="Z9575"/>
    </row>
    <row r="9576" spans="1:26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  <c r="S9576"/>
      <c r="T9576"/>
      <c r="U9576"/>
      <c r="V9576"/>
      <c r="W9576"/>
      <c r="X9576"/>
      <c r="Y9576"/>
      <c r="Z9576"/>
    </row>
    <row r="9577" spans="1:26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  <c r="S9577"/>
      <c r="T9577"/>
      <c r="U9577"/>
      <c r="V9577"/>
      <c r="W9577"/>
      <c r="X9577"/>
      <c r="Y9577"/>
      <c r="Z9577"/>
    </row>
    <row r="9578" spans="1:26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  <c r="S9578"/>
      <c r="T9578"/>
      <c r="U9578"/>
      <c r="V9578"/>
      <c r="W9578"/>
      <c r="X9578"/>
      <c r="Y9578"/>
      <c r="Z9578"/>
    </row>
    <row r="9579" spans="1:26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  <c r="S9579"/>
      <c r="T9579"/>
      <c r="U9579"/>
      <c r="V9579"/>
      <c r="W9579"/>
      <c r="X9579"/>
      <c r="Y9579"/>
      <c r="Z9579"/>
    </row>
    <row r="9580" spans="1:26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  <c r="S9580"/>
      <c r="T9580"/>
      <c r="U9580"/>
      <c r="V9580"/>
      <c r="W9580"/>
      <c r="X9580"/>
      <c r="Y9580"/>
      <c r="Z9580"/>
    </row>
    <row r="9581" spans="1:26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  <c r="S9581"/>
      <c r="T9581"/>
      <c r="U9581"/>
      <c r="V9581"/>
      <c r="W9581"/>
      <c r="X9581"/>
      <c r="Y9581"/>
      <c r="Z9581"/>
    </row>
    <row r="9582" spans="1:26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  <c r="S9582"/>
      <c r="T9582"/>
      <c r="U9582"/>
      <c r="V9582"/>
      <c r="W9582"/>
      <c r="X9582"/>
      <c r="Y9582"/>
      <c r="Z9582"/>
    </row>
    <row r="9583" spans="1:26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  <c r="S9583"/>
      <c r="T9583"/>
      <c r="U9583"/>
      <c r="V9583"/>
      <c r="W9583"/>
      <c r="X9583"/>
      <c r="Y9583"/>
      <c r="Z9583"/>
    </row>
    <row r="9584" spans="1:26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  <c r="S9584"/>
      <c r="T9584"/>
      <c r="U9584"/>
      <c r="V9584"/>
      <c r="W9584"/>
      <c r="X9584"/>
      <c r="Y9584"/>
      <c r="Z9584"/>
    </row>
    <row r="9585" spans="1:26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  <c r="S9585"/>
      <c r="T9585"/>
      <c r="U9585"/>
      <c r="V9585"/>
      <c r="W9585"/>
      <c r="X9585"/>
      <c r="Y9585"/>
      <c r="Z9585"/>
    </row>
    <row r="9586" spans="1:26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  <c r="S9586"/>
      <c r="T9586"/>
      <c r="U9586"/>
      <c r="V9586"/>
      <c r="W9586"/>
      <c r="X9586"/>
      <c r="Y9586"/>
      <c r="Z9586"/>
    </row>
    <row r="9587" spans="1:26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  <c r="S9587"/>
      <c r="T9587"/>
      <c r="U9587"/>
      <c r="V9587"/>
      <c r="W9587"/>
      <c r="X9587"/>
      <c r="Y9587"/>
      <c r="Z9587"/>
    </row>
    <row r="9588" spans="1:26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  <c r="S9588"/>
      <c r="T9588"/>
      <c r="U9588"/>
      <c r="V9588"/>
      <c r="W9588"/>
      <c r="X9588"/>
      <c r="Y9588"/>
      <c r="Z9588"/>
    </row>
    <row r="9589" spans="1:26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  <c r="S9589"/>
      <c r="T9589"/>
      <c r="U9589"/>
      <c r="V9589"/>
      <c r="W9589"/>
      <c r="X9589"/>
      <c r="Y9589"/>
      <c r="Z9589"/>
    </row>
    <row r="9590" spans="1:26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  <c r="S9590"/>
      <c r="T9590"/>
      <c r="U9590"/>
      <c r="V9590"/>
      <c r="W9590"/>
      <c r="X9590"/>
      <c r="Y9590"/>
      <c r="Z9590"/>
    </row>
    <row r="9591" spans="1:26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  <c r="S9591"/>
      <c r="T9591"/>
      <c r="U9591"/>
      <c r="V9591"/>
      <c r="W9591"/>
      <c r="X9591"/>
      <c r="Y9591"/>
      <c r="Z9591"/>
    </row>
    <row r="9592" spans="1:26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  <c r="S9592"/>
      <c r="T9592"/>
      <c r="U9592"/>
      <c r="V9592"/>
      <c r="W9592"/>
      <c r="X9592"/>
      <c r="Y9592"/>
      <c r="Z9592"/>
    </row>
    <row r="9593" spans="1:26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  <c r="S9593"/>
      <c r="T9593"/>
      <c r="U9593"/>
      <c r="V9593"/>
      <c r="W9593"/>
      <c r="X9593"/>
      <c r="Y9593"/>
      <c r="Z9593"/>
    </row>
    <row r="9594" spans="1:26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  <c r="S9594"/>
      <c r="T9594"/>
      <c r="U9594"/>
      <c r="V9594"/>
      <c r="W9594"/>
      <c r="X9594"/>
      <c r="Y9594"/>
      <c r="Z9594"/>
    </row>
    <row r="9595" spans="1:26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  <c r="S9595"/>
      <c r="T9595"/>
      <c r="U9595"/>
      <c r="V9595"/>
      <c r="W9595"/>
      <c r="X9595"/>
      <c r="Y9595"/>
      <c r="Z9595"/>
    </row>
    <row r="9596" spans="1:26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  <c r="S9596"/>
      <c r="T9596"/>
      <c r="U9596"/>
      <c r="V9596"/>
      <c r="W9596"/>
      <c r="X9596"/>
      <c r="Y9596"/>
      <c r="Z9596"/>
    </row>
    <row r="9597" spans="1:26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  <c r="S9597"/>
      <c r="T9597"/>
      <c r="U9597"/>
      <c r="V9597"/>
      <c r="W9597"/>
      <c r="X9597"/>
      <c r="Y9597"/>
      <c r="Z9597"/>
    </row>
    <row r="9598" spans="1:26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  <c r="S9598"/>
      <c r="T9598"/>
      <c r="U9598"/>
      <c r="V9598"/>
      <c r="W9598"/>
      <c r="X9598"/>
      <c r="Y9598"/>
      <c r="Z9598"/>
    </row>
    <row r="9599" spans="1:26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  <c r="S9599"/>
      <c r="T9599"/>
      <c r="U9599"/>
      <c r="V9599"/>
      <c r="W9599"/>
      <c r="X9599"/>
      <c r="Y9599"/>
      <c r="Z9599"/>
    </row>
    <row r="9600" spans="1:26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  <c r="S9600"/>
      <c r="T9600"/>
      <c r="U9600"/>
      <c r="V9600"/>
      <c r="W9600"/>
      <c r="X9600"/>
      <c r="Y9600"/>
      <c r="Z9600"/>
    </row>
    <row r="9601" spans="1:26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  <c r="S9601"/>
      <c r="T9601"/>
      <c r="U9601"/>
      <c r="V9601"/>
      <c r="W9601"/>
      <c r="X9601"/>
      <c r="Y9601"/>
      <c r="Z9601"/>
    </row>
    <row r="9602" spans="1:26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  <c r="S9602"/>
      <c r="T9602"/>
      <c r="U9602"/>
      <c r="V9602"/>
      <c r="W9602"/>
      <c r="X9602"/>
      <c r="Y9602"/>
      <c r="Z9602"/>
    </row>
    <row r="9603" spans="1:26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  <c r="S9603"/>
      <c r="T9603"/>
      <c r="U9603"/>
      <c r="V9603"/>
      <c r="W9603"/>
      <c r="X9603"/>
      <c r="Y9603"/>
      <c r="Z9603"/>
    </row>
    <row r="9604" spans="1:26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  <c r="S9604"/>
      <c r="T9604"/>
      <c r="U9604"/>
      <c r="V9604"/>
      <c r="W9604"/>
      <c r="X9604"/>
      <c r="Y9604"/>
      <c r="Z9604"/>
    </row>
    <row r="9605" spans="1:26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  <c r="S9605"/>
      <c r="T9605"/>
      <c r="U9605"/>
      <c r="V9605"/>
      <c r="W9605"/>
      <c r="X9605"/>
      <c r="Y9605"/>
      <c r="Z9605"/>
    </row>
    <row r="9606" spans="1:26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  <c r="S9606"/>
      <c r="T9606"/>
      <c r="U9606"/>
      <c r="V9606"/>
      <c r="W9606"/>
      <c r="X9606"/>
      <c r="Y9606"/>
      <c r="Z9606"/>
    </row>
    <row r="9607" spans="1:26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  <c r="S9607"/>
      <c r="T9607"/>
      <c r="U9607"/>
      <c r="V9607"/>
      <c r="W9607"/>
      <c r="X9607"/>
      <c r="Y9607"/>
      <c r="Z9607"/>
    </row>
    <row r="9608" spans="1:26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  <c r="S9608"/>
      <c r="T9608"/>
      <c r="U9608"/>
      <c r="V9608"/>
      <c r="W9608"/>
      <c r="X9608"/>
      <c r="Y9608"/>
      <c r="Z9608"/>
    </row>
    <row r="9609" spans="1:26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  <c r="S9609"/>
      <c r="T9609"/>
      <c r="U9609"/>
      <c r="V9609"/>
      <c r="W9609"/>
      <c r="X9609"/>
      <c r="Y9609"/>
      <c r="Z9609"/>
    </row>
    <row r="9610" spans="1:26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  <c r="S9610"/>
      <c r="T9610"/>
      <c r="U9610"/>
      <c r="V9610"/>
      <c r="W9610"/>
      <c r="X9610"/>
      <c r="Y9610"/>
      <c r="Z9610"/>
    </row>
    <row r="9611" spans="1:26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  <c r="S9611"/>
      <c r="T9611"/>
      <c r="U9611"/>
      <c r="V9611"/>
      <c r="W9611"/>
      <c r="X9611"/>
      <c r="Y9611"/>
      <c r="Z9611"/>
    </row>
    <row r="9612" spans="1:26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  <c r="S9612"/>
      <c r="T9612"/>
      <c r="U9612"/>
      <c r="V9612"/>
      <c r="W9612"/>
      <c r="X9612"/>
      <c r="Y9612"/>
      <c r="Z9612"/>
    </row>
    <row r="9613" spans="1:26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  <c r="S9613"/>
      <c r="T9613"/>
      <c r="U9613"/>
      <c r="V9613"/>
      <c r="W9613"/>
      <c r="X9613"/>
      <c r="Y9613"/>
      <c r="Z9613"/>
    </row>
    <row r="9614" spans="1:26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  <c r="S9614"/>
      <c r="T9614"/>
      <c r="U9614"/>
      <c r="V9614"/>
      <c r="W9614"/>
      <c r="X9614"/>
      <c r="Y9614"/>
      <c r="Z9614"/>
    </row>
    <row r="9615" spans="1:26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  <c r="S9615"/>
      <c r="T9615"/>
      <c r="U9615"/>
      <c r="V9615"/>
      <c r="W9615"/>
      <c r="X9615"/>
      <c r="Y9615"/>
      <c r="Z9615"/>
    </row>
    <row r="9616" spans="1:26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  <c r="S9616"/>
      <c r="T9616"/>
      <c r="U9616"/>
      <c r="V9616"/>
      <c r="W9616"/>
      <c r="X9616"/>
      <c r="Y9616"/>
      <c r="Z9616"/>
    </row>
    <row r="9617" spans="1:26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  <c r="S9617"/>
      <c r="T9617"/>
      <c r="U9617"/>
      <c r="V9617"/>
      <c r="W9617"/>
      <c r="X9617"/>
      <c r="Y9617"/>
      <c r="Z9617"/>
    </row>
    <row r="9618" spans="1:26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  <c r="S9618"/>
      <c r="T9618"/>
      <c r="U9618"/>
      <c r="V9618"/>
      <c r="W9618"/>
      <c r="X9618"/>
      <c r="Y9618"/>
      <c r="Z9618"/>
    </row>
    <row r="9619" spans="1:26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  <c r="S9619"/>
      <c r="T9619"/>
      <c r="U9619"/>
      <c r="V9619"/>
      <c r="W9619"/>
      <c r="X9619"/>
      <c r="Y9619"/>
      <c r="Z9619"/>
    </row>
    <row r="9620" spans="1:26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  <c r="S9620"/>
      <c r="T9620"/>
      <c r="U9620"/>
      <c r="V9620"/>
      <c r="W9620"/>
      <c r="X9620"/>
      <c r="Y9620"/>
      <c r="Z9620"/>
    </row>
    <row r="9621" spans="1:26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  <c r="S9621"/>
      <c r="T9621"/>
      <c r="U9621"/>
      <c r="V9621"/>
      <c r="W9621"/>
      <c r="X9621"/>
      <c r="Y9621"/>
      <c r="Z9621"/>
    </row>
    <row r="9622" spans="1:26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  <c r="S9622"/>
      <c r="T9622"/>
      <c r="U9622"/>
      <c r="V9622"/>
      <c r="W9622"/>
      <c r="X9622"/>
      <c r="Y9622"/>
      <c r="Z9622"/>
    </row>
    <row r="9623" spans="1:26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  <c r="S9623"/>
      <c r="T9623"/>
      <c r="U9623"/>
      <c r="V9623"/>
      <c r="W9623"/>
      <c r="X9623"/>
      <c r="Y9623"/>
      <c r="Z9623"/>
    </row>
    <row r="9624" spans="1:26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  <c r="S9624"/>
      <c r="T9624"/>
      <c r="U9624"/>
      <c r="V9624"/>
      <c r="W9624"/>
      <c r="X9624"/>
      <c r="Y9624"/>
      <c r="Z9624"/>
    </row>
    <row r="9625" spans="1:26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  <c r="S9625"/>
      <c r="T9625"/>
      <c r="U9625"/>
      <c r="V9625"/>
      <c r="W9625"/>
      <c r="X9625"/>
      <c r="Y9625"/>
      <c r="Z9625"/>
    </row>
    <row r="9626" spans="1:26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  <c r="S9626"/>
      <c r="T9626"/>
      <c r="U9626"/>
      <c r="V9626"/>
      <c r="W9626"/>
      <c r="X9626"/>
      <c r="Y9626"/>
      <c r="Z9626"/>
    </row>
    <row r="9627" spans="1:26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  <c r="S9627"/>
      <c r="T9627"/>
      <c r="U9627"/>
      <c r="V9627"/>
      <c r="W9627"/>
      <c r="X9627"/>
      <c r="Y9627"/>
      <c r="Z9627"/>
    </row>
    <row r="9628" spans="1:26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  <c r="S9628"/>
      <c r="T9628"/>
      <c r="U9628"/>
      <c r="V9628"/>
      <c r="W9628"/>
      <c r="X9628"/>
      <c r="Y9628"/>
      <c r="Z9628"/>
    </row>
    <row r="9629" spans="1:26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  <c r="S9629"/>
      <c r="T9629"/>
      <c r="U9629"/>
      <c r="V9629"/>
      <c r="W9629"/>
      <c r="X9629"/>
      <c r="Y9629"/>
      <c r="Z9629"/>
    </row>
    <row r="9630" spans="1:26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  <c r="S9630"/>
      <c r="T9630"/>
      <c r="U9630"/>
      <c r="V9630"/>
      <c r="W9630"/>
      <c r="X9630"/>
      <c r="Y9630"/>
      <c r="Z9630"/>
    </row>
    <row r="9631" spans="1:26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  <c r="S9631"/>
      <c r="T9631"/>
      <c r="U9631"/>
      <c r="V9631"/>
      <c r="W9631"/>
      <c r="X9631"/>
      <c r="Y9631"/>
      <c r="Z9631"/>
    </row>
    <row r="9632" spans="1:26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  <c r="S9632"/>
      <c r="T9632"/>
      <c r="U9632"/>
      <c r="V9632"/>
      <c r="W9632"/>
      <c r="X9632"/>
      <c r="Y9632"/>
      <c r="Z9632"/>
    </row>
    <row r="9633" spans="1:26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  <c r="S9633"/>
      <c r="T9633"/>
      <c r="U9633"/>
      <c r="V9633"/>
      <c r="W9633"/>
      <c r="X9633"/>
      <c r="Y9633"/>
      <c r="Z9633"/>
    </row>
    <row r="9634" spans="1:26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  <c r="S9634"/>
      <c r="T9634"/>
      <c r="U9634"/>
      <c r="V9634"/>
      <c r="W9634"/>
      <c r="X9634"/>
      <c r="Y9634"/>
      <c r="Z9634"/>
    </row>
    <row r="9635" spans="1:26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  <c r="S9635"/>
      <c r="T9635"/>
      <c r="U9635"/>
      <c r="V9635"/>
      <c r="W9635"/>
      <c r="X9635"/>
      <c r="Y9635"/>
      <c r="Z9635"/>
    </row>
    <row r="9636" spans="1:26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  <c r="S9636"/>
      <c r="T9636"/>
      <c r="U9636"/>
      <c r="V9636"/>
      <c r="W9636"/>
      <c r="X9636"/>
      <c r="Y9636"/>
      <c r="Z9636"/>
    </row>
    <row r="9637" spans="1:26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  <c r="S9637"/>
      <c r="T9637"/>
      <c r="U9637"/>
      <c r="V9637"/>
      <c r="W9637"/>
      <c r="X9637"/>
      <c r="Y9637"/>
      <c r="Z9637"/>
    </row>
    <row r="9638" spans="1:26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  <c r="S9638"/>
      <c r="T9638"/>
      <c r="U9638"/>
      <c r="V9638"/>
      <c r="W9638"/>
      <c r="X9638"/>
      <c r="Y9638"/>
      <c r="Z9638"/>
    </row>
    <row r="9639" spans="1:26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  <c r="S9639"/>
      <c r="T9639"/>
      <c r="U9639"/>
      <c r="V9639"/>
      <c r="W9639"/>
      <c r="X9639"/>
      <c r="Y9639"/>
      <c r="Z9639"/>
    </row>
    <row r="9640" spans="1:26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  <c r="S9640"/>
      <c r="T9640"/>
      <c r="U9640"/>
      <c r="V9640"/>
      <c r="W9640"/>
      <c r="X9640"/>
      <c r="Y9640"/>
      <c r="Z9640"/>
    </row>
    <row r="9641" spans="1:26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  <c r="S9641"/>
      <c r="T9641"/>
      <c r="U9641"/>
      <c r="V9641"/>
      <c r="W9641"/>
      <c r="X9641"/>
      <c r="Y9641"/>
      <c r="Z9641"/>
    </row>
    <row r="9642" spans="1:26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  <c r="S9642"/>
      <c r="T9642"/>
      <c r="U9642"/>
      <c r="V9642"/>
      <c r="W9642"/>
      <c r="X9642"/>
      <c r="Y9642"/>
      <c r="Z9642"/>
    </row>
    <row r="9643" spans="1:26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  <c r="S9643"/>
      <c r="T9643"/>
      <c r="U9643"/>
      <c r="V9643"/>
      <c r="W9643"/>
      <c r="X9643"/>
      <c r="Y9643"/>
      <c r="Z9643"/>
    </row>
    <row r="9644" spans="1:26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  <c r="S9644"/>
      <c r="T9644"/>
      <c r="U9644"/>
      <c r="V9644"/>
      <c r="W9644"/>
      <c r="X9644"/>
      <c r="Y9644"/>
      <c r="Z9644"/>
    </row>
    <row r="9645" spans="1:26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  <c r="S9645"/>
      <c r="T9645"/>
      <c r="U9645"/>
      <c r="V9645"/>
      <c r="W9645"/>
      <c r="X9645"/>
      <c r="Y9645"/>
      <c r="Z9645"/>
    </row>
    <row r="9646" spans="1:26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  <c r="S9646"/>
      <c r="T9646"/>
      <c r="U9646"/>
      <c r="V9646"/>
      <c r="W9646"/>
      <c r="X9646"/>
      <c r="Y9646"/>
      <c r="Z9646"/>
    </row>
    <row r="9647" spans="1:26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  <c r="S9647"/>
      <c r="T9647"/>
      <c r="U9647"/>
      <c r="V9647"/>
      <c r="W9647"/>
      <c r="X9647"/>
      <c r="Y9647"/>
      <c r="Z9647"/>
    </row>
    <row r="9648" spans="1:26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  <c r="S9648"/>
      <c r="T9648"/>
      <c r="U9648"/>
      <c r="V9648"/>
      <c r="W9648"/>
      <c r="X9648"/>
      <c r="Y9648"/>
      <c r="Z9648"/>
    </row>
    <row r="9649" spans="1:26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  <c r="S9649"/>
      <c r="T9649"/>
      <c r="U9649"/>
      <c r="V9649"/>
      <c r="W9649"/>
      <c r="X9649"/>
      <c r="Y9649"/>
      <c r="Z9649"/>
    </row>
    <row r="9650" spans="1:26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  <c r="S9650"/>
      <c r="T9650"/>
      <c r="U9650"/>
      <c r="V9650"/>
      <c r="W9650"/>
      <c r="X9650"/>
      <c r="Y9650"/>
      <c r="Z9650"/>
    </row>
    <row r="9651" spans="1:26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  <c r="S9651"/>
      <c r="T9651"/>
      <c r="U9651"/>
      <c r="V9651"/>
      <c r="W9651"/>
      <c r="X9651"/>
      <c r="Y9651"/>
      <c r="Z9651"/>
    </row>
    <row r="9652" spans="1:26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  <c r="S9652"/>
      <c r="T9652"/>
      <c r="U9652"/>
      <c r="V9652"/>
      <c r="W9652"/>
      <c r="X9652"/>
      <c r="Y9652"/>
      <c r="Z9652"/>
    </row>
    <row r="9653" spans="1:26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  <c r="S9653"/>
      <c r="T9653"/>
      <c r="U9653"/>
      <c r="V9653"/>
      <c r="W9653"/>
      <c r="X9653"/>
      <c r="Y9653"/>
      <c r="Z9653"/>
    </row>
    <row r="9654" spans="1:26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  <c r="S9654"/>
      <c r="T9654"/>
      <c r="U9654"/>
      <c r="V9654"/>
      <c r="W9654"/>
      <c r="X9654"/>
      <c r="Y9654"/>
      <c r="Z9654"/>
    </row>
    <row r="9655" spans="1:26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  <c r="S9655"/>
      <c r="T9655"/>
      <c r="U9655"/>
      <c r="V9655"/>
      <c r="W9655"/>
      <c r="X9655"/>
      <c r="Y9655"/>
      <c r="Z9655"/>
    </row>
    <row r="9656" spans="1:26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  <c r="S9656"/>
      <c r="T9656"/>
      <c r="U9656"/>
      <c r="V9656"/>
      <c r="W9656"/>
      <c r="X9656"/>
      <c r="Y9656"/>
      <c r="Z9656"/>
    </row>
    <row r="9657" spans="1:26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  <c r="S9657"/>
      <c r="T9657"/>
      <c r="U9657"/>
      <c r="V9657"/>
      <c r="W9657"/>
      <c r="X9657"/>
      <c r="Y9657"/>
      <c r="Z9657"/>
    </row>
    <row r="9658" spans="1:26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  <c r="S9658"/>
      <c r="T9658"/>
      <c r="U9658"/>
      <c r="V9658"/>
      <c r="W9658"/>
      <c r="X9658"/>
      <c r="Y9658"/>
      <c r="Z9658"/>
    </row>
    <row r="9659" spans="1:26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  <c r="S9659"/>
      <c r="T9659"/>
      <c r="U9659"/>
      <c r="V9659"/>
      <c r="W9659"/>
      <c r="X9659"/>
      <c r="Y9659"/>
      <c r="Z9659"/>
    </row>
    <row r="9660" spans="1:26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  <c r="S9660"/>
      <c r="T9660"/>
      <c r="U9660"/>
      <c r="V9660"/>
      <c r="W9660"/>
      <c r="X9660"/>
      <c r="Y9660"/>
      <c r="Z9660"/>
    </row>
    <row r="9661" spans="1:26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  <c r="S9661"/>
      <c r="T9661"/>
      <c r="U9661"/>
      <c r="V9661"/>
      <c r="W9661"/>
      <c r="X9661"/>
      <c r="Y9661"/>
      <c r="Z9661"/>
    </row>
    <row r="9662" spans="1:26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  <c r="S9662"/>
      <c r="T9662"/>
      <c r="U9662"/>
      <c r="V9662"/>
      <c r="W9662"/>
      <c r="X9662"/>
      <c r="Y9662"/>
      <c r="Z9662"/>
    </row>
    <row r="9663" spans="1:26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  <c r="S9663"/>
      <c r="T9663"/>
      <c r="U9663"/>
      <c r="V9663"/>
      <c r="W9663"/>
      <c r="X9663"/>
      <c r="Y9663"/>
      <c r="Z9663"/>
    </row>
    <row r="9664" spans="1:26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  <c r="S9664"/>
      <c r="T9664"/>
      <c r="U9664"/>
      <c r="V9664"/>
      <c r="W9664"/>
      <c r="X9664"/>
      <c r="Y9664"/>
      <c r="Z9664"/>
    </row>
    <row r="9665" spans="1:26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  <c r="S9665"/>
      <c r="T9665"/>
      <c r="U9665"/>
      <c r="V9665"/>
      <c r="W9665"/>
      <c r="X9665"/>
      <c r="Y9665"/>
      <c r="Z9665"/>
    </row>
    <row r="9666" spans="1:26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  <c r="S9666"/>
      <c r="T9666"/>
      <c r="U9666"/>
      <c r="V9666"/>
      <c r="W9666"/>
      <c r="X9666"/>
      <c r="Y9666"/>
      <c r="Z9666"/>
    </row>
    <row r="9667" spans="1:26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  <c r="S9667"/>
      <c r="T9667"/>
      <c r="U9667"/>
      <c r="V9667"/>
      <c r="W9667"/>
      <c r="X9667"/>
      <c r="Y9667"/>
      <c r="Z9667"/>
    </row>
    <row r="9668" spans="1:26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  <c r="S9668"/>
      <c r="T9668"/>
      <c r="U9668"/>
      <c r="V9668"/>
      <c r="W9668"/>
      <c r="X9668"/>
      <c r="Y9668"/>
      <c r="Z9668"/>
    </row>
    <row r="9669" spans="1:26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  <c r="S9669"/>
      <c r="T9669"/>
      <c r="U9669"/>
      <c r="V9669"/>
      <c r="W9669"/>
      <c r="X9669"/>
      <c r="Y9669"/>
      <c r="Z9669"/>
    </row>
    <row r="9670" spans="1:26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  <c r="S9670"/>
      <c r="T9670"/>
      <c r="U9670"/>
      <c r="V9670"/>
      <c r="W9670"/>
      <c r="X9670"/>
      <c r="Y9670"/>
      <c r="Z9670"/>
    </row>
    <row r="9671" spans="1:26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  <c r="S9671"/>
      <c r="T9671"/>
      <c r="U9671"/>
      <c r="V9671"/>
      <c r="W9671"/>
      <c r="X9671"/>
      <c r="Y9671"/>
      <c r="Z9671"/>
    </row>
    <row r="9672" spans="1:26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  <c r="S9672"/>
      <c r="T9672"/>
      <c r="U9672"/>
      <c r="V9672"/>
      <c r="W9672"/>
      <c r="X9672"/>
      <c r="Y9672"/>
      <c r="Z9672"/>
    </row>
    <row r="9673" spans="1:26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  <c r="S9673"/>
      <c r="T9673"/>
      <c r="U9673"/>
      <c r="V9673"/>
      <c r="W9673"/>
      <c r="X9673"/>
      <c r="Y9673"/>
      <c r="Z9673"/>
    </row>
    <row r="9674" spans="1:26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  <c r="S9674"/>
      <c r="T9674"/>
      <c r="U9674"/>
      <c r="V9674"/>
      <c r="W9674"/>
      <c r="X9674"/>
      <c r="Y9674"/>
      <c r="Z9674"/>
    </row>
    <row r="9675" spans="1:26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  <c r="S9675"/>
      <c r="T9675"/>
      <c r="U9675"/>
      <c r="V9675"/>
      <c r="W9675"/>
      <c r="X9675"/>
      <c r="Y9675"/>
      <c r="Z9675"/>
    </row>
    <row r="9676" spans="1:26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  <c r="S9676"/>
      <c r="T9676"/>
      <c r="U9676"/>
      <c r="V9676"/>
      <c r="W9676"/>
      <c r="X9676"/>
      <c r="Y9676"/>
      <c r="Z9676"/>
    </row>
    <row r="9677" spans="1:26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  <c r="S9677"/>
      <c r="T9677"/>
      <c r="U9677"/>
      <c r="V9677"/>
      <c r="W9677"/>
      <c r="X9677"/>
      <c r="Y9677"/>
      <c r="Z9677"/>
    </row>
    <row r="9678" spans="1:26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  <c r="S9678"/>
      <c r="T9678"/>
      <c r="U9678"/>
      <c r="V9678"/>
      <c r="W9678"/>
      <c r="X9678"/>
      <c r="Y9678"/>
      <c r="Z9678"/>
    </row>
    <row r="9679" spans="1:26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  <c r="S9679"/>
      <c r="T9679"/>
      <c r="U9679"/>
      <c r="V9679"/>
      <c r="W9679"/>
      <c r="X9679"/>
      <c r="Y9679"/>
      <c r="Z9679"/>
    </row>
    <row r="9680" spans="1:26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  <c r="S9680"/>
      <c r="T9680"/>
      <c r="U9680"/>
      <c r="V9680"/>
      <c r="W9680"/>
      <c r="X9680"/>
      <c r="Y9680"/>
      <c r="Z9680"/>
    </row>
    <row r="9681" spans="1:26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  <c r="S9681"/>
      <c r="T9681"/>
      <c r="U9681"/>
      <c r="V9681"/>
      <c r="W9681"/>
      <c r="X9681"/>
      <c r="Y9681"/>
      <c r="Z9681"/>
    </row>
    <row r="9682" spans="1:26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  <c r="S9682"/>
      <c r="T9682"/>
      <c r="U9682"/>
      <c r="V9682"/>
      <c r="W9682"/>
      <c r="X9682"/>
      <c r="Y9682"/>
      <c r="Z9682"/>
    </row>
    <row r="9683" spans="1:26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  <c r="S9683"/>
      <c r="T9683"/>
      <c r="U9683"/>
      <c r="V9683"/>
      <c r="W9683"/>
      <c r="X9683"/>
      <c r="Y9683"/>
      <c r="Z9683"/>
    </row>
    <row r="9684" spans="1:26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  <c r="S9684"/>
      <c r="T9684"/>
      <c r="U9684"/>
      <c r="V9684"/>
      <c r="W9684"/>
      <c r="X9684"/>
      <c r="Y9684"/>
      <c r="Z9684"/>
    </row>
    <row r="9685" spans="1:26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  <c r="S9685"/>
      <c r="T9685"/>
      <c r="U9685"/>
      <c r="V9685"/>
      <c r="W9685"/>
      <c r="X9685"/>
      <c r="Y9685"/>
      <c r="Z9685"/>
    </row>
    <row r="9686" spans="1:26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  <c r="S9686"/>
      <c r="T9686"/>
      <c r="U9686"/>
      <c r="V9686"/>
      <c r="W9686"/>
      <c r="X9686"/>
      <c r="Y9686"/>
      <c r="Z9686"/>
    </row>
    <row r="9687" spans="1:26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  <c r="S9687"/>
      <c r="T9687"/>
      <c r="U9687"/>
      <c r="V9687"/>
      <c r="W9687"/>
      <c r="X9687"/>
      <c r="Y9687"/>
      <c r="Z9687"/>
    </row>
    <row r="9688" spans="1:26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  <c r="S9688"/>
      <c r="T9688"/>
      <c r="U9688"/>
      <c r="V9688"/>
      <c r="W9688"/>
      <c r="X9688"/>
      <c r="Y9688"/>
      <c r="Z9688"/>
    </row>
    <row r="9689" spans="1:26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  <c r="S9689"/>
      <c r="T9689"/>
      <c r="U9689"/>
      <c r="V9689"/>
      <c r="W9689"/>
      <c r="X9689"/>
      <c r="Y9689"/>
      <c r="Z9689"/>
    </row>
    <row r="9690" spans="1:26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  <c r="S9690"/>
      <c r="T9690"/>
      <c r="U9690"/>
      <c r="V9690"/>
      <c r="W9690"/>
      <c r="X9690"/>
      <c r="Y9690"/>
      <c r="Z9690"/>
    </row>
    <row r="9691" spans="1:26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  <c r="S9691"/>
      <c r="T9691"/>
      <c r="U9691"/>
      <c r="V9691"/>
      <c r="W9691"/>
      <c r="X9691"/>
      <c r="Y9691"/>
      <c r="Z9691"/>
    </row>
    <row r="9692" spans="1:26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  <c r="S9692"/>
      <c r="T9692"/>
      <c r="U9692"/>
      <c r="V9692"/>
      <c r="W9692"/>
      <c r="X9692"/>
      <c r="Y9692"/>
      <c r="Z9692"/>
    </row>
    <row r="9693" spans="1:26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  <c r="S9693"/>
      <c r="T9693"/>
      <c r="U9693"/>
      <c r="V9693"/>
      <c r="W9693"/>
      <c r="X9693"/>
      <c r="Y9693"/>
      <c r="Z9693"/>
    </row>
    <row r="9694" spans="1:26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  <c r="S9694"/>
      <c r="T9694"/>
      <c r="U9694"/>
      <c r="V9694"/>
      <c r="W9694"/>
      <c r="X9694"/>
      <c r="Y9694"/>
      <c r="Z9694"/>
    </row>
    <row r="9695" spans="1:26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  <c r="S9695"/>
      <c r="T9695"/>
      <c r="U9695"/>
      <c r="V9695"/>
      <c r="W9695"/>
      <c r="X9695"/>
      <c r="Y9695"/>
      <c r="Z9695"/>
    </row>
    <row r="9696" spans="1:26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  <c r="S9696"/>
      <c r="T9696"/>
      <c r="U9696"/>
      <c r="V9696"/>
      <c r="W9696"/>
      <c r="X9696"/>
      <c r="Y9696"/>
      <c r="Z9696"/>
    </row>
    <row r="9697" spans="1:26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  <c r="S9697"/>
      <c r="T9697"/>
      <c r="U9697"/>
      <c r="V9697"/>
      <c r="W9697"/>
      <c r="X9697"/>
      <c r="Y9697"/>
      <c r="Z9697"/>
    </row>
    <row r="9698" spans="1:26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  <c r="S9698"/>
      <c r="T9698"/>
      <c r="U9698"/>
      <c r="V9698"/>
      <c r="W9698"/>
      <c r="X9698"/>
      <c r="Y9698"/>
      <c r="Z9698"/>
    </row>
    <row r="9699" spans="1:26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  <c r="S9699"/>
      <c r="T9699"/>
      <c r="U9699"/>
      <c r="V9699"/>
      <c r="W9699"/>
      <c r="X9699"/>
      <c r="Y9699"/>
      <c r="Z9699"/>
    </row>
    <row r="9700" spans="1:26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  <c r="S9700"/>
      <c r="T9700"/>
      <c r="U9700"/>
      <c r="V9700"/>
      <c r="W9700"/>
      <c r="X9700"/>
      <c r="Y9700"/>
      <c r="Z9700"/>
    </row>
    <row r="9701" spans="1:26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  <c r="S9701"/>
      <c r="T9701"/>
      <c r="U9701"/>
      <c r="V9701"/>
      <c r="W9701"/>
      <c r="X9701"/>
      <c r="Y9701"/>
      <c r="Z9701"/>
    </row>
    <row r="9702" spans="1:26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  <c r="S9702"/>
      <c r="T9702"/>
      <c r="U9702"/>
      <c r="V9702"/>
      <c r="W9702"/>
      <c r="X9702"/>
      <c r="Y9702"/>
      <c r="Z9702"/>
    </row>
    <row r="9703" spans="1:26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  <c r="S9703"/>
      <c r="T9703"/>
      <c r="U9703"/>
      <c r="V9703"/>
      <c r="W9703"/>
      <c r="X9703"/>
      <c r="Y9703"/>
      <c r="Z9703"/>
    </row>
    <row r="9704" spans="1:26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  <c r="S9704"/>
      <c r="T9704"/>
      <c r="U9704"/>
      <c r="V9704"/>
      <c r="W9704"/>
      <c r="X9704"/>
      <c r="Y9704"/>
      <c r="Z9704"/>
    </row>
    <row r="9705" spans="1:26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  <c r="S9705"/>
      <c r="T9705"/>
      <c r="U9705"/>
      <c r="V9705"/>
      <c r="W9705"/>
      <c r="X9705"/>
      <c r="Y9705"/>
      <c r="Z9705"/>
    </row>
    <row r="9706" spans="1:26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  <c r="S9706"/>
      <c r="T9706"/>
      <c r="U9706"/>
      <c r="V9706"/>
      <c r="W9706"/>
      <c r="X9706"/>
      <c r="Y9706"/>
      <c r="Z9706"/>
    </row>
    <row r="9707" spans="1:26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  <c r="S9707"/>
      <c r="T9707"/>
      <c r="U9707"/>
      <c r="V9707"/>
      <c r="W9707"/>
      <c r="X9707"/>
      <c r="Y9707"/>
      <c r="Z9707"/>
    </row>
    <row r="9708" spans="1:26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  <c r="S9708"/>
      <c r="T9708"/>
      <c r="U9708"/>
      <c r="V9708"/>
      <c r="W9708"/>
      <c r="X9708"/>
      <c r="Y9708"/>
      <c r="Z9708"/>
    </row>
    <row r="9709" spans="1:26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  <c r="S9709"/>
      <c r="T9709"/>
      <c r="U9709"/>
      <c r="V9709"/>
      <c r="W9709"/>
      <c r="X9709"/>
      <c r="Y9709"/>
      <c r="Z9709"/>
    </row>
    <row r="9710" spans="1:26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  <c r="S9710"/>
      <c r="T9710"/>
      <c r="U9710"/>
      <c r="V9710"/>
      <c r="W9710"/>
      <c r="X9710"/>
      <c r="Y9710"/>
      <c r="Z9710"/>
    </row>
    <row r="9711" spans="1:26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  <c r="S9711"/>
      <c r="T9711"/>
      <c r="U9711"/>
      <c r="V9711"/>
      <c r="W9711"/>
      <c r="X9711"/>
      <c r="Y9711"/>
      <c r="Z9711"/>
    </row>
    <row r="9712" spans="1:26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  <c r="S9712"/>
      <c r="T9712"/>
      <c r="U9712"/>
      <c r="V9712"/>
      <c r="W9712"/>
      <c r="X9712"/>
      <c r="Y9712"/>
      <c r="Z9712"/>
    </row>
    <row r="9713" spans="1:26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  <c r="S9713"/>
      <c r="T9713"/>
      <c r="U9713"/>
      <c r="V9713"/>
      <c r="W9713"/>
      <c r="X9713"/>
      <c r="Y9713"/>
      <c r="Z9713"/>
    </row>
    <row r="9714" spans="1:26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  <c r="S9714"/>
      <c r="T9714"/>
      <c r="U9714"/>
      <c r="V9714"/>
      <c r="W9714"/>
      <c r="X9714"/>
      <c r="Y9714"/>
      <c r="Z9714"/>
    </row>
    <row r="9715" spans="1:26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  <c r="S9715"/>
      <c r="T9715"/>
      <c r="U9715"/>
      <c r="V9715"/>
      <c r="W9715"/>
      <c r="X9715"/>
      <c r="Y9715"/>
      <c r="Z9715"/>
    </row>
    <row r="9716" spans="1:26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  <c r="S9716"/>
      <c r="T9716"/>
      <c r="U9716"/>
      <c r="V9716"/>
      <c r="W9716"/>
      <c r="X9716"/>
      <c r="Y9716"/>
      <c r="Z9716"/>
    </row>
    <row r="9717" spans="1:26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  <c r="S9717"/>
      <c r="T9717"/>
      <c r="U9717"/>
      <c r="V9717"/>
      <c r="W9717"/>
      <c r="X9717"/>
      <c r="Y9717"/>
      <c r="Z9717"/>
    </row>
    <row r="9718" spans="1:26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  <c r="S9718"/>
      <c r="T9718"/>
      <c r="U9718"/>
      <c r="V9718"/>
      <c r="W9718"/>
      <c r="X9718"/>
      <c r="Y9718"/>
      <c r="Z9718"/>
    </row>
    <row r="9719" spans="1:26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  <c r="S9719"/>
      <c r="T9719"/>
      <c r="U9719"/>
      <c r="V9719"/>
      <c r="W9719"/>
      <c r="X9719"/>
      <c r="Y9719"/>
      <c r="Z9719"/>
    </row>
    <row r="9720" spans="1:26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  <c r="S9720"/>
      <c r="T9720"/>
      <c r="U9720"/>
      <c r="V9720"/>
      <c r="W9720"/>
      <c r="X9720"/>
      <c r="Y9720"/>
      <c r="Z9720"/>
    </row>
    <row r="9721" spans="1:26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  <c r="S9721"/>
      <c r="T9721"/>
      <c r="U9721"/>
      <c r="V9721"/>
      <c r="W9721"/>
      <c r="X9721"/>
      <c r="Y9721"/>
      <c r="Z9721"/>
    </row>
    <row r="9722" spans="1:26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  <c r="S9722"/>
      <c r="T9722"/>
      <c r="U9722"/>
      <c r="V9722"/>
      <c r="W9722"/>
      <c r="X9722"/>
      <c r="Y9722"/>
      <c r="Z9722"/>
    </row>
    <row r="9723" spans="1:26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  <c r="S9723"/>
      <c r="T9723"/>
      <c r="U9723"/>
      <c r="V9723"/>
      <c r="W9723"/>
      <c r="X9723"/>
      <c r="Y9723"/>
      <c r="Z9723"/>
    </row>
    <row r="9724" spans="1:26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  <c r="S9724"/>
      <c r="T9724"/>
      <c r="U9724"/>
      <c r="V9724"/>
      <c r="W9724"/>
      <c r="X9724"/>
      <c r="Y9724"/>
      <c r="Z9724"/>
    </row>
    <row r="9725" spans="1:26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  <c r="S9725"/>
      <c r="T9725"/>
      <c r="U9725"/>
      <c r="V9725"/>
      <c r="W9725"/>
      <c r="X9725"/>
      <c r="Y9725"/>
      <c r="Z9725"/>
    </row>
    <row r="9726" spans="1:26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  <c r="S9726"/>
      <c r="T9726"/>
      <c r="U9726"/>
      <c r="V9726"/>
      <c r="W9726"/>
      <c r="X9726"/>
      <c r="Y9726"/>
      <c r="Z9726"/>
    </row>
    <row r="9727" spans="1:26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  <c r="S9727"/>
      <c r="T9727"/>
      <c r="U9727"/>
      <c r="V9727"/>
      <c r="W9727"/>
      <c r="X9727"/>
      <c r="Y9727"/>
      <c r="Z9727"/>
    </row>
    <row r="9728" spans="1:26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  <c r="S9728"/>
      <c r="T9728"/>
      <c r="U9728"/>
      <c r="V9728"/>
      <c r="W9728"/>
      <c r="X9728"/>
      <c r="Y9728"/>
      <c r="Z9728"/>
    </row>
    <row r="9729" spans="1:26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  <c r="S9729"/>
      <c r="T9729"/>
      <c r="U9729"/>
      <c r="V9729"/>
      <c r="W9729"/>
      <c r="X9729"/>
      <c r="Y9729"/>
      <c r="Z9729"/>
    </row>
    <row r="9730" spans="1:26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  <c r="S9730"/>
      <c r="T9730"/>
      <c r="U9730"/>
      <c r="V9730"/>
      <c r="W9730"/>
      <c r="X9730"/>
      <c r="Y9730"/>
      <c r="Z9730"/>
    </row>
    <row r="9731" spans="1:26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  <c r="S9731"/>
      <c r="T9731"/>
      <c r="U9731"/>
      <c r="V9731"/>
      <c r="W9731"/>
      <c r="X9731"/>
      <c r="Y9731"/>
      <c r="Z9731"/>
    </row>
    <row r="9732" spans="1:26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  <c r="S9732"/>
      <c r="T9732"/>
      <c r="U9732"/>
      <c r="V9732"/>
      <c r="W9732"/>
      <c r="X9732"/>
      <c r="Y9732"/>
      <c r="Z9732"/>
    </row>
    <row r="9733" spans="1:26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  <c r="S9733"/>
      <c r="T9733"/>
      <c r="U9733"/>
      <c r="V9733"/>
      <c r="W9733"/>
      <c r="X9733"/>
      <c r="Y9733"/>
      <c r="Z9733"/>
    </row>
    <row r="9734" spans="1:26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  <c r="S9734"/>
      <c r="T9734"/>
      <c r="U9734"/>
      <c r="V9734"/>
      <c r="W9734"/>
      <c r="X9734"/>
      <c r="Y9734"/>
      <c r="Z9734"/>
    </row>
    <row r="9735" spans="1:26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  <c r="S9735"/>
      <c r="T9735"/>
      <c r="U9735"/>
      <c r="V9735"/>
      <c r="W9735"/>
      <c r="X9735"/>
      <c r="Y9735"/>
      <c r="Z9735"/>
    </row>
    <row r="9736" spans="1:26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  <c r="S9736"/>
      <c r="T9736"/>
      <c r="U9736"/>
      <c r="V9736"/>
      <c r="W9736"/>
      <c r="X9736"/>
      <c r="Y9736"/>
      <c r="Z9736"/>
    </row>
    <row r="9737" spans="1:26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  <c r="S9737"/>
      <c r="T9737"/>
      <c r="U9737"/>
      <c r="V9737"/>
      <c r="W9737"/>
      <c r="X9737"/>
      <c r="Y9737"/>
      <c r="Z9737"/>
    </row>
    <row r="9738" spans="1:26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  <c r="S9738"/>
      <c r="T9738"/>
      <c r="U9738"/>
      <c r="V9738"/>
      <c r="W9738"/>
      <c r="X9738"/>
      <c r="Y9738"/>
      <c r="Z9738"/>
    </row>
    <row r="9739" spans="1:26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  <c r="S9739"/>
      <c r="T9739"/>
      <c r="U9739"/>
      <c r="V9739"/>
      <c r="W9739"/>
      <c r="X9739"/>
      <c r="Y9739"/>
      <c r="Z9739"/>
    </row>
    <row r="9740" spans="1:26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  <c r="S9740"/>
      <c r="T9740"/>
      <c r="U9740"/>
      <c r="V9740"/>
      <c r="W9740"/>
      <c r="X9740"/>
      <c r="Y9740"/>
      <c r="Z9740"/>
    </row>
    <row r="9741" spans="1:26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  <c r="S9741"/>
      <c r="T9741"/>
      <c r="U9741"/>
      <c r="V9741"/>
      <c r="W9741"/>
      <c r="X9741"/>
      <c r="Y9741"/>
      <c r="Z9741"/>
    </row>
    <row r="9742" spans="1:26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  <c r="S9742"/>
      <c r="T9742"/>
      <c r="U9742"/>
      <c r="V9742"/>
      <c r="W9742"/>
      <c r="X9742"/>
      <c r="Y9742"/>
      <c r="Z9742"/>
    </row>
    <row r="9743" spans="1:26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  <c r="S9743"/>
      <c r="T9743"/>
      <c r="U9743"/>
      <c r="V9743"/>
      <c r="W9743"/>
      <c r="X9743"/>
      <c r="Y9743"/>
      <c r="Z9743"/>
    </row>
    <row r="9744" spans="1:26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  <c r="S9744"/>
      <c r="T9744"/>
      <c r="U9744"/>
      <c r="V9744"/>
      <c r="W9744"/>
      <c r="X9744"/>
      <c r="Y9744"/>
      <c r="Z9744"/>
    </row>
    <row r="9745" spans="1:26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  <c r="S9745"/>
      <c r="T9745"/>
      <c r="U9745"/>
      <c r="V9745"/>
      <c r="W9745"/>
      <c r="X9745"/>
      <c r="Y9745"/>
      <c r="Z9745"/>
    </row>
    <row r="9746" spans="1:26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  <c r="S9746"/>
      <c r="T9746"/>
      <c r="U9746"/>
      <c r="V9746"/>
      <c r="W9746"/>
      <c r="X9746"/>
      <c r="Y9746"/>
      <c r="Z9746"/>
    </row>
    <row r="9747" spans="1:26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  <c r="S9747"/>
      <c r="T9747"/>
      <c r="U9747"/>
      <c r="V9747"/>
      <c r="W9747"/>
      <c r="X9747"/>
      <c r="Y9747"/>
      <c r="Z9747"/>
    </row>
    <row r="9748" spans="1:26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  <c r="S9748"/>
      <c r="T9748"/>
      <c r="U9748"/>
      <c r="V9748"/>
      <c r="W9748"/>
      <c r="X9748"/>
      <c r="Y9748"/>
      <c r="Z9748"/>
    </row>
    <row r="9749" spans="1:26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  <c r="S9749"/>
      <c r="T9749"/>
      <c r="U9749"/>
      <c r="V9749"/>
      <c r="W9749"/>
      <c r="X9749"/>
      <c r="Y9749"/>
      <c r="Z9749"/>
    </row>
    <row r="9750" spans="1:26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  <c r="S9750"/>
      <c r="T9750"/>
      <c r="U9750"/>
      <c r="V9750"/>
      <c r="W9750"/>
      <c r="X9750"/>
      <c r="Y9750"/>
      <c r="Z9750"/>
    </row>
    <row r="9751" spans="1:26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  <c r="S9751"/>
      <c r="T9751"/>
      <c r="U9751"/>
      <c r="V9751"/>
      <c r="W9751"/>
      <c r="X9751"/>
      <c r="Y9751"/>
      <c r="Z9751"/>
    </row>
    <row r="9752" spans="1:26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  <c r="S9752"/>
      <c r="T9752"/>
      <c r="U9752"/>
      <c r="V9752"/>
      <c r="W9752"/>
      <c r="X9752"/>
      <c r="Y9752"/>
      <c r="Z9752"/>
    </row>
    <row r="9753" spans="1:26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  <c r="S9753"/>
      <c r="T9753"/>
      <c r="U9753"/>
      <c r="V9753"/>
      <c r="W9753"/>
      <c r="X9753"/>
      <c r="Y9753"/>
      <c r="Z9753"/>
    </row>
    <row r="9754" spans="1:26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  <c r="S9754"/>
      <c r="T9754"/>
      <c r="U9754"/>
      <c r="V9754"/>
      <c r="W9754"/>
      <c r="X9754"/>
      <c r="Y9754"/>
      <c r="Z9754"/>
    </row>
    <row r="9755" spans="1:26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  <c r="S9755"/>
      <c r="T9755"/>
      <c r="U9755"/>
      <c r="V9755"/>
      <c r="W9755"/>
      <c r="X9755"/>
      <c r="Y9755"/>
      <c r="Z9755"/>
    </row>
    <row r="9756" spans="1:26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  <c r="S9756"/>
      <c r="T9756"/>
      <c r="U9756"/>
      <c r="V9756"/>
      <c r="W9756"/>
      <c r="X9756"/>
      <c r="Y9756"/>
      <c r="Z9756"/>
    </row>
    <row r="9757" spans="1:26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  <c r="S9757"/>
      <c r="T9757"/>
      <c r="U9757"/>
      <c r="V9757"/>
      <c r="W9757"/>
      <c r="X9757"/>
      <c r="Y9757"/>
      <c r="Z9757"/>
    </row>
    <row r="9758" spans="1:26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  <c r="S9758"/>
      <c r="T9758"/>
      <c r="U9758"/>
      <c r="V9758"/>
      <c r="W9758"/>
      <c r="X9758"/>
      <c r="Y9758"/>
      <c r="Z9758"/>
    </row>
    <row r="9759" spans="1:26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  <c r="S9759"/>
      <c r="T9759"/>
      <c r="U9759"/>
      <c r="V9759"/>
      <c r="W9759"/>
      <c r="X9759"/>
      <c r="Y9759"/>
      <c r="Z9759"/>
    </row>
    <row r="9760" spans="1:26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  <c r="S9760"/>
      <c r="T9760"/>
      <c r="U9760"/>
      <c r="V9760"/>
      <c r="W9760"/>
      <c r="X9760"/>
      <c r="Y9760"/>
      <c r="Z9760"/>
    </row>
    <row r="9761" spans="1:26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  <c r="S9761"/>
      <c r="T9761"/>
      <c r="U9761"/>
      <c r="V9761"/>
      <c r="W9761"/>
      <c r="X9761"/>
      <c r="Y9761"/>
      <c r="Z9761"/>
    </row>
    <row r="9762" spans="1:26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  <c r="S9762"/>
      <c r="T9762"/>
      <c r="U9762"/>
      <c r="V9762"/>
      <c r="W9762"/>
      <c r="X9762"/>
      <c r="Y9762"/>
      <c r="Z9762"/>
    </row>
    <row r="9763" spans="1:26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  <c r="S9763"/>
      <c r="T9763"/>
      <c r="U9763"/>
      <c r="V9763"/>
      <c r="W9763"/>
      <c r="X9763"/>
      <c r="Y9763"/>
      <c r="Z9763"/>
    </row>
    <row r="9764" spans="1:26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  <c r="S9764"/>
      <c r="T9764"/>
      <c r="U9764"/>
      <c r="V9764"/>
      <c r="W9764"/>
      <c r="X9764"/>
      <c r="Y9764"/>
      <c r="Z9764"/>
    </row>
    <row r="9765" spans="1:26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  <c r="S9765"/>
      <c r="T9765"/>
      <c r="U9765"/>
      <c r="V9765"/>
      <c r="W9765"/>
      <c r="X9765"/>
      <c r="Y9765"/>
      <c r="Z9765"/>
    </row>
    <row r="9766" spans="1:26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  <c r="S9766"/>
      <c r="T9766"/>
      <c r="U9766"/>
      <c r="V9766"/>
      <c r="W9766"/>
      <c r="X9766"/>
      <c r="Y9766"/>
      <c r="Z9766"/>
    </row>
    <row r="9767" spans="1:26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  <c r="S9767"/>
      <c r="T9767"/>
      <c r="U9767"/>
      <c r="V9767"/>
      <c r="W9767"/>
      <c r="X9767"/>
      <c r="Y9767"/>
      <c r="Z9767"/>
    </row>
    <row r="9768" spans="1:26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  <c r="S9768"/>
      <c r="T9768"/>
      <c r="U9768"/>
      <c r="V9768"/>
      <c r="W9768"/>
      <c r="X9768"/>
      <c r="Y9768"/>
      <c r="Z9768"/>
    </row>
    <row r="9769" spans="1:26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  <c r="S9769"/>
      <c r="T9769"/>
      <c r="U9769"/>
      <c r="V9769"/>
      <c r="W9769"/>
      <c r="X9769"/>
      <c r="Y9769"/>
      <c r="Z9769"/>
    </row>
    <row r="9770" spans="1:26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  <c r="S9770"/>
      <c r="T9770"/>
      <c r="U9770"/>
      <c r="V9770"/>
      <c r="W9770"/>
      <c r="X9770"/>
      <c r="Y9770"/>
      <c r="Z9770"/>
    </row>
    <row r="9771" spans="1:26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  <c r="S9771"/>
      <c r="T9771"/>
      <c r="U9771"/>
      <c r="V9771"/>
      <c r="W9771"/>
      <c r="X9771"/>
      <c r="Y9771"/>
      <c r="Z9771"/>
    </row>
    <row r="9772" spans="1:26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  <c r="S9772"/>
      <c r="T9772"/>
      <c r="U9772"/>
      <c r="V9772"/>
      <c r="W9772"/>
      <c r="X9772"/>
      <c r="Y9772"/>
      <c r="Z9772"/>
    </row>
    <row r="9773" spans="1:26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  <c r="S9773"/>
      <c r="T9773"/>
      <c r="U9773"/>
      <c r="V9773"/>
      <c r="W9773"/>
      <c r="X9773"/>
      <c r="Y9773"/>
      <c r="Z9773"/>
    </row>
    <row r="9774" spans="1:26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  <c r="S9774"/>
      <c r="T9774"/>
      <c r="U9774"/>
      <c r="V9774"/>
      <c r="W9774"/>
      <c r="X9774"/>
      <c r="Y9774"/>
      <c r="Z9774"/>
    </row>
    <row r="9775" spans="1:26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  <c r="S9775"/>
      <c r="T9775"/>
      <c r="U9775"/>
      <c r="V9775"/>
      <c r="W9775"/>
      <c r="X9775"/>
      <c r="Y9775"/>
      <c r="Z9775"/>
    </row>
    <row r="9776" spans="1:26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  <c r="S9776"/>
      <c r="T9776"/>
      <c r="U9776"/>
      <c r="V9776"/>
      <c r="W9776"/>
      <c r="X9776"/>
      <c r="Y9776"/>
      <c r="Z9776"/>
    </row>
    <row r="9777" spans="1:26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  <c r="S9777"/>
      <c r="T9777"/>
      <c r="U9777"/>
      <c r="V9777"/>
      <c r="W9777"/>
      <c r="X9777"/>
      <c r="Y9777"/>
      <c r="Z9777"/>
    </row>
    <row r="9778" spans="1:26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  <c r="S9778"/>
      <c r="T9778"/>
      <c r="U9778"/>
      <c r="V9778"/>
      <c r="W9778"/>
      <c r="X9778"/>
      <c r="Y9778"/>
      <c r="Z9778"/>
    </row>
    <row r="9779" spans="1:26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  <c r="S9779"/>
      <c r="T9779"/>
      <c r="U9779"/>
      <c r="V9779"/>
      <c r="W9779"/>
      <c r="X9779"/>
      <c r="Y9779"/>
      <c r="Z9779"/>
    </row>
    <row r="9780" spans="1:26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  <c r="S9780"/>
      <c r="T9780"/>
      <c r="U9780"/>
      <c r="V9780"/>
      <c r="W9780"/>
      <c r="X9780"/>
      <c r="Y9780"/>
      <c r="Z9780"/>
    </row>
    <row r="9781" spans="1:26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  <c r="S9781"/>
      <c r="T9781"/>
      <c r="U9781"/>
      <c r="V9781"/>
      <c r="W9781"/>
      <c r="X9781"/>
      <c r="Y9781"/>
      <c r="Z9781"/>
    </row>
    <row r="9782" spans="1:26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  <c r="S9782"/>
      <c r="T9782"/>
      <c r="U9782"/>
      <c r="V9782"/>
      <c r="W9782"/>
      <c r="X9782"/>
      <c r="Y9782"/>
      <c r="Z9782"/>
    </row>
    <row r="9783" spans="1:26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  <c r="S9783"/>
      <c r="T9783"/>
      <c r="U9783"/>
      <c r="V9783"/>
      <c r="W9783"/>
      <c r="X9783"/>
      <c r="Y9783"/>
      <c r="Z9783"/>
    </row>
    <row r="9784" spans="1:26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  <c r="S9784"/>
      <c r="T9784"/>
      <c r="U9784"/>
      <c r="V9784"/>
      <c r="W9784"/>
      <c r="X9784"/>
      <c r="Y9784"/>
      <c r="Z9784"/>
    </row>
    <row r="9785" spans="1:26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  <c r="S9785"/>
      <c r="T9785"/>
      <c r="U9785"/>
      <c r="V9785"/>
      <c r="W9785"/>
      <c r="X9785"/>
      <c r="Y9785"/>
      <c r="Z9785"/>
    </row>
    <row r="9786" spans="1:26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  <c r="S9786"/>
      <c r="T9786"/>
      <c r="U9786"/>
      <c r="V9786"/>
      <c r="W9786"/>
      <c r="X9786"/>
      <c r="Y9786"/>
      <c r="Z9786"/>
    </row>
    <row r="9787" spans="1:26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  <c r="S9787"/>
      <c r="T9787"/>
      <c r="U9787"/>
      <c r="V9787"/>
      <c r="W9787"/>
      <c r="X9787"/>
      <c r="Y9787"/>
      <c r="Z9787"/>
    </row>
    <row r="9788" spans="1:26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  <c r="S9788"/>
      <c r="T9788"/>
      <c r="U9788"/>
      <c r="V9788"/>
      <c r="W9788"/>
      <c r="X9788"/>
      <c r="Y9788"/>
      <c r="Z9788"/>
    </row>
    <row r="9789" spans="1:26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  <c r="S9789"/>
      <c r="T9789"/>
      <c r="U9789"/>
      <c r="V9789"/>
      <c r="W9789"/>
      <c r="X9789"/>
      <c r="Y9789"/>
      <c r="Z9789"/>
    </row>
    <row r="9790" spans="1:26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  <c r="S9790"/>
      <c r="T9790"/>
      <c r="U9790"/>
      <c r="V9790"/>
      <c r="W9790"/>
      <c r="X9790"/>
      <c r="Y9790"/>
      <c r="Z9790"/>
    </row>
    <row r="9791" spans="1:26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  <c r="S9791"/>
      <c r="T9791"/>
      <c r="U9791"/>
      <c r="V9791"/>
      <c r="W9791"/>
      <c r="X9791"/>
      <c r="Y9791"/>
      <c r="Z9791"/>
    </row>
    <row r="9792" spans="1:26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  <c r="S9792"/>
      <c r="T9792"/>
      <c r="U9792"/>
      <c r="V9792"/>
      <c r="W9792"/>
      <c r="X9792"/>
      <c r="Y9792"/>
      <c r="Z9792"/>
    </row>
    <row r="9793" spans="1:26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  <c r="S9793"/>
      <c r="T9793"/>
      <c r="U9793"/>
      <c r="V9793"/>
      <c r="W9793"/>
      <c r="X9793"/>
      <c r="Y9793"/>
      <c r="Z9793"/>
    </row>
    <row r="9794" spans="1:26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  <c r="S9794"/>
      <c r="T9794"/>
      <c r="U9794"/>
      <c r="V9794"/>
      <c r="W9794"/>
      <c r="X9794"/>
      <c r="Y9794"/>
      <c r="Z9794"/>
    </row>
    <row r="9795" spans="1:26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  <c r="S9795"/>
      <c r="T9795"/>
      <c r="U9795"/>
      <c r="V9795"/>
      <c r="W9795"/>
      <c r="X9795"/>
      <c r="Y9795"/>
      <c r="Z9795"/>
    </row>
    <row r="9796" spans="1:26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  <c r="S9796"/>
      <c r="T9796"/>
      <c r="U9796"/>
      <c r="V9796"/>
      <c r="W9796"/>
      <c r="X9796"/>
      <c r="Y9796"/>
      <c r="Z9796"/>
    </row>
    <row r="9797" spans="1:26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  <c r="S9797"/>
      <c r="T9797"/>
      <c r="U9797"/>
      <c r="V9797"/>
      <c r="W9797"/>
      <c r="X9797"/>
      <c r="Y9797"/>
      <c r="Z9797"/>
    </row>
    <row r="9798" spans="1:26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  <c r="S9798"/>
      <c r="T9798"/>
      <c r="U9798"/>
      <c r="V9798"/>
      <c r="W9798"/>
      <c r="X9798"/>
      <c r="Y9798"/>
      <c r="Z9798"/>
    </row>
    <row r="9799" spans="1:26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  <c r="S9799"/>
      <c r="T9799"/>
      <c r="U9799"/>
      <c r="V9799"/>
      <c r="W9799"/>
      <c r="X9799"/>
      <c r="Y9799"/>
      <c r="Z9799"/>
    </row>
    <row r="9800" spans="1:26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  <c r="S9800"/>
      <c r="T9800"/>
      <c r="U9800"/>
      <c r="V9800"/>
      <c r="W9800"/>
      <c r="X9800"/>
      <c r="Y9800"/>
      <c r="Z9800"/>
    </row>
    <row r="9801" spans="1:26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  <c r="S9801"/>
      <c r="T9801"/>
      <c r="U9801"/>
      <c r="V9801"/>
      <c r="W9801"/>
      <c r="X9801"/>
      <c r="Y9801"/>
      <c r="Z9801"/>
    </row>
    <row r="9802" spans="1:26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  <c r="S9802"/>
      <c r="T9802"/>
      <c r="U9802"/>
      <c r="V9802"/>
      <c r="W9802"/>
      <c r="X9802"/>
      <c r="Y9802"/>
      <c r="Z9802"/>
    </row>
    <row r="9803" spans="1:26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  <c r="S9803"/>
      <c r="T9803"/>
      <c r="U9803"/>
      <c r="V9803"/>
      <c r="W9803"/>
      <c r="X9803"/>
      <c r="Y9803"/>
      <c r="Z9803"/>
    </row>
    <row r="9804" spans="1:26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  <c r="S9804"/>
      <c r="T9804"/>
      <c r="U9804"/>
      <c r="V9804"/>
      <c r="W9804"/>
      <c r="X9804"/>
      <c r="Y9804"/>
      <c r="Z9804"/>
    </row>
    <row r="9805" spans="1:26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  <c r="S9805"/>
      <c r="T9805"/>
      <c r="U9805"/>
      <c r="V9805"/>
      <c r="W9805"/>
      <c r="X9805"/>
      <c r="Y9805"/>
      <c r="Z9805"/>
    </row>
    <row r="9806" spans="1:26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  <c r="S9806"/>
      <c r="T9806"/>
      <c r="U9806"/>
      <c r="V9806"/>
      <c r="W9806"/>
      <c r="X9806"/>
      <c r="Y9806"/>
      <c r="Z9806"/>
    </row>
    <row r="9807" spans="1:26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  <c r="S9807"/>
      <c r="T9807"/>
      <c r="U9807"/>
      <c r="V9807"/>
      <c r="W9807"/>
      <c r="X9807"/>
      <c r="Y9807"/>
      <c r="Z9807"/>
    </row>
    <row r="9808" spans="1:26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  <c r="S9808"/>
      <c r="T9808"/>
      <c r="U9808"/>
      <c r="V9808"/>
      <c r="W9808"/>
      <c r="X9808"/>
      <c r="Y9808"/>
      <c r="Z9808"/>
    </row>
    <row r="9809" spans="1:26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  <c r="S9809"/>
      <c r="T9809"/>
      <c r="U9809"/>
      <c r="V9809"/>
      <c r="W9809"/>
      <c r="X9809"/>
      <c r="Y9809"/>
      <c r="Z9809"/>
    </row>
    <row r="9810" spans="1:26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  <c r="S9810"/>
      <c r="T9810"/>
      <c r="U9810"/>
      <c r="V9810"/>
      <c r="W9810"/>
      <c r="X9810"/>
      <c r="Y9810"/>
      <c r="Z9810"/>
    </row>
    <row r="9811" spans="1:26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  <c r="S9811"/>
      <c r="T9811"/>
      <c r="U9811"/>
      <c r="V9811"/>
      <c r="W9811"/>
      <c r="X9811"/>
      <c r="Y9811"/>
      <c r="Z9811"/>
    </row>
    <row r="9812" spans="1:26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  <c r="S9812"/>
      <c r="T9812"/>
      <c r="U9812"/>
      <c r="V9812"/>
      <c r="W9812"/>
      <c r="X9812"/>
      <c r="Y9812"/>
      <c r="Z9812"/>
    </row>
    <row r="9813" spans="1:26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  <c r="S9813"/>
      <c r="T9813"/>
      <c r="U9813"/>
      <c r="V9813"/>
      <c r="W9813"/>
      <c r="X9813"/>
      <c r="Y9813"/>
      <c r="Z9813"/>
    </row>
    <row r="9814" spans="1:26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  <c r="S9814"/>
      <c r="T9814"/>
      <c r="U9814"/>
      <c r="V9814"/>
      <c r="W9814"/>
      <c r="X9814"/>
      <c r="Y9814"/>
      <c r="Z9814"/>
    </row>
    <row r="9815" spans="1:26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  <c r="S9815"/>
      <c r="T9815"/>
      <c r="U9815"/>
      <c r="V9815"/>
      <c r="W9815"/>
      <c r="X9815"/>
      <c r="Y9815"/>
      <c r="Z9815"/>
    </row>
    <row r="9816" spans="1:26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  <c r="S9816"/>
      <c r="T9816"/>
      <c r="U9816"/>
      <c r="V9816"/>
      <c r="W9816"/>
      <c r="X9816"/>
      <c r="Y9816"/>
      <c r="Z9816"/>
    </row>
    <row r="9817" spans="1:26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  <c r="S9817"/>
      <c r="T9817"/>
      <c r="U9817"/>
      <c r="V9817"/>
      <c r="W9817"/>
      <c r="X9817"/>
      <c r="Y9817"/>
      <c r="Z9817"/>
    </row>
    <row r="9818" spans="1:26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  <c r="S9818"/>
      <c r="T9818"/>
      <c r="U9818"/>
      <c r="V9818"/>
      <c r="W9818"/>
      <c r="X9818"/>
      <c r="Y9818"/>
      <c r="Z9818"/>
    </row>
    <row r="9819" spans="1:26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  <c r="S9819"/>
      <c r="T9819"/>
      <c r="U9819"/>
      <c r="V9819"/>
      <c r="W9819"/>
      <c r="X9819"/>
      <c r="Y9819"/>
      <c r="Z9819"/>
    </row>
    <row r="9820" spans="1:26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  <c r="S9820"/>
      <c r="T9820"/>
      <c r="U9820"/>
      <c r="V9820"/>
      <c r="W9820"/>
      <c r="X9820"/>
      <c r="Y9820"/>
      <c r="Z9820"/>
    </row>
    <row r="9821" spans="1:26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  <c r="S9821"/>
      <c r="T9821"/>
      <c r="U9821"/>
      <c r="V9821"/>
      <c r="W9821"/>
      <c r="X9821"/>
      <c r="Y9821"/>
      <c r="Z9821"/>
    </row>
    <row r="9822" spans="1:26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  <c r="S9822"/>
      <c r="T9822"/>
      <c r="U9822"/>
      <c r="V9822"/>
      <c r="W9822"/>
      <c r="X9822"/>
      <c r="Y9822"/>
      <c r="Z9822"/>
    </row>
    <row r="9823" spans="1:26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  <c r="S9823"/>
      <c r="T9823"/>
      <c r="U9823"/>
      <c r="V9823"/>
      <c r="W9823"/>
      <c r="X9823"/>
      <c r="Y9823"/>
      <c r="Z9823"/>
    </row>
    <row r="9824" spans="1:26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  <c r="S9824"/>
      <c r="T9824"/>
      <c r="U9824"/>
      <c r="V9824"/>
      <c r="W9824"/>
      <c r="X9824"/>
      <c r="Y9824"/>
      <c r="Z9824"/>
    </row>
    <row r="9825" spans="1:26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  <c r="S9825"/>
      <c r="T9825"/>
      <c r="U9825"/>
      <c r="V9825"/>
      <c r="W9825"/>
      <c r="X9825"/>
      <c r="Y9825"/>
      <c r="Z9825"/>
    </row>
    <row r="9826" spans="1:26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  <c r="S9826"/>
      <c r="T9826"/>
      <c r="U9826"/>
      <c r="V9826"/>
      <c r="W9826"/>
      <c r="X9826"/>
      <c r="Y9826"/>
      <c r="Z9826"/>
    </row>
    <row r="9827" spans="1:26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  <c r="S9827"/>
      <c r="T9827"/>
      <c r="U9827"/>
      <c r="V9827"/>
      <c r="W9827"/>
      <c r="X9827"/>
      <c r="Y9827"/>
      <c r="Z9827"/>
    </row>
    <row r="9828" spans="1:26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  <c r="S9828"/>
      <c r="T9828"/>
      <c r="U9828"/>
      <c r="V9828"/>
      <c r="W9828"/>
      <c r="X9828"/>
      <c r="Y9828"/>
      <c r="Z9828"/>
    </row>
    <row r="9829" spans="1:26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  <c r="S9829"/>
      <c r="T9829"/>
      <c r="U9829"/>
      <c r="V9829"/>
      <c r="W9829"/>
      <c r="X9829"/>
      <c r="Y9829"/>
      <c r="Z9829"/>
    </row>
    <row r="9830" spans="1:26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  <c r="S9830"/>
      <c r="T9830"/>
      <c r="U9830"/>
      <c r="V9830"/>
      <c r="W9830"/>
      <c r="X9830"/>
      <c r="Y9830"/>
      <c r="Z9830"/>
    </row>
    <row r="9831" spans="1:26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  <c r="S9831"/>
      <c r="T9831"/>
      <c r="U9831"/>
      <c r="V9831"/>
      <c r="W9831"/>
      <c r="X9831"/>
      <c r="Y9831"/>
      <c r="Z9831"/>
    </row>
    <row r="9832" spans="1:26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  <c r="S9832"/>
      <c r="T9832"/>
      <c r="U9832"/>
      <c r="V9832"/>
      <c r="W9832"/>
      <c r="X9832"/>
      <c r="Y9832"/>
      <c r="Z9832"/>
    </row>
    <row r="9833" spans="1:26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  <c r="S9833"/>
      <c r="T9833"/>
      <c r="U9833"/>
      <c r="V9833"/>
      <c r="W9833"/>
      <c r="X9833"/>
      <c r="Y9833"/>
      <c r="Z9833"/>
    </row>
    <row r="9834" spans="1:26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  <c r="S9834"/>
      <c r="T9834"/>
      <c r="U9834"/>
      <c r="V9834"/>
      <c r="W9834"/>
      <c r="X9834"/>
      <c r="Y9834"/>
      <c r="Z9834"/>
    </row>
    <row r="9835" spans="1:26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  <c r="S9835"/>
      <c r="T9835"/>
      <c r="U9835"/>
      <c r="V9835"/>
      <c r="W9835"/>
      <c r="X9835"/>
      <c r="Y9835"/>
      <c r="Z9835"/>
    </row>
    <row r="9836" spans="1:26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  <c r="S9836"/>
      <c r="T9836"/>
      <c r="U9836"/>
      <c r="V9836"/>
      <c r="W9836"/>
      <c r="X9836"/>
      <c r="Y9836"/>
      <c r="Z9836"/>
    </row>
    <row r="9837" spans="1:26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  <c r="S9837"/>
      <c r="T9837"/>
      <c r="U9837"/>
      <c r="V9837"/>
      <c r="W9837"/>
      <c r="X9837"/>
      <c r="Y9837"/>
      <c r="Z9837"/>
    </row>
    <row r="9838" spans="1:26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  <c r="S9838"/>
      <c r="T9838"/>
      <c r="U9838"/>
      <c r="V9838"/>
      <c r="W9838"/>
      <c r="X9838"/>
      <c r="Y9838"/>
      <c r="Z9838"/>
    </row>
    <row r="9839" spans="1:26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  <c r="S9839"/>
      <c r="T9839"/>
      <c r="U9839"/>
      <c r="V9839"/>
      <c r="W9839"/>
      <c r="X9839"/>
      <c r="Y9839"/>
      <c r="Z9839"/>
    </row>
    <row r="9840" spans="1:26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  <c r="S9840"/>
      <c r="T9840"/>
      <c r="U9840"/>
      <c r="V9840"/>
      <c r="W9840"/>
      <c r="X9840"/>
      <c r="Y9840"/>
      <c r="Z9840"/>
    </row>
    <row r="9841" spans="1:26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  <c r="S9841"/>
      <c r="T9841"/>
      <c r="U9841"/>
      <c r="V9841"/>
      <c r="W9841"/>
      <c r="X9841"/>
      <c r="Y9841"/>
      <c r="Z9841"/>
    </row>
    <row r="9842" spans="1:26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  <c r="S9842"/>
      <c r="T9842"/>
      <c r="U9842"/>
      <c r="V9842"/>
      <c r="W9842"/>
      <c r="X9842"/>
      <c r="Y9842"/>
      <c r="Z9842"/>
    </row>
    <row r="9843" spans="1:26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  <c r="S9843"/>
      <c r="T9843"/>
      <c r="U9843"/>
      <c r="V9843"/>
      <c r="W9843"/>
      <c r="X9843"/>
      <c r="Y9843"/>
      <c r="Z9843"/>
    </row>
    <row r="9844" spans="1:26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  <c r="S9844"/>
      <c r="T9844"/>
      <c r="U9844"/>
      <c r="V9844"/>
      <c r="W9844"/>
      <c r="X9844"/>
      <c r="Y9844"/>
      <c r="Z9844"/>
    </row>
    <row r="9845" spans="1:26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  <c r="S9845"/>
      <c r="T9845"/>
      <c r="U9845"/>
      <c r="V9845"/>
      <c r="W9845"/>
      <c r="X9845"/>
      <c r="Y9845"/>
      <c r="Z9845"/>
    </row>
    <row r="9846" spans="1:26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  <c r="S9846"/>
      <c r="T9846"/>
      <c r="U9846"/>
      <c r="V9846"/>
      <c r="W9846"/>
      <c r="X9846"/>
      <c r="Y9846"/>
      <c r="Z9846"/>
    </row>
    <row r="9847" spans="1:26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  <c r="S9847"/>
      <c r="T9847"/>
      <c r="U9847"/>
      <c r="V9847"/>
      <c r="W9847"/>
      <c r="X9847"/>
      <c r="Y9847"/>
      <c r="Z9847"/>
    </row>
    <row r="9848" spans="1:26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  <c r="S9848"/>
      <c r="T9848"/>
      <c r="U9848"/>
      <c r="V9848"/>
      <c r="W9848"/>
      <c r="X9848"/>
      <c r="Y9848"/>
      <c r="Z9848"/>
    </row>
    <row r="9849" spans="1:26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  <c r="S9849"/>
      <c r="T9849"/>
      <c r="U9849"/>
      <c r="V9849"/>
      <c r="W9849"/>
      <c r="X9849"/>
      <c r="Y9849"/>
      <c r="Z9849"/>
    </row>
    <row r="9850" spans="1:26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  <c r="S9850"/>
      <c r="T9850"/>
      <c r="U9850"/>
      <c r="V9850"/>
      <c r="W9850"/>
      <c r="X9850"/>
      <c r="Y9850"/>
      <c r="Z9850"/>
    </row>
    <row r="9851" spans="1:26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  <c r="S9851"/>
      <c r="T9851"/>
      <c r="U9851"/>
      <c r="V9851"/>
      <c r="W9851"/>
      <c r="X9851"/>
      <c r="Y9851"/>
      <c r="Z9851"/>
    </row>
    <row r="9852" spans="1:26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  <c r="S9852"/>
      <c r="T9852"/>
      <c r="U9852"/>
      <c r="V9852"/>
      <c r="W9852"/>
      <c r="X9852"/>
      <c r="Y9852"/>
      <c r="Z9852"/>
    </row>
    <row r="9853" spans="1:26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  <c r="S9853"/>
      <c r="T9853"/>
      <c r="U9853"/>
      <c r="V9853"/>
      <c r="W9853"/>
      <c r="X9853"/>
      <c r="Y9853"/>
      <c r="Z9853"/>
    </row>
    <row r="9854" spans="1:26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  <c r="S9854"/>
      <c r="T9854"/>
      <c r="U9854"/>
      <c r="V9854"/>
      <c r="W9854"/>
      <c r="X9854"/>
      <c r="Y9854"/>
      <c r="Z9854"/>
    </row>
    <row r="9855" spans="1:26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  <c r="S9855"/>
      <c r="T9855"/>
      <c r="U9855"/>
      <c r="V9855"/>
      <c r="W9855"/>
      <c r="X9855"/>
      <c r="Y9855"/>
      <c r="Z9855"/>
    </row>
    <row r="9856" spans="1:26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  <c r="S9856"/>
      <c r="T9856"/>
      <c r="U9856"/>
      <c r="V9856"/>
      <c r="W9856"/>
      <c r="X9856"/>
      <c r="Y9856"/>
      <c r="Z9856"/>
    </row>
    <row r="9857" spans="1:26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  <c r="S9857"/>
      <c r="T9857"/>
      <c r="U9857"/>
      <c r="V9857"/>
      <c r="W9857"/>
      <c r="X9857"/>
      <c r="Y9857"/>
      <c r="Z9857"/>
    </row>
    <row r="9858" spans="1:26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  <c r="S9858"/>
      <c r="T9858"/>
      <c r="U9858"/>
      <c r="V9858"/>
      <c r="W9858"/>
      <c r="X9858"/>
      <c r="Y9858"/>
      <c r="Z9858"/>
    </row>
    <row r="9859" spans="1:26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  <c r="S9859"/>
      <c r="T9859"/>
      <c r="U9859"/>
      <c r="V9859"/>
      <c r="W9859"/>
      <c r="X9859"/>
      <c r="Y9859"/>
      <c r="Z9859"/>
    </row>
    <row r="9860" spans="1:26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  <c r="S9860"/>
      <c r="T9860"/>
      <c r="U9860"/>
      <c r="V9860"/>
      <c r="W9860"/>
      <c r="X9860"/>
      <c r="Y9860"/>
      <c r="Z9860"/>
    </row>
    <row r="9861" spans="1:26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  <c r="S9861"/>
      <c r="T9861"/>
      <c r="U9861"/>
      <c r="V9861"/>
      <c r="W9861"/>
      <c r="X9861"/>
      <c r="Y9861"/>
      <c r="Z9861"/>
    </row>
    <row r="9862" spans="1:26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  <c r="S9862"/>
      <c r="T9862"/>
      <c r="U9862"/>
      <c r="V9862"/>
      <c r="W9862"/>
      <c r="X9862"/>
      <c r="Y9862"/>
      <c r="Z9862"/>
    </row>
    <row r="9863" spans="1:26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  <c r="S9863"/>
      <c r="T9863"/>
      <c r="U9863"/>
      <c r="V9863"/>
      <c r="W9863"/>
      <c r="X9863"/>
      <c r="Y9863"/>
      <c r="Z9863"/>
    </row>
    <row r="9864" spans="1:26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  <c r="S9864"/>
      <c r="T9864"/>
      <c r="U9864"/>
      <c r="V9864"/>
      <c r="W9864"/>
      <c r="X9864"/>
      <c r="Y9864"/>
      <c r="Z9864"/>
    </row>
    <row r="9865" spans="1:26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  <c r="S9865"/>
      <c r="T9865"/>
      <c r="U9865"/>
      <c r="V9865"/>
      <c r="W9865"/>
      <c r="X9865"/>
      <c r="Y9865"/>
      <c r="Z9865"/>
    </row>
    <row r="9866" spans="1:26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  <c r="S9866"/>
      <c r="T9866"/>
      <c r="U9866"/>
      <c r="V9866"/>
      <c r="W9866"/>
      <c r="X9866"/>
      <c r="Y9866"/>
      <c r="Z9866"/>
    </row>
    <row r="9867" spans="1:26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  <c r="S9867"/>
      <c r="T9867"/>
      <c r="U9867"/>
      <c r="V9867"/>
      <c r="W9867"/>
      <c r="X9867"/>
      <c r="Y9867"/>
      <c r="Z9867"/>
    </row>
    <row r="9868" spans="1:26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  <c r="S9868"/>
      <c r="T9868"/>
      <c r="U9868"/>
      <c r="V9868"/>
      <c r="W9868"/>
      <c r="X9868"/>
      <c r="Y9868"/>
      <c r="Z9868"/>
    </row>
    <row r="9869" spans="1:26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  <c r="S9869"/>
      <c r="T9869"/>
      <c r="U9869"/>
      <c r="V9869"/>
      <c r="W9869"/>
      <c r="X9869"/>
      <c r="Y9869"/>
      <c r="Z9869"/>
    </row>
    <row r="9870" spans="1:26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  <c r="S9870"/>
      <c r="T9870"/>
      <c r="U9870"/>
      <c r="V9870"/>
      <c r="W9870"/>
      <c r="X9870"/>
      <c r="Y9870"/>
      <c r="Z9870"/>
    </row>
    <row r="9871" spans="1:26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  <c r="S9871"/>
      <c r="T9871"/>
      <c r="U9871"/>
      <c r="V9871"/>
      <c r="W9871"/>
      <c r="X9871"/>
      <c r="Y9871"/>
      <c r="Z9871"/>
    </row>
    <row r="9872" spans="1:26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  <c r="S9872"/>
      <c r="T9872"/>
      <c r="U9872"/>
      <c r="V9872"/>
      <c r="W9872"/>
      <c r="X9872"/>
      <c r="Y9872"/>
      <c r="Z9872"/>
    </row>
    <row r="9873" spans="1:26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  <c r="S9873"/>
      <c r="T9873"/>
      <c r="U9873"/>
      <c r="V9873"/>
      <c r="W9873"/>
      <c r="X9873"/>
      <c r="Y9873"/>
      <c r="Z9873"/>
    </row>
    <row r="9874" spans="1:26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  <c r="S9874"/>
      <c r="T9874"/>
      <c r="U9874"/>
      <c r="V9874"/>
      <c r="W9874"/>
      <c r="X9874"/>
      <c r="Y9874"/>
      <c r="Z9874"/>
    </row>
    <row r="9875" spans="1:26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  <c r="S9875"/>
      <c r="T9875"/>
      <c r="U9875"/>
      <c r="V9875"/>
      <c r="W9875"/>
      <c r="X9875"/>
      <c r="Y9875"/>
      <c r="Z9875"/>
    </row>
    <row r="9876" spans="1:26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  <c r="S9876"/>
      <c r="T9876"/>
      <c r="U9876"/>
      <c r="V9876"/>
      <c r="W9876"/>
      <c r="X9876"/>
      <c r="Y9876"/>
      <c r="Z9876"/>
    </row>
    <row r="9877" spans="1:26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  <c r="S9877"/>
      <c r="T9877"/>
      <c r="U9877"/>
      <c r="V9877"/>
      <c r="W9877"/>
      <c r="X9877"/>
      <c r="Y9877"/>
      <c r="Z9877"/>
    </row>
    <row r="9878" spans="1:26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  <c r="S9878"/>
      <c r="T9878"/>
      <c r="U9878"/>
      <c r="V9878"/>
      <c r="W9878"/>
      <c r="X9878"/>
      <c r="Y9878"/>
      <c r="Z9878"/>
    </row>
    <row r="9879" spans="1:26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  <c r="S9879"/>
      <c r="T9879"/>
      <c r="U9879"/>
      <c r="V9879"/>
      <c r="W9879"/>
      <c r="X9879"/>
      <c r="Y9879"/>
      <c r="Z9879"/>
    </row>
    <row r="9880" spans="1:26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  <c r="S9880"/>
      <c r="T9880"/>
      <c r="U9880"/>
      <c r="V9880"/>
      <c r="W9880"/>
      <c r="X9880"/>
      <c r="Y9880"/>
      <c r="Z9880"/>
    </row>
    <row r="9881" spans="1:26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  <c r="S9881"/>
      <c r="T9881"/>
      <c r="U9881"/>
      <c r="V9881"/>
      <c r="W9881"/>
      <c r="X9881"/>
      <c r="Y9881"/>
      <c r="Z9881"/>
    </row>
    <row r="9882" spans="1:26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  <c r="S9882"/>
      <c r="T9882"/>
      <c r="U9882"/>
      <c r="V9882"/>
      <c r="W9882"/>
      <c r="X9882"/>
      <c r="Y9882"/>
      <c r="Z9882"/>
    </row>
    <row r="9883" spans="1:26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  <c r="S9883"/>
      <c r="T9883"/>
      <c r="U9883"/>
      <c r="V9883"/>
      <c r="W9883"/>
      <c r="X9883"/>
      <c r="Y9883"/>
      <c r="Z9883"/>
    </row>
    <row r="9884" spans="1:26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  <c r="S9884"/>
      <c r="T9884"/>
      <c r="U9884"/>
      <c r="V9884"/>
      <c r="W9884"/>
      <c r="X9884"/>
      <c r="Y9884"/>
      <c r="Z9884"/>
    </row>
    <row r="9885" spans="1:26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  <c r="S9885"/>
      <c r="T9885"/>
      <c r="U9885"/>
      <c r="V9885"/>
      <c r="W9885"/>
      <c r="X9885"/>
      <c r="Y9885"/>
      <c r="Z9885"/>
    </row>
    <row r="9886" spans="1:26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  <c r="S9886"/>
      <c r="T9886"/>
      <c r="U9886"/>
      <c r="V9886"/>
      <c r="W9886"/>
      <c r="X9886"/>
      <c r="Y9886"/>
      <c r="Z9886"/>
    </row>
    <row r="9887" spans="1:26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  <c r="S9887"/>
      <c r="T9887"/>
      <c r="U9887"/>
      <c r="V9887"/>
      <c r="W9887"/>
      <c r="X9887"/>
      <c r="Y9887"/>
      <c r="Z9887"/>
    </row>
    <row r="9888" spans="1:26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  <c r="S9888"/>
      <c r="T9888"/>
      <c r="U9888"/>
      <c r="V9888"/>
      <c r="W9888"/>
      <c r="X9888"/>
      <c r="Y9888"/>
      <c r="Z9888"/>
    </row>
    <row r="9889" spans="1:26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  <c r="S9889"/>
      <c r="T9889"/>
      <c r="U9889"/>
      <c r="V9889"/>
      <c r="W9889"/>
      <c r="X9889"/>
      <c r="Y9889"/>
      <c r="Z9889"/>
    </row>
    <row r="9890" spans="1:26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  <c r="S9890"/>
      <c r="T9890"/>
      <c r="U9890"/>
      <c r="V9890"/>
      <c r="W9890"/>
      <c r="X9890"/>
      <c r="Y9890"/>
      <c r="Z9890"/>
    </row>
    <row r="9891" spans="1:26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  <c r="S9891"/>
      <c r="T9891"/>
      <c r="U9891"/>
      <c r="V9891"/>
      <c r="W9891"/>
      <c r="X9891"/>
      <c r="Y9891"/>
      <c r="Z9891"/>
    </row>
    <row r="9892" spans="1:26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  <c r="S9892"/>
      <c r="T9892"/>
      <c r="U9892"/>
      <c r="V9892"/>
      <c r="W9892"/>
      <c r="X9892"/>
      <c r="Y9892"/>
      <c r="Z9892"/>
    </row>
    <row r="9893" spans="1:26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  <c r="S9893"/>
      <c r="T9893"/>
      <c r="U9893"/>
      <c r="V9893"/>
      <c r="W9893"/>
      <c r="X9893"/>
      <c r="Y9893"/>
      <c r="Z9893"/>
    </row>
    <row r="9894" spans="1:26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  <c r="S9894"/>
      <c r="T9894"/>
      <c r="U9894"/>
      <c r="V9894"/>
      <c r="W9894"/>
      <c r="X9894"/>
      <c r="Y9894"/>
      <c r="Z9894"/>
    </row>
    <row r="9895" spans="1:26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  <c r="S9895"/>
      <c r="T9895"/>
      <c r="U9895"/>
      <c r="V9895"/>
      <c r="W9895"/>
      <c r="X9895"/>
      <c r="Y9895"/>
      <c r="Z9895"/>
    </row>
    <row r="9896" spans="1:26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  <c r="S9896"/>
      <c r="T9896"/>
      <c r="U9896"/>
      <c r="V9896"/>
      <c r="W9896"/>
      <c r="X9896"/>
      <c r="Y9896"/>
      <c r="Z9896"/>
    </row>
    <row r="9897" spans="1:26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  <c r="S9897"/>
      <c r="T9897"/>
      <c r="U9897"/>
      <c r="V9897"/>
      <c r="W9897"/>
      <c r="X9897"/>
      <c r="Y9897"/>
      <c r="Z9897"/>
    </row>
    <row r="9898" spans="1:26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  <c r="S9898"/>
      <c r="T9898"/>
      <c r="U9898"/>
      <c r="V9898"/>
      <c r="W9898"/>
      <c r="X9898"/>
      <c r="Y9898"/>
      <c r="Z9898"/>
    </row>
    <row r="9899" spans="1:26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  <c r="S9899"/>
      <c r="T9899"/>
      <c r="U9899"/>
      <c r="V9899"/>
      <c r="W9899"/>
      <c r="X9899"/>
      <c r="Y9899"/>
      <c r="Z9899"/>
    </row>
    <row r="9900" spans="1:26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  <c r="S9900"/>
      <c r="T9900"/>
      <c r="U9900"/>
      <c r="V9900"/>
      <c r="W9900"/>
      <c r="X9900"/>
      <c r="Y9900"/>
      <c r="Z9900"/>
    </row>
    <row r="9901" spans="1:26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  <c r="S9901"/>
      <c r="T9901"/>
      <c r="U9901"/>
      <c r="V9901"/>
      <c r="W9901"/>
      <c r="X9901"/>
      <c r="Y9901"/>
      <c r="Z9901"/>
    </row>
    <row r="9902" spans="1:26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  <c r="S9902"/>
      <c r="T9902"/>
      <c r="U9902"/>
      <c r="V9902"/>
      <c r="W9902"/>
      <c r="X9902"/>
      <c r="Y9902"/>
      <c r="Z9902"/>
    </row>
    <row r="9903" spans="1:26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  <c r="S9903"/>
      <c r="T9903"/>
      <c r="U9903"/>
      <c r="V9903"/>
      <c r="W9903"/>
      <c r="X9903"/>
      <c r="Y9903"/>
      <c r="Z9903"/>
    </row>
    <row r="9904" spans="1:26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  <c r="S9904"/>
      <c r="T9904"/>
      <c r="U9904"/>
      <c r="V9904"/>
      <c r="W9904"/>
      <c r="X9904"/>
      <c r="Y9904"/>
      <c r="Z9904"/>
    </row>
    <row r="9905" spans="1:26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  <c r="S9905"/>
      <c r="T9905"/>
      <c r="U9905"/>
      <c r="V9905"/>
      <c r="W9905"/>
      <c r="X9905"/>
      <c r="Y9905"/>
      <c r="Z9905"/>
    </row>
    <row r="9906" spans="1:26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  <c r="S9906"/>
      <c r="T9906"/>
      <c r="U9906"/>
      <c r="V9906"/>
      <c r="W9906"/>
      <c r="X9906"/>
      <c r="Y9906"/>
      <c r="Z9906"/>
    </row>
    <row r="9907" spans="1:26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  <c r="S9907"/>
      <c r="T9907"/>
      <c r="U9907"/>
      <c r="V9907"/>
      <c r="W9907"/>
      <c r="X9907"/>
      <c r="Y9907"/>
      <c r="Z9907"/>
    </row>
    <row r="9908" spans="1:26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  <c r="S9908"/>
      <c r="T9908"/>
      <c r="U9908"/>
      <c r="V9908"/>
      <c r="W9908"/>
      <c r="X9908"/>
      <c r="Y9908"/>
      <c r="Z9908"/>
    </row>
    <row r="9909" spans="1:26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  <c r="S9909"/>
      <c r="T9909"/>
      <c r="U9909"/>
      <c r="V9909"/>
      <c r="W9909"/>
      <c r="X9909"/>
      <c r="Y9909"/>
      <c r="Z9909"/>
    </row>
    <row r="9910" spans="1:26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  <c r="S9910"/>
      <c r="T9910"/>
      <c r="U9910"/>
      <c r="V9910"/>
      <c r="W9910"/>
      <c r="X9910"/>
      <c r="Y9910"/>
      <c r="Z9910"/>
    </row>
    <row r="9911" spans="1:26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  <c r="S9911"/>
      <c r="T9911"/>
      <c r="U9911"/>
      <c r="V9911"/>
      <c r="W9911"/>
      <c r="X9911"/>
      <c r="Y9911"/>
      <c r="Z9911"/>
    </row>
    <row r="9912" spans="1:26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  <c r="S9912"/>
      <c r="T9912"/>
      <c r="U9912"/>
      <c r="V9912"/>
      <c r="W9912"/>
      <c r="X9912"/>
      <c r="Y9912"/>
      <c r="Z9912"/>
    </row>
    <row r="9913" spans="1:26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  <c r="S9913"/>
      <c r="T9913"/>
      <c r="U9913"/>
      <c r="V9913"/>
      <c r="W9913"/>
      <c r="X9913"/>
      <c r="Y9913"/>
      <c r="Z9913"/>
    </row>
    <row r="9914" spans="1:26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  <c r="S9914"/>
      <c r="T9914"/>
      <c r="U9914"/>
      <c r="V9914"/>
      <c r="W9914"/>
      <c r="X9914"/>
      <c r="Y9914"/>
      <c r="Z9914"/>
    </row>
    <row r="9915" spans="1:26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  <c r="S9915"/>
      <c r="T9915"/>
      <c r="U9915"/>
      <c r="V9915"/>
      <c r="W9915"/>
      <c r="X9915"/>
      <c r="Y9915"/>
      <c r="Z9915"/>
    </row>
    <row r="9916" spans="1:26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  <c r="S9916"/>
      <c r="T9916"/>
      <c r="U9916"/>
      <c r="V9916"/>
      <c r="W9916"/>
      <c r="X9916"/>
      <c r="Y9916"/>
      <c r="Z9916"/>
    </row>
    <row r="9917" spans="1:26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  <c r="S9917"/>
      <c r="T9917"/>
      <c r="U9917"/>
      <c r="V9917"/>
      <c r="W9917"/>
      <c r="X9917"/>
      <c r="Y9917"/>
      <c r="Z9917"/>
    </row>
    <row r="9918" spans="1:26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  <c r="S9918"/>
      <c r="T9918"/>
      <c r="U9918"/>
      <c r="V9918"/>
      <c r="W9918"/>
      <c r="X9918"/>
      <c r="Y9918"/>
      <c r="Z9918"/>
    </row>
    <row r="9919" spans="1:26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  <c r="S9919"/>
      <c r="T9919"/>
      <c r="U9919"/>
      <c r="V9919"/>
      <c r="W9919"/>
      <c r="X9919"/>
      <c r="Y9919"/>
      <c r="Z9919"/>
    </row>
    <row r="9920" spans="1:26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  <c r="S9920"/>
      <c r="T9920"/>
      <c r="U9920"/>
      <c r="V9920"/>
      <c r="W9920"/>
      <c r="X9920"/>
      <c r="Y9920"/>
      <c r="Z9920"/>
    </row>
    <row r="9921" spans="1:26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  <c r="S9921"/>
      <c r="T9921"/>
      <c r="U9921"/>
      <c r="V9921"/>
      <c r="W9921"/>
      <c r="X9921"/>
      <c r="Y9921"/>
      <c r="Z9921"/>
    </row>
    <row r="9922" spans="1:26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  <c r="S9922"/>
      <c r="T9922"/>
      <c r="U9922"/>
      <c r="V9922"/>
      <c r="W9922"/>
      <c r="X9922"/>
      <c r="Y9922"/>
      <c r="Z9922"/>
    </row>
    <row r="9923" spans="1:26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  <c r="S9923"/>
      <c r="T9923"/>
      <c r="U9923"/>
      <c r="V9923"/>
      <c r="W9923"/>
      <c r="X9923"/>
      <c r="Y9923"/>
      <c r="Z9923"/>
    </row>
    <row r="9924" spans="1:26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  <c r="S9924"/>
      <c r="T9924"/>
      <c r="U9924"/>
      <c r="V9924"/>
      <c r="W9924"/>
      <c r="X9924"/>
      <c r="Y9924"/>
      <c r="Z9924"/>
    </row>
    <row r="9925" spans="1:26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  <c r="S9925"/>
      <c r="T9925"/>
      <c r="U9925"/>
      <c r="V9925"/>
      <c r="W9925"/>
      <c r="X9925"/>
      <c r="Y9925"/>
      <c r="Z9925"/>
    </row>
    <row r="9926" spans="1:26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  <c r="S9926"/>
      <c r="T9926"/>
      <c r="U9926"/>
      <c r="V9926"/>
      <c r="W9926"/>
      <c r="X9926"/>
      <c r="Y9926"/>
      <c r="Z9926"/>
    </row>
    <row r="9927" spans="1:26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  <c r="S9927"/>
      <c r="T9927"/>
      <c r="U9927"/>
      <c r="V9927"/>
      <c r="W9927"/>
      <c r="X9927"/>
      <c r="Y9927"/>
      <c r="Z9927"/>
    </row>
    <row r="9928" spans="1:26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  <c r="S9928"/>
      <c r="T9928"/>
      <c r="U9928"/>
      <c r="V9928"/>
      <c r="W9928"/>
      <c r="X9928"/>
      <c r="Y9928"/>
      <c r="Z9928"/>
    </row>
    <row r="9929" spans="1:26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  <c r="S9929"/>
      <c r="T9929"/>
      <c r="U9929"/>
      <c r="V9929"/>
      <c r="W9929"/>
      <c r="X9929"/>
      <c r="Y9929"/>
      <c r="Z9929"/>
    </row>
    <row r="9930" spans="1:26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  <c r="S9930"/>
      <c r="T9930"/>
      <c r="U9930"/>
      <c r="V9930"/>
      <c r="W9930"/>
      <c r="X9930"/>
      <c r="Y9930"/>
      <c r="Z9930"/>
    </row>
    <row r="9931" spans="1:26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  <c r="S9931"/>
      <c r="T9931"/>
      <c r="U9931"/>
      <c r="V9931"/>
      <c r="W9931"/>
      <c r="X9931"/>
      <c r="Y9931"/>
      <c r="Z9931"/>
    </row>
    <row r="9932" spans="1:26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  <c r="S9932"/>
      <c r="T9932"/>
      <c r="U9932"/>
      <c r="V9932"/>
      <c r="W9932"/>
      <c r="X9932"/>
      <c r="Y9932"/>
      <c r="Z9932"/>
    </row>
    <row r="9933" spans="1:26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  <c r="S9933"/>
      <c r="T9933"/>
      <c r="U9933"/>
      <c r="V9933"/>
      <c r="W9933"/>
      <c r="X9933"/>
      <c r="Y9933"/>
      <c r="Z9933"/>
    </row>
    <row r="9934" spans="1:26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  <c r="S9934"/>
      <c r="T9934"/>
      <c r="U9934"/>
      <c r="V9934"/>
      <c r="W9934"/>
      <c r="X9934"/>
      <c r="Y9934"/>
      <c r="Z9934"/>
    </row>
    <row r="9935" spans="1:26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  <c r="S9935"/>
      <c r="T9935"/>
      <c r="U9935"/>
      <c r="V9935"/>
      <c r="W9935"/>
      <c r="X9935"/>
      <c r="Y9935"/>
      <c r="Z9935"/>
    </row>
    <row r="9936" spans="1:26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  <c r="S9936"/>
      <c r="T9936"/>
      <c r="U9936"/>
      <c r="V9936"/>
      <c r="W9936"/>
      <c r="X9936"/>
      <c r="Y9936"/>
      <c r="Z9936"/>
    </row>
    <row r="9937" spans="1:26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  <c r="S9937"/>
      <c r="T9937"/>
      <c r="U9937"/>
      <c r="V9937"/>
      <c r="W9937"/>
      <c r="X9937"/>
      <c r="Y9937"/>
      <c r="Z9937"/>
    </row>
    <row r="9938" spans="1:26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  <c r="S9938"/>
      <c r="T9938"/>
      <c r="U9938"/>
      <c r="V9938"/>
      <c r="W9938"/>
      <c r="X9938"/>
      <c r="Y9938"/>
      <c r="Z9938"/>
    </row>
    <row r="9939" spans="1:26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  <c r="S9939"/>
      <c r="T9939"/>
      <c r="U9939"/>
      <c r="V9939"/>
      <c r="W9939"/>
      <c r="X9939"/>
      <c r="Y9939"/>
      <c r="Z9939"/>
    </row>
    <row r="9940" spans="1:26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  <c r="S9940"/>
      <c r="T9940"/>
      <c r="U9940"/>
      <c r="V9940"/>
      <c r="W9940"/>
      <c r="X9940"/>
      <c r="Y9940"/>
      <c r="Z9940"/>
    </row>
    <row r="9941" spans="1:26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  <c r="S9941"/>
      <c r="T9941"/>
      <c r="U9941"/>
      <c r="V9941"/>
      <c r="W9941"/>
      <c r="X9941"/>
      <c r="Y9941"/>
      <c r="Z9941"/>
    </row>
    <row r="9942" spans="1:26" x14ac:dyDescent="0.2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  <c r="S9942"/>
      <c r="T9942"/>
      <c r="U9942"/>
      <c r="V9942"/>
      <c r="W9942"/>
      <c r="X9942"/>
      <c r="Y9942"/>
      <c r="Z9942"/>
    </row>
    <row r="9943" spans="1:26" x14ac:dyDescent="0.2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  <c r="S9943"/>
      <c r="T9943"/>
      <c r="U9943"/>
      <c r="V9943"/>
      <c r="W9943"/>
      <c r="X9943"/>
      <c r="Y9943"/>
      <c r="Z9943"/>
    </row>
    <row r="9944" spans="1:26" x14ac:dyDescent="0.2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  <c r="S9944"/>
      <c r="T9944"/>
      <c r="U9944"/>
      <c r="V9944"/>
      <c r="W9944"/>
      <c r="X9944"/>
      <c r="Y9944"/>
      <c r="Z9944"/>
    </row>
    <row r="9945" spans="1:26" x14ac:dyDescent="0.2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  <c r="S9945"/>
      <c r="T9945"/>
      <c r="U9945"/>
      <c r="V9945"/>
      <c r="W9945"/>
      <c r="X9945"/>
      <c r="Y9945"/>
      <c r="Z9945"/>
    </row>
    <row r="9946" spans="1:26" x14ac:dyDescent="0.2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  <c r="S9946"/>
      <c r="T9946"/>
      <c r="U9946"/>
      <c r="V9946"/>
      <c r="W9946"/>
      <c r="X9946"/>
      <c r="Y9946"/>
      <c r="Z9946"/>
    </row>
    <row r="9947" spans="1:26" x14ac:dyDescent="0.2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  <c r="S9947"/>
      <c r="T9947"/>
      <c r="U9947"/>
      <c r="V9947"/>
      <c r="W9947"/>
      <c r="X9947"/>
      <c r="Y9947"/>
      <c r="Z9947"/>
    </row>
    <row r="9948" spans="1:26" x14ac:dyDescent="0.2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  <c r="S9948"/>
      <c r="T9948"/>
      <c r="U9948"/>
      <c r="V9948"/>
      <c r="W9948"/>
      <c r="X9948"/>
      <c r="Y9948"/>
      <c r="Z9948"/>
    </row>
    <row r="9949" spans="1:26" x14ac:dyDescent="0.2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  <c r="S9949"/>
      <c r="T9949"/>
      <c r="U9949"/>
      <c r="V9949"/>
      <c r="W9949"/>
      <c r="X9949"/>
      <c r="Y9949"/>
      <c r="Z9949"/>
    </row>
    <row r="9950" spans="1:26" x14ac:dyDescent="0.2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  <c r="S9950"/>
      <c r="T9950"/>
      <c r="U9950"/>
      <c r="V9950"/>
      <c r="W9950"/>
      <c r="X9950"/>
      <c r="Y9950"/>
      <c r="Z9950"/>
    </row>
    <row r="9951" spans="1:26" x14ac:dyDescent="0.2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  <c r="S9951"/>
      <c r="T9951"/>
      <c r="U9951"/>
      <c r="V9951"/>
      <c r="W9951"/>
      <c r="X9951"/>
      <c r="Y9951"/>
      <c r="Z9951"/>
    </row>
    <row r="9952" spans="1:26" x14ac:dyDescent="0.2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  <c r="S9952"/>
      <c r="T9952"/>
      <c r="U9952"/>
      <c r="V9952"/>
      <c r="W9952"/>
      <c r="X9952"/>
      <c r="Y9952"/>
      <c r="Z9952"/>
    </row>
    <row r="9953" spans="1:26" x14ac:dyDescent="0.2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  <c r="S9953"/>
      <c r="T9953"/>
      <c r="U9953"/>
      <c r="V9953"/>
      <c r="W9953"/>
      <c r="X9953"/>
      <c r="Y9953"/>
      <c r="Z9953"/>
    </row>
    <row r="9954" spans="1:26" x14ac:dyDescent="0.2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  <c r="S9954"/>
      <c r="T9954"/>
      <c r="U9954"/>
      <c r="V9954"/>
      <c r="W9954"/>
      <c r="X9954"/>
      <c r="Y9954"/>
      <c r="Z9954"/>
    </row>
    <row r="9955" spans="1:26" x14ac:dyDescent="0.2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  <c r="S9955"/>
      <c r="T9955"/>
      <c r="U9955"/>
      <c r="V9955"/>
      <c r="W9955"/>
      <c r="X9955"/>
      <c r="Y9955"/>
      <c r="Z9955"/>
    </row>
    <row r="9956" spans="1:26" x14ac:dyDescent="0.2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  <c r="S9956"/>
      <c r="T9956"/>
      <c r="U9956"/>
      <c r="V9956"/>
      <c r="W9956"/>
      <c r="X9956"/>
      <c r="Y9956"/>
      <c r="Z9956"/>
    </row>
    <row r="9957" spans="1:26" x14ac:dyDescent="0.2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  <c r="S9957"/>
      <c r="T9957"/>
      <c r="U9957"/>
      <c r="V9957"/>
      <c r="W9957"/>
      <c r="X9957"/>
      <c r="Y9957"/>
      <c r="Z9957"/>
    </row>
    <row r="9958" spans="1:26" x14ac:dyDescent="0.2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  <c r="S9958"/>
      <c r="T9958"/>
      <c r="U9958"/>
      <c r="V9958"/>
      <c r="W9958"/>
      <c r="X9958"/>
      <c r="Y9958"/>
      <c r="Z9958"/>
    </row>
    <row r="9959" spans="1:26" x14ac:dyDescent="0.2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  <c r="S9959"/>
      <c r="T9959"/>
      <c r="U9959"/>
      <c r="V9959"/>
      <c r="W9959"/>
      <c r="X9959"/>
      <c r="Y9959"/>
      <c r="Z9959"/>
    </row>
    <row r="9960" spans="1:26" x14ac:dyDescent="0.2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  <c r="S9960"/>
      <c r="T9960"/>
      <c r="U9960"/>
      <c r="V9960"/>
      <c r="W9960"/>
      <c r="X9960"/>
      <c r="Y9960"/>
      <c r="Z9960"/>
    </row>
    <row r="9961" spans="1:26" x14ac:dyDescent="0.2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  <c r="S9961"/>
      <c r="T9961"/>
      <c r="U9961"/>
      <c r="V9961"/>
      <c r="W9961"/>
      <c r="X9961"/>
      <c r="Y9961"/>
      <c r="Z9961"/>
    </row>
    <row r="9962" spans="1:26" x14ac:dyDescent="0.2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  <c r="S9962"/>
      <c r="T9962"/>
      <c r="U9962"/>
      <c r="V9962"/>
      <c r="W9962"/>
      <c r="X9962"/>
      <c r="Y9962"/>
      <c r="Z9962"/>
    </row>
    <row r="9963" spans="1:26" x14ac:dyDescent="0.2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  <c r="S9963"/>
      <c r="T9963"/>
      <c r="U9963"/>
      <c r="V9963"/>
      <c r="W9963"/>
      <c r="X9963"/>
      <c r="Y9963"/>
      <c r="Z9963"/>
    </row>
    <row r="9964" spans="1:26" x14ac:dyDescent="0.2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  <c r="S9964"/>
      <c r="T9964"/>
      <c r="U9964"/>
      <c r="V9964"/>
      <c r="W9964"/>
      <c r="X9964"/>
      <c r="Y9964"/>
      <c r="Z9964"/>
    </row>
    <row r="9965" spans="1:26" x14ac:dyDescent="0.2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  <c r="S9965"/>
      <c r="T9965"/>
      <c r="U9965"/>
      <c r="V9965"/>
      <c r="W9965"/>
      <c r="X9965"/>
      <c r="Y9965"/>
      <c r="Z9965"/>
    </row>
    <row r="9966" spans="1:26" x14ac:dyDescent="0.2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  <c r="S9966"/>
      <c r="T9966"/>
      <c r="U9966"/>
      <c r="V9966"/>
      <c r="W9966"/>
      <c r="X9966"/>
      <c r="Y9966"/>
      <c r="Z9966"/>
    </row>
    <row r="9967" spans="1:26" x14ac:dyDescent="0.2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  <c r="S9967"/>
      <c r="T9967"/>
      <c r="U9967"/>
      <c r="V9967"/>
      <c r="W9967"/>
      <c r="X9967"/>
      <c r="Y9967"/>
      <c r="Z9967"/>
    </row>
    <row r="9968" spans="1:26" x14ac:dyDescent="0.2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  <c r="S9968"/>
      <c r="T9968"/>
      <c r="U9968"/>
      <c r="V9968"/>
      <c r="W9968"/>
      <c r="X9968"/>
      <c r="Y9968"/>
      <c r="Z9968"/>
    </row>
    <row r="9969" spans="1:26" x14ac:dyDescent="0.2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  <c r="S9969"/>
      <c r="T9969"/>
      <c r="U9969"/>
      <c r="V9969"/>
      <c r="W9969"/>
      <c r="X9969"/>
      <c r="Y9969"/>
      <c r="Z9969"/>
    </row>
    <row r="9970" spans="1:26" x14ac:dyDescent="0.2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  <c r="S9970"/>
      <c r="T9970"/>
      <c r="U9970"/>
      <c r="V9970"/>
      <c r="W9970"/>
      <c r="X9970"/>
      <c r="Y9970"/>
      <c r="Z9970"/>
    </row>
    <row r="9971" spans="1:26" x14ac:dyDescent="0.2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  <c r="S9971"/>
      <c r="T9971"/>
      <c r="U9971"/>
      <c r="V9971"/>
      <c r="W9971"/>
      <c r="X9971"/>
      <c r="Y9971"/>
      <c r="Z9971"/>
    </row>
    <row r="9972" spans="1:26" x14ac:dyDescent="0.2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  <c r="S9972"/>
      <c r="T9972"/>
      <c r="U9972"/>
      <c r="V9972"/>
      <c r="W9972"/>
      <c r="X9972"/>
      <c r="Y9972"/>
      <c r="Z9972"/>
    </row>
    <row r="9973" spans="1:26" x14ac:dyDescent="0.2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  <c r="S9973"/>
      <c r="T9973"/>
      <c r="U9973"/>
      <c r="V9973"/>
      <c r="W9973"/>
      <c r="X9973"/>
      <c r="Y9973"/>
      <c r="Z9973"/>
    </row>
    <row r="9974" spans="1:26" x14ac:dyDescent="0.2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  <c r="S9974"/>
      <c r="T9974"/>
      <c r="U9974"/>
      <c r="V9974"/>
      <c r="W9974"/>
      <c r="X9974"/>
      <c r="Y9974"/>
      <c r="Z9974"/>
    </row>
    <row r="9975" spans="1:26" x14ac:dyDescent="0.2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  <c r="S9975"/>
      <c r="T9975"/>
      <c r="U9975"/>
      <c r="V9975"/>
      <c r="W9975"/>
      <c r="X9975"/>
      <c r="Y9975"/>
      <c r="Z9975"/>
    </row>
    <row r="9976" spans="1:26" x14ac:dyDescent="0.2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  <c r="S9976"/>
      <c r="T9976"/>
      <c r="U9976"/>
      <c r="V9976"/>
      <c r="W9976"/>
      <c r="X9976"/>
      <c r="Y9976"/>
      <c r="Z9976"/>
    </row>
    <row r="9977" spans="1:26" x14ac:dyDescent="0.2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  <c r="S9977"/>
      <c r="T9977"/>
      <c r="U9977"/>
      <c r="V9977"/>
      <c r="W9977"/>
      <c r="X9977"/>
      <c r="Y9977"/>
      <c r="Z9977"/>
    </row>
    <row r="9978" spans="1:26" x14ac:dyDescent="0.2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  <c r="S9978"/>
      <c r="T9978"/>
      <c r="U9978"/>
      <c r="V9978"/>
      <c r="W9978"/>
      <c r="X9978"/>
      <c r="Y9978"/>
      <c r="Z9978"/>
    </row>
    <row r="9979" spans="1:26" x14ac:dyDescent="0.2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  <c r="S9979"/>
      <c r="T9979"/>
      <c r="U9979"/>
      <c r="V9979"/>
      <c r="W9979"/>
      <c r="X9979"/>
      <c r="Y9979"/>
      <c r="Z9979"/>
    </row>
    <row r="9980" spans="1:26" x14ac:dyDescent="0.2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  <c r="S9980"/>
      <c r="T9980"/>
      <c r="U9980"/>
      <c r="V9980"/>
      <c r="W9980"/>
      <c r="X9980"/>
      <c r="Y9980"/>
      <c r="Z9980"/>
    </row>
    <row r="9981" spans="1:26" x14ac:dyDescent="0.2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  <c r="S9981"/>
      <c r="T9981"/>
      <c r="U9981"/>
      <c r="V9981"/>
      <c r="W9981"/>
      <c r="X9981"/>
      <c r="Y9981"/>
      <c r="Z9981"/>
    </row>
    <row r="9982" spans="1:26" x14ac:dyDescent="0.2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  <c r="S9982"/>
      <c r="T9982"/>
      <c r="U9982"/>
      <c r="V9982"/>
      <c r="W9982"/>
      <c r="X9982"/>
      <c r="Y9982"/>
      <c r="Z9982"/>
    </row>
    <row r="9983" spans="1:26" x14ac:dyDescent="0.2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  <c r="S9983"/>
      <c r="T9983"/>
      <c r="U9983"/>
      <c r="V9983"/>
      <c r="W9983"/>
      <c r="X9983"/>
      <c r="Y9983"/>
      <c r="Z9983"/>
    </row>
    <row r="9984" spans="1:26" x14ac:dyDescent="0.2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  <c r="S9984"/>
      <c r="T9984"/>
      <c r="U9984"/>
      <c r="V9984"/>
      <c r="W9984"/>
      <c r="X9984"/>
      <c r="Y9984"/>
      <c r="Z9984"/>
    </row>
    <row r="9985" spans="1:26" x14ac:dyDescent="0.2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  <c r="S9985"/>
      <c r="T9985"/>
      <c r="U9985"/>
      <c r="V9985"/>
      <c r="W9985"/>
      <c r="X9985"/>
      <c r="Y9985"/>
      <c r="Z9985"/>
    </row>
    <row r="9986" spans="1:26" x14ac:dyDescent="0.2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  <c r="S9986"/>
      <c r="T9986"/>
      <c r="U9986"/>
      <c r="V9986"/>
      <c r="W9986"/>
      <c r="X9986"/>
      <c r="Y9986"/>
      <c r="Z9986"/>
    </row>
    <row r="9987" spans="1:26" x14ac:dyDescent="0.2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  <c r="S9987"/>
      <c r="T9987"/>
      <c r="U9987"/>
      <c r="V9987"/>
      <c r="W9987"/>
      <c r="X9987"/>
      <c r="Y9987"/>
      <c r="Z9987"/>
    </row>
    <row r="9988" spans="1:26" x14ac:dyDescent="0.2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  <c r="S9988"/>
      <c r="T9988"/>
      <c r="U9988"/>
      <c r="V9988"/>
      <c r="W9988"/>
      <c r="X9988"/>
      <c r="Y9988"/>
      <c r="Z9988"/>
    </row>
    <row r="9989" spans="1:26" x14ac:dyDescent="0.2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  <c r="S9989"/>
      <c r="T9989"/>
      <c r="U9989"/>
      <c r="V9989"/>
      <c r="W9989"/>
      <c r="X9989"/>
      <c r="Y9989"/>
      <c r="Z9989"/>
    </row>
    <row r="9990" spans="1:26" x14ac:dyDescent="0.2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  <c r="S9990"/>
      <c r="T9990"/>
      <c r="U9990"/>
      <c r="V9990"/>
      <c r="W9990"/>
      <c r="X9990"/>
      <c r="Y9990"/>
      <c r="Z9990"/>
    </row>
    <row r="9991" spans="1:26" x14ac:dyDescent="0.2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  <c r="S9991"/>
      <c r="T9991"/>
      <c r="U9991"/>
      <c r="V9991"/>
      <c r="W9991"/>
      <c r="X9991"/>
      <c r="Y9991"/>
      <c r="Z9991"/>
    </row>
    <row r="9992" spans="1:26" x14ac:dyDescent="0.2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  <c r="S9992"/>
      <c r="T9992"/>
      <c r="U9992"/>
      <c r="V9992"/>
      <c r="W9992"/>
      <c r="X9992"/>
      <c r="Y9992"/>
      <c r="Z9992"/>
    </row>
    <row r="9993" spans="1:26" x14ac:dyDescent="0.2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  <c r="S9993"/>
      <c r="T9993"/>
      <c r="U9993"/>
      <c r="V9993"/>
      <c r="W9993"/>
      <c r="X9993"/>
      <c r="Y9993"/>
      <c r="Z9993"/>
    </row>
    <row r="9994" spans="1:26" x14ac:dyDescent="0.2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  <c r="S9994"/>
      <c r="T9994"/>
      <c r="U9994"/>
      <c r="V9994"/>
      <c r="W9994"/>
      <c r="X9994"/>
      <c r="Y9994"/>
      <c r="Z9994"/>
    </row>
    <row r="9995" spans="1:26" x14ac:dyDescent="0.2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  <c r="S9995"/>
      <c r="T9995"/>
      <c r="U9995"/>
      <c r="V9995"/>
      <c r="W9995"/>
      <c r="X9995"/>
      <c r="Y9995"/>
      <c r="Z9995"/>
    </row>
    <row r="9996" spans="1:26" x14ac:dyDescent="0.25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  <c r="P9996"/>
      <c r="Q9996"/>
      <c r="R9996"/>
      <c r="S9996"/>
      <c r="T9996"/>
      <c r="U9996"/>
      <c r="V9996"/>
      <c r="W9996"/>
      <c r="X9996"/>
      <c r="Y9996"/>
      <c r="Z9996"/>
    </row>
    <row r="9997" spans="1:26" x14ac:dyDescent="0.25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  <c r="P9997"/>
      <c r="Q9997"/>
      <c r="R9997"/>
      <c r="S9997"/>
      <c r="T9997"/>
      <c r="U9997"/>
      <c r="V9997"/>
      <c r="W9997"/>
      <c r="X9997"/>
      <c r="Y9997"/>
      <c r="Z9997"/>
    </row>
    <row r="9998" spans="1:26" x14ac:dyDescent="0.25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  <c r="P9998"/>
      <c r="Q9998"/>
      <c r="R9998"/>
      <c r="S9998"/>
      <c r="T9998"/>
      <c r="U9998"/>
      <c r="V9998"/>
      <c r="W9998"/>
      <c r="X9998"/>
      <c r="Y9998"/>
      <c r="Z9998"/>
    </row>
    <row r="9999" spans="1:26" x14ac:dyDescent="0.25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  <c r="P9999"/>
      <c r="Q9999"/>
      <c r="R9999"/>
      <c r="S9999"/>
      <c r="T9999"/>
      <c r="U9999"/>
      <c r="V9999"/>
      <c r="W9999"/>
      <c r="X9999"/>
      <c r="Y9999"/>
      <c r="Z9999"/>
    </row>
    <row r="10000" spans="1:26" x14ac:dyDescent="0.25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  <c r="O10000"/>
      <c r="P10000"/>
      <c r="Q10000"/>
      <c r="R10000"/>
      <c r="S10000"/>
      <c r="T10000"/>
      <c r="U10000"/>
      <c r="V10000"/>
      <c r="W10000"/>
      <c r="X10000"/>
      <c r="Y10000"/>
      <c r="Z10000"/>
    </row>
  </sheetData>
  <sortState ref="A2:R10000">
    <sortCondition ref="N1:N1048576"/>
    <sortCondition descending="1" ref="O1:O1048576"/>
    <sortCondition ref="B1:B1048576"/>
  </sortState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1"/>
  </sheetPr>
  <dimension ref="A1:V1"/>
  <sheetViews>
    <sheetView workbookViewId="0">
      <selection activeCell="A2" sqref="A2:V118"/>
    </sheetView>
  </sheetViews>
  <sheetFormatPr defaultColWidth="9.42578125" defaultRowHeight="15" x14ac:dyDescent="0.25"/>
  <cols>
    <col min="1" max="1" width="14.85546875" bestFit="1" customWidth="1"/>
    <col min="2" max="2" width="22.28515625" bestFit="1" customWidth="1"/>
    <col min="3" max="3" width="56.85546875" bestFit="1" customWidth="1"/>
    <col min="4" max="4" width="68.28515625" bestFit="1" customWidth="1"/>
    <col min="5" max="5" width="23.7109375" bestFit="1" customWidth="1"/>
    <col min="6" max="6" width="3.28515625" bestFit="1" customWidth="1"/>
    <col min="7" max="7" width="4.28515625" bestFit="1" customWidth="1"/>
    <col min="8" max="8" width="4.7109375" bestFit="1" customWidth="1"/>
    <col min="9" max="9" width="8.7109375" bestFit="1" customWidth="1"/>
    <col min="10" max="10" width="11.7109375" bestFit="1" customWidth="1"/>
    <col min="11" max="11" width="7.28515625" bestFit="1" customWidth="1"/>
    <col min="12" max="12" width="14.7109375" bestFit="1" customWidth="1"/>
    <col min="13" max="13" width="3.7109375" bestFit="1" customWidth="1"/>
    <col min="14" max="14" width="12.28515625" bestFit="1" customWidth="1"/>
    <col min="15" max="15" width="11.7109375" bestFit="1" customWidth="1"/>
    <col min="16" max="16" width="9.42578125" bestFit="1" customWidth="1"/>
    <col min="17" max="17" width="10.7109375" bestFit="1" customWidth="1"/>
    <col min="18" max="18" width="17.140625" bestFit="1" customWidth="1"/>
    <col min="19" max="19" width="10.7109375" bestFit="1" customWidth="1"/>
    <col min="20" max="20" width="8.140625" bestFit="1" customWidth="1"/>
    <col min="21" max="21" width="10.85546875" bestFit="1" customWidth="1"/>
    <col min="22" max="22" width="10.7109375" bestFit="1" customWidth="1"/>
  </cols>
  <sheetData>
    <row r="1" spans="1:22" ht="15.75" thickBot="1" x14ac:dyDescent="0.3">
      <c r="A1" s="26" t="s">
        <v>158</v>
      </c>
      <c r="B1" s="26" t="s">
        <v>57</v>
      </c>
      <c r="C1" s="26" t="s">
        <v>159</v>
      </c>
      <c r="D1" s="26" t="s">
        <v>160</v>
      </c>
      <c r="E1" s="26" t="s">
        <v>110</v>
      </c>
      <c r="F1" s="26" t="s">
        <v>96</v>
      </c>
      <c r="G1" s="26" t="s">
        <v>20</v>
      </c>
      <c r="H1" s="26" t="s">
        <v>127</v>
      </c>
      <c r="I1" s="26" t="s">
        <v>64</v>
      </c>
      <c r="J1" s="26" t="s">
        <v>111</v>
      </c>
      <c r="K1" s="26" t="s">
        <v>72</v>
      </c>
      <c r="L1" s="26" t="s">
        <v>163</v>
      </c>
      <c r="M1" s="26" t="s">
        <v>93</v>
      </c>
      <c r="N1" s="26" t="s">
        <v>162</v>
      </c>
      <c r="O1" s="26" t="s">
        <v>112</v>
      </c>
      <c r="P1" s="26" t="s">
        <v>103</v>
      </c>
      <c r="Q1" s="27" t="s">
        <v>113</v>
      </c>
      <c r="R1" s="27" t="s">
        <v>165</v>
      </c>
      <c r="S1" s="27" t="s">
        <v>114</v>
      </c>
      <c r="T1" s="27" t="s">
        <v>115</v>
      </c>
      <c r="U1" s="27" t="s">
        <v>116</v>
      </c>
      <c r="V1" s="27" t="s">
        <v>167</v>
      </c>
    </row>
  </sheetData>
  <sortState ref="A2:V118">
    <sortCondition ref="A1:A1048576"/>
    <sortCondition ref="U1:U1048576"/>
    <sortCondition ref="B1:B1048576"/>
    <sortCondition ref="C1:C1048576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Demands by Status</vt:lpstr>
      <vt:lpstr>Progress by Demand</vt:lpstr>
      <vt:lpstr>Timeline</vt:lpstr>
      <vt:lpstr>Gantt</vt:lpstr>
      <vt:lpstr>Role Mapping &amp; Issue Type</vt:lpstr>
      <vt:lpstr>T-shirt Size</vt:lpstr>
      <vt:lpstr>From Jira</vt:lpstr>
      <vt:lpstr>Ordered Status</vt:lpstr>
      <vt:lpstr>GanttBase</vt:lpstr>
      <vt:lpstr>Activities</vt:lpstr>
      <vt:lpstr>_</vt:lpstr>
      <vt:lpstr>Cluster_Name</vt:lpstr>
      <vt:lpstr>HipotesisTreshold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Ramon Tramontini</dc:creator>
  <cp:lastModifiedBy>Marcelo Walter</cp:lastModifiedBy>
  <dcterms:created xsi:type="dcterms:W3CDTF">2016-10-03T16:19:42Z</dcterms:created>
  <dcterms:modified xsi:type="dcterms:W3CDTF">2017-06-26T02:27:14Z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3a0d08ad-521e-48ab-bff8-be96a248b834</vt:lpwstr>
  </property>
</Properties>
</file>