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lienten\H\Harmonisch wonen\Fuseren of Parachuteren\Business case\"/>
    </mc:Choice>
  </mc:AlternateContent>
  <xr:revisionPtr revIDLastSave="0" documentId="8_{DF9BB017-35A8-4201-B767-5399D913AB6C}" xr6:coauthVersionLast="47" xr6:coauthVersionMax="47" xr10:uidLastSave="{00000000-0000-0000-0000-000000000000}"/>
  <bookViews>
    <workbookView xWindow="-120" yWindow="-120" windowWidth="29040" windowHeight="15840" xr2:uid="{B1470856-4DC6-4DBD-AE0C-99E7DD8A73CD}"/>
  </bookViews>
  <sheets>
    <sheet name="Basis" sheetId="1" r:id="rId1"/>
    <sheet name="Prognose" sheetId="2" r:id="rId2"/>
  </sheets>
  <externalReferences>
    <externalReference r:id="rId3"/>
    <externalReference r:id="rId4"/>
  </externalReferences>
  <definedNames>
    <definedName name="_xlnm._FilterDatabase" localSheetId="0" hidden="1">Basis!$A$18:$C$49</definedName>
    <definedName name="_xlnm.Print_Area" localSheetId="0">Basis!$B$1:$G$65</definedName>
    <definedName name="_xlnm.Print_Titles" localSheetId="0">Basis!$A:$B,Basis!$1:$6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52" i="1" l="1"/>
  <c r="CY52" i="1"/>
  <c r="CW52" i="1"/>
  <c r="CU52" i="1"/>
  <c r="CS52" i="1"/>
  <c r="CQ52" i="1"/>
  <c r="CO52" i="1"/>
  <c r="CM52" i="1"/>
  <c r="CK52" i="1"/>
  <c r="CI52" i="1"/>
  <c r="DA50" i="1"/>
  <c r="CY50" i="1"/>
  <c r="CW50" i="1"/>
  <c r="CU50" i="1"/>
  <c r="CS50" i="1"/>
  <c r="CQ50" i="1"/>
  <c r="CO50" i="1"/>
  <c r="CM50" i="1"/>
  <c r="CK50" i="1"/>
  <c r="CI50" i="1"/>
  <c r="DA35" i="1"/>
  <c r="CY35" i="1"/>
  <c r="CW35" i="1"/>
  <c r="CU35" i="1"/>
  <c r="CS35" i="1"/>
  <c r="CQ35" i="1"/>
  <c r="CO35" i="1"/>
  <c r="CM35" i="1"/>
  <c r="CK35" i="1"/>
  <c r="CI35" i="1"/>
  <c r="DA31" i="1"/>
  <c r="CY31" i="1"/>
  <c r="CW31" i="1"/>
  <c r="CU31" i="1"/>
  <c r="CS31" i="1"/>
  <c r="CQ31" i="1"/>
  <c r="CO31" i="1"/>
  <c r="CM31" i="1"/>
  <c r="CK31" i="1"/>
  <c r="CI31" i="1"/>
  <c r="DA28" i="1"/>
  <c r="CY28" i="1"/>
  <c r="CW28" i="1"/>
  <c r="CU28" i="1"/>
  <c r="CS28" i="1"/>
  <c r="CQ28" i="1"/>
  <c r="CO28" i="1"/>
  <c r="CM28" i="1"/>
  <c r="CK28" i="1"/>
  <c r="CI28" i="1"/>
  <c r="DA24" i="1"/>
  <c r="CY24" i="1"/>
  <c r="CW24" i="1"/>
  <c r="CU24" i="1"/>
  <c r="CS24" i="1"/>
  <c r="CQ24" i="1"/>
  <c r="CO24" i="1"/>
  <c r="CM24" i="1"/>
  <c r="CK24" i="1"/>
  <c r="CI24" i="1"/>
  <c r="CH14" i="1"/>
  <c r="CJ14" i="1" s="1"/>
  <c r="CL14" i="1" s="1"/>
  <c r="CN14" i="1" s="1"/>
  <c r="CP14" i="1" s="1"/>
  <c r="CR14" i="1" s="1"/>
  <c r="CT14" i="1" s="1"/>
  <c r="CV14" i="1" s="1"/>
  <c r="CX14" i="1" s="1"/>
  <c r="CZ14" i="1" s="1"/>
  <c r="CH13" i="1"/>
  <c r="CJ13" i="1" s="1"/>
  <c r="CL13" i="1" s="1"/>
  <c r="CN13" i="1" s="1"/>
  <c r="CP13" i="1" s="1"/>
  <c r="CR13" i="1" s="1"/>
  <c r="CT13" i="1" s="1"/>
  <c r="CV13" i="1" s="1"/>
  <c r="CX13" i="1" s="1"/>
  <c r="CZ13" i="1" s="1"/>
  <c r="CH12" i="1"/>
  <c r="CJ12" i="1" s="1"/>
  <c r="CL12" i="1" s="1"/>
  <c r="CN12" i="1" s="1"/>
  <c r="CP12" i="1" s="1"/>
  <c r="CR12" i="1" s="1"/>
  <c r="CT12" i="1" s="1"/>
  <c r="CV12" i="1" s="1"/>
  <c r="CX12" i="1" s="1"/>
  <c r="CZ12" i="1" s="1"/>
  <c r="CH11" i="1"/>
  <c r="CJ11" i="1" s="1"/>
  <c r="CL11" i="1" s="1"/>
  <c r="CN11" i="1" s="1"/>
  <c r="CP11" i="1" s="1"/>
  <c r="CR11" i="1" s="1"/>
  <c r="CT11" i="1" s="1"/>
  <c r="CV11" i="1" s="1"/>
  <c r="CX11" i="1" s="1"/>
  <c r="CZ11" i="1" s="1"/>
  <c r="CH10" i="1"/>
  <c r="CI15" i="1" s="1"/>
  <c r="CH3" i="1"/>
  <c r="CJ3" i="1" s="1"/>
  <c r="CL3" i="1" s="1"/>
  <c r="CN3" i="1" s="1"/>
  <c r="CP3" i="1" s="1"/>
  <c r="CR3" i="1" s="1"/>
  <c r="CT3" i="1" s="1"/>
  <c r="CV3" i="1" s="1"/>
  <c r="CX3" i="1" s="1"/>
  <c r="CZ3" i="1" s="1"/>
  <c r="CG52" i="1"/>
  <c r="CE52" i="1"/>
  <c r="CC52" i="1"/>
  <c r="CA52" i="1"/>
  <c r="BY52" i="1"/>
  <c r="BW52" i="1"/>
  <c r="BU52" i="1"/>
  <c r="BS52" i="1"/>
  <c r="BQ52" i="1"/>
  <c r="BO52" i="1"/>
  <c r="CG50" i="1"/>
  <c r="CE50" i="1"/>
  <c r="CC50" i="1"/>
  <c r="CA50" i="1"/>
  <c r="BY50" i="1"/>
  <c r="BW50" i="1"/>
  <c r="BU50" i="1"/>
  <c r="BS50" i="1"/>
  <c r="BQ50" i="1"/>
  <c r="BO50" i="1"/>
  <c r="CG35" i="1"/>
  <c r="CE35" i="1"/>
  <c r="CC35" i="1"/>
  <c r="CA35" i="1"/>
  <c r="BY35" i="1"/>
  <c r="BW35" i="1"/>
  <c r="BU35" i="1"/>
  <c r="BS35" i="1"/>
  <c r="BQ35" i="1"/>
  <c r="BO35" i="1"/>
  <c r="CG31" i="1"/>
  <c r="CE31" i="1"/>
  <c r="CC31" i="1"/>
  <c r="CA31" i="1"/>
  <c r="BY31" i="1"/>
  <c r="BW31" i="1"/>
  <c r="BU31" i="1"/>
  <c r="BS31" i="1"/>
  <c r="BQ31" i="1"/>
  <c r="BO31" i="1"/>
  <c r="CG28" i="1"/>
  <c r="CE28" i="1"/>
  <c r="CC28" i="1"/>
  <c r="CA28" i="1"/>
  <c r="BY28" i="1"/>
  <c r="BW28" i="1"/>
  <c r="BU28" i="1"/>
  <c r="BS28" i="1"/>
  <c r="BQ28" i="1"/>
  <c r="BO28" i="1"/>
  <c r="CG24" i="1"/>
  <c r="CE24" i="1"/>
  <c r="CC24" i="1"/>
  <c r="CA24" i="1"/>
  <c r="BY24" i="1"/>
  <c r="BW24" i="1"/>
  <c r="BU24" i="1"/>
  <c r="BS24" i="1"/>
  <c r="BQ24" i="1"/>
  <c r="BO24" i="1"/>
  <c r="BN14" i="1"/>
  <c r="BP14" i="1" s="1"/>
  <c r="BR14" i="1" s="1"/>
  <c r="BT14" i="1" s="1"/>
  <c r="BV14" i="1" s="1"/>
  <c r="BX14" i="1" s="1"/>
  <c r="BZ14" i="1" s="1"/>
  <c r="CB14" i="1" s="1"/>
  <c r="CD14" i="1" s="1"/>
  <c r="CF14" i="1" s="1"/>
  <c r="BN13" i="1"/>
  <c r="BP13" i="1" s="1"/>
  <c r="BR13" i="1" s="1"/>
  <c r="BT13" i="1" s="1"/>
  <c r="BV13" i="1" s="1"/>
  <c r="BX13" i="1" s="1"/>
  <c r="BZ13" i="1" s="1"/>
  <c r="CB13" i="1" s="1"/>
  <c r="CD13" i="1" s="1"/>
  <c r="CF13" i="1" s="1"/>
  <c r="BN12" i="1"/>
  <c r="BP12" i="1" s="1"/>
  <c r="BR12" i="1" s="1"/>
  <c r="BT12" i="1" s="1"/>
  <c r="BV12" i="1" s="1"/>
  <c r="BX12" i="1" s="1"/>
  <c r="BZ12" i="1" s="1"/>
  <c r="CB12" i="1" s="1"/>
  <c r="CD12" i="1" s="1"/>
  <c r="CF12" i="1" s="1"/>
  <c r="BN11" i="1"/>
  <c r="BP11" i="1" s="1"/>
  <c r="BR11" i="1" s="1"/>
  <c r="BT11" i="1" s="1"/>
  <c r="BV11" i="1" s="1"/>
  <c r="BX11" i="1" s="1"/>
  <c r="BZ11" i="1" s="1"/>
  <c r="CB11" i="1" s="1"/>
  <c r="CD11" i="1" s="1"/>
  <c r="CF11" i="1" s="1"/>
  <c r="BN10" i="1"/>
  <c r="BP10" i="1" s="1"/>
  <c r="BN3" i="1"/>
  <c r="BP3" i="1" s="1"/>
  <c r="BR3" i="1" s="1"/>
  <c r="BT3" i="1" s="1"/>
  <c r="BV3" i="1" s="1"/>
  <c r="BX3" i="1" s="1"/>
  <c r="BZ3" i="1" s="1"/>
  <c r="CB3" i="1" s="1"/>
  <c r="CD3" i="1" s="1"/>
  <c r="CF3" i="1" s="1"/>
  <c r="CJ10" i="1" l="1"/>
  <c r="BQ15" i="1"/>
  <c r="BR10" i="1"/>
  <c r="BO15" i="1"/>
  <c r="CK15" i="1" l="1"/>
  <c r="CL10" i="1"/>
  <c r="BS15" i="1"/>
  <c r="BT10" i="1"/>
  <c r="CM15" i="1" l="1"/>
  <c r="CN10" i="1"/>
  <c r="BU15" i="1"/>
  <c r="BV10" i="1"/>
  <c r="CO15" i="1" l="1"/>
  <c r="CP10" i="1"/>
  <c r="BW15" i="1"/>
  <c r="BX10" i="1"/>
  <c r="F6" i="1"/>
  <c r="F5" i="1"/>
  <c r="CQ15" i="1" l="1"/>
  <c r="CR10" i="1"/>
  <c r="BY15" i="1"/>
  <c r="BZ10" i="1"/>
  <c r="P13" i="1"/>
  <c r="P12" i="1"/>
  <c r="H12" i="1"/>
  <c r="J12" i="1" s="1"/>
  <c r="L12" i="1" s="1"/>
  <c r="N12" i="1" s="1"/>
  <c r="H13" i="1"/>
  <c r="J13" i="1" s="1"/>
  <c r="L13" i="1" s="1"/>
  <c r="N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AX13" i="1" s="1"/>
  <c r="AZ13" i="1" s="1"/>
  <c r="BB13" i="1" s="1"/>
  <c r="BD13" i="1" s="1"/>
  <c r="BF13" i="1" s="1"/>
  <c r="BH13" i="1" s="1"/>
  <c r="BJ13" i="1" s="1"/>
  <c r="BL13" i="1" s="1"/>
  <c r="L14" i="1"/>
  <c r="N14" i="1" s="1"/>
  <c r="P14" i="1" s="1"/>
  <c r="R14" i="1" s="1"/>
  <c r="T14" i="1" s="1"/>
  <c r="V14" i="1" s="1"/>
  <c r="X14" i="1" s="1"/>
  <c r="Z14" i="1" s="1"/>
  <c r="AB14" i="1" s="1"/>
  <c r="AD14" i="1" s="1"/>
  <c r="AF14" i="1" s="1"/>
  <c r="AH14" i="1" s="1"/>
  <c r="AJ14" i="1" s="1"/>
  <c r="AL14" i="1" s="1"/>
  <c r="AN14" i="1" s="1"/>
  <c r="AP14" i="1" s="1"/>
  <c r="AR14" i="1" s="1"/>
  <c r="AT14" i="1" s="1"/>
  <c r="AV14" i="1" s="1"/>
  <c r="AX14" i="1" s="1"/>
  <c r="AZ14" i="1" s="1"/>
  <c r="BB14" i="1" s="1"/>
  <c r="BD14" i="1" s="1"/>
  <c r="BF14" i="1" s="1"/>
  <c r="BH14" i="1" s="1"/>
  <c r="BJ14" i="1" s="1"/>
  <c r="BL14" i="1" s="1"/>
  <c r="L11" i="1"/>
  <c r="N11" i="1" s="1"/>
  <c r="P11" i="1" s="1"/>
  <c r="R11" i="1" s="1"/>
  <c r="T11" i="1" s="1"/>
  <c r="V11" i="1" s="1"/>
  <c r="X11" i="1" s="1"/>
  <c r="Z11" i="1" s="1"/>
  <c r="AB11" i="1" s="1"/>
  <c r="AD11" i="1" s="1"/>
  <c r="AF11" i="1" s="1"/>
  <c r="AH11" i="1" s="1"/>
  <c r="AJ11" i="1" s="1"/>
  <c r="AL11" i="1" s="1"/>
  <c r="AN11" i="1" s="1"/>
  <c r="AP11" i="1" s="1"/>
  <c r="AR11" i="1" s="1"/>
  <c r="AT11" i="1" s="1"/>
  <c r="AV11" i="1" s="1"/>
  <c r="AX11" i="1" s="1"/>
  <c r="AZ11" i="1" s="1"/>
  <c r="BB11" i="1" s="1"/>
  <c r="BD11" i="1" s="1"/>
  <c r="BF11" i="1" s="1"/>
  <c r="BH11" i="1" s="1"/>
  <c r="BJ11" i="1" s="1"/>
  <c r="BL11" i="1" s="1"/>
  <c r="L10" i="1"/>
  <c r="N10" i="1" s="1"/>
  <c r="P10" i="1" s="1"/>
  <c r="R10" i="1" s="1"/>
  <c r="T10" i="1" s="1"/>
  <c r="V10" i="1" s="1"/>
  <c r="X10" i="1" s="1"/>
  <c r="Z10" i="1" s="1"/>
  <c r="AB10" i="1" s="1"/>
  <c r="AD10" i="1" s="1"/>
  <c r="AF10" i="1" s="1"/>
  <c r="AH10" i="1" s="1"/>
  <c r="AJ10" i="1" s="1"/>
  <c r="AL10" i="1" s="1"/>
  <c r="AN10" i="1" s="1"/>
  <c r="AP10" i="1" s="1"/>
  <c r="AR10" i="1" s="1"/>
  <c r="AT10" i="1" s="1"/>
  <c r="AV10" i="1" s="1"/>
  <c r="AX10" i="1" s="1"/>
  <c r="AZ10" i="1" s="1"/>
  <c r="BB10" i="1" s="1"/>
  <c r="BD10" i="1" s="1"/>
  <c r="BF10" i="1" s="1"/>
  <c r="BH10" i="1" s="1"/>
  <c r="BJ10" i="1" s="1"/>
  <c r="BL10" i="1" s="1"/>
  <c r="J14" i="1"/>
  <c r="J11" i="1"/>
  <c r="J10" i="1"/>
  <c r="H11" i="1"/>
  <c r="H14" i="1"/>
  <c r="F14" i="1"/>
  <c r="H10" i="1"/>
  <c r="F11" i="1"/>
  <c r="F10" i="1"/>
  <c r="CS15" i="1" l="1"/>
  <c r="CT10" i="1"/>
  <c r="CB10" i="1"/>
  <c r="CA15" i="1"/>
  <c r="R12" i="1"/>
  <c r="T12" i="1" s="1"/>
  <c r="V12" i="1" s="1"/>
  <c r="X12" i="1" s="1"/>
  <c r="Z12" i="1" s="1"/>
  <c r="AB12" i="1" s="1"/>
  <c r="AD12" i="1" s="1"/>
  <c r="AF12" i="1" s="1"/>
  <c r="AH12" i="1" s="1"/>
  <c r="AJ12" i="1" s="1"/>
  <c r="AL12" i="1" s="1"/>
  <c r="AN12" i="1" s="1"/>
  <c r="AP12" i="1" s="1"/>
  <c r="AR12" i="1" s="1"/>
  <c r="AT12" i="1" s="1"/>
  <c r="AV12" i="1" s="1"/>
  <c r="AX12" i="1" s="1"/>
  <c r="AZ12" i="1" s="1"/>
  <c r="BB12" i="1" s="1"/>
  <c r="BD12" i="1" s="1"/>
  <c r="BF12" i="1" s="1"/>
  <c r="BH12" i="1" s="1"/>
  <c r="BJ12" i="1" s="1"/>
  <c r="BL12" i="1" s="1"/>
  <c r="CV10" i="1" l="1"/>
  <c r="CU15" i="1"/>
  <c r="CD10" i="1"/>
  <c r="CC15" i="1"/>
  <c r="BM52" i="1"/>
  <c r="BK52" i="1"/>
  <c r="BI52" i="1"/>
  <c r="BG52" i="1"/>
  <c r="BE52" i="1"/>
  <c r="BC52" i="1"/>
  <c r="BA52" i="1"/>
  <c r="AY52" i="1"/>
  <c r="AW52" i="1"/>
  <c r="AU52" i="1"/>
  <c r="BM50" i="1"/>
  <c r="BK50" i="1"/>
  <c r="BI50" i="1"/>
  <c r="BG50" i="1"/>
  <c r="BE50" i="1"/>
  <c r="BC50" i="1"/>
  <c r="BA50" i="1"/>
  <c r="AY50" i="1"/>
  <c r="AW50" i="1"/>
  <c r="AU50" i="1"/>
  <c r="BM35" i="1"/>
  <c r="BK35" i="1"/>
  <c r="BI35" i="1"/>
  <c r="BG35" i="1"/>
  <c r="BE35" i="1"/>
  <c r="BC35" i="1"/>
  <c r="BA35" i="1"/>
  <c r="AY35" i="1"/>
  <c r="AW35" i="1"/>
  <c r="AU35" i="1"/>
  <c r="BM31" i="1"/>
  <c r="BK31" i="1"/>
  <c r="BI31" i="1"/>
  <c r="BG31" i="1"/>
  <c r="BE31" i="1"/>
  <c r="BC31" i="1"/>
  <c r="BA31" i="1"/>
  <c r="AY31" i="1"/>
  <c r="AW31" i="1"/>
  <c r="AU31" i="1"/>
  <c r="BM28" i="1"/>
  <c r="BK28" i="1"/>
  <c r="BI28" i="1"/>
  <c r="BG28" i="1"/>
  <c r="BE28" i="1"/>
  <c r="BC28" i="1"/>
  <c r="BA28" i="1"/>
  <c r="AY28" i="1"/>
  <c r="AW28" i="1"/>
  <c r="AU28" i="1"/>
  <c r="BM24" i="1"/>
  <c r="BK24" i="1"/>
  <c r="BI24" i="1"/>
  <c r="BG24" i="1"/>
  <c r="BE24" i="1"/>
  <c r="BC24" i="1"/>
  <c r="BA24" i="1"/>
  <c r="AY24" i="1"/>
  <c r="AW24" i="1"/>
  <c r="AU24" i="1"/>
  <c r="BM15" i="1"/>
  <c r="BK15" i="1"/>
  <c r="BI15" i="1"/>
  <c r="BG15" i="1"/>
  <c r="BE15" i="1"/>
  <c r="BC15" i="1"/>
  <c r="BA15" i="1"/>
  <c r="AY15" i="1"/>
  <c r="AW15" i="1"/>
  <c r="AU15" i="1"/>
  <c r="AT3" i="1"/>
  <c r="AV3" i="1" s="1"/>
  <c r="AX3" i="1" s="1"/>
  <c r="AZ3" i="1" s="1"/>
  <c r="BB3" i="1" s="1"/>
  <c r="BD3" i="1" s="1"/>
  <c r="BF3" i="1" s="1"/>
  <c r="BH3" i="1" s="1"/>
  <c r="BJ3" i="1" s="1"/>
  <c r="BL3" i="1" s="1"/>
  <c r="CW15" i="1" l="1"/>
  <c r="CX10" i="1"/>
  <c r="CE15" i="1"/>
  <c r="CF10" i="1"/>
  <c r="CG15" i="1" s="1"/>
  <c r="Z3" i="1"/>
  <c r="AB3" i="1" s="1"/>
  <c r="AD3" i="1" s="1"/>
  <c r="AF3" i="1" s="1"/>
  <c r="AH3" i="1" s="1"/>
  <c r="AJ3" i="1" s="1"/>
  <c r="AL3" i="1" s="1"/>
  <c r="AN3" i="1" s="1"/>
  <c r="AP3" i="1" s="1"/>
  <c r="AR3" i="1" s="1"/>
  <c r="AS52" i="1"/>
  <c r="AQ52" i="1"/>
  <c r="AO52" i="1"/>
  <c r="AM52" i="1"/>
  <c r="AK52" i="1"/>
  <c r="AI52" i="1"/>
  <c r="AG52" i="1"/>
  <c r="AE52" i="1"/>
  <c r="AC52" i="1"/>
  <c r="AA52" i="1"/>
  <c r="AS50" i="1"/>
  <c r="AQ50" i="1"/>
  <c r="AO50" i="1"/>
  <c r="AM50" i="1"/>
  <c r="AK50" i="1"/>
  <c r="AI50" i="1"/>
  <c r="AG50" i="1"/>
  <c r="AE50" i="1"/>
  <c r="AC50" i="1"/>
  <c r="AA50" i="1"/>
  <c r="AS35" i="1"/>
  <c r="AQ35" i="1"/>
  <c r="AO35" i="1"/>
  <c r="AM35" i="1"/>
  <c r="AK35" i="1"/>
  <c r="AI35" i="1"/>
  <c r="AG35" i="1"/>
  <c r="AE35" i="1"/>
  <c r="AC35" i="1"/>
  <c r="AA35" i="1"/>
  <c r="AS31" i="1"/>
  <c r="AQ31" i="1"/>
  <c r="AO31" i="1"/>
  <c r="AM31" i="1"/>
  <c r="AK31" i="1"/>
  <c r="AI31" i="1"/>
  <c r="AG31" i="1"/>
  <c r="AE31" i="1"/>
  <c r="AC31" i="1"/>
  <c r="AA31" i="1"/>
  <c r="AS28" i="1"/>
  <c r="AQ28" i="1"/>
  <c r="AO28" i="1"/>
  <c r="AM28" i="1"/>
  <c r="AK28" i="1"/>
  <c r="AI28" i="1"/>
  <c r="AG28" i="1"/>
  <c r="AE28" i="1"/>
  <c r="AC28" i="1"/>
  <c r="AA28" i="1"/>
  <c r="AS24" i="1"/>
  <c r="AQ24" i="1"/>
  <c r="AO24" i="1"/>
  <c r="AM24" i="1"/>
  <c r="AK24" i="1"/>
  <c r="AI24" i="1"/>
  <c r="AG24" i="1"/>
  <c r="AE24" i="1"/>
  <c r="AC24" i="1"/>
  <c r="AA24" i="1"/>
  <c r="AS15" i="1"/>
  <c r="AQ15" i="1"/>
  <c r="AO15" i="1"/>
  <c r="AM15" i="1"/>
  <c r="AK15" i="1"/>
  <c r="AI15" i="1"/>
  <c r="AG15" i="1"/>
  <c r="AE15" i="1"/>
  <c r="AC15" i="1"/>
  <c r="AA15" i="1"/>
  <c r="C60" i="1"/>
  <c r="C65" i="1" s="1"/>
  <c r="D57" i="1"/>
  <c r="G8" i="1"/>
  <c r="H5" i="1"/>
  <c r="J5" i="1" s="1"/>
  <c r="L5" i="1" s="1"/>
  <c r="N5" i="1" s="1"/>
  <c r="P5" i="1" s="1"/>
  <c r="R5" i="1" s="1"/>
  <c r="T5" i="1" s="1"/>
  <c r="V5" i="1" s="1"/>
  <c r="X5" i="1" s="1"/>
  <c r="Z5" i="1" s="1"/>
  <c r="AB5" i="1" s="1"/>
  <c r="AD5" i="1" s="1"/>
  <c r="AF5" i="1" s="1"/>
  <c r="AH5" i="1" s="1"/>
  <c r="AJ5" i="1" s="1"/>
  <c r="AL5" i="1" s="1"/>
  <c r="AN5" i="1" s="1"/>
  <c r="AP5" i="1" s="1"/>
  <c r="AR5" i="1" s="1"/>
  <c r="AT5" i="1" s="1"/>
  <c r="AV5" i="1" s="1"/>
  <c r="AX5" i="1" s="1"/>
  <c r="AZ5" i="1" s="1"/>
  <c r="BB5" i="1" s="1"/>
  <c r="BD5" i="1" s="1"/>
  <c r="BF5" i="1" s="1"/>
  <c r="BH5" i="1" s="1"/>
  <c r="BJ5" i="1" s="1"/>
  <c r="BL5" i="1" s="1"/>
  <c r="BN5" i="1" s="1"/>
  <c r="H6" i="1"/>
  <c r="J6" i="1" s="1"/>
  <c r="L6" i="1" s="1"/>
  <c r="N6" i="1" s="1"/>
  <c r="P6" i="1" s="1"/>
  <c r="R6" i="1" s="1"/>
  <c r="T6" i="1" s="1"/>
  <c r="V6" i="1" s="1"/>
  <c r="X6" i="1" s="1"/>
  <c r="Z6" i="1" s="1"/>
  <c r="AB6" i="1" s="1"/>
  <c r="AD6" i="1" s="1"/>
  <c r="AF6" i="1" s="1"/>
  <c r="AH6" i="1" s="1"/>
  <c r="AJ6" i="1" s="1"/>
  <c r="AL6" i="1" s="1"/>
  <c r="AN6" i="1" s="1"/>
  <c r="AP6" i="1" s="1"/>
  <c r="AR6" i="1" s="1"/>
  <c r="AT6" i="1" s="1"/>
  <c r="AV6" i="1" s="1"/>
  <c r="AX6" i="1" s="1"/>
  <c r="AZ6" i="1" s="1"/>
  <c r="BB6" i="1" s="1"/>
  <c r="BD6" i="1" s="1"/>
  <c r="BF6" i="1" s="1"/>
  <c r="BH6" i="1" s="1"/>
  <c r="BJ6" i="1" s="1"/>
  <c r="BL6" i="1" s="1"/>
  <c r="BN6" i="1" s="1"/>
  <c r="BP6" i="1" s="1"/>
  <c r="BR6" i="1" s="1"/>
  <c r="BT6" i="1" s="1"/>
  <c r="BV6" i="1" s="1"/>
  <c r="BX6" i="1" s="1"/>
  <c r="BZ6" i="1" s="1"/>
  <c r="CB6" i="1" s="1"/>
  <c r="CD6" i="1" s="1"/>
  <c r="CF6" i="1" s="1"/>
  <c r="CH6" i="1" s="1"/>
  <c r="CJ6" i="1" s="1"/>
  <c r="CL6" i="1" s="1"/>
  <c r="CN6" i="1" s="1"/>
  <c r="CP6" i="1" s="1"/>
  <c r="CR6" i="1" s="1"/>
  <c r="CT6" i="1" s="1"/>
  <c r="CV6" i="1" s="1"/>
  <c r="CX6" i="1" s="1"/>
  <c r="CZ6" i="1" s="1"/>
  <c r="H3" i="1"/>
  <c r="J3" i="1" s="1"/>
  <c r="L3" i="1" s="1"/>
  <c r="N3" i="1" s="1"/>
  <c r="P3" i="1" s="1"/>
  <c r="R3" i="1" s="1"/>
  <c r="T3" i="1" s="1"/>
  <c r="V3" i="1" s="1"/>
  <c r="X3" i="1" s="1"/>
  <c r="Y52" i="1"/>
  <c r="W52" i="1"/>
  <c r="U52" i="1"/>
  <c r="S52" i="1"/>
  <c r="Q52" i="1"/>
  <c r="Y50" i="1"/>
  <c r="W50" i="1"/>
  <c r="U50" i="1"/>
  <c r="S50" i="1"/>
  <c r="Q50" i="1"/>
  <c r="Y35" i="1"/>
  <c r="W35" i="1"/>
  <c r="U35" i="1"/>
  <c r="S35" i="1"/>
  <c r="Q35" i="1"/>
  <c r="Y31" i="1"/>
  <c r="W31" i="1"/>
  <c r="U31" i="1"/>
  <c r="S31" i="1"/>
  <c r="Q31" i="1"/>
  <c r="Y28" i="1"/>
  <c r="W28" i="1"/>
  <c r="U28" i="1"/>
  <c r="S28" i="1"/>
  <c r="Q28" i="1"/>
  <c r="Y24" i="1"/>
  <c r="W24" i="1"/>
  <c r="U24" i="1"/>
  <c r="S24" i="1"/>
  <c r="Q24" i="1"/>
  <c r="Y15" i="1"/>
  <c r="W15" i="1"/>
  <c r="U15" i="1"/>
  <c r="S15" i="1"/>
  <c r="Q15" i="1"/>
  <c r="O52" i="1"/>
  <c r="O50" i="1"/>
  <c r="O35" i="1"/>
  <c r="O31" i="1"/>
  <c r="O28" i="1"/>
  <c r="O24" i="1"/>
  <c r="O15" i="1"/>
  <c r="M52" i="1"/>
  <c r="M50" i="1"/>
  <c r="M35" i="1"/>
  <c r="M31" i="1"/>
  <c r="M28" i="1"/>
  <c r="M24" i="1"/>
  <c r="M15" i="1"/>
  <c r="K52" i="1"/>
  <c r="K50" i="1"/>
  <c r="K35" i="1"/>
  <c r="K31" i="1"/>
  <c r="K28" i="1"/>
  <c r="K24" i="1"/>
  <c r="K15" i="1"/>
  <c r="I52" i="1"/>
  <c r="I50" i="1"/>
  <c r="I35" i="1"/>
  <c r="I31" i="1"/>
  <c r="I28" i="1"/>
  <c r="I24" i="1"/>
  <c r="I15" i="1"/>
  <c r="G52" i="1"/>
  <c r="G50" i="1"/>
  <c r="G35" i="1"/>
  <c r="G31" i="1"/>
  <c r="G28" i="1"/>
  <c r="G24" i="1"/>
  <c r="G15" i="1"/>
  <c r="D63" i="1"/>
  <c r="D52" i="1"/>
  <c r="D50" i="1"/>
  <c r="D38" i="1"/>
  <c r="D35" i="1"/>
  <c r="D31" i="1"/>
  <c r="D28" i="1"/>
  <c r="D24" i="1"/>
  <c r="D15" i="1"/>
  <c r="BP5" i="1" l="1"/>
  <c r="BR5" i="1" s="1"/>
  <c r="BT5" i="1" s="1"/>
  <c r="BV5" i="1" s="1"/>
  <c r="BX5" i="1" s="1"/>
  <c r="BZ5" i="1" s="1"/>
  <c r="CB5" i="1" s="1"/>
  <c r="CD5" i="1" s="1"/>
  <c r="CF5" i="1" s="1"/>
  <c r="CH5" i="1" s="1"/>
  <c r="CY15" i="1"/>
  <c r="CZ10" i="1"/>
  <c r="DA15" i="1" s="1"/>
  <c r="D60" i="1"/>
  <c r="D65" i="1" s="1"/>
  <c r="I8" i="1"/>
  <c r="CJ5" i="1" l="1"/>
  <c r="CL5" i="1" s="1"/>
  <c r="CN5" i="1" s="1"/>
  <c r="CP5" i="1" s="1"/>
  <c r="CR5" i="1" s="1"/>
  <c r="CT5" i="1" s="1"/>
  <c r="CV5" i="1" s="1"/>
  <c r="CX5" i="1" s="1"/>
  <c r="CZ5" i="1" s="1"/>
  <c r="K8" i="1"/>
  <c r="M8" i="1" l="1"/>
  <c r="O8" i="1" l="1"/>
  <c r="Q8" i="1" l="1"/>
  <c r="S8" i="1" l="1"/>
  <c r="U8" i="1" l="1"/>
  <c r="W8" i="1" l="1"/>
  <c r="Y8" i="1" l="1"/>
  <c r="AA8" i="1" l="1"/>
  <c r="AC8" i="1" l="1"/>
  <c r="AE8" i="1" l="1"/>
  <c r="AG8" i="1" l="1"/>
  <c r="AI8" i="1" l="1"/>
  <c r="AK8" i="1" l="1"/>
  <c r="AM8" i="1" l="1"/>
  <c r="AO8" i="1" l="1"/>
  <c r="AQ8" i="1" l="1"/>
  <c r="AS8" i="1" l="1"/>
  <c r="AU8" i="1" l="1"/>
  <c r="AW8" i="1" l="1"/>
  <c r="AY8" i="1" l="1"/>
  <c r="BA8" i="1" l="1"/>
  <c r="BC8" i="1" l="1"/>
  <c r="BE8" i="1" l="1"/>
  <c r="BG8" i="1" l="1"/>
  <c r="BI8" i="1" l="1"/>
  <c r="BK8" i="1" l="1"/>
  <c r="BM8" i="1" l="1"/>
  <c r="BO8" i="1" l="1"/>
  <c r="BQ8" i="1" l="1"/>
  <c r="BS8" i="1" l="1"/>
  <c r="BU8" i="1" l="1"/>
  <c r="BW8" i="1" l="1"/>
  <c r="BY8" i="1" l="1"/>
  <c r="CA8" i="1" l="1"/>
  <c r="CC8" i="1" l="1"/>
  <c r="CE8" i="1" l="1"/>
  <c r="CG8" i="1" l="1"/>
  <c r="CI8" i="1" l="1"/>
  <c r="CK8" i="1" l="1"/>
  <c r="CM8" i="1" l="1"/>
  <c r="CO8" i="1" l="1"/>
  <c r="CQ8" i="1" l="1"/>
  <c r="CS8" i="1" l="1"/>
  <c r="CU8" i="1" l="1"/>
  <c r="CW8" i="1" l="1"/>
  <c r="CY8" i="1" l="1"/>
  <c r="DA8" i="1" l="1"/>
  <c r="F62" i="1" l="1"/>
  <c r="G63" i="1" s="1"/>
  <c r="H62" i="1" l="1"/>
  <c r="I63" i="1" s="1"/>
  <c r="J62" i="1" l="1"/>
  <c r="K63" i="1" s="1"/>
  <c r="L62" i="1" l="1"/>
  <c r="M63" i="1" s="1"/>
  <c r="N62" i="1" l="1"/>
  <c r="O63" i="1" s="1"/>
  <c r="P62" i="1" l="1"/>
  <c r="Q63" i="1" s="1"/>
  <c r="R62" i="1" l="1"/>
  <c r="S63" i="1" s="1"/>
  <c r="T62" i="1" l="1"/>
  <c r="U63" i="1" s="1"/>
  <c r="V62" i="1" l="1"/>
  <c r="W63" i="1" s="1"/>
  <c r="X62" i="1" l="1"/>
  <c r="Y63" i="1" s="1"/>
  <c r="Z62" i="1" l="1"/>
  <c r="AA63" i="1" s="1"/>
  <c r="AB62" i="1" l="1"/>
  <c r="AC63" i="1" s="1"/>
  <c r="AD62" i="1" l="1"/>
  <c r="AE63" i="1" s="1"/>
  <c r="AF62" i="1" l="1"/>
  <c r="AG63" i="1" s="1"/>
  <c r="AH62" i="1" l="1"/>
  <c r="AI63" i="1" s="1"/>
  <c r="AJ62" i="1" l="1"/>
  <c r="AK63" i="1" s="1"/>
  <c r="AL62" i="1" l="1"/>
  <c r="AM63" i="1" s="1"/>
  <c r="AN62" i="1" l="1"/>
  <c r="AO63" i="1" s="1"/>
  <c r="AP62" i="1" l="1"/>
  <c r="AQ63" i="1" s="1"/>
  <c r="AR62" i="1" l="1"/>
  <c r="AS63" i="1" s="1"/>
  <c r="AT62" i="1" l="1"/>
  <c r="AU63" i="1" s="1"/>
  <c r="AV62" i="1" l="1"/>
  <c r="AW63" i="1" s="1"/>
  <c r="AX62" i="1" l="1"/>
  <c r="AY63" i="1" s="1"/>
  <c r="AZ62" i="1" l="1"/>
  <c r="BA63" i="1" s="1"/>
  <c r="BB62" i="1" l="1"/>
  <c r="BC63" i="1" s="1"/>
  <c r="BD62" i="1" l="1"/>
  <c r="BE63" i="1" s="1"/>
  <c r="BF62" i="1" l="1"/>
  <c r="BG63" i="1" s="1"/>
  <c r="BH62" i="1" l="1"/>
  <c r="BI63" i="1" s="1"/>
  <c r="BJ62" i="1" l="1"/>
  <c r="BK63" i="1" s="1"/>
  <c r="BL62" i="1" l="1"/>
  <c r="BM63" i="1" s="1"/>
  <c r="BN62" i="1" l="1"/>
  <c r="BO63" i="1" s="1"/>
  <c r="BP62" i="1" l="1"/>
  <c r="BQ63" i="1" s="1"/>
  <c r="BR62" i="1" l="1"/>
  <c r="BS63" i="1" s="1"/>
  <c r="BT62" i="1" l="1"/>
  <c r="BU63" i="1" s="1"/>
  <c r="BV62" i="1" l="1"/>
  <c r="BW63" i="1" s="1"/>
  <c r="BX62" i="1" l="1"/>
  <c r="BY63" i="1" s="1"/>
  <c r="BZ62" i="1" l="1"/>
  <c r="CA63" i="1" s="1"/>
  <c r="CB62" i="1" l="1"/>
  <c r="CC63" i="1" s="1"/>
  <c r="CD62" i="1" l="1"/>
  <c r="CE63" i="1" s="1"/>
  <c r="CF62" i="1" l="1"/>
  <c r="CG63" i="1" s="1"/>
  <c r="CH62" i="1" l="1"/>
  <c r="CI63" i="1" s="1"/>
  <c r="CJ62" i="1" l="1"/>
  <c r="CK63" i="1" s="1"/>
  <c r="CL62" i="1" l="1"/>
  <c r="CM63" i="1" s="1"/>
  <c r="CN62" i="1" l="1"/>
  <c r="CO63" i="1" s="1"/>
  <c r="CP62" i="1" l="1"/>
  <c r="CQ63" i="1" s="1"/>
  <c r="CR62" i="1" l="1"/>
  <c r="CS63" i="1" s="1"/>
  <c r="CT62" i="1" l="1"/>
  <c r="CU63" i="1" s="1"/>
  <c r="CV62" i="1" l="1"/>
  <c r="CW63" i="1" s="1"/>
  <c r="CX62" i="1" l="1"/>
  <c r="CY63" i="1" s="1"/>
  <c r="CZ62" i="1"/>
  <c r="DA63" i="1" s="1"/>
  <c r="CZ36" i="1" l="1"/>
  <c r="DA38" i="1" s="1"/>
  <c r="F36" i="1"/>
  <c r="G38" i="1" s="1"/>
  <c r="H36" i="1"/>
  <c r="I38" i="1" s="1"/>
  <c r="J36" i="1"/>
  <c r="K38" i="1" s="1"/>
  <c r="L36" i="1"/>
  <c r="M38" i="1" s="1"/>
  <c r="N36" i="1"/>
  <c r="O38" i="1" s="1"/>
  <c r="P36" i="1"/>
  <c r="Q38" i="1" s="1"/>
  <c r="R36" i="1"/>
  <c r="S38" i="1" s="1"/>
  <c r="T36" i="1"/>
  <c r="U38" i="1" s="1"/>
  <c r="V36" i="1"/>
  <c r="W38" i="1" s="1"/>
  <c r="X36" i="1"/>
  <c r="Y38" i="1" s="1"/>
  <c r="Z36" i="1"/>
  <c r="AA38" i="1" s="1"/>
  <c r="AB36" i="1"/>
  <c r="AC38" i="1" s="1"/>
  <c r="AD36" i="1"/>
  <c r="AE38" i="1" s="1"/>
  <c r="AF36" i="1"/>
  <c r="AG38" i="1" s="1"/>
  <c r="AH36" i="1"/>
  <c r="AI38" i="1" s="1"/>
  <c r="AJ36" i="1"/>
  <c r="AK38" i="1" s="1"/>
  <c r="AL36" i="1"/>
  <c r="AM38" i="1" s="1"/>
  <c r="AN36" i="1"/>
  <c r="AO38" i="1" s="1"/>
  <c r="AP36" i="1"/>
  <c r="AQ38" i="1" s="1"/>
  <c r="AR36" i="1"/>
  <c r="AS38" i="1" s="1"/>
  <c r="AT36" i="1"/>
  <c r="AU38" i="1" s="1"/>
  <c r="AV36" i="1"/>
  <c r="AW38" i="1" s="1"/>
  <c r="AX36" i="1"/>
  <c r="AY38" i="1" s="1"/>
  <c r="AZ36" i="1"/>
  <c r="BA38" i="1" s="1"/>
  <c r="BB36" i="1"/>
  <c r="BC38" i="1" s="1"/>
  <c r="BD36" i="1"/>
  <c r="BE38" i="1" s="1"/>
  <c r="BF36" i="1"/>
  <c r="BG38" i="1" s="1"/>
  <c r="BH36" i="1"/>
  <c r="BI38" i="1" s="1"/>
  <c r="BJ36" i="1"/>
  <c r="BK38" i="1" s="1"/>
  <c r="BL36" i="1"/>
  <c r="BM38" i="1" s="1"/>
  <c r="BN36" i="1"/>
  <c r="BO38" i="1" s="1"/>
  <c r="BP36" i="1"/>
  <c r="BQ38" i="1" s="1"/>
  <c r="BR36" i="1"/>
  <c r="BS38" i="1" s="1"/>
  <c r="BT36" i="1"/>
  <c r="BU38" i="1" s="1"/>
  <c r="BV36" i="1"/>
  <c r="BW38" i="1" s="1"/>
  <c r="BX36" i="1"/>
  <c r="BY38" i="1" s="1"/>
  <c r="BZ36" i="1"/>
  <c r="CA38" i="1" s="1"/>
  <c r="CB36" i="1"/>
  <c r="CC38" i="1" s="1"/>
  <c r="CD36" i="1"/>
  <c r="CE38" i="1" s="1"/>
  <c r="CF36" i="1"/>
  <c r="CG38" i="1" s="1"/>
  <c r="CH36" i="1"/>
  <c r="CI38" i="1" s="1"/>
  <c r="CJ36" i="1"/>
  <c r="CK38" i="1" s="1"/>
  <c r="CL36" i="1"/>
  <c r="CM38" i="1" s="1"/>
  <c r="CN36" i="1"/>
  <c r="CO38" i="1" s="1"/>
  <c r="CP36" i="1"/>
  <c r="CQ38" i="1" s="1"/>
  <c r="CR36" i="1"/>
  <c r="CS38" i="1" s="1"/>
  <c r="CT36" i="1"/>
  <c r="CU38" i="1" s="1"/>
  <c r="CV36" i="1"/>
  <c r="CW38" i="1" s="1"/>
  <c r="CX36" i="1"/>
  <c r="CY38" i="1" s="1"/>
  <c r="F54" i="1" l="1"/>
  <c r="G57" i="1" l="1"/>
  <c r="H54" i="1"/>
  <c r="G60" i="1" l="1"/>
  <c r="G65" i="1" s="1"/>
  <c r="I57" i="1"/>
  <c r="J54" i="1"/>
  <c r="K57" i="1" l="1"/>
  <c r="L54" i="1"/>
  <c r="I60" i="1"/>
  <c r="I65" i="1" s="1"/>
  <c r="M57" i="1" l="1"/>
  <c r="N54" i="1"/>
  <c r="K60" i="1"/>
  <c r="K65" i="1" s="1"/>
  <c r="M60" i="1" l="1"/>
  <c r="M65" i="1" s="1"/>
  <c r="O57" i="1"/>
  <c r="P54" i="1"/>
  <c r="Q57" i="1" l="1"/>
  <c r="R54" i="1"/>
  <c r="O60" i="1"/>
  <c r="O65" i="1" s="1"/>
  <c r="Q60" i="1" l="1"/>
  <c r="Q65" i="1" s="1"/>
  <c r="T54" i="1"/>
  <c r="S57" i="1"/>
  <c r="V54" i="1" l="1"/>
  <c r="U57" i="1"/>
  <c r="S60" i="1"/>
  <c r="S65" i="1" s="1"/>
  <c r="U60" i="1" l="1"/>
  <c r="U65" i="1" s="1"/>
  <c r="W57" i="1"/>
  <c r="X54" i="1"/>
  <c r="W60" i="1" l="1"/>
  <c r="W65" i="1" s="1"/>
  <c r="Z54" i="1"/>
  <c r="Y57" i="1"/>
  <c r="Y60" i="1" l="1"/>
  <c r="Y65" i="1" s="1"/>
  <c r="AA57" i="1"/>
  <c r="AB54" i="1"/>
  <c r="AC57" i="1" l="1"/>
  <c r="AD54" i="1"/>
  <c r="AA60" i="1"/>
  <c r="AA65" i="1" s="1"/>
  <c r="AF54" i="1" l="1"/>
  <c r="AE57" i="1"/>
  <c r="AC60" i="1"/>
  <c r="AC65" i="1" s="1"/>
  <c r="AE60" i="1" l="1"/>
  <c r="AE65" i="1" s="1"/>
  <c r="AH54" i="1"/>
  <c r="AG57" i="1"/>
  <c r="AI57" i="1" l="1"/>
  <c r="AJ54" i="1"/>
  <c r="AG60" i="1"/>
  <c r="AG65" i="1" s="1"/>
  <c r="AI60" i="1" l="1"/>
  <c r="AI65" i="1" s="1"/>
  <c r="AK57" i="1"/>
  <c r="AL54" i="1"/>
  <c r="AM57" i="1" l="1"/>
  <c r="AN54" i="1"/>
  <c r="AK60" i="1"/>
  <c r="AK65" i="1" s="1"/>
  <c r="AM60" i="1" l="1"/>
  <c r="AM65" i="1" s="1"/>
  <c r="AP54" i="1"/>
  <c r="AO57" i="1"/>
  <c r="AO60" i="1" l="1"/>
  <c r="AO65" i="1" s="1"/>
  <c r="AR54" i="1"/>
  <c r="AQ57" i="1"/>
  <c r="AT54" i="1" l="1"/>
  <c r="AS57" i="1"/>
  <c r="AQ60" i="1"/>
  <c r="AQ65" i="1" s="1"/>
  <c r="AS60" i="1" l="1"/>
  <c r="AS65" i="1" s="1"/>
  <c r="AU57" i="1"/>
  <c r="AV54" i="1"/>
  <c r="AX54" i="1" l="1"/>
  <c r="AW57" i="1"/>
  <c r="AU60" i="1"/>
  <c r="AU65" i="1" s="1"/>
  <c r="AY57" i="1" l="1"/>
  <c r="AZ54" i="1"/>
  <c r="AW60" i="1"/>
  <c r="AW65" i="1" s="1"/>
  <c r="BB54" i="1" l="1"/>
  <c r="BA57" i="1"/>
  <c r="AY60" i="1"/>
  <c r="AY65" i="1" s="1"/>
  <c r="BA60" i="1" l="1"/>
  <c r="BA65" i="1" s="1"/>
  <c r="BD54" i="1"/>
  <c r="BC57" i="1"/>
  <c r="BC60" i="1" l="1"/>
  <c r="BC65" i="1" s="1"/>
  <c r="BF54" i="1"/>
  <c r="BE57" i="1"/>
  <c r="BH54" i="1" l="1"/>
  <c r="BG57" i="1"/>
  <c r="BE60" i="1"/>
  <c r="BE65" i="1" s="1"/>
  <c r="BG60" i="1" l="1"/>
  <c r="BG65" i="1" s="1"/>
  <c r="BI57" i="1"/>
  <c r="BJ54" i="1"/>
  <c r="BI60" i="1" l="1"/>
  <c r="BI65" i="1" s="1"/>
  <c r="BK57" i="1"/>
  <c r="BL54" i="1"/>
  <c r="BN54" i="1" l="1"/>
  <c r="BM57" i="1"/>
  <c r="BK60" i="1"/>
  <c r="BK65" i="1" s="1"/>
  <c r="BO57" i="1" l="1"/>
  <c r="BP54" i="1"/>
  <c r="BM60" i="1"/>
  <c r="BM65" i="1" s="1"/>
  <c r="BR54" i="1" l="1"/>
  <c r="BQ57" i="1"/>
  <c r="BO60" i="1"/>
  <c r="BO65" i="1" s="1"/>
  <c r="BQ60" i="1" l="1"/>
  <c r="BQ65" i="1" s="1"/>
  <c r="BT54" i="1"/>
  <c r="BS57" i="1"/>
  <c r="BS60" i="1" l="1"/>
  <c r="BS65" i="1" s="1"/>
  <c r="BU57" i="1"/>
  <c r="BV54" i="1"/>
  <c r="BW57" i="1" l="1"/>
  <c r="BX54" i="1"/>
  <c r="BU60" i="1"/>
  <c r="BU65" i="1" s="1"/>
  <c r="BY57" i="1" l="1"/>
  <c r="BZ54" i="1"/>
  <c r="BW60" i="1"/>
  <c r="BW65" i="1" s="1"/>
  <c r="CB54" i="1" l="1"/>
  <c r="CA57" i="1"/>
  <c r="BY60" i="1"/>
  <c r="BY65" i="1" s="1"/>
  <c r="CA60" i="1" l="1"/>
  <c r="CA65" i="1" s="1"/>
  <c r="CD54" i="1"/>
  <c r="CC57" i="1"/>
  <c r="CC60" i="1" l="1"/>
  <c r="CC65" i="1" s="1"/>
  <c r="CE57" i="1"/>
  <c r="CF54" i="1"/>
  <c r="CE60" i="1" l="1"/>
  <c r="CE65" i="1" s="1"/>
  <c r="CH54" i="1"/>
  <c r="CG57" i="1"/>
  <c r="CG60" i="1" l="1"/>
  <c r="CG65" i="1" s="1"/>
  <c r="CJ54" i="1"/>
  <c r="CI57" i="1"/>
  <c r="CI60" i="1" l="1"/>
  <c r="CI65" i="1" s="1"/>
  <c r="CK57" i="1"/>
  <c r="CL54" i="1"/>
  <c r="CK60" i="1" l="1"/>
  <c r="CK65" i="1" s="1"/>
  <c r="CN54" i="1"/>
  <c r="CM57" i="1"/>
  <c r="CM60" i="1" l="1"/>
  <c r="CM65" i="1" s="1"/>
  <c r="CO57" i="1"/>
  <c r="CP54" i="1"/>
  <c r="CR54" i="1" l="1"/>
  <c r="CQ57" i="1"/>
  <c r="CO60" i="1"/>
  <c r="CO65" i="1" s="1"/>
  <c r="CQ60" i="1" l="1"/>
  <c r="CQ65" i="1" s="1"/>
  <c r="CS57" i="1"/>
  <c r="CT54" i="1"/>
  <c r="CV54" i="1" l="1"/>
  <c r="CU57" i="1"/>
  <c r="CS60" i="1"/>
  <c r="CS65" i="1" s="1"/>
  <c r="CW57" i="1" l="1"/>
  <c r="CX54" i="1"/>
  <c r="CU60" i="1"/>
  <c r="CU65" i="1" s="1"/>
  <c r="CY57" i="1" l="1"/>
  <c r="CZ54" i="1"/>
  <c r="DA57" i="1" s="1"/>
  <c r="CW60" i="1"/>
  <c r="CW65" i="1" s="1"/>
  <c r="DA60" i="1" l="1"/>
  <c r="DA65" i="1" s="1"/>
  <c r="CY60" i="1"/>
  <c r="CY65" i="1" s="1"/>
</calcChain>
</file>

<file path=xl/sharedStrings.xml><?xml version="1.0" encoding="utf-8"?>
<sst xmlns="http://schemas.openxmlformats.org/spreadsheetml/2006/main" count="116" uniqueCount="61">
  <si>
    <t>Uitgangspunten</t>
  </si>
  <si>
    <t>Huur</t>
  </si>
  <si>
    <t>Personeel</t>
  </si>
  <si>
    <t>RvC</t>
  </si>
  <si>
    <t>Huisvesting</t>
  </si>
  <si>
    <t>Accountancy</t>
  </si>
  <si>
    <t>Werk derden financien</t>
  </si>
  <si>
    <t>Advies</t>
  </si>
  <si>
    <t>Automatisering</t>
  </si>
  <si>
    <t>Huurdersorganisatie</t>
  </si>
  <si>
    <t>Representatie</t>
  </si>
  <si>
    <t>Telefoon internet</t>
  </si>
  <si>
    <t>Kantoorbenodigheden</t>
  </si>
  <si>
    <t>Kantine kosten</t>
  </si>
  <si>
    <t>Contributies</t>
  </si>
  <si>
    <t>Div algemene kosten</t>
  </si>
  <si>
    <t>Klachten</t>
  </si>
  <si>
    <t>Mutatie</t>
  </si>
  <si>
    <t>Planmatig onderhoud</t>
  </si>
  <si>
    <t>Woningverbetering</t>
  </si>
  <si>
    <t>OZB</t>
  </si>
  <si>
    <t>AW</t>
  </si>
  <si>
    <t>Belastingadvies</t>
  </si>
  <si>
    <t>Verzekering</t>
  </si>
  <si>
    <t>contributie Aedes</t>
  </si>
  <si>
    <t>(x 1.000)</t>
  </si>
  <si>
    <t>Kosten omtrent leefbaarheid</t>
  </si>
  <si>
    <t>Rente baten</t>
  </si>
  <si>
    <t>Rentelasten</t>
  </si>
  <si>
    <t>Waarde verandering OG</t>
  </si>
  <si>
    <t>Fusie</t>
  </si>
  <si>
    <t>Kosten van de omzet</t>
  </si>
  <si>
    <t>incidenteel</t>
  </si>
  <si>
    <t>Planmatig</t>
  </si>
  <si>
    <t>Verbetering</t>
  </si>
  <si>
    <t>Kantoor</t>
  </si>
  <si>
    <t>Verkoop</t>
  </si>
  <si>
    <t>Algemene kosten</t>
  </si>
  <si>
    <t>Afschrijvingen</t>
  </si>
  <si>
    <t>totaal vaste kosten</t>
  </si>
  <si>
    <t>Interest</t>
  </si>
  <si>
    <t>Baten</t>
  </si>
  <si>
    <t>Lasten</t>
  </si>
  <si>
    <t>Resultaat voor vpb</t>
  </si>
  <si>
    <t>Resultaat na vpb</t>
  </si>
  <si>
    <t>Cash flow</t>
  </si>
  <si>
    <t>Aflossingen</t>
  </si>
  <si>
    <t>Bank positie</t>
  </si>
  <si>
    <t>Verzekeringen</t>
  </si>
  <si>
    <t>Bruto marge</t>
  </si>
  <si>
    <t>Mgr TD parttime</t>
  </si>
  <si>
    <t>Mgr Financien part time</t>
  </si>
  <si>
    <t>Assist TD part time</t>
  </si>
  <si>
    <t>VPB</t>
  </si>
  <si>
    <t>Cash Flow prognose HW cooperatie</t>
  </si>
  <si>
    <t>Huur verhoging per jaar</t>
  </si>
  <si>
    <t>Kosten verhoging per jaar</t>
  </si>
  <si>
    <t>Afschrijving activa tdv</t>
  </si>
  <si>
    <t>Algemene kosten stijging</t>
  </si>
  <si>
    <t>Assist Fin/rel  part time</t>
  </si>
  <si>
    <t>Promotie / leden zaken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</si>
</sst>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1" xfId="0" applyBorder="1"/>
    <xf numFmtId="0" fontId="1" fillId="0" borderId="2" xfId="0" applyFont="1" applyBorder="1"/>
    <xf numFmtId="1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0" applyNumberFormat="1"/>
    <xf numFmtId="165" fontId="0" fillId="0" borderId="1" xfId="0" applyNumberFormat="1" applyBorder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envatting%20komende%20jaren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uitair%20Amortisatieschem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8">
          <cell r="B8">
            <v>2.5000000000000001E-2</v>
          </cell>
        </row>
        <row r="9">
          <cell r="B9">
            <v>2.5000000000000001E-2</v>
          </cell>
        </row>
        <row r="12">
          <cell r="B12" t="str">
            <v>nee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satie schema"/>
      <sheetName val="Verschillende leningen"/>
    </sheetNames>
    <sheetDataSet>
      <sheetData sheetId="0">
        <row r="4">
          <cell r="E4">
            <v>24034770</v>
          </cell>
        </row>
        <row r="24">
          <cell r="P24">
            <v>1201738.5</v>
          </cell>
        </row>
        <row r="36">
          <cell r="P36">
            <v>1201738.5</v>
          </cell>
        </row>
        <row r="48">
          <cell r="P48">
            <v>1201738.5</v>
          </cell>
        </row>
        <row r="60">
          <cell r="P60">
            <v>1201738.5</v>
          </cell>
        </row>
        <row r="72">
          <cell r="P72">
            <v>1201738.5</v>
          </cell>
        </row>
        <row r="84">
          <cell r="P84">
            <v>1201738.5</v>
          </cell>
        </row>
        <row r="96">
          <cell r="P96">
            <v>1201738.5</v>
          </cell>
        </row>
        <row r="108">
          <cell r="P108">
            <v>1201738.5</v>
          </cell>
        </row>
        <row r="120">
          <cell r="P120">
            <v>1201738.5</v>
          </cell>
        </row>
        <row r="132">
          <cell r="P132">
            <v>1201738.5</v>
          </cell>
        </row>
        <row r="144">
          <cell r="P144">
            <v>1201738.5</v>
          </cell>
        </row>
        <row r="156">
          <cell r="P156">
            <v>1201738.5</v>
          </cell>
        </row>
        <row r="168">
          <cell r="P168">
            <v>1201738.5</v>
          </cell>
        </row>
        <row r="180">
          <cell r="P180">
            <v>1201738.5</v>
          </cell>
        </row>
        <row r="192">
          <cell r="P192">
            <v>1201738.5</v>
          </cell>
        </row>
        <row r="204">
          <cell r="P204">
            <v>1201738.5</v>
          </cell>
        </row>
        <row r="216">
          <cell r="P216">
            <v>1201738.5</v>
          </cell>
        </row>
        <row r="228">
          <cell r="P228">
            <v>1201738.5</v>
          </cell>
        </row>
        <row r="240">
          <cell r="P240">
            <v>1189238.5</v>
          </cell>
        </row>
        <row r="252">
          <cell r="P252">
            <v>1176738.5</v>
          </cell>
        </row>
        <row r="264">
          <cell r="P264">
            <v>1164238.5</v>
          </cell>
        </row>
        <row r="276">
          <cell r="P276">
            <v>1139238.4999999998</v>
          </cell>
        </row>
        <row r="288">
          <cell r="P288">
            <v>1101738.4999999998</v>
          </cell>
        </row>
        <row r="300">
          <cell r="P300">
            <v>1064238.4999999998</v>
          </cell>
        </row>
        <row r="312">
          <cell r="P312">
            <v>1039238.5000000001</v>
          </cell>
        </row>
        <row r="324">
          <cell r="P324">
            <v>1001738.5000000001</v>
          </cell>
        </row>
        <row r="336">
          <cell r="P336">
            <v>964238.50000000012</v>
          </cell>
        </row>
        <row r="348">
          <cell r="P348">
            <v>926738.50000000012</v>
          </cell>
        </row>
        <row r="360">
          <cell r="P360">
            <v>889238.50000000012</v>
          </cell>
        </row>
        <row r="372">
          <cell r="P372">
            <v>839238.49999999988</v>
          </cell>
        </row>
        <row r="384">
          <cell r="P384">
            <v>789238.5</v>
          </cell>
        </row>
        <row r="396">
          <cell r="P396">
            <v>701738.50000000012</v>
          </cell>
        </row>
        <row r="408">
          <cell r="P408">
            <v>651738.5</v>
          </cell>
        </row>
        <row r="420">
          <cell r="P420">
            <v>564238.5</v>
          </cell>
        </row>
        <row r="432">
          <cell r="P432">
            <v>476738.49999999994</v>
          </cell>
        </row>
        <row r="444">
          <cell r="P444">
            <v>389238.50000000006</v>
          </cell>
        </row>
        <row r="456">
          <cell r="P456">
            <v>301738.5</v>
          </cell>
        </row>
        <row r="468">
          <cell r="P468">
            <v>176738.50000000003</v>
          </cell>
        </row>
        <row r="480">
          <cell r="P480">
            <v>51738.499999999993</v>
          </cell>
        </row>
        <row r="492">
          <cell r="P492">
            <v>-4250.0000000000018</v>
          </cell>
        </row>
        <row r="504">
          <cell r="P504">
            <v>0</v>
          </cell>
        </row>
        <row r="516">
          <cell r="P516">
            <v>0</v>
          </cell>
        </row>
        <row r="528">
          <cell r="P528">
            <v>0</v>
          </cell>
        </row>
        <row r="540">
          <cell r="P540">
            <v>0</v>
          </cell>
        </row>
        <row r="552">
          <cell r="P552">
            <v>0</v>
          </cell>
        </row>
        <row r="564">
          <cell r="P564">
            <v>0</v>
          </cell>
        </row>
        <row r="576">
          <cell r="P576">
            <v>0</v>
          </cell>
        </row>
        <row r="588">
          <cell r="P588">
            <v>0</v>
          </cell>
        </row>
        <row r="600">
          <cell r="P600">
            <v>0</v>
          </cell>
        </row>
        <row r="612">
          <cell r="P612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D940-9233-48ED-8BCF-A7E73FF151A2}">
  <dimension ref="A1:DA65"/>
  <sheetViews>
    <sheetView tabSelected="1" view="pageBreakPreview" zoomScaleNormal="64" zoomScaleSheetLayoutView="10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B32" sqref="B32"/>
    </sheetView>
  </sheetViews>
  <sheetFormatPr defaultColWidth="8.85546875" defaultRowHeight="15" x14ac:dyDescent="0.25"/>
  <cols>
    <col min="2" max="2" width="30.28515625" customWidth="1"/>
    <col min="6" max="6" width="14.28515625" bestFit="1" customWidth="1"/>
    <col min="7" max="7" width="10.42578125" bestFit="1" customWidth="1"/>
    <col min="8" max="8" width="14.28515625" bestFit="1" customWidth="1"/>
    <col min="9" max="9" width="10.42578125" bestFit="1" customWidth="1"/>
    <col min="10" max="10" width="14.28515625" bestFit="1" customWidth="1"/>
    <col min="11" max="11" width="10.42578125" bestFit="1" customWidth="1"/>
    <col min="12" max="12" width="14.28515625" bestFit="1" customWidth="1"/>
    <col min="13" max="13" width="10.42578125" bestFit="1" customWidth="1"/>
    <col min="14" max="14" width="14.28515625" bestFit="1" customWidth="1"/>
    <col min="15" max="15" width="10.42578125" bestFit="1" customWidth="1"/>
    <col min="16" max="16" width="14.28515625" bestFit="1" customWidth="1"/>
    <col min="17" max="17" width="10.42578125" bestFit="1" customWidth="1"/>
    <col min="18" max="18" width="14.28515625" bestFit="1" customWidth="1"/>
    <col min="19" max="19" width="10.42578125" bestFit="1" customWidth="1"/>
    <col min="20" max="20" width="14.28515625" bestFit="1" customWidth="1"/>
    <col min="21" max="21" width="10.42578125" bestFit="1" customWidth="1"/>
    <col min="22" max="22" width="14.28515625" bestFit="1" customWidth="1"/>
    <col min="23" max="23" width="10.42578125" bestFit="1" customWidth="1"/>
    <col min="24" max="24" width="14.28515625" bestFit="1" customWidth="1"/>
    <col min="25" max="25" width="10.42578125" bestFit="1" customWidth="1"/>
    <col min="26" max="26" width="14.28515625" bestFit="1" customWidth="1"/>
    <col min="27" max="27" width="10.42578125" bestFit="1" customWidth="1"/>
    <col min="28" max="28" width="14.28515625" bestFit="1" customWidth="1"/>
    <col min="29" max="29" width="10.42578125" bestFit="1" customWidth="1"/>
    <col min="30" max="30" width="14.28515625" bestFit="1" customWidth="1"/>
    <col min="31" max="31" width="10.42578125" bestFit="1" customWidth="1"/>
    <col min="32" max="32" width="14.28515625" bestFit="1" customWidth="1"/>
    <col min="33" max="33" width="10.42578125" bestFit="1" customWidth="1"/>
    <col min="34" max="34" width="14.28515625" bestFit="1" customWidth="1"/>
    <col min="35" max="35" width="10.42578125" bestFit="1" customWidth="1"/>
    <col min="36" max="36" width="14.28515625" bestFit="1" customWidth="1"/>
    <col min="37" max="37" width="10.42578125" bestFit="1" customWidth="1"/>
    <col min="38" max="38" width="14.28515625" bestFit="1" customWidth="1"/>
    <col min="39" max="39" width="10.42578125" bestFit="1" customWidth="1"/>
    <col min="40" max="40" width="14.28515625" bestFit="1" customWidth="1"/>
    <col min="41" max="41" width="10.42578125" bestFit="1" customWidth="1"/>
    <col min="42" max="42" width="14.28515625" bestFit="1" customWidth="1"/>
    <col min="43" max="43" width="10.42578125" bestFit="1" customWidth="1"/>
    <col min="44" max="44" width="14.28515625" bestFit="1" customWidth="1"/>
    <col min="45" max="45" width="10.42578125" bestFit="1" customWidth="1"/>
    <col min="46" max="46" width="14.28515625" bestFit="1" customWidth="1"/>
    <col min="47" max="47" width="10.42578125" bestFit="1" customWidth="1"/>
    <col min="48" max="48" width="14.28515625" bestFit="1" customWidth="1"/>
    <col min="49" max="49" width="10.42578125" bestFit="1" customWidth="1"/>
    <col min="50" max="50" width="14.28515625" bestFit="1" customWidth="1"/>
    <col min="51" max="51" width="10.42578125" bestFit="1" customWidth="1"/>
    <col min="52" max="52" width="14.28515625" bestFit="1" customWidth="1"/>
    <col min="53" max="53" width="10.42578125" bestFit="1" customWidth="1"/>
    <col min="54" max="54" width="14.28515625" bestFit="1" customWidth="1"/>
    <col min="55" max="55" width="10.42578125" bestFit="1" customWidth="1"/>
    <col min="56" max="56" width="14.28515625" bestFit="1" customWidth="1"/>
    <col min="57" max="57" width="10.42578125" bestFit="1" customWidth="1"/>
    <col min="58" max="58" width="14.28515625" bestFit="1" customWidth="1"/>
    <col min="59" max="59" width="10.42578125" bestFit="1" customWidth="1"/>
    <col min="60" max="60" width="14.28515625" bestFit="1" customWidth="1"/>
    <col min="61" max="61" width="10.42578125" bestFit="1" customWidth="1"/>
    <col min="62" max="62" width="14.28515625" bestFit="1" customWidth="1"/>
    <col min="63" max="63" width="10.42578125" bestFit="1" customWidth="1"/>
    <col min="64" max="64" width="14.28515625" bestFit="1" customWidth="1"/>
    <col min="65" max="65" width="10.42578125" bestFit="1" customWidth="1"/>
    <col min="66" max="66" width="14.28515625" bestFit="1" customWidth="1"/>
    <col min="67" max="67" width="10.42578125" bestFit="1" customWidth="1"/>
    <col min="68" max="68" width="14.28515625" bestFit="1" customWidth="1"/>
    <col min="69" max="69" width="10.42578125" bestFit="1" customWidth="1"/>
    <col min="70" max="70" width="14.28515625" bestFit="1" customWidth="1"/>
    <col min="71" max="71" width="10.42578125" bestFit="1" customWidth="1"/>
    <col min="72" max="72" width="14.28515625" bestFit="1" customWidth="1"/>
    <col min="73" max="73" width="10.42578125" bestFit="1" customWidth="1"/>
    <col min="74" max="74" width="14.28515625" bestFit="1" customWidth="1"/>
    <col min="75" max="75" width="10.42578125" bestFit="1" customWidth="1"/>
    <col min="76" max="76" width="14.28515625" bestFit="1" customWidth="1"/>
    <col min="77" max="77" width="10.42578125" bestFit="1" customWidth="1"/>
    <col min="78" max="78" width="14.28515625" bestFit="1" customWidth="1"/>
    <col min="79" max="79" width="10.42578125" bestFit="1" customWidth="1"/>
    <col min="80" max="80" width="14.28515625" bestFit="1" customWidth="1"/>
    <col min="81" max="81" width="10.42578125" bestFit="1" customWidth="1"/>
    <col min="82" max="82" width="14.28515625" bestFit="1" customWidth="1"/>
    <col min="83" max="83" width="10.42578125" bestFit="1" customWidth="1"/>
    <col min="84" max="84" width="14.28515625" bestFit="1" customWidth="1"/>
    <col min="85" max="85" width="10.42578125" bestFit="1" customWidth="1"/>
    <col min="86" max="86" width="14.28515625" bestFit="1" customWidth="1"/>
    <col min="87" max="87" width="10.42578125" bestFit="1" customWidth="1"/>
    <col min="88" max="88" width="14.28515625" bestFit="1" customWidth="1"/>
    <col min="89" max="89" width="10.42578125" bestFit="1" customWidth="1"/>
    <col min="90" max="90" width="14.28515625" bestFit="1" customWidth="1"/>
    <col min="91" max="91" width="10.42578125" bestFit="1" customWidth="1"/>
    <col min="92" max="92" width="14.28515625" bestFit="1" customWidth="1"/>
    <col min="93" max="93" width="10.42578125" bestFit="1" customWidth="1"/>
    <col min="94" max="94" width="14.28515625" bestFit="1" customWidth="1"/>
    <col min="95" max="95" width="10.42578125" bestFit="1" customWidth="1"/>
    <col min="96" max="96" width="14.28515625" bestFit="1" customWidth="1"/>
    <col min="97" max="97" width="10.42578125" bestFit="1" customWidth="1"/>
    <col min="98" max="98" width="14.28515625" bestFit="1" customWidth="1"/>
    <col min="99" max="99" width="10.42578125" bestFit="1" customWidth="1"/>
    <col min="100" max="100" width="14.28515625" bestFit="1" customWidth="1"/>
    <col min="101" max="101" width="10.42578125" bestFit="1" customWidth="1"/>
    <col min="102" max="102" width="14.28515625" bestFit="1" customWidth="1"/>
    <col min="103" max="103" width="10.42578125" bestFit="1" customWidth="1"/>
    <col min="104" max="104" width="14.28515625" bestFit="1" customWidth="1"/>
    <col min="105" max="105" width="10.42578125" bestFit="1" customWidth="1"/>
  </cols>
  <sheetData>
    <row r="1" spans="1:105" x14ac:dyDescent="0.25">
      <c r="B1" s="1" t="s">
        <v>54</v>
      </c>
    </row>
    <row r="3" spans="1:105" ht="15.75" thickBot="1" x14ac:dyDescent="0.3">
      <c r="B3" t="s">
        <v>0</v>
      </c>
      <c r="C3" s="4">
        <v>2025</v>
      </c>
      <c r="F3" s="4">
        <v>2026</v>
      </c>
      <c r="H3" s="4">
        <f>+F3+1</f>
        <v>2027</v>
      </c>
      <c r="J3" s="4">
        <f>+H3+1</f>
        <v>2028</v>
      </c>
      <c r="L3" s="4">
        <f>+J3+1</f>
        <v>2029</v>
      </c>
      <c r="N3" s="4">
        <f>+L3+1</f>
        <v>2030</v>
      </c>
      <c r="P3" s="4">
        <f>+N3+1</f>
        <v>2031</v>
      </c>
      <c r="R3" s="4">
        <f>+P3+1</f>
        <v>2032</v>
      </c>
      <c r="T3" s="4">
        <f>+R3+1</f>
        <v>2033</v>
      </c>
      <c r="V3" s="4">
        <f>+T3+1</f>
        <v>2034</v>
      </c>
      <c r="X3" s="4">
        <f>+V3+1</f>
        <v>2035</v>
      </c>
      <c r="Z3" s="4">
        <f>+X3+1</f>
        <v>2036</v>
      </c>
      <c r="AB3" s="4">
        <f>+Z3+1</f>
        <v>2037</v>
      </c>
      <c r="AD3" s="4">
        <f>+AB3+1</f>
        <v>2038</v>
      </c>
      <c r="AF3" s="4">
        <f>+AD3+1</f>
        <v>2039</v>
      </c>
      <c r="AH3" s="4">
        <f>+AF3+1</f>
        <v>2040</v>
      </c>
      <c r="AJ3" s="4">
        <f>+AH3+1</f>
        <v>2041</v>
      </c>
      <c r="AL3" s="4">
        <f>+AJ3+1</f>
        <v>2042</v>
      </c>
      <c r="AN3" s="4">
        <f>+AL3+1</f>
        <v>2043</v>
      </c>
      <c r="AP3" s="4">
        <f>+AN3+1</f>
        <v>2044</v>
      </c>
      <c r="AR3" s="4">
        <f>+AP3+1</f>
        <v>2045</v>
      </c>
      <c r="AT3" s="4">
        <f>+AR3+1</f>
        <v>2046</v>
      </c>
      <c r="AV3" s="4">
        <f>+AT3+1</f>
        <v>2047</v>
      </c>
      <c r="AX3" s="4">
        <f>+AV3+1</f>
        <v>2048</v>
      </c>
      <c r="AZ3" s="4">
        <f>+AX3+1</f>
        <v>2049</v>
      </c>
      <c r="BB3" s="4">
        <f>+AZ3+1</f>
        <v>2050</v>
      </c>
      <c r="BD3" s="4">
        <f>+BB3+1</f>
        <v>2051</v>
      </c>
      <c r="BF3" s="4">
        <f>+BD3+1</f>
        <v>2052</v>
      </c>
      <c r="BH3" s="4">
        <f>+BF3+1</f>
        <v>2053</v>
      </c>
      <c r="BJ3" s="4">
        <f>+BH3+1</f>
        <v>2054</v>
      </c>
      <c r="BL3" s="4">
        <f>+BJ3+1</f>
        <v>2055</v>
      </c>
      <c r="BN3" s="4">
        <f>+BL3+1</f>
        <v>2056</v>
      </c>
      <c r="BP3" s="4">
        <f>+BN3+1</f>
        <v>2057</v>
      </c>
      <c r="BR3" s="4">
        <f>+BP3+1</f>
        <v>2058</v>
      </c>
      <c r="BT3" s="4">
        <f>+BR3+1</f>
        <v>2059</v>
      </c>
      <c r="BV3" s="4">
        <f>+BT3+1</f>
        <v>2060</v>
      </c>
      <c r="BX3" s="4">
        <f>+BV3+1</f>
        <v>2061</v>
      </c>
      <c r="BZ3" s="4">
        <f>+BX3+1</f>
        <v>2062</v>
      </c>
      <c r="CB3" s="4">
        <f>+BZ3+1</f>
        <v>2063</v>
      </c>
      <c r="CD3" s="4">
        <f>+CB3+1</f>
        <v>2064</v>
      </c>
      <c r="CF3" s="4">
        <f>+CD3+1</f>
        <v>2065</v>
      </c>
      <c r="CH3" s="4">
        <f>+CF3+1</f>
        <v>2066</v>
      </c>
      <c r="CJ3" s="4">
        <f>+CH3+1</f>
        <v>2067</v>
      </c>
      <c r="CL3" s="4">
        <f>+CJ3+1</f>
        <v>2068</v>
      </c>
      <c r="CN3" s="4">
        <f>+CL3+1</f>
        <v>2069</v>
      </c>
      <c r="CP3" s="4">
        <f>+CN3+1</f>
        <v>2070</v>
      </c>
      <c r="CR3" s="4">
        <f>+CP3+1</f>
        <v>2071</v>
      </c>
      <c r="CT3" s="4">
        <f>+CR3+1</f>
        <v>2072</v>
      </c>
      <c r="CV3" s="4">
        <f>+CT3+1</f>
        <v>2073</v>
      </c>
      <c r="CX3" s="4">
        <f>+CV3+1</f>
        <v>2074</v>
      </c>
      <c r="CZ3" s="4">
        <f>+CX3+1</f>
        <v>2075</v>
      </c>
    </row>
    <row r="4" spans="1:105" x14ac:dyDescent="0.25">
      <c r="C4" t="s">
        <v>25</v>
      </c>
      <c r="F4" t="s">
        <v>25</v>
      </c>
      <c r="H4" t="s">
        <v>25</v>
      </c>
      <c r="J4" t="s">
        <v>25</v>
      </c>
      <c r="L4" t="s">
        <v>25</v>
      </c>
      <c r="N4" t="s">
        <v>25</v>
      </c>
      <c r="P4" t="s">
        <v>25</v>
      </c>
      <c r="R4" t="s">
        <v>25</v>
      </c>
      <c r="T4" t="s">
        <v>25</v>
      </c>
      <c r="V4" t="s">
        <v>25</v>
      </c>
      <c r="X4" t="s">
        <v>25</v>
      </c>
      <c r="Z4" t="s">
        <v>25</v>
      </c>
      <c r="AB4" t="s">
        <v>25</v>
      </c>
      <c r="AD4" t="s">
        <v>25</v>
      </c>
      <c r="AF4" t="s">
        <v>25</v>
      </c>
      <c r="AH4" t="s">
        <v>25</v>
      </c>
      <c r="AJ4" t="s">
        <v>25</v>
      </c>
      <c r="AL4" t="s">
        <v>25</v>
      </c>
      <c r="AN4" t="s">
        <v>25</v>
      </c>
      <c r="AP4" t="s">
        <v>25</v>
      </c>
      <c r="AR4" t="s">
        <v>25</v>
      </c>
      <c r="AT4" t="s">
        <v>25</v>
      </c>
      <c r="AV4" t="s">
        <v>25</v>
      </c>
      <c r="AX4" t="s">
        <v>25</v>
      </c>
      <c r="AZ4" t="s">
        <v>25</v>
      </c>
      <c r="BB4" t="s">
        <v>25</v>
      </c>
      <c r="BD4" t="s">
        <v>25</v>
      </c>
      <c r="BF4" t="s">
        <v>25</v>
      </c>
      <c r="BH4" t="s">
        <v>25</v>
      </c>
      <c r="BJ4" t="s">
        <v>25</v>
      </c>
      <c r="BL4" t="s">
        <v>25</v>
      </c>
      <c r="BN4" t="s">
        <v>25</v>
      </c>
      <c r="BP4" t="s">
        <v>25</v>
      </c>
      <c r="BR4" t="s">
        <v>25</v>
      </c>
      <c r="BT4" t="s">
        <v>25</v>
      </c>
      <c r="BV4" t="s">
        <v>25</v>
      </c>
      <c r="BX4" t="s">
        <v>25</v>
      </c>
      <c r="BZ4" t="s">
        <v>25</v>
      </c>
      <c r="CB4" t="s">
        <v>25</v>
      </c>
      <c r="CD4" t="s">
        <v>25</v>
      </c>
      <c r="CF4" t="s">
        <v>25</v>
      </c>
      <c r="CH4" t="s">
        <v>25</v>
      </c>
      <c r="CJ4" t="s">
        <v>25</v>
      </c>
      <c r="CL4" t="s">
        <v>25</v>
      </c>
      <c r="CN4" t="s">
        <v>25</v>
      </c>
      <c r="CP4" t="s">
        <v>25</v>
      </c>
      <c r="CR4" t="s">
        <v>25</v>
      </c>
      <c r="CT4" t="s">
        <v>25</v>
      </c>
      <c r="CV4" t="s">
        <v>25</v>
      </c>
      <c r="CX4" t="s">
        <v>25</v>
      </c>
      <c r="CZ4" t="s">
        <v>25</v>
      </c>
    </row>
    <row r="5" spans="1:105" x14ac:dyDescent="0.25">
      <c r="B5" t="s">
        <v>55</v>
      </c>
      <c r="F5" s="8">
        <f>[1]Blad1!$B$8</f>
        <v>2.5000000000000001E-2</v>
      </c>
      <c r="H5" s="8">
        <f>+F5</f>
        <v>2.5000000000000001E-2</v>
      </c>
      <c r="J5" s="8">
        <f>+H5</f>
        <v>2.5000000000000001E-2</v>
      </c>
      <c r="L5" s="8">
        <f>+J5</f>
        <v>2.5000000000000001E-2</v>
      </c>
      <c r="N5" s="8">
        <f>+L5</f>
        <v>2.5000000000000001E-2</v>
      </c>
      <c r="P5" s="8">
        <f>+N5</f>
        <v>2.5000000000000001E-2</v>
      </c>
      <c r="R5" s="8">
        <f>+P5</f>
        <v>2.5000000000000001E-2</v>
      </c>
      <c r="T5" s="8">
        <f>+R5</f>
        <v>2.5000000000000001E-2</v>
      </c>
      <c r="V5" s="8">
        <f>+T5</f>
        <v>2.5000000000000001E-2</v>
      </c>
      <c r="X5" s="8">
        <f>+V5</f>
        <v>2.5000000000000001E-2</v>
      </c>
      <c r="Z5" s="8">
        <f>+X5</f>
        <v>2.5000000000000001E-2</v>
      </c>
      <c r="AB5" s="8">
        <f>+Z5</f>
        <v>2.5000000000000001E-2</v>
      </c>
      <c r="AD5" s="8">
        <f>+AB5</f>
        <v>2.5000000000000001E-2</v>
      </c>
      <c r="AF5" s="8">
        <f>+AD5</f>
        <v>2.5000000000000001E-2</v>
      </c>
      <c r="AH5" s="8">
        <f>+AF5</f>
        <v>2.5000000000000001E-2</v>
      </c>
      <c r="AJ5" s="8">
        <f>+AH5</f>
        <v>2.5000000000000001E-2</v>
      </c>
      <c r="AL5" s="8">
        <f>+AJ5</f>
        <v>2.5000000000000001E-2</v>
      </c>
      <c r="AN5" s="8">
        <f>+AL5</f>
        <v>2.5000000000000001E-2</v>
      </c>
      <c r="AP5" s="8">
        <f>+AN5</f>
        <v>2.5000000000000001E-2</v>
      </c>
      <c r="AR5" s="8">
        <f>+AP5</f>
        <v>2.5000000000000001E-2</v>
      </c>
      <c r="AT5" s="8">
        <f>+AR5</f>
        <v>2.5000000000000001E-2</v>
      </c>
      <c r="AV5" s="8">
        <f>+AT5</f>
        <v>2.5000000000000001E-2</v>
      </c>
      <c r="AX5" s="8">
        <f>+AV5</f>
        <v>2.5000000000000001E-2</v>
      </c>
      <c r="AZ5" s="8">
        <f>+AX5</f>
        <v>2.5000000000000001E-2</v>
      </c>
      <c r="BB5" s="8">
        <f>+AZ5</f>
        <v>2.5000000000000001E-2</v>
      </c>
      <c r="BD5" s="8">
        <f>+BB5</f>
        <v>2.5000000000000001E-2</v>
      </c>
      <c r="BF5" s="8">
        <f>+BD5</f>
        <v>2.5000000000000001E-2</v>
      </c>
      <c r="BH5" s="8">
        <f>+BF5</f>
        <v>2.5000000000000001E-2</v>
      </c>
      <c r="BJ5" s="8">
        <f>+BH5</f>
        <v>2.5000000000000001E-2</v>
      </c>
      <c r="BL5" s="8">
        <f>+BJ5</f>
        <v>2.5000000000000001E-2</v>
      </c>
      <c r="BN5" s="8">
        <f>+BL5</f>
        <v>2.5000000000000001E-2</v>
      </c>
      <c r="BP5" s="8">
        <f>+BN5</f>
        <v>2.5000000000000001E-2</v>
      </c>
      <c r="BR5" s="8">
        <f>+BP5</f>
        <v>2.5000000000000001E-2</v>
      </c>
      <c r="BT5" s="8">
        <f>+BR5</f>
        <v>2.5000000000000001E-2</v>
      </c>
      <c r="BV5" s="8">
        <f>+BT5</f>
        <v>2.5000000000000001E-2</v>
      </c>
      <c r="BX5" s="8">
        <f>+BV5</f>
        <v>2.5000000000000001E-2</v>
      </c>
      <c r="BZ5" s="8">
        <f>+BX5</f>
        <v>2.5000000000000001E-2</v>
      </c>
      <c r="CB5" s="8">
        <f>+BZ5</f>
        <v>2.5000000000000001E-2</v>
      </c>
      <c r="CD5" s="8">
        <f>+CB5</f>
        <v>2.5000000000000001E-2</v>
      </c>
      <c r="CF5" s="8">
        <f>+CD5</f>
        <v>2.5000000000000001E-2</v>
      </c>
      <c r="CH5" s="8">
        <f>+CF5</f>
        <v>2.5000000000000001E-2</v>
      </c>
      <c r="CJ5" s="8">
        <f>+CH5</f>
        <v>2.5000000000000001E-2</v>
      </c>
      <c r="CL5" s="8">
        <f>+CJ5</f>
        <v>2.5000000000000001E-2</v>
      </c>
      <c r="CN5" s="8">
        <f>+CL5</f>
        <v>2.5000000000000001E-2</v>
      </c>
      <c r="CP5" s="8">
        <f>+CN5</f>
        <v>2.5000000000000001E-2</v>
      </c>
      <c r="CR5" s="8">
        <f>+CP5</f>
        <v>2.5000000000000001E-2</v>
      </c>
      <c r="CT5" s="8">
        <f>+CR5</f>
        <v>2.5000000000000001E-2</v>
      </c>
      <c r="CV5" s="8">
        <f>+CT5</f>
        <v>2.5000000000000001E-2</v>
      </c>
      <c r="CX5" s="8">
        <f>+CV5</f>
        <v>2.5000000000000001E-2</v>
      </c>
      <c r="CZ5" s="8">
        <f>+CX5</f>
        <v>2.5000000000000001E-2</v>
      </c>
    </row>
    <row r="6" spans="1:105" x14ac:dyDescent="0.25">
      <c r="B6" t="s">
        <v>56</v>
      </c>
      <c r="C6" s="3"/>
      <c r="D6" s="3"/>
      <c r="E6" s="3"/>
      <c r="F6" s="9">
        <f>[1]Blad1!$B$9</f>
        <v>2.5000000000000001E-2</v>
      </c>
      <c r="H6" s="9">
        <f>+F6</f>
        <v>2.5000000000000001E-2</v>
      </c>
      <c r="J6" s="9">
        <f>+H6</f>
        <v>2.5000000000000001E-2</v>
      </c>
      <c r="L6" s="9">
        <f>+J6</f>
        <v>2.5000000000000001E-2</v>
      </c>
      <c r="N6" s="9">
        <f>+L6</f>
        <v>2.5000000000000001E-2</v>
      </c>
      <c r="P6" s="9">
        <f>+N6</f>
        <v>2.5000000000000001E-2</v>
      </c>
      <c r="R6" s="9">
        <f>+P6</f>
        <v>2.5000000000000001E-2</v>
      </c>
      <c r="T6" s="9">
        <f>+R6</f>
        <v>2.5000000000000001E-2</v>
      </c>
      <c r="V6" s="9">
        <f>+T6</f>
        <v>2.5000000000000001E-2</v>
      </c>
      <c r="X6" s="9">
        <f>+V6</f>
        <v>2.5000000000000001E-2</v>
      </c>
      <c r="Z6" s="9">
        <f>+X6</f>
        <v>2.5000000000000001E-2</v>
      </c>
      <c r="AB6" s="9">
        <f>+Z6</f>
        <v>2.5000000000000001E-2</v>
      </c>
      <c r="AD6" s="9">
        <f>+AB6</f>
        <v>2.5000000000000001E-2</v>
      </c>
      <c r="AF6" s="9">
        <f>+AD6</f>
        <v>2.5000000000000001E-2</v>
      </c>
      <c r="AH6" s="9">
        <f>+AF6</f>
        <v>2.5000000000000001E-2</v>
      </c>
      <c r="AJ6" s="9">
        <f>+AH6</f>
        <v>2.5000000000000001E-2</v>
      </c>
      <c r="AL6" s="9">
        <f>+AJ6</f>
        <v>2.5000000000000001E-2</v>
      </c>
      <c r="AN6" s="9">
        <f>+AL6</f>
        <v>2.5000000000000001E-2</v>
      </c>
      <c r="AP6" s="9">
        <f>+AN6</f>
        <v>2.5000000000000001E-2</v>
      </c>
      <c r="AR6" s="9">
        <f>+AP6</f>
        <v>2.5000000000000001E-2</v>
      </c>
      <c r="AT6" s="9">
        <f>+AR6</f>
        <v>2.5000000000000001E-2</v>
      </c>
      <c r="AV6" s="9">
        <f>+AT6</f>
        <v>2.5000000000000001E-2</v>
      </c>
      <c r="AX6" s="9">
        <f>+AV6</f>
        <v>2.5000000000000001E-2</v>
      </c>
      <c r="AZ6" s="9">
        <f>+AX6</f>
        <v>2.5000000000000001E-2</v>
      </c>
      <c r="BB6" s="9">
        <f>+AZ6</f>
        <v>2.5000000000000001E-2</v>
      </c>
      <c r="BD6" s="9">
        <f>+BB6</f>
        <v>2.5000000000000001E-2</v>
      </c>
      <c r="BF6" s="9">
        <f>+BD6</f>
        <v>2.5000000000000001E-2</v>
      </c>
      <c r="BH6" s="9">
        <f>+BF6</f>
        <v>2.5000000000000001E-2</v>
      </c>
      <c r="BJ6" s="9">
        <f>+BH6</f>
        <v>2.5000000000000001E-2</v>
      </c>
      <c r="BL6" s="9">
        <f>+BJ6</f>
        <v>2.5000000000000001E-2</v>
      </c>
      <c r="BN6" s="9">
        <f>+BL6</f>
        <v>2.5000000000000001E-2</v>
      </c>
      <c r="BP6" s="9">
        <f>+BN6</f>
        <v>2.5000000000000001E-2</v>
      </c>
      <c r="BR6" s="9">
        <f>+BP6</f>
        <v>2.5000000000000001E-2</v>
      </c>
      <c r="BT6" s="9">
        <f>+BR6</f>
        <v>2.5000000000000001E-2</v>
      </c>
      <c r="BV6" s="9">
        <f>+BT6</f>
        <v>2.5000000000000001E-2</v>
      </c>
      <c r="BX6" s="9">
        <f>+BV6</f>
        <v>2.5000000000000001E-2</v>
      </c>
      <c r="BZ6" s="9">
        <f>+BX6</f>
        <v>2.5000000000000001E-2</v>
      </c>
      <c r="CB6" s="9">
        <f>+BZ6</f>
        <v>2.5000000000000001E-2</v>
      </c>
      <c r="CD6" s="9">
        <f>+CB6</f>
        <v>2.5000000000000001E-2</v>
      </c>
      <c r="CF6" s="9">
        <f>+CD6</f>
        <v>2.5000000000000001E-2</v>
      </c>
      <c r="CH6" s="9">
        <f>+CF6</f>
        <v>2.5000000000000001E-2</v>
      </c>
      <c r="CJ6" s="9">
        <f>+CH6</f>
        <v>2.5000000000000001E-2</v>
      </c>
      <c r="CL6" s="9">
        <f>+CJ6</f>
        <v>2.5000000000000001E-2</v>
      </c>
      <c r="CN6" s="9">
        <f>+CL6</f>
        <v>2.5000000000000001E-2</v>
      </c>
      <c r="CP6" s="9">
        <f>+CN6</f>
        <v>2.5000000000000001E-2</v>
      </c>
      <c r="CR6" s="9">
        <f>+CP6</f>
        <v>2.5000000000000001E-2</v>
      </c>
      <c r="CT6" s="9">
        <f>+CR6</f>
        <v>2.5000000000000001E-2</v>
      </c>
      <c r="CV6" s="9">
        <f>+CT6</f>
        <v>2.5000000000000001E-2</v>
      </c>
      <c r="CX6" s="9">
        <f>+CV6</f>
        <v>2.5000000000000001E-2</v>
      </c>
      <c r="CZ6" s="9">
        <f>+CX6</f>
        <v>2.5000000000000001E-2</v>
      </c>
    </row>
    <row r="8" spans="1:105" x14ac:dyDescent="0.25">
      <c r="A8">
        <v>80000</v>
      </c>
      <c r="B8" t="s">
        <v>1</v>
      </c>
      <c r="D8" s="2">
        <v>1657.5</v>
      </c>
      <c r="G8" s="2">
        <f>+D8*(1+F5)</f>
        <v>1698.9374999999998</v>
      </c>
      <c r="I8" s="2">
        <f>+G8*(1+H5)</f>
        <v>1741.4109374999996</v>
      </c>
      <c r="K8" s="2">
        <f>+I8*(1+J5)</f>
        <v>1784.9462109374995</v>
      </c>
      <c r="M8" s="2">
        <f>+K8*(1+L5)</f>
        <v>1829.5698662109369</v>
      </c>
      <c r="O8" s="2">
        <f>+M8*(1+N5)</f>
        <v>1875.3091128662102</v>
      </c>
      <c r="Q8" s="2">
        <f>+O8*(1+P5)</f>
        <v>1922.1918406878654</v>
      </c>
      <c r="S8" s="2">
        <f>+Q8*(1+R5)</f>
        <v>1970.2466367050617</v>
      </c>
      <c r="U8" s="2">
        <f>+S8*(1+T5)</f>
        <v>2019.502802622688</v>
      </c>
      <c r="W8" s="2">
        <f>+U8*(1+V5)</f>
        <v>2069.9903726882549</v>
      </c>
      <c r="Y8" s="2">
        <f>+W8*(1+X5)</f>
        <v>2121.740132005461</v>
      </c>
      <c r="AA8" s="2">
        <f>+Y8*(1+Z5)</f>
        <v>2174.7836353055973</v>
      </c>
      <c r="AC8" s="2">
        <f>+AA8*(1+AB5)</f>
        <v>2229.1532261882371</v>
      </c>
      <c r="AE8" s="2">
        <f>+AC8*(1+AD5)</f>
        <v>2284.8820568429428</v>
      </c>
      <c r="AG8" s="2">
        <f>+AE8*(1+AF5)</f>
        <v>2342.0041082640164</v>
      </c>
      <c r="AI8" s="2">
        <f>+AG8*(1+AH5)</f>
        <v>2400.5542109706166</v>
      </c>
      <c r="AK8" s="2">
        <f>+AI8*(1+AJ5)</f>
        <v>2460.5680662448817</v>
      </c>
      <c r="AM8" s="2">
        <f>+AK8*(1+AL5)</f>
        <v>2522.0822679010034</v>
      </c>
      <c r="AO8" s="2">
        <f>+AM8*(1+AN5)</f>
        <v>2585.1343245985281</v>
      </c>
      <c r="AQ8" s="2">
        <f>+AO8*(1+AP5)</f>
        <v>2649.7626827134909</v>
      </c>
      <c r="AS8" s="2">
        <f>+AQ8*(1+AR5)</f>
        <v>2716.0067497813279</v>
      </c>
      <c r="AU8" s="2">
        <f>+AS8*(1+AT5)</f>
        <v>2783.9069185258609</v>
      </c>
      <c r="AW8" s="2">
        <f>+AU8*(1+AV5)</f>
        <v>2853.504591489007</v>
      </c>
      <c r="AY8" s="2">
        <f>+AW8*(1+AX5)</f>
        <v>2924.842206276232</v>
      </c>
      <c r="BA8" s="2">
        <f>+AY8*(1+AZ5)</f>
        <v>2997.9632614331376</v>
      </c>
      <c r="BC8" s="2">
        <f>+BA8*(1+BB5)</f>
        <v>3072.9123429689657</v>
      </c>
      <c r="BE8" s="2">
        <f>+BC8*(1+BD5)</f>
        <v>3149.7351515431897</v>
      </c>
      <c r="BG8" s="2">
        <f>+BE8*(1+BF5)</f>
        <v>3228.478530331769</v>
      </c>
      <c r="BI8" s="2">
        <f>+BG8*(1+BH5)</f>
        <v>3309.1904935900629</v>
      </c>
      <c r="BK8" s="2">
        <f>+BI8*(1+BJ5)</f>
        <v>3391.9202559298142</v>
      </c>
      <c r="BM8" s="2">
        <f>+BK8*(1+BL5)</f>
        <v>3476.7182623280592</v>
      </c>
      <c r="BO8" s="2">
        <f>+BM8*(1+BN5)</f>
        <v>3563.6362188862604</v>
      </c>
      <c r="BQ8" s="2">
        <f>+BO8*(1+BP5)</f>
        <v>3652.7271243584164</v>
      </c>
      <c r="BS8" s="2">
        <f>+BQ8*(1+BR5)</f>
        <v>3744.0453024673766</v>
      </c>
      <c r="BU8" s="2">
        <f>+BS8*(1+BT5)</f>
        <v>3837.6464350290607</v>
      </c>
      <c r="BW8" s="2">
        <f>+BU8*(1+BV5)</f>
        <v>3933.5875959047871</v>
      </c>
      <c r="BY8" s="2">
        <f>+BW8*(1+BX5)</f>
        <v>4031.9272858024065</v>
      </c>
      <c r="CA8" s="2">
        <f>+BY8*(1+BZ5)</f>
        <v>4132.7254679474663</v>
      </c>
      <c r="CC8" s="2">
        <f>+CA8*(1+CB5)</f>
        <v>4236.0436046461527</v>
      </c>
      <c r="CE8" s="2">
        <f>+CC8*(1+CD5)</f>
        <v>4341.9446947623064</v>
      </c>
      <c r="CG8" s="2">
        <f>+CE8*(1+CF5)</f>
        <v>4450.4933121313634</v>
      </c>
      <c r="CI8" s="2">
        <f>+CG8*(1+CH5)</f>
        <v>4561.7556449346466</v>
      </c>
      <c r="CK8" s="2">
        <f>+CI8*(1+CJ5)</f>
        <v>4675.7995360580126</v>
      </c>
      <c r="CM8" s="2">
        <f>+CK8*(1+CL5)</f>
        <v>4792.6945244594626</v>
      </c>
      <c r="CO8" s="2">
        <f>+CM8*(1+CN5)</f>
        <v>4912.5118875709486</v>
      </c>
      <c r="CQ8" s="2">
        <f>+CO8*(1+CP5)</f>
        <v>5035.3246847602222</v>
      </c>
      <c r="CS8" s="2">
        <f>+CQ8*(1+CR5)</f>
        <v>5161.2078018792272</v>
      </c>
      <c r="CU8" s="2">
        <f>+CS8*(1+CT5)</f>
        <v>5290.2379969262074</v>
      </c>
      <c r="CW8" s="2">
        <f>+CU8*(1+CV5)</f>
        <v>5422.4939468493621</v>
      </c>
      <c r="CY8" s="2">
        <f>+CW8*(1+CX5)</f>
        <v>5558.056295520596</v>
      </c>
      <c r="DA8" s="2">
        <f>+CY8*(1+CZ5)</f>
        <v>5697.0077029086106</v>
      </c>
    </row>
    <row r="10" spans="1:105" x14ac:dyDescent="0.25">
      <c r="A10">
        <v>70010</v>
      </c>
      <c r="B10" t="s">
        <v>16</v>
      </c>
      <c r="C10">
        <v>72</v>
      </c>
      <c r="F10">
        <f>+C10/2</f>
        <v>36</v>
      </c>
      <c r="H10">
        <f>+F10</f>
        <v>36</v>
      </c>
      <c r="J10">
        <f>+H10</f>
        <v>36</v>
      </c>
      <c r="L10">
        <f>+J10</f>
        <v>36</v>
      </c>
      <c r="N10">
        <f>+L10</f>
        <v>36</v>
      </c>
      <c r="P10">
        <f>+N10</f>
        <v>36</v>
      </c>
      <c r="R10">
        <f>+P10</f>
        <v>36</v>
      </c>
      <c r="T10">
        <f>+R10</f>
        <v>36</v>
      </c>
      <c r="V10">
        <f>+T10</f>
        <v>36</v>
      </c>
      <c r="X10">
        <f>+V10</f>
        <v>36</v>
      </c>
      <c r="Z10">
        <f>+X10</f>
        <v>36</v>
      </c>
      <c r="AB10">
        <f>+Z10</f>
        <v>36</v>
      </c>
      <c r="AD10">
        <f>+AB10</f>
        <v>36</v>
      </c>
      <c r="AF10">
        <f>+AD10</f>
        <v>36</v>
      </c>
      <c r="AH10">
        <f>+AF10</f>
        <v>36</v>
      </c>
      <c r="AJ10">
        <f>+AH10</f>
        <v>36</v>
      </c>
      <c r="AL10">
        <f>+AJ10</f>
        <v>36</v>
      </c>
      <c r="AN10">
        <f>+AL10</f>
        <v>36</v>
      </c>
      <c r="AP10">
        <f>+AN10</f>
        <v>36</v>
      </c>
      <c r="AR10">
        <f>+AP10</f>
        <v>36</v>
      </c>
      <c r="AT10">
        <f>+AR10</f>
        <v>36</v>
      </c>
      <c r="AV10">
        <f>+AT10</f>
        <v>36</v>
      </c>
      <c r="AX10">
        <f>+AV10</f>
        <v>36</v>
      </c>
      <c r="AZ10">
        <f>+AX10</f>
        <v>36</v>
      </c>
      <c r="BB10">
        <f>+AZ10</f>
        <v>36</v>
      </c>
      <c r="BD10">
        <f>+BB10</f>
        <v>36</v>
      </c>
      <c r="BF10">
        <f>+BD10</f>
        <v>36</v>
      </c>
      <c r="BH10">
        <f>+BF10</f>
        <v>36</v>
      </c>
      <c r="BJ10">
        <f>+BH10</f>
        <v>36</v>
      </c>
      <c r="BL10">
        <f>+BJ10</f>
        <v>36</v>
      </c>
      <c r="BN10">
        <f>+BL10</f>
        <v>36</v>
      </c>
      <c r="BP10">
        <f>+BN10</f>
        <v>36</v>
      </c>
      <c r="BR10">
        <f>+BP10</f>
        <v>36</v>
      </c>
      <c r="BT10">
        <f>+BR10</f>
        <v>36</v>
      </c>
      <c r="BV10">
        <f>+BT10</f>
        <v>36</v>
      </c>
      <c r="BX10">
        <f>+BV10</f>
        <v>36</v>
      </c>
      <c r="BZ10">
        <f>+BX10</f>
        <v>36</v>
      </c>
      <c r="CB10">
        <f>+BZ10</f>
        <v>36</v>
      </c>
      <c r="CD10">
        <f>+CB10</f>
        <v>36</v>
      </c>
      <c r="CF10">
        <f>+CD10</f>
        <v>36</v>
      </c>
      <c r="CH10">
        <f>+CF10</f>
        <v>36</v>
      </c>
      <c r="CJ10">
        <f>+CH10</f>
        <v>36</v>
      </c>
      <c r="CL10">
        <f>+CJ10</f>
        <v>36</v>
      </c>
      <c r="CN10">
        <f>+CL10</f>
        <v>36</v>
      </c>
      <c r="CP10">
        <f>+CN10</f>
        <v>36</v>
      </c>
      <c r="CR10">
        <f>+CP10</f>
        <v>36</v>
      </c>
      <c r="CT10">
        <f>+CR10</f>
        <v>36</v>
      </c>
      <c r="CV10">
        <f>+CT10</f>
        <v>36</v>
      </c>
      <c r="CX10">
        <f>+CV10</f>
        <v>36</v>
      </c>
      <c r="CZ10">
        <f>+CX10</f>
        <v>36</v>
      </c>
    </row>
    <row r="11" spans="1:105" x14ac:dyDescent="0.25">
      <c r="A11">
        <v>70011</v>
      </c>
      <c r="B11" t="s">
        <v>17</v>
      </c>
      <c r="C11">
        <v>57</v>
      </c>
      <c r="F11">
        <f>+C11/2</f>
        <v>28.5</v>
      </c>
      <c r="H11">
        <f t="shared" ref="H11:BL14" si="0">+F11</f>
        <v>28.5</v>
      </c>
      <c r="J11">
        <f t="shared" si="0"/>
        <v>28.5</v>
      </c>
      <c r="L11">
        <f t="shared" si="0"/>
        <v>28.5</v>
      </c>
      <c r="N11">
        <f t="shared" si="0"/>
        <v>28.5</v>
      </c>
      <c r="P11">
        <f t="shared" si="0"/>
        <v>28.5</v>
      </c>
      <c r="R11">
        <f t="shared" si="0"/>
        <v>28.5</v>
      </c>
      <c r="T11">
        <f t="shared" si="0"/>
        <v>28.5</v>
      </c>
      <c r="V11">
        <f t="shared" si="0"/>
        <v>28.5</v>
      </c>
      <c r="X11">
        <f t="shared" si="0"/>
        <v>28.5</v>
      </c>
      <c r="Z11">
        <f t="shared" si="0"/>
        <v>28.5</v>
      </c>
      <c r="AB11">
        <f t="shared" si="0"/>
        <v>28.5</v>
      </c>
      <c r="AD11">
        <f t="shared" si="0"/>
        <v>28.5</v>
      </c>
      <c r="AF11">
        <f t="shared" si="0"/>
        <v>28.5</v>
      </c>
      <c r="AH11">
        <f t="shared" si="0"/>
        <v>28.5</v>
      </c>
      <c r="AJ11">
        <f t="shared" si="0"/>
        <v>28.5</v>
      </c>
      <c r="AL11">
        <f t="shared" si="0"/>
        <v>28.5</v>
      </c>
      <c r="AN11">
        <f t="shared" si="0"/>
        <v>28.5</v>
      </c>
      <c r="AP11">
        <f t="shared" si="0"/>
        <v>28.5</v>
      </c>
      <c r="AR11">
        <f t="shared" si="0"/>
        <v>28.5</v>
      </c>
      <c r="AT11">
        <f t="shared" si="0"/>
        <v>28.5</v>
      </c>
      <c r="AV11">
        <f t="shared" si="0"/>
        <v>28.5</v>
      </c>
      <c r="AX11">
        <f t="shared" si="0"/>
        <v>28.5</v>
      </c>
      <c r="AZ11">
        <f t="shared" si="0"/>
        <v>28.5</v>
      </c>
      <c r="BB11">
        <f t="shared" si="0"/>
        <v>28.5</v>
      </c>
      <c r="BD11">
        <f t="shared" si="0"/>
        <v>28.5</v>
      </c>
      <c r="BF11">
        <f t="shared" si="0"/>
        <v>28.5</v>
      </c>
      <c r="BH11">
        <f t="shared" si="0"/>
        <v>28.5</v>
      </c>
      <c r="BJ11">
        <f t="shared" si="0"/>
        <v>28.5</v>
      </c>
      <c r="BL11">
        <f t="shared" si="0"/>
        <v>28.5</v>
      </c>
      <c r="BN11">
        <f>+BL11</f>
        <v>28.5</v>
      </c>
      <c r="BP11">
        <f>+BN11</f>
        <v>28.5</v>
      </c>
      <c r="BR11">
        <f>+BP11</f>
        <v>28.5</v>
      </c>
      <c r="BT11">
        <f>+BR11</f>
        <v>28.5</v>
      </c>
      <c r="BV11">
        <f>+BT11</f>
        <v>28.5</v>
      </c>
      <c r="BX11">
        <f>+BV11</f>
        <v>28.5</v>
      </c>
      <c r="BZ11">
        <f>+BX11</f>
        <v>28.5</v>
      </c>
      <c r="CB11">
        <f>+BZ11</f>
        <v>28.5</v>
      </c>
      <c r="CD11">
        <f>+CB11</f>
        <v>28.5</v>
      </c>
      <c r="CF11">
        <f>+CD11</f>
        <v>28.5</v>
      </c>
      <c r="CH11">
        <f>+CF11</f>
        <v>28.5</v>
      </c>
      <c r="CJ11">
        <f>+CH11</f>
        <v>28.5</v>
      </c>
      <c r="CL11">
        <f>+CJ11</f>
        <v>28.5</v>
      </c>
      <c r="CN11">
        <f>+CL11</f>
        <v>28.5</v>
      </c>
      <c r="CP11">
        <f>+CN11</f>
        <v>28.5</v>
      </c>
      <c r="CR11">
        <f>+CP11</f>
        <v>28.5</v>
      </c>
      <c r="CT11">
        <f>+CR11</f>
        <v>28.5</v>
      </c>
      <c r="CV11">
        <f>+CT11</f>
        <v>28.5</v>
      </c>
      <c r="CX11">
        <f>+CV11</f>
        <v>28.5</v>
      </c>
      <c r="CZ11">
        <f>+CX11</f>
        <v>28.5</v>
      </c>
    </row>
    <row r="12" spans="1:105" x14ac:dyDescent="0.25">
      <c r="A12">
        <v>70012</v>
      </c>
      <c r="B12" t="s">
        <v>18</v>
      </c>
      <c r="C12">
        <v>174</v>
      </c>
      <c r="H12">
        <f t="shared" si="0"/>
        <v>0</v>
      </c>
      <c r="J12">
        <f t="shared" si="0"/>
        <v>0</v>
      </c>
      <c r="L12">
        <f t="shared" si="0"/>
        <v>0</v>
      </c>
      <c r="N12">
        <f t="shared" si="0"/>
        <v>0</v>
      </c>
      <c r="P12">
        <f>+C12</f>
        <v>174</v>
      </c>
      <c r="R12">
        <f t="shared" si="0"/>
        <v>174</v>
      </c>
      <c r="T12">
        <f t="shared" si="0"/>
        <v>174</v>
      </c>
      <c r="V12">
        <f t="shared" si="0"/>
        <v>174</v>
      </c>
      <c r="X12">
        <f t="shared" si="0"/>
        <v>174</v>
      </c>
      <c r="Z12">
        <f t="shared" si="0"/>
        <v>174</v>
      </c>
      <c r="AB12">
        <f t="shared" si="0"/>
        <v>174</v>
      </c>
      <c r="AD12">
        <f t="shared" si="0"/>
        <v>174</v>
      </c>
      <c r="AF12">
        <f t="shared" si="0"/>
        <v>174</v>
      </c>
      <c r="AH12">
        <f t="shared" si="0"/>
        <v>174</v>
      </c>
      <c r="AJ12">
        <f t="shared" si="0"/>
        <v>174</v>
      </c>
      <c r="AL12">
        <f t="shared" si="0"/>
        <v>174</v>
      </c>
      <c r="AN12">
        <f t="shared" si="0"/>
        <v>174</v>
      </c>
      <c r="AP12">
        <f t="shared" si="0"/>
        <v>174</v>
      </c>
      <c r="AR12">
        <f t="shared" si="0"/>
        <v>174</v>
      </c>
      <c r="AT12">
        <f t="shared" si="0"/>
        <v>174</v>
      </c>
      <c r="AV12">
        <f t="shared" si="0"/>
        <v>174</v>
      </c>
      <c r="AX12">
        <f t="shared" si="0"/>
        <v>174</v>
      </c>
      <c r="AZ12">
        <f t="shared" si="0"/>
        <v>174</v>
      </c>
      <c r="BB12">
        <f t="shared" si="0"/>
        <v>174</v>
      </c>
      <c r="BD12">
        <f t="shared" si="0"/>
        <v>174</v>
      </c>
      <c r="BF12">
        <f t="shared" si="0"/>
        <v>174</v>
      </c>
      <c r="BH12">
        <f t="shared" si="0"/>
        <v>174</v>
      </c>
      <c r="BJ12">
        <f t="shared" si="0"/>
        <v>174</v>
      </c>
      <c r="BL12">
        <f t="shared" si="0"/>
        <v>174</v>
      </c>
      <c r="BN12">
        <f>+BL12</f>
        <v>174</v>
      </c>
      <c r="BP12">
        <f>+BN12</f>
        <v>174</v>
      </c>
      <c r="BR12">
        <f>+BP12</f>
        <v>174</v>
      </c>
      <c r="BT12">
        <f>+BR12</f>
        <v>174</v>
      </c>
      <c r="BV12">
        <f>+BT12</f>
        <v>174</v>
      </c>
      <c r="BX12">
        <f>+BV12</f>
        <v>174</v>
      </c>
      <c r="BZ12">
        <f>+BX12</f>
        <v>174</v>
      </c>
      <c r="CB12">
        <f>+BZ12</f>
        <v>174</v>
      </c>
      <c r="CD12">
        <f>+CB12</f>
        <v>174</v>
      </c>
      <c r="CF12">
        <f>+CD12</f>
        <v>174</v>
      </c>
      <c r="CH12">
        <f>+CF12</f>
        <v>174</v>
      </c>
      <c r="CJ12">
        <f>+CH12</f>
        <v>174</v>
      </c>
      <c r="CL12">
        <f>+CJ12</f>
        <v>174</v>
      </c>
      <c r="CN12">
        <f>+CL12</f>
        <v>174</v>
      </c>
      <c r="CP12">
        <f>+CN12</f>
        <v>174</v>
      </c>
      <c r="CR12">
        <f>+CP12</f>
        <v>174</v>
      </c>
      <c r="CT12">
        <f>+CR12</f>
        <v>174</v>
      </c>
      <c r="CV12">
        <f>+CT12</f>
        <v>174</v>
      </c>
      <c r="CX12">
        <f>+CV12</f>
        <v>174</v>
      </c>
      <c r="CZ12">
        <f>+CX12</f>
        <v>174</v>
      </c>
    </row>
    <row r="13" spans="1:105" x14ac:dyDescent="0.25">
      <c r="A13">
        <v>70013</v>
      </c>
      <c r="B13" t="s">
        <v>19</v>
      </c>
      <c r="C13">
        <v>103</v>
      </c>
      <c r="H13">
        <f t="shared" si="0"/>
        <v>0</v>
      </c>
      <c r="J13">
        <f t="shared" si="0"/>
        <v>0</v>
      </c>
      <c r="L13">
        <f t="shared" si="0"/>
        <v>0</v>
      </c>
      <c r="N13">
        <f t="shared" si="0"/>
        <v>0</v>
      </c>
      <c r="P13">
        <f>+C13</f>
        <v>103</v>
      </c>
      <c r="R13">
        <f t="shared" si="0"/>
        <v>103</v>
      </c>
      <c r="T13">
        <f t="shared" si="0"/>
        <v>103</v>
      </c>
      <c r="V13">
        <f t="shared" si="0"/>
        <v>103</v>
      </c>
      <c r="X13">
        <f t="shared" si="0"/>
        <v>103</v>
      </c>
      <c r="Z13">
        <f t="shared" si="0"/>
        <v>103</v>
      </c>
      <c r="AB13">
        <f t="shared" si="0"/>
        <v>103</v>
      </c>
      <c r="AD13">
        <f t="shared" si="0"/>
        <v>103</v>
      </c>
      <c r="AF13">
        <f t="shared" si="0"/>
        <v>103</v>
      </c>
      <c r="AH13">
        <f t="shared" si="0"/>
        <v>103</v>
      </c>
      <c r="AJ13">
        <f t="shared" si="0"/>
        <v>103</v>
      </c>
      <c r="AL13">
        <f t="shared" si="0"/>
        <v>103</v>
      </c>
      <c r="AN13">
        <f t="shared" si="0"/>
        <v>103</v>
      </c>
      <c r="AP13">
        <f t="shared" si="0"/>
        <v>103</v>
      </c>
      <c r="AR13">
        <f t="shared" si="0"/>
        <v>103</v>
      </c>
      <c r="AT13">
        <f t="shared" si="0"/>
        <v>103</v>
      </c>
      <c r="AV13">
        <f t="shared" si="0"/>
        <v>103</v>
      </c>
      <c r="AX13">
        <f t="shared" si="0"/>
        <v>103</v>
      </c>
      <c r="AZ13">
        <f t="shared" si="0"/>
        <v>103</v>
      </c>
      <c r="BB13">
        <f t="shared" si="0"/>
        <v>103</v>
      </c>
      <c r="BD13">
        <f t="shared" si="0"/>
        <v>103</v>
      </c>
      <c r="BF13">
        <f t="shared" si="0"/>
        <v>103</v>
      </c>
      <c r="BH13">
        <f t="shared" si="0"/>
        <v>103</v>
      </c>
      <c r="BJ13">
        <f t="shared" si="0"/>
        <v>103</v>
      </c>
      <c r="BL13">
        <f t="shared" si="0"/>
        <v>103</v>
      </c>
      <c r="BN13">
        <f>+BL13</f>
        <v>103</v>
      </c>
      <c r="BP13">
        <f>+BN13</f>
        <v>103</v>
      </c>
      <c r="BR13">
        <f>+BP13</f>
        <v>103</v>
      </c>
      <c r="BT13">
        <f>+BR13</f>
        <v>103</v>
      </c>
      <c r="BV13">
        <f>+BT13</f>
        <v>103</v>
      </c>
      <c r="BX13">
        <f>+BV13</f>
        <v>103</v>
      </c>
      <c r="BZ13">
        <f>+BX13</f>
        <v>103</v>
      </c>
      <c r="CB13">
        <f>+BZ13</f>
        <v>103</v>
      </c>
      <c r="CD13">
        <f>+CB13</f>
        <v>103</v>
      </c>
      <c r="CF13">
        <f>+CD13</f>
        <v>103</v>
      </c>
      <c r="CH13">
        <f>+CF13</f>
        <v>103</v>
      </c>
      <c r="CJ13">
        <f>+CH13</f>
        <v>103</v>
      </c>
      <c r="CL13">
        <f>+CJ13</f>
        <v>103</v>
      </c>
      <c r="CN13">
        <f>+CL13</f>
        <v>103</v>
      </c>
      <c r="CP13">
        <f>+CN13</f>
        <v>103</v>
      </c>
      <c r="CR13">
        <f>+CP13</f>
        <v>103</v>
      </c>
      <c r="CT13">
        <f>+CR13</f>
        <v>103</v>
      </c>
      <c r="CV13">
        <f>+CT13</f>
        <v>103</v>
      </c>
      <c r="CX13">
        <f>+CV13</f>
        <v>103</v>
      </c>
      <c r="CZ13">
        <f>+CX13</f>
        <v>103</v>
      </c>
    </row>
    <row r="14" spans="1:105" x14ac:dyDescent="0.25">
      <c r="A14">
        <v>70014</v>
      </c>
      <c r="B14" t="s">
        <v>26</v>
      </c>
      <c r="C14" s="3">
        <v>13</v>
      </c>
      <c r="F14" s="3">
        <f>+C14/2</f>
        <v>6.5</v>
      </c>
      <c r="G14" s="3"/>
      <c r="H14" s="3">
        <f t="shared" si="0"/>
        <v>6.5</v>
      </c>
      <c r="I14" s="3"/>
      <c r="J14" s="3">
        <f t="shared" si="0"/>
        <v>6.5</v>
      </c>
      <c r="K14" s="3"/>
      <c r="L14" s="3">
        <f t="shared" si="0"/>
        <v>6.5</v>
      </c>
      <c r="M14" s="3"/>
      <c r="N14" s="3">
        <f t="shared" si="0"/>
        <v>6.5</v>
      </c>
      <c r="O14" s="3"/>
      <c r="P14" s="3">
        <f t="shared" si="0"/>
        <v>6.5</v>
      </c>
      <c r="Q14" s="3"/>
      <c r="R14" s="3">
        <f t="shared" si="0"/>
        <v>6.5</v>
      </c>
      <c r="S14" s="3"/>
      <c r="T14" s="3">
        <f t="shared" si="0"/>
        <v>6.5</v>
      </c>
      <c r="U14" s="3"/>
      <c r="V14" s="3">
        <f t="shared" si="0"/>
        <v>6.5</v>
      </c>
      <c r="W14" s="3"/>
      <c r="X14" s="3">
        <f t="shared" si="0"/>
        <v>6.5</v>
      </c>
      <c r="Y14" s="3"/>
      <c r="Z14" s="3">
        <f t="shared" si="0"/>
        <v>6.5</v>
      </c>
      <c r="AA14" s="3"/>
      <c r="AB14" s="3">
        <f t="shared" si="0"/>
        <v>6.5</v>
      </c>
      <c r="AC14" s="3"/>
      <c r="AD14" s="3">
        <f t="shared" si="0"/>
        <v>6.5</v>
      </c>
      <c r="AE14" s="3"/>
      <c r="AF14" s="3">
        <f t="shared" si="0"/>
        <v>6.5</v>
      </c>
      <c r="AG14" s="3"/>
      <c r="AH14" s="3">
        <f t="shared" si="0"/>
        <v>6.5</v>
      </c>
      <c r="AI14" s="3"/>
      <c r="AJ14" s="3">
        <f t="shared" si="0"/>
        <v>6.5</v>
      </c>
      <c r="AK14" s="3"/>
      <c r="AL14" s="3">
        <f t="shared" si="0"/>
        <v>6.5</v>
      </c>
      <c r="AM14" s="3"/>
      <c r="AN14" s="3">
        <f t="shared" si="0"/>
        <v>6.5</v>
      </c>
      <c r="AO14" s="3"/>
      <c r="AP14" s="3">
        <f t="shared" si="0"/>
        <v>6.5</v>
      </c>
      <c r="AQ14" s="3"/>
      <c r="AR14" s="3">
        <f t="shared" si="0"/>
        <v>6.5</v>
      </c>
      <c r="AS14" s="3"/>
      <c r="AT14" s="3">
        <f t="shared" si="0"/>
        <v>6.5</v>
      </c>
      <c r="AU14" s="3"/>
      <c r="AV14" s="3">
        <f t="shared" si="0"/>
        <v>6.5</v>
      </c>
      <c r="AW14" s="3"/>
      <c r="AX14" s="3">
        <f t="shared" si="0"/>
        <v>6.5</v>
      </c>
      <c r="AY14" s="3"/>
      <c r="AZ14" s="3">
        <f t="shared" si="0"/>
        <v>6.5</v>
      </c>
      <c r="BA14" s="3"/>
      <c r="BB14" s="3">
        <f t="shared" si="0"/>
        <v>6.5</v>
      </c>
      <c r="BC14" s="3"/>
      <c r="BD14" s="3">
        <f t="shared" si="0"/>
        <v>6.5</v>
      </c>
      <c r="BE14" s="3"/>
      <c r="BF14" s="3">
        <f t="shared" si="0"/>
        <v>6.5</v>
      </c>
      <c r="BG14" s="3"/>
      <c r="BH14" s="3">
        <f t="shared" si="0"/>
        <v>6.5</v>
      </c>
      <c r="BI14" s="3"/>
      <c r="BJ14" s="3">
        <f t="shared" si="0"/>
        <v>6.5</v>
      </c>
      <c r="BK14" s="3"/>
      <c r="BL14" s="3">
        <f t="shared" si="0"/>
        <v>6.5</v>
      </c>
      <c r="BM14" s="3"/>
      <c r="BN14" s="3">
        <f>+BL14</f>
        <v>6.5</v>
      </c>
      <c r="BO14" s="3"/>
      <c r="BP14" s="3">
        <f>+BN14</f>
        <v>6.5</v>
      </c>
      <c r="BQ14" s="3"/>
      <c r="BR14" s="3">
        <f>+BP14</f>
        <v>6.5</v>
      </c>
      <c r="BS14" s="3"/>
      <c r="BT14" s="3">
        <f>+BR14</f>
        <v>6.5</v>
      </c>
      <c r="BU14" s="3"/>
      <c r="BV14" s="3">
        <f>+BT14</f>
        <v>6.5</v>
      </c>
      <c r="BW14" s="3"/>
      <c r="BX14" s="3">
        <f>+BV14</f>
        <v>6.5</v>
      </c>
      <c r="BY14" s="3"/>
      <c r="BZ14" s="3">
        <f>+BX14</f>
        <v>6.5</v>
      </c>
      <c r="CA14" s="3"/>
      <c r="CB14" s="3">
        <f>+BZ14</f>
        <v>6.5</v>
      </c>
      <c r="CC14" s="3"/>
      <c r="CD14" s="3">
        <f>+CB14</f>
        <v>6.5</v>
      </c>
      <c r="CE14" s="3"/>
      <c r="CF14" s="3">
        <f>+CD14</f>
        <v>6.5</v>
      </c>
      <c r="CG14" s="3"/>
      <c r="CH14" s="3">
        <f>+CF14</f>
        <v>6.5</v>
      </c>
      <c r="CI14" s="3"/>
      <c r="CJ14" s="3">
        <f>+CH14</f>
        <v>6.5</v>
      </c>
      <c r="CK14" s="3"/>
      <c r="CL14" s="3">
        <f>+CJ14</f>
        <v>6.5</v>
      </c>
      <c r="CM14" s="3"/>
      <c r="CN14" s="3">
        <f>+CL14</f>
        <v>6.5</v>
      </c>
      <c r="CO14" s="3"/>
      <c r="CP14" s="3">
        <f>+CN14</f>
        <v>6.5</v>
      </c>
      <c r="CQ14" s="3"/>
      <c r="CR14" s="3">
        <f>+CP14</f>
        <v>6.5</v>
      </c>
      <c r="CS14" s="3"/>
      <c r="CT14" s="3">
        <f>+CR14</f>
        <v>6.5</v>
      </c>
      <c r="CU14" s="3"/>
      <c r="CV14" s="3">
        <f>+CT14</f>
        <v>6.5</v>
      </c>
      <c r="CW14" s="3"/>
      <c r="CX14" s="3">
        <f>+CV14</f>
        <v>6.5</v>
      </c>
      <c r="CY14" s="3"/>
      <c r="CZ14" s="3">
        <f>+CX14</f>
        <v>6.5</v>
      </c>
      <c r="DA14" s="3"/>
    </row>
    <row r="15" spans="1:105" x14ac:dyDescent="0.25">
      <c r="D15">
        <f>SUM(C10:C14)</f>
        <v>419</v>
      </c>
      <c r="G15">
        <f>SUM(F10:F14)</f>
        <v>71</v>
      </c>
      <c r="I15">
        <f>SUM(H10:H14)</f>
        <v>71</v>
      </c>
      <c r="K15">
        <f>SUM(J10:J14)</f>
        <v>71</v>
      </c>
      <c r="M15">
        <f>SUM(L10:L14)</f>
        <v>71</v>
      </c>
      <c r="O15">
        <f>SUM(N10:N14)</f>
        <v>71</v>
      </c>
      <c r="Q15">
        <f>SUM(P10:P14)</f>
        <v>348</v>
      </c>
      <c r="S15">
        <f>SUM(R10:R14)</f>
        <v>348</v>
      </c>
      <c r="U15">
        <f>SUM(T10:T14)</f>
        <v>348</v>
      </c>
      <c r="W15">
        <f>SUM(V10:V14)</f>
        <v>348</v>
      </c>
      <c r="Y15">
        <f>SUM(X10:X14)</f>
        <v>348</v>
      </c>
      <c r="AA15">
        <f>SUM(Z10:Z14)</f>
        <v>348</v>
      </c>
      <c r="AC15">
        <f>SUM(AB10:AB14)</f>
        <v>348</v>
      </c>
      <c r="AE15">
        <f>SUM(AD10:AD14)</f>
        <v>348</v>
      </c>
      <c r="AG15">
        <f>SUM(AF10:AF14)</f>
        <v>348</v>
      </c>
      <c r="AI15">
        <f>SUM(AH10:AH14)</f>
        <v>348</v>
      </c>
      <c r="AK15">
        <f>SUM(AJ10:AJ14)</f>
        <v>348</v>
      </c>
      <c r="AM15">
        <f>SUM(AL10:AL14)</f>
        <v>348</v>
      </c>
      <c r="AO15">
        <f>SUM(AN10:AN14)</f>
        <v>348</v>
      </c>
      <c r="AQ15">
        <f>SUM(AP10:AP14)</f>
        <v>348</v>
      </c>
      <c r="AS15">
        <f>SUM(AR10:AR14)</f>
        <v>348</v>
      </c>
      <c r="AU15">
        <f>SUM(AT10:AT14)</f>
        <v>348</v>
      </c>
      <c r="AW15">
        <f>SUM(AV10:AV14)</f>
        <v>348</v>
      </c>
      <c r="AY15">
        <f>SUM(AX10:AX14)</f>
        <v>348</v>
      </c>
      <c r="BA15">
        <f>SUM(AZ10:AZ14)</f>
        <v>348</v>
      </c>
      <c r="BC15">
        <f>SUM(BB10:BB14)</f>
        <v>348</v>
      </c>
      <c r="BE15">
        <f>SUM(BD10:BD14)</f>
        <v>348</v>
      </c>
      <c r="BG15">
        <f>SUM(BF10:BF14)</f>
        <v>348</v>
      </c>
      <c r="BI15">
        <f>SUM(BH10:BH14)</f>
        <v>348</v>
      </c>
      <c r="BK15">
        <f>SUM(BJ10:BJ14)</f>
        <v>348</v>
      </c>
      <c r="BM15">
        <f>SUM(BL10:BL14)</f>
        <v>348</v>
      </c>
      <c r="BO15">
        <f>SUM(BN10:BN14)</f>
        <v>348</v>
      </c>
      <c r="BQ15">
        <f>SUM(BP10:BP14)</f>
        <v>348</v>
      </c>
      <c r="BS15">
        <f>SUM(BR10:BR14)</f>
        <v>348</v>
      </c>
      <c r="BU15">
        <f>SUM(BT10:BT14)</f>
        <v>348</v>
      </c>
      <c r="BW15">
        <f>SUM(BV10:BV14)</f>
        <v>348</v>
      </c>
      <c r="BY15">
        <f>SUM(BX10:BX14)</f>
        <v>348</v>
      </c>
      <c r="CA15">
        <f>SUM(BZ10:BZ14)</f>
        <v>348</v>
      </c>
      <c r="CC15">
        <f>SUM(CB10:CB14)</f>
        <v>348</v>
      </c>
      <c r="CE15">
        <f>SUM(CD10:CD14)</f>
        <v>348</v>
      </c>
      <c r="CG15">
        <f>SUM(CF10:CF14)</f>
        <v>348</v>
      </c>
      <c r="CI15">
        <f>SUM(CH10:CH14)</f>
        <v>348</v>
      </c>
      <c r="CK15">
        <f>SUM(CJ10:CJ14)</f>
        <v>348</v>
      </c>
      <c r="CM15">
        <f>SUM(CL10:CL14)</f>
        <v>348</v>
      </c>
      <c r="CO15">
        <f>SUM(CN10:CN14)</f>
        <v>348</v>
      </c>
      <c r="CQ15">
        <f>SUM(CP10:CP14)</f>
        <v>348</v>
      </c>
      <c r="CS15">
        <f>SUM(CR10:CR14)</f>
        <v>348</v>
      </c>
      <c r="CU15">
        <f>SUM(CT10:CT14)</f>
        <v>348</v>
      </c>
      <c r="CW15">
        <f>SUM(CV10:CV14)</f>
        <v>348</v>
      </c>
      <c r="CY15">
        <f>SUM(CX10:CX14)</f>
        <v>348</v>
      </c>
      <c r="DA15">
        <f>SUM(CZ10:CZ14)</f>
        <v>348</v>
      </c>
    </row>
    <row r="16" spans="1:105" x14ac:dyDescent="0.25">
      <c r="B16" t="s">
        <v>49</v>
      </c>
    </row>
    <row r="18" spans="1:105" x14ac:dyDescent="0.25">
      <c r="A18">
        <v>40000</v>
      </c>
      <c r="B18" t="s">
        <v>2</v>
      </c>
      <c r="C18">
        <v>151</v>
      </c>
    </row>
    <row r="19" spans="1:105" x14ac:dyDescent="0.25">
      <c r="B19" t="s">
        <v>50</v>
      </c>
      <c r="F19">
        <v>60</v>
      </c>
      <c r="H19">
        <v>60</v>
      </c>
      <c r="J19">
        <v>60</v>
      </c>
      <c r="L19">
        <v>60</v>
      </c>
      <c r="N19">
        <v>60</v>
      </c>
      <c r="P19">
        <v>60</v>
      </c>
      <c r="R19">
        <v>60</v>
      </c>
      <c r="T19">
        <v>60</v>
      </c>
      <c r="V19">
        <v>60</v>
      </c>
      <c r="X19">
        <v>60</v>
      </c>
      <c r="Z19">
        <v>60</v>
      </c>
      <c r="AB19">
        <v>60</v>
      </c>
      <c r="AD19">
        <v>60</v>
      </c>
      <c r="AF19">
        <v>60</v>
      </c>
      <c r="AH19">
        <v>60</v>
      </c>
      <c r="AJ19">
        <v>60</v>
      </c>
      <c r="AL19">
        <v>60</v>
      </c>
      <c r="AN19">
        <v>60</v>
      </c>
      <c r="AP19">
        <v>60</v>
      </c>
      <c r="AR19">
        <v>60</v>
      </c>
      <c r="AT19">
        <v>60</v>
      </c>
      <c r="AV19">
        <v>60</v>
      </c>
      <c r="AX19">
        <v>60</v>
      </c>
      <c r="AZ19">
        <v>60</v>
      </c>
      <c r="BB19">
        <v>60</v>
      </c>
      <c r="BD19">
        <v>60</v>
      </c>
      <c r="BF19">
        <v>60</v>
      </c>
      <c r="BH19">
        <v>60</v>
      </c>
      <c r="BJ19">
        <v>60</v>
      </c>
      <c r="BL19">
        <v>60</v>
      </c>
      <c r="BN19">
        <v>60</v>
      </c>
      <c r="BP19">
        <v>60</v>
      </c>
      <c r="BR19">
        <v>60</v>
      </c>
      <c r="BT19">
        <v>60</v>
      </c>
      <c r="BV19">
        <v>60</v>
      </c>
      <c r="BX19">
        <v>60</v>
      </c>
      <c r="BZ19">
        <v>60</v>
      </c>
      <c r="CB19">
        <v>60</v>
      </c>
      <c r="CD19">
        <v>60</v>
      </c>
      <c r="CF19">
        <v>60</v>
      </c>
      <c r="CH19">
        <v>60</v>
      </c>
      <c r="CJ19">
        <v>60</v>
      </c>
      <c r="CL19">
        <v>60</v>
      </c>
      <c r="CN19">
        <v>60</v>
      </c>
      <c r="CP19">
        <v>60</v>
      </c>
      <c r="CR19">
        <v>60</v>
      </c>
      <c r="CT19">
        <v>60</v>
      </c>
      <c r="CV19">
        <v>60</v>
      </c>
      <c r="CX19">
        <v>60</v>
      </c>
      <c r="CZ19">
        <v>60</v>
      </c>
    </row>
    <row r="20" spans="1:105" x14ac:dyDescent="0.25">
      <c r="B20" t="s">
        <v>51</v>
      </c>
      <c r="F20">
        <v>60</v>
      </c>
      <c r="H20">
        <v>60</v>
      </c>
      <c r="J20">
        <v>60</v>
      </c>
      <c r="L20">
        <v>60</v>
      </c>
      <c r="N20">
        <v>60</v>
      </c>
      <c r="P20">
        <v>60</v>
      </c>
      <c r="R20">
        <v>60</v>
      </c>
      <c r="T20">
        <v>60</v>
      </c>
      <c r="V20">
        <v>60</v>
      </c>
      <c r="X20">
        <v>60</v>
      </c>
      <c r="Z20">
        <v>60</v>
      </c>
      <c r="AB20">
        <v>60</v>
      </c>
      <c r="AD20">
        <v>60</v>
      </c>
      <c r="AF20">
        <v>60</v>
      </c>
      <c r="AH20">
        <v>60</v>
      </c>
      <c r="AJ20">
        <v>60</v>
      </c>
      <c r="AL20">
        <v>60</v>
      </c>
      <c r="AN20">
        <v>60</v>
      </c>
      <c r="AP20">
        <v>60</v>
      </c>
      <c r="AR20">
        <v>60</v>
      </c>
      <c r="AT20">
        <v>60</v>
      </c>
      <c r="AV20">
        <v>60</v>
      </c>
      <c r="AX20">
        <v>60</v>
      </c>
      <c r="AZ20">
        <v>60</v>
      </c>
      <c r="BB20">
        <v>60</v>
      </c>
      <c r="BD20">
        <v>60</v>
      </c>
      <c r="BF20">
        <v>60</v>
      </c>
      <c r="BH20">
        <v>60</v>
      </c>
      <c r="BJ20">
        <v>60</v>
      </c>
      <c r="BL20">
        <v>60</v>
      </c>
      <c r="BN20">
        <v>60</v>
      </c>
      <c r="BP20">
        <v>60</v>
      </c>
      <c r="BR20">
        <v>60</v>
      </c>
      <c r="BT20">
        <v>60</v>
      </c>
      <c r="BV20">
        <v>60</v>
      </c>
      <c r="BX20">
        <v>60</v>
      </c>
      <c r="BZ20">
        <v>60</v>
      </c>
      <c r="CB20">
        <v>60</v>
      </c>
      <c r="CD20">
        <v>60</v>
      </c>
      <c r="CF20">
        <v>60</v>
      </c>
      <c r="CH20">
        <v>60</v>
      </c>
      <c r="CJ20">
        <v>60</v>
      </c>
      <c r="CL20">
        <v>60</v>
      </c>
      <c r="CN20">
        <v>60</v>
      </c>
      <c r="CP20">
        <v>60</v>
      </c>
      <c r="CR20">
        <v>60</v>
      </c>
      <c r="CT20">
        <v>60</v>
      </c>
      <c r="CV20">
        <v>60</v>
      </c>
      <c r="CX20">
        <v>60</v>
      </c>
      <c r="CZ20">
        <v>60</v>
      </c>
    </row>
    <row r="21" spans="1:105" x14ac:dyDescent="0.25">
      <c r="B21" t="s">
        <v>52</v>
      </c>
      <c r="F21">
        <v>30</v>
      </c>
      <c r="H21">
        <v>30</v>
      </c>
      <c r="J21">
        <v>30</v>
      </c>
      <c r="L21">
        <v>30</v>
      </c>
      <c r="N21">
        <v>30</v>
      </c>
      <c r="P21">
        <v>30</v>
      </c>
      <c r="R21">
        <v>30</v>
      </c>
      <c r="T21">
        <v>30</v>
      </c>
      <c r="V21">
        <v>30</v>
      </c>
      <c r="X21">
        <v>30</v>
      </c>
      <c r="Z21">
        <v>30</v>
      </c>
      <c r="AB21">
        <v>30</v>
      </c>
      <c r="AD21">
        <v>30</v>
      </c>
      <c r="AF21">
        <v>30</v>
      </c>
      <c r="AH21">
        <v>30</v>
      </c>
      <c r="AJ21">
        <v>30</v>
      </c>
      <c r="AL21">
        <v>30</v>
      </c>
      <c r="AN21">
        <v>30</v>
      </c>
      <c r="AP21">
        <v>30</v>
      </c>
      <c r="AR21">
        <v>30</v>
      </c>
      <c r="AT21">
        <v>30</v>
      </c>
      <c r="AV21">
        <v>30</v>
      </c>
      <c r="AX21">
        <v>30</v>
      </c>
      <c r="AZ21">
        <v>30</v>
      </c>
      <c r="BB21">
        <v>30</v>
      </c>
      <c r="BD21">
        <v>30</v>
      </c>
      <c r="BF21">
        <v>30</v>
      </c>
      <c r="BH21">
        <v>30</v>
      </c>
      <c r="BJ21">
        <v>30</v>
      </c>
      <c r="BL21">
        <v>30</v>
      </c>
      <c r="BN21">
        <v>30</v>
      </c>
      <c r="BP21">
        <v>30</v>
      </c>
      <c r="BR21">
        <v>30</v>
      </c>
      <c r="BT21">
        <v>30</v>
      </c>
      <c r="BV21">
        <v>30</v>
      </c>
      <c r="BX21">
        <v>30</v>
      </c>
      <c r="BZ21">
        <v>30</v>
      </c>
      <c r="CB21">
        <v>30</v>
      </c>
      <c r="CD21">
        <v>30</v>
      </c>
      <c r="CF21">
        <v>30</v>
      </c>
      <c r="CH21">
        <v>30</v>
      </c>
      <c r="CJ21">
        <v>30</v>
      </c>
      <c r="CL21">
        <v>30</v>
      </c>
      <c r="CN21">
        <v>30</v>
      </c>
      <c r="CP21">
        <v>30</v>
      </c>
      <c r="CR21">
        <v>30</v>
      </c>
      <c r="CT21">
        <v>30</v>
      </c>
      <c r="CV21">
        <v>30</v>
      </c>
      <c r="CX21">
        <v>30</v>
      </c>
      <c r="CZ21">
        <v>30</v>
      </c>
    </row>
    <row r="22" spans="1:105" x14ac:dyDescent="0.25">
      <c r="B22" t="s">
        <v>59</v>
      </c>
      <c r="F22">
        <v>30</v>
      </c>
      <c r="H22">
        <v>30</v>
      </c>
      <c r="J22">
        <v>30</v>
      </c>
      <c r="L22">
        <v>30</v>
      </c>
      <c r="N22">
        <v>30</v>
      </c>
      <c r="P22">
        <v>30</v>
      </c>
      <c r="R22">
        <v>30</v>
      </c>
      <c r="T22">
        <v>30</v>
      </c>
      <c r="V22">
        <v>30</v>
      </c>
      <c r="X22">
        <v>30</v>
      </c>
      <c r="Z22">
        <v>30</v>
      </c>
      <c r="AB22">
        <v>30</v>
      </c>
      <c r="AD22">
        <v>30</v>
      </c>
      <c r="AF22">
        <v>30</v>
      </c>
      <c r="AH22">
        <v>30</v>
      </c>
      <c r="AJ22">
        <v>30</v>
      </c>
      <c r="AL22">
        <v>30</v>
      </c>
      <c r="AN22">
        <v>30</v>
      </c>
      <c r="AP22">
        <v>30</v>
      </c>
      <c r="AR22">
        <v>30</v>
      </c>
      <c r="AT22">
        <v>30</v>
      </c>
      <c r="AV22">
        <v>30</v>
      </c>
      <c r="AX22">
        <v>30</v>
      </c>
      <c r="AZ22">
        <v>30</v>
      </c>
      <c r="BB22">
        <v>30</v>
      </c>
      <c r="BD22">
        <v>30</v>
      </c>
      <c r="BF22">
        <v>30</v>
      </c>
      <c r="BH22">
        <v>30</v>
      </c>
      <c r="BJ22">
        <v>30</v>
      </c>
      <c r="BL22">
        <v>30</v>
      </c>
      <c r="BN22">
        <v>30</v>
      </c>
      <c r="BP22">
        <v>30</v>
      </c>
      <c r="BR22">
        <v>30</v>
      </c>
      <c r="BT22">
        <v>30</v>
      </c>
      <c r="BV22">
        <v>30</v>
      </c>
      <c r="BX22">
        <v>30</v>
      </c>
      <c r="BZ22">
        <v>30</v>
      </c>
      <c r="CB22">
        <v>30</v>
      </c>
      <c r="CD22">
        <v>30</v>
      </c>
      <c r="CF22">
        <v>30</v>
      </c>
      <c r="CH22">
        <v>30</v>
      </c>
      <c r="CJ22">
        <v>30</v>
      </c>
      <c r="CL22">
        <v>30</v>
      </c>
      <c r="CN22">
        <v>30</v>
      </c>
      <c r="CP22">
        <v>30</v>
      </c>
      <c r="CR22">
        <v>30</v>
      </c>
      <c r="CT22">
        <v>30</v>
      </c>
      <c r="CV22">
        <v>30</v>
      </c>
      <c r="CX22">
        <v>30</v>
      </c>
      <c r="CZ22">
        <v>30</v>
      </c>
    </row>
    <row r="23" spans="1:105" x14ac:dyDescent="0.25">
      <c r="A23">
        <v>40200</v>
      </c>
      <c r="B23" t="s">
        <v>13</v>
      </c>
      <c r="C23" s="3">
        <v>1</v>
      </c>
      <c r="F23" s="3">
        <v>1</v>
      </c>
      <c r="H23" s="3">
        <v>1</v>
      </c>
      <c r="J23" s="3">
        <v>1</v>
      </c>
      <c r="L23" s="3">
        <v>1</v>
      </c>
      <c r="N23" s="3">
        <v>1</v>
      </c>
      <c r="P23" s="3">
        <v>1</v>
      </c>
      <c r="R23" s="3">
        <v>1</v>
      </c>
      <c r="T23" s="3">
        <v>1</v>
      </c>
      <c r="V23" s="3">
        <v>1</v>
      </c>
      <c r="X23" s="3">
        <v>1</v>
      </c>
      <c r="Z23" s="3">
        <v>1</v>
      </c>
      <c r="AB23" s="3">
        <v>1</v>
      </c>
      <c r="AD23" s="3">
        <v>1</v>
      </c>
      <c r="AF23" s="3">
        <v>1</v>
      </c>
      <c r="AH23" s="3">
        <v>1</v>
      </c>
      <c r="AJ23" s="3">
        <v>1</v>
      </c>
      <c r="AL23" s="3">
        <v>1</v>
      </c>
      <c r="AN23" s="3">
        <v>1</v>
      </c>
      <c r="AP23" s="3">
        <v>1</v>
      </c>
      <c r="AR23" s="3">
        <v>1</v>
      </c>
      <c r="AT23" s="3">
        <v>1</v>
      </c>
      <c r="AV23" s="3">
        <v>1</v>
      </c>
      <c r="AX23" s="3">
        <v>1</v>
      </c>
      <c r="AZ23" s="3">
        <v>1</v>
      </c>
      <c r="BB23" s="3">
        <v>1</v>
      </c>
      <c r="BD23" s="3">
        <v>1</v>
      </c>
      <c r="BF23" s="3">
        <v>1</v>
      </c>
      <c r="BH23" s="3">
        <v>1</v>
      </c>
      <c r="BJ23" s="3">
        <v>1</v>
      </c>
      <c r="BL23" s="3">
        <v>1</v>
      </c>
      <c r="BN23" s="3">
        <v>1</v>
      </c>
      <c r="BP23" s="3">
        <v>1</v>
      </c>
      <c r="BR23" s="3">
        <v>1</v>
      </c>
      <c r="BT23" s="3">
        <v>1</v>
      </c>
      <c r="BV23" s="3">
        <v>1</v>
      </c>
      <c r="BX23" s="3">
        <v>1</v>
      </c>
      <c r="BZ23" s="3">
        <v>1</v>
      </c>
      <c r="CB23" s="3">
        <v>1</v>
      </c>
      <c r="CD23" s="3">
        <v>1</v>
      </c>
      <c r="CF23" s="3">
        <v>1</v>
      </c>
      <c r="CH23" s="3">
        <v>1</v>
      </c>
      <c r="CJ23" s="3">
        <v>1</v>
      </c>
      <c r="CL23" s="3">
        <v>1</v>
      </c>
      <c r="CN23" s="3">
        <v>1</v>
      </c>
      <c r="CP23" s="3">
        <v>1</v>
      </c>
      <c r="CR23" s="3">
        <v>1</v>
      </c>
      <c r="CT23" s="3">
        <v>1</v>
      </c>
      <c r="CV23" s="3">
        <v>1</v>
      </c>
      <c r="CX23" s="3">
        <v>1</v>
      </c>
      <c r="CZ23" s="3">
        <v>1</v>
      </c>
    </row>
    <row r="24" spans="1:105" x14ac:dyDescent="0.25">
      <c r="D24">
        <f>SUM(C18:C23)</f>
        <v>152</v>
      </c>
      <c r="G24">
        <f>SUM(F18:F23)</f>
        <v>181</v>
      </c>
      <c r="I24">
        <f>SUM(H18:H23)</f>
        <v>181</v>
      </c>
      <c r="K24">
        <f>SUM(J18:J23)</f>
        <v>181</v>
      </c>
      <c r="M24">
        <f>SUM(L18:L23)</f>
        <v>181</v>
      </c>
      <c r="O24">
        <f>SUM(N18:N23)</f>
        <v>181</v>
      </c>
      <c r="Q24">
        <f>SUM(P18:P23)</f>
        <v>181</v>
      </c>
      <c r="S24">
        <f>SUM(R18:R23)</f>
        <v>181</v>
      </c>
      <c r="U24">
        <f>SUM(T18:T23)</f>
        <v>181</v>
      </c>
      <c r="W24">
        <f>SUM(V18:V23)</f>
        <v>181</v>
      </c>
      <c r="Y24">
        <f>SUM(X18:X23)</f>
        <v>181</v>
      </c>
      <c r="AA24">
        <f>SUM(Z18:Z23)</f>
        <v>181</v>
      </c>
      <c r="AC24">
        <f>SUM(AB18:AB23)</f>
        <v>181</v>
      </c>
      <c r="AE24">
        <f>SUM(AD18:AD23)</f>
        <v>181</v>
      </c>
      <c r="AG24">
        <f>SUM(AF18:AF23)</f>
        <v>181</v>
      </c>
      <c r="AI24">
        <f>SUM(AH18:AH23)</f>
        <v>181</v>
      </c>
      <c r="AK24">
        <f>SUM(AJ18:AJ23)</f>
        <v>181</v>
      </c>
      <c r="AM24">
        <f>SUM(AL18:AL23)</f>
        <v>181</v>
      </c>
      <c r="AO24">
        <f>SUM(AN18:AN23)</f>
        <v>181</v>
      </c>
      <c r="AQ24">
        <f>SUM(AP18:AP23)</f>
        <v>181</v>
      </c>
      <c r="AS24">
        <f>SUM(AR18:AR23)</f>
        <v>181</v>
      </c>
      <c r="AU24">
        <f>SUM(AT18:AT23)</f>
        <v>181</v>
      </c>
      <c r="AW24">
        <f>SUM(AV18:AV23)</f>
        <v>181</v>
      </c>
      <c r="AY24">
        <f>SUM(AX18:AX23)</f>
        <v>181</v>
      </c>
      <c r="BA24">
        <f>SUM(AZ18:AZ23)</f>
        <v>181</v>
      </c>
      <c r="BC24">
        <f>SUM(BB18:BB23)</f>
        <v>181</v>
      </c>
      <c r="BE24">
        <f>SUM(BD18:BD23)</f>
        <v>181</v>
      </c>
      <c r="BG24">
        <f>SUM(BF18:BF23)</f>
        <v>181</v>
      </c>
      <c r="BI24">
        <f>SUM(BH18:BH23)</f>
        <v>181</v>
      </c>
      <c r="BK24">
        <f>SUM(BJ18:BJ23)</f>
        <v>181</v>
      </c>
      <c r="BM24">
        <f>SUM(BL18:BL23)</f>
        <v>181</v>
      </c>
      <c r="BO24">
        <f>SUM(BN18:BN23)</f>
        <v>181</v>
      </c>
      <c r="BQ24">
        <f>SUM(BP18:BP23)</f>
        <v>181</v>
      </c>
      <c r="BS24">
        <f>SUM(BR18:BR23)</f>
        <v>181</v>
      </c>
      <c r="BU24">
        <f>SUM(BT18:BT23)</f>
        <v>181</v>
      </c>
      <c r="BW24">
        <f>SUM(BV18:BV23)</f>
        <v>181</v>
      </c>
      <c r="BY24">
        <f>SUM(BX18:BX23)</f>
        <v>181</v>
      </c>
      <c r="CA24">
        <f>SUM(BZ18:BZ23)</f>
        <v>181</v>
      </c>
      <c r="CC24">
        <f>SUM(CB18:CB23)</f>
        <v>181</v>
      </c>
      <c r="CE24">
        <f>SUM(CD18:CD23)</f>
        <v>181</v>
      </c>
      <c r="CG24">
        <f>SUM(CF18:CF23)</f>
        <v>181</v>
      </c>
      <c r="CI24">
        <f>SUM(CH18:CH23)</f>
        <v>181</v>
      </c>
      <c r="CK24">
        <f>SUM(CJ18:CJ23)</f>
        <v>181</v>
      </c>
      <c r="CM24">
        <f>SUM(CL18:CL23)</f>
        <v>181</v>
      </c>
      <c r="CO24">
        <f>SUM(CN18:CN23)</f>
        <v>181</v>
      </c>
      <c r="CQ24">
        <f>SUM(CP18:CP23)</f>
        <v>181</v>
      </c>
      <c r="CS24">
        <f>SUM(CR18:CR23)</f>
        <v>181</v>
      </c>
      <c r="CU24">
        <f>SUM(CT18:CT23)</f>
        <v>181</v>
      </c>
      <c r="CW24">
        <f>SUM(CV18:CV23)</f>
        <v>181</v>
      </c>
      <c r="CY24">
        <f>SUM(CX18:CX23)</f>
        <v>181</v>
      </c>
      <c r="DA24">
        <f>SUM(CZ18:CZ23)</f>
        <v>181</v>
      </c>
    </row>
    <row r="25" spans="1:105" x14ac:dyDescent="0.25">
      <c r="A25">
        <v>41000</v>
      </c>
      <c r="B25" t="s">
        <v>4</v>
      </c>
      <c r="C25">
        <v>13</v>
      </c>
      <c r="F25">
        <v>13</v>
      </c>
      <c r="H25">
        <v>13</v>
      </c>
      <c r="J25">
        <v>13</v>
      </c>
      <c r="L25">
        <v>13</v>
      </c>
      <c r="N25">
        <v>13</v>
      </c>
      <c r="P25">
        <v>13</v>
      </c>
      <c r="R25">
        <v>13</v>
      </c>
      <c r="T25">
        <v>13</v>
      </c>
      <c r="V25">
        <v>13</v>
      </c>
      <c r="X25">
        <v>13</v>
      </c>
      <c r="Z25">
        <v>13</v>
      </c>
      <c r="AB25">
        <v>13</v>
      </c>
      <c r="AD25">
        <v>13</v>
      </c>
      <c r="AF25">
        <v>13</v>
      </c>
      <c r="AH25">
        <v>13</v>
      </c>
      <c r="AJ25">
        <v>13</v>
      </c>
      <c r="AL25">
        <v>13</v>
      </c>
      <c r="AN25">
        <v>13</v>
      </c>
      <c r="AP25">
        <v>13</v>
      </c>
      <c r="AR25">
        <v>13</v>
      </c>
      <c r="AT25">
        <v>13</v>
      </c>
      <c r="AV25">
        <v>13</v>
      </c>
      <c r="AX25">
        <v>13</v>
      </c>
      <c r="AZ25">
        <v>13</v>
      </c>
      <c r="BB25">
        <v>13</v>
      </c>
      <c r="BD25">
        <v>13</v>
      </c>
      <c r="BF25">
        <v>13</v>
      </c>
      <c r="BH25">
        <v>13</v>
      </c>
      <c r="BJ25">
        <v>13</v>
      </c>
      <c r="BL25">
        <v>13</v>
      </c>
      <c r="BN25">
        <v>13</v>
      </c>
      <c r="BP25">
        <v>13</v>
      </c>
      <c r="BR25">
        <v>13</v>
      </c>
      <c r="BT25">
        <v>13</v>
      </c>
      <c r="BV25">
        <v>13</v>
      </c>
      <c r="BX25">
        <v>13</v>
      </c>
      <c r="BZ25">
        <v>13</v>
      </c>
      <c r="CB25">
        <v>13</v>
      </c>
      <c r="CD25">
        <v>13</v>
      </c>
      <c r="CF25">
        <v>13</v>
      </c>
      <c r="CH25">
        <v>13</v>
      </c>
      <c r="CJ25">
        <v>13</v>
      </c>
      <c r="CL25">
        <v>13</v>
      </c>
      <c r="CN25">
        <v>13</v>
      </c>
      <c r="CP25">
        <v>13</v>
      </c>
      <c r="CR25">
        <v>13</v>
      </c>
      <c r="CT25">
        <v>13</v>
      </c>
      <c r="CV25">
        <v>13</v>
      </c>
      <c r="CX25">
        <v>13</v>
      </c>
      <c r="CZ25">
        <v>13</v>
      </c>
    </row>
    <row r="26" spans="1:105" x14ac:dyDescent="0.25">
      <c r="A26">
        <v>41300</v>
      </c>
      <c r="B26" t="s">
        <v>48</v>
      </c>
      <c r="C26">
        <v>7</v>
      </c>
      <c r="F26">
        <v>7</v>
      </c>
      <c r="H26">
        <v>7</v>
      </c>
      <c r="J26">
        <v>7</v>
      </c>
      <c r="L26">
        <v>7</v>
      </c>
      <c r="N26">
        <v>7</v>
      </c>
      <c r="P26">
        <v>7</v>
      </c>
      <c r="R26">
        <v>7</v>
      </c>
      <c r="T26">
        <v>7</v>
      </c>
      <c r="V26">
        <v>7</v>
      </c>
      <c r="X26">
        <v>7</v>
      </c>
      <c r="Z26">
        <v>7</v>
      </c>
      <c r="AB26">
        <v>7</v>
      </c>
      <c r="AD26">
        <v>7</v>
      </c>
      <c r="AF26">
        <v>7</v>
      </c>
      <c r="AH26">
        <v>7</v>
      </c>
      <c r="AJ26">
        <v>7</v>
      </c>
      <c r="AL26">
        <v>7</v>
      </c>
      <c r="AN26">
        <v>7</v>
      </c>
      <c r="AP26">
        <v>7</v>
      </c>
      <c r="AR26">
        <v>7</v>
      </c>
      <c r="AT26">
        <v>7</v>
      </c>
      <c r="AV26">
        <v>7</v>
      </c>
      <c r="AX26">
        <v>7</v>
      </c>
      <c r="AZ26">
        <v>7</v>
      </c>
      <c r="BB26">
        <v>7</v>
      </c>
      <c r="BD26">
        <v>7</v>
      </c>
      <c r="BF26">
        <v>7</v>
      </c>
      <c r="BH26">
        <v>7</v>
      </c>
      <c r="BJ26">
        <v>7</v>
      </c>
      <c r="BL26">
        <v>7</v>
      </c>
      <c r="BN26">
        <v>7</v>
      </c>
      <c r="BP26">
        <v>7</v>
      </c>
      <c r="BR26">
        <v>7</v>
      </c>
      <c r="BT26">
        <v>7</v>
      </c>
      <c r="BV26">
        <v>7</v>
      </c>
      <c r="BX26">
        <v>7</v>
      </c>
      <c r="BZ26">
        <v>7</v>
      </c>
      <c r="CB26">
        <v>7</v>
      </c>
      <c r="CD26">
        <v>7</v>
      </c>
      <c r="CF26">
        <v>7</v>
      </c>
      <c r="CH26">
        <v>7</v>
      </c>
      <c r="CJ26">
        <v>7</v>
      </c>
      <c r="CL26">
        <v>7</v>
      </c>
      <c r="CN26">
        <v>7</v>
      </c>
      <c r="CP26">
        <v>7</v>
      </c>
      <c r="CR26">
        <v>7</v>
      </c>
      <c r="CT26">
        <v>7</v>
      </c>
      <c r="CV26">
        <v>7</v>
      </c>
      <c r="CX26">
        <v>7</v>
      </c>
      <c r="CZ26">
        <v>7</v>
      </c>
    </row>
    <row r="27" spans="1:105" x14ac:dyDescent="0.25">
      <c r="A27">
        <v>41900</v>
      </c>
      <c r="B27" t="s">
        <v>20</v>
      </c>
      <c r="C27" s="3">
        <v>75</v>
      </c>
      <c r="F27" s="3">
        <v>75</v>
      </c>
      <c r="H27" s="3">
        <v>75</v>
      </c>
      <c r="J27" s="3">
        <v>75</v>
      </c>
      <c r="L27" s="3">
        <v>75</v>
      </c>
      <c r="N27" s="3">
        <v>75</v>
      </c>
      <c r="P27" s="3">
        <v>75</v>
      </c>
      <c r="R27" s="3">
        <v>75</v>
      </c>
      <c r="T27" s="3">
        <v>75</v>
      </c>
      <c r="V27" s="3">
        <v>75</v>
      </c>
      <c r="X27" s="3">
        <v>75</v>
      </c>
      <c r="Z27" s="3">
        <v>75</v>
      </c>
      <c r="AB27" s="3">
        <v>75</v>
      </c>
      <c r="AD27" s="3">
        <v>75</v>
      </c>
      <c r="AF27" s="3">
        <v>75</v>
      </c>
      <c r="AH27" s="3">
        <v>75</v>
      </c>
      <c r="AJ27" s="3">
        <v>75</v>
      </c>
      <c r="AL27" s="3">
        <v>75</v>
      </c>
      <c r="AN27" s="3">
        <v>75</v>
      </c>
      <c r="AP27" s="3">
        <v>75</v>
      </c>
      <c r="AR27" s="3">
        <v>75</v>
      </c>
      <c r="AT27" s="3">
        <v>75</v>
      </c>
      <c r="AV27" s="3">
        <v>75</v>
      </c>
      <c r="AX27" s="3">
        <v>75</v>
      </c>
      <c r="AZ27" s="3">
        <v>75</v>
      </c>
      <c r="BB27" s="3">
        <v>75</v>
      </c>
      <c r="BD27" s="3">
        <v>75</v>
      </c>
      <c r="BF27" s="3">
        <v>75</v>
      </c>
      <c r="BH27" s="3">
        <v>75</v>
      </c>
      <c r="BJ27" s="3">
        <v>75</v>
      </c>
      <c r="BL27" s="3">
        <v>75</v>
      </c>
      <c r="BN27" s="3">
        <v>75</v>
      </c>
      <c r="BP27" s="3">
        <v>75</v>
      </c>
      <c r="BR27" s="3">
        <v>75</v>
      </c>
      <c r="BT27" s="3">
        <v>75</v>
      </c>
      <c r="BV27" s="3">
        <v>75</v>
      </c>
      <c r="BX27" s="3">
        <v>75</v>
      </c>
      <c r="BZ27" s="3">
        <v>75</v>
      </c>
      <c r="CB27" s="3">
        <v>75</v>
      </c>
      <c r="CD27" s="3">
        <v>75</v>
      </c>
      <c r="CF27" s="3">
        <v>75</v>
      </c>
      <c r="CH27" s="3">
        <v>75</v>
      </c>
      <c r="CJ27" s="3">
        <v>75</v>
      </c>
      <c r="CL27" s="3">
        <v>75</v>
      </c>
      <c r="CN27" s="3">
        <v>75</v>
      </c>
      <c r="CP27" s="3">
        <v>75</v>
      </c>
      <c r="CR27" s="3">
        <v>75</v>
      </c>
      <c r="CT27" s="3">
        <v>75</v>
      </c>
      <c r="CV27" s="3">
        <v>75</v>
      </c>
      <c r="CX27" s="3">
        <v>75</v>
      </c>
      <c r="CZ27" s="3">
        <v>75</v>
      </c>
    </row>
    <row r="28" spans="1:105" x14ac:dyDescent="0.25">
      <c r="D28">
        <f>SUM(C25:C27)</f>
        <v>95</v>
      </c>
      <c r="G28">
        <f>SUM(F25:F27)</f>
        <v>95</v>
      </c>
      <c r="I28">
        <f>SUM(H25:H27)</f>
        <v>95</v>
      </c>
      <c r="K28">
        <f>SUM(J25:J27)</f>
        <v>95</v>
      </c>
      <c r="M28">
        <f>SUM(L25:L27)</f>
        <v>95</v>
      </c>
      <c r="O28">
        <f>SUM(N25:N27)</f>
        <v>95</v>
      </c>
      <c r="Q28">
        <f>SUM(P25:P27)</f>
        <v>95</v>
      </c>
      <c r="S28">
        <f>SUM(R25:R27)</f>
        <v>95</v>
      </c>
      <c r="U28">
        <f>SUM(T25:T27)</f>
        <v>95</v>
      </c>
      <c r="W28">
        <f>SUM(V25:V27)</f>
        <v>95</v>
      </c>
      <c r="Y28">
        <f>SUM(X25:X27)</f>
        <v>95</v>
      </c>
      <c r="AA28">
        <f>SUM(Z25:Z27)</f>
        <v>95</v>
      </c>
      <c r="AC28">
        <f>SUM(AB25:AB27)</f>
        <v>95</v>
      </c>
      <c r="AE28">
        <f>SUM(AD25:AD27)</f>
        <v>95</v>
      </c>
      <c r="AG28">
        <f>SUM(AF25:AF27)</f>
        <v>95</v>
      </c>
      <c r="AI28">
        <f>SUM(AH25:AH27)</f>
        <v>95</v>
      </c>
      <c r="AK28">
        <f>SUM(AJ25:AJ27)</f>
        <v>95</v>
      </c>
      <c r="AM28">
        <f>SUM(AL25:AL27)</f>
        <v>95</v>
      </c>
      <c r="AO28">
        <f>SUM(AN25:AN27)</f>
        <v>95</v>
      </c>
      <c r="AQ28">
        <f>SUM(AP25:AP27)</f>
        <v>95</v>
      </c>
      <c r="AS28">
        <f>SUM(AR25:AR27)</f>
        <v>95</v>
      </c>
      <c r="AU28">
        <f>SUM(AT25:AT27)</f>
        <v>95</v>
      </c>
      <c r="AW28">
        <f>SUM(AV25:AV27)</f>
        <v>95</v>
      </c>
      <c r="AY28">
        <f>SUM(AX25:AX27)</f>
        <v>95</v>
      </c>
      <c r="BA28">
        <f>SUM(AZ25:AZ27)</f>
        <v>95</v>
      </c>
      <c r="BC28">
        <f>SUM(BB25:BB27)</f>
        <v>95</v>
      </c>
      <c r="BE28">
        <f>SUM(BD25:BD27)</f>
        <v>95</v>
      </c>
      <c r="BG28">
        <f>SUM(BF25:BF27)</f>
        <v>95</v>
      </c>
      <c r="BI28">
        <f>SUM(BH25:BH27)</f>
        <v>95</v>
      </c>
      <c r="BK28">
        <f>SUM(BJ25:BJ27)</f>
        <v>95</v>
      </c>
      <c r="BM28">
        <f>SUM(BL25:BL27)</f>
        <v>95</v>
      </c>
      <c r="BO28">
        <f>SUM(BN25:BN27)</f>
        <v>95</v>
      </c>
      <c r="BQ28">
        <f>SUM(BP25:BP27)</f>
        <v>95</v>
      </c>
      <c r="BS28">
        <f>SUM(BR25:BR27)</f>
        <v>95</v>
      </c>
      <c r="BU28">
        <f>SUM(BT25:BT27)</f>
        <v>95</v>
      </c>
      <c r="BW28">
        <f>SUM(BV25:BV27)</f>
        <v>95</v>
      </c>
      <c r="BY28">
        <f>SUM(BX25:BX27)</f>
        <v>95</v>
      </c>
      <c r="CA28">
        <f>SUM(BZ25:BZ27)</f>
        <v>95</v>
      </c>
      <c r="CC28">
        <f>SUM(CB25:CB27)</f>
        <v>95</v>
      </c>
      <c r="CE28">
        <f>SUM(CD25:CD27)</f>
        <v>95</v>
      </c>
      <c r="CG28">
        <f>SUM(CF25:CF27)</f>
        <v>95</v>
      </c>
      <c r="CI28">
        <f>SUM(CH25:CH27)</f>
        <v>95</v>
      </c>
      <c r="CK28">
        <f>SUM(CJ25:CJ27)</f>
        <v>95</v>
      </c>
      <c r="CM28">
        <f>SUM(CL25:CL27)</f>
        <v>95</v>
      </c>
      <c r="CO28">
        <f>SUM(CN25:CN27)</f>
        <v>95</v>
      </c>
      <c r="CQ28">
        <f>SUM(CP25:CP27)</f>
        <v>95</v>
      </c>
      <c r="CS28">
        <f>SUM(CR25:CR27)</f>
        <v>95</v>
      </c>
      <c r="CU28">
        <f>SUM(CT25:CT27)</f>
        <v>95</v>
      </c>
      <c r="CW28">
        <f>SUM(CV25:CV27)</f>
        <v>95</v>
      </c>
      <c r="CY28">
        <f>SUM(CX25:CX27)</f>
        <v>95</v>
      </c>
      <c r="DA28">
        <f>SUM(CZ25:CZ27)</f>
        <v>95</v>
      </c>
    </row>
    <row r="29" spans="1:105" x14ac:dyDescent="0.25">
      <c r="A29">
        <v>43000</v>
      </c>
      <c r="B29" t="s">
        <v>12</v>
      </c>
      <c r="C29">
        <v>1</v>
      </c>
      <c r="F29">
        <v>1</v>
      </c>
      <c r="H29">
        <v>1</v>
      </c>
      <c r="J29">
        <v>1</v>
      </c>
      <c r="L29">
        <v>1</v>
      </c>
      <c r="N29">
        <v>1</v>
      </c>
      <c r="P29">
        <v>1</v>
      </c>
      <c r="R29">
        <v>1</v>
      </c>
      <c r="T29">
        <v>1</v>
      </c>
      <c r="V29">
        <v>1</v>
      </c>
      <c r="X29">
        <v>1</v>
      </c>
      <c r="Z29">
        <v>1</v>
      </c>
      <c r="AB29">
        <v>1</v>
      </c>
      <c r="AD29">
        <v>1</v>
      </c>
      <c r="AF29">
        <v>1</v>
      </c>
      <c r="AH29">
        <v>1</v>
      </c>
      <c r="AJ29">
        <v>1</v>
      </c>
      <c r="AL29">
        <v>1</v>
      </c>
      <c r="AN29">
        <v>1</v>
      </c>
      <c r="AP29">
        <v>1</v>
      </c>
      <c r="AR29">
        <v>1</v>
      </c>
      <c r="AT29">
        <v>1</v>
      </c>
      <c r="AV29">
        <v>1</v>
      </c>
      <c r="AX29">
        <v>1</v>
      </c>
      <c r="AZ29">
        <v>1</v>
      </c>
      <c r="BB29">
        <v>1</v>
      </c>
      <c r="BD29">
        <v>1</v>
      </c>
      <c r="BF29">
        <v>1</v>
      </c>
      <c r="BH29">
        <v>1</v>
      </c>
      <c r="BJ29">
        <v>1</v>
      </c>
      <c r="BL29">
        <v>1</v>
      </c>
      <c r="BN29">
        <v>1</v>
      </c>
      <c r="BP29">
        <v>1</v>
      </c>
      <c r="BR29">
        <v>1</v>
      </c>
      <c r="BT29">
        <v>1</v>
      </c>
      <c r="BV29">
        <v>1</v>
      </c>
      <c r="BX29">
        <v>1</v>
      </c>
      <c r="BZ29">
        <v>1</v>
      </c>
      <c r="CB29">
        <v>1</v>
      </c>
      <c r="CD29">
        <v>1</v>
      </c>
      <c r="CF29">
        <v>1</v>
      </c>
      <c r="CH29">
        <v>1</v>
      </c>
      <c r="CJ29">
        <v>1</v>
      </c>
      <c r="CL29">
        <v>1</v>
      </c>
      <c r="CN29">
        <v>1</v>
      </c>
      <c r="CP29">
        <v>1</v>
      </c>
      <c r="CR29">
        <v>1</v>
      </c>
      <c r="CT29">
        <v>1</v>
      </c>
      <c r="CV29">
        <v>1</v>
      </c>
      <c r="CX29">
        <v>1</v>
      </c>
      <c r="CZ29">
        <v>1</v>
      </c>
    </row>
    <row r="30" spans="1:105" x14ac:dyDescent="0.25">
      <c r="A30">
        <v>43150</v>
      </c>
      <c r="B30" t="s">
        <v>11</v>
      </c>
      <c r="C30" s="3">
        <v>1</v>
      </c>
      <c r="F30" s="3">
        <v>1</v>
      </c>
      <c r="H30" s="3">
        <v>1</v>
      </c>
      <c r="J30" s="3">
        <v>1</v>
      </c>
      <c r="L30" s="3">
        <v>1</v>
      </c>
      <c r="N30" s="3">
        <v>1</v>
      </c>
      <c r="P30" s="3">
        <v>1</v>
      </c>
      <c r="R30" s="3">
        <v>1</v>
      </c>
      <c r="T30" s="3">
        <v>1</v>
      </c>
      <c r="V30" s="3">
        <v>1</v>
      </c>
      <c r="X30" s="3">
        <v>1</v>
      </c>
      <c r="Z30" s="3">
        <v>1</v>
      </c>
      <c r="AB30" s="3">
        <v>1</v>
      </c>
      <c r="AD30" s="3">
        <v>1</v>
      </c>
      <c r="AF30" s="3">
        <v>1</v>
      </c>
      <c r="AH30" s="3">
        <v>1</v>
      </c>
      <c r="AJ30" s="3">
        <v>1</v>
      </c>
      <c r="AL30" s="3">
        <v>1</v>
      </c>
      <c r="AN30" s="3">
        <v>1</v>
      </c>
      <c r="AP30" s="3">
        <v>1</v>
      </c>
      <c r="AR30" s="3">
        <v>1</v>
      </c>
      <c r="AT30" s="3">
        <v>1</v>
      </c>
      <c r="AV30" s="3">
        <v>1</v>
      </c>
      <c r="AX30" s="3">
        <v>1</v>
      </c>
      <c r="AZ30" s="3">
        <v>1</v>
      </c>
      <c r="BB30" s="3">
        <v>1</v>
      </c>
      <c r="BD30" s="3">
        <v>1</v>
      </c>
      <c r="BF30" s="3">
        <v>1</v>
      </c>
      <c r="BH30" s="3">
        <v>1</v>
      </c>
      <c r="BJ30" s="3">
        <v>1</v>
      </c>
      <c r="BL30" s="3">
        <v>1</v>
      </c>
      <c r="BN30" s="3">
        <v>1</v>
      </c>
      <c r="BP30" s="3">
        <v>1</v>
      </c>
      <c r="BR30" s="3">
        <v>1</v>
      </c>
      <c r="BT30" s="3">
        <v>1</v>
      </c>
      <c r="BV30" s="3">
        <v>1</v>
      </c>
      <c r="BX30" s="3">
        <v>1</v>
      </c>
      <c r="BZ30" s="3">
        <v>1</v>
      </c>
      <c r="CB30" s="3">
        <v>1</v>
      </c>
      <c r="CD30" s="3">
        <v>1</v>
      </c>
      <c r="CF30" s="3">
        <v>1</v>
      </c>
      <c r="CH30" s="3">
        <v>1</v>
      </c>
      <c r="CJ30" s="3">
        <v>1</v>
      </c>
      <c r="CL30" s="3">
        <v>1</v>
      </c>
      <c r="CN30" s="3">
        <v>1</v>
      </c>
      <c r="CP30" s="3">
        <v>1</v>
      </c>
      <c r="CR30" s="3">
        <v>1</v>
      </c>
      <c r="CT30" s="3">
        <v>1</v>
      </c>
      <c r="CV30" s="3">
        <v>1</v>
      </c>
      <c r="CX30" s="3">
        <v>1</v>
      </c>
      <c r="CZ30" s="3">
        <v>1</v>
      </c>
    </row>
    <row r="31" spans="1:105" x14ac:dyDescent="0.25">
      <c r="D31">
        <f>SUM(C29:C30)</f>
        <v>2</v>
      </c>
      <c r="G31">
        <f>SUM(F29:F30)</f>
        <v>2</v>
      </c>
      <c r="I31">
        <f>SUM(H29:H30)</f>
        <v>2</v>
      </c>
      <c r="K31">
        <f>SUM(J29:J30)</f>
        <v>2</v>
      </c>
      <c r="M31">
        <f>SUM(L29:L30)</f>
        <v>2</v>
      </c>
      <c r="O31">
        <f>SUM(N29:N30)</f>
        <v>2</v>
      </c>
      <c r="Q31">
        <f>SUM(P29:P30)</f>
        <v>2</v>
      </c>
      <c r="S31">
        <f>SUM(R29:R30)</f>
        <v>2</v>
      </c>
      <c r="U31">
        <f>SUM(T29:T30)</f>
        <v>2</v>
      </c>
      <c r="W31">
        <f>SUM(V29:V30)</f>
        <v>2</v>
      </c>
      <c r="Y31">
        <f>SUM(X29:X30)</f>
        <v>2</v>
      </c>
      <c r="AA31">
        <f>SUM(Z29:Z30)</f>
        <v>2</v>
      </c>
      <c r="AC31">
        <f>SUM(AB29:AB30)</f>
        <v>2</v>
      </c>
      <c r="AE31">
        <f>SUM(AD29:AD30)</f>
        <v>2</v>
      </c>
      <c r="AG31">
        <f>SUM(AF29:AF30)</f>
        <v>2</v>
      </c>
      <c r="AI31">
        <f>SUM(AH29:AH30)</f>
        <v>2</v>
      </c>
      <c r="AK31">
        <f>SUM(AJ29:AJ30)</f>
        <v>2</v>
      </c>
      <c r="AM31">
        <f>SUM(AL29:AL30)</f>
        <v>2</v>
      </c>
      <c r="AO31">
        <f>SUM(AN29:AN30)</f>
        <v>2</v>
      </c>
      <c r="AQ31">
        <f>SUM(AP29:AP30)</f>
        <v>2</v>
      </c>
      <c r="AS31">
        <f>SUM(AR29:AR30)</f>
        <v>2</v>
      </c>
      <c r="AU31">
        <f>SUM(AT29:AT30)</f>
        <v>2</v>
      </c>
      <c r="AW31">
        <f>SUM(AV29:AV30)</f>
        <v>2</v>
      </c>
      <c r="AY31">
        <f>SUM(AX29:AX30)</f>
        <v>2</v>
      </c>
      <c r="BA31">
        <f>SUM(AZ29:AZ30)</f>
        <v>2</v>
      </c>
      <c r="BC31">
        <f>SUM(BB29:BB30)</f>
        <v>2</v>
      </c>
      <c r="BE31">
        <f>SUM(BD29:BD30)</f>
        <v>2</v>
      </c>
      <c r="BG31">
        <f>SUM(BF29:BF30)</f>
        <v>2</v>
      </c>
      <c r="BI31">
        <f>SUM(BH29:BH30)</f>
        <v>2</v>
      </c>
      <c r="BK31">
        <f>SUM(BJ29:BJ30)</f>
        <v>2</v>
      </c>
      <c r="BM31">
        <f>SUM(BL29:BL30)</f>
        <v>2</v>
      </c>
      <c r="BO31">
        <f>SUM(BN29:BN30)</f>
        <v>2</v>
      </c>
      <c r="BQ31">
        <f>SUM(BP29:BP30)</f>
        <v>2</v>
      </c>
      <c r="BS31">
        <f>SUM(BR29:BR30)</f>
        <v>2</v>
      </c>
      <c r="BU31">
        <f>SUM(BT29:BT30)</f>
        <v>2</v>
      </c>
      <c r="BW31">
        <f>SUM(BV29:BV30)</f>
        <v>2</v>
      </c>
      <c r="BY31">
        <f>SUM(BX29:BX30)</f>
        <v>2</v>
      </c>
      <c r="CA31">
        <f>SUM(BZ29:BZ30)</f>
        <v>2</v>
      </c>
      <c r="CC31">
        <f>SUM(CB29:CB30)</f>
        <v>2</v>
      </c>
      <c r="CE31">
        <f>SUM(CD29:CD30)</f>
        <v>2</v>
      </c>
      <c r="CG31">
        <f>SUM(CF29:CF30)</f>
        <v>2</v>
      </c>
      <c r="CI31">
        <f>SUM(CH29:CH30)</f>
        <v>2</v>
      </c>
      <c r="CK31">
        <f>SUM(CJ29:CJ30)</f>
        <v>2</v>
      </c>
      <c r="CM31">
        <f>SUM(CL29:CL30)</f>
        <v>2</v>
      </c>
      <c r="CO31">
        <f>SUM(CN29:CN30)</f>
        <v>2</v>
      </c>
      <c r="CQ31">
        <f>SUM(CP29:CP30)</f>
        <v>2</v>
      </c>
      <c r="CS31">
        <f>SUM(CR29:CR30)</f>
        <v>2</v>
      </c>
      <c r="CU31">
        <f>SUM(CT29:CT30)</f>
        <v>2</v>
      </c>
      <c r="CW31">
        <f>SUM(CV29:CV30)</f>
        <v>2</v>
      </c>
      <c r="CY31">
        <f>SUM(CX29:CX30)</f>
        <v>2</v>
      </c>
      <c r="DA31">
        <f>SUM(CZ29:CZ30)</f>
        <v>2</v>
      </c>
    </row>
    <row r="32" spans="1:105" x14ac:dyDescent="0.25">
      <c r="A32">
        <v>45000</v>
      </c>
      <c r="B32" t="s">
        <v>60</v>
      </c>
      <c r="C32">
        <v>6</v>
      </c>
      <c r="F32">
        <v>6</v>
      </c>
      <c r="H32">
        <v>6</v>
      </c>
      <c r="J32">
        <v>6</v>
      </c>
      <c r="L32">
        <v>6</v>
      </c>
      <c r="N32">
        <v>6</v>
      </c>
      <c r="P32">
        <v>6</v>
      </c>
      <c r="R32">
        <v>6</v>
      </c>
      <c r="T32">
        <v>6</v>
      </c>
      <c r="V32">
        <v>6</v>
      </c>
      <c r="X32">
        <v>6</v>
      </c>
      <c r="Z32">
        <v>6</v>
      </c>
      <c r="AB32">
        <v>6</v>
      </c>
      <c r="AD32">
        <v>6</v>
      </c>
      <c r="AF32">
        <v>6</v>
      </c>
      <c r="AH32">
        <v>6</v>
      </c>
      <c r="AJ32">
        <v>6</v>
      </c>
      <c r="AL32">
        <v>6</v>
      </c>
      <c r="AN32">
        <v>6</v>
      </c>
      <c r="AP32">
        <v>6</v>
      </c>
      <c r="AR32">
        <v>6</v>
      </c>
      <c r="AT32">
        <v>6</v>
      </c>
      <c r="AV32">
        <v>6</v>
      </c>
      <c r="AX32">
        <v>6</v>
      </c>
      <c r="AZ32">
        <v>6</v>
      </c>
      <c r="BB32">
        <v>6</v>
      </c>
      <c r="BD32">
        <v>6</v>
      </c>
      <c r="BF32">
        <v>6</v>
      </c>
      <c r="BH32">
        <v>6</v>
      </c>
      <c r="BJ32">
        <v>6</v>
      </c>
      <c r="BL32">
        <v>6</v>
      </c>
      <c r="BN32">
        <v>6</v>
      </c>
      <c r="BP32">
        <v>6</v>
      </c>
      <c r="BR32">
        <v>6</v>
      </c>
      <c r="BT32">
        <v>6</v>
      </c>
      <c r="BV32">
        <v>6</v>
      </c>
      <c r="BX32">
        <v>6</v>
      </c>
      <c r="BZ32">
        <v>6</v>
      </c>
      <c r="CB32">
        <v>6</v>
      </c>
      <c r="CD32">
        <v>6</v>
      </c>
      <c r="CF32">
        <v>6</v>
      </c>
      <c r="CH32">
        <v>6</v>
      </c>
      <c r="CJ32">
        <v>6</v>
      </c>
      <c r="CL32">
        <v>6</v>
      </c>
      <c r="CN32">
        <v>6</v>
      </c>
      <c r="CP32">
        <v>6</v>
      </c>
      <c r="CR32">
        <v>6</v>
      </c>
      <c r="CT32">
        <v>6</v>
      </c>
      <c r="CV32">
        <v>6</v>
      </c>
      <c r="CX32">
        <v>6</v>
      </c>
      <c r="CZ32">
        <v>6</v>
      </c>
    </row>
    <row r="33" spans="1:105" x14ac:dyDescent="0.25">
      <c r="A33">
        <v>45100</v>
      </c>
      <c r="B33" t="s">
        <v>9</v>
      </c>
      <c r="C33">
        <v>10</v>
      </c>
    </row>
    <row r="34" spans="1:105" x14ac:dyDescent="0.25">
      <c r="A34">
        <v>45200</v>
      </c>
      <c r="B34" t="s">
        <v>10</v>
      </c>
      <c r="C34" s="3">
        <v>5</v>
      </c>
      <c r="F34" s="3">
        <v>5</v>
      </c>
      <c r="H34" s="3">
        <v>5</v>
      </c>
      <c r="J34" s="3">
        <v>5</v>
      </c>
      <c r="L34" s="3">
        <v>5</v>
      </c>
      <c r="N34" s="3">
        <v>5</v>
      </c>
      <c r="P34" s="3">
        <v>5</v>
      </c>
      <c r="R34" s="3">
        <v>5</v>
      </c>
      <c r="T34" s="3">
        <v>5</v>
      </c>
      <c r="V34" s="3">
        <v>5</v>
      </c>
      <c r="X34" s="3">
        <v>5</v>
      </c>
      <c r="Z34" s="3">
        <v>5</v>
      </c>
      <c r="AB34" s="3">
        <v>5</v>
      </c>
      <c r="AD34" s="3">
        <v>5</v>
      </c>
      <c r="AF34" s="3">
        <v>5</v>
      </c>
      <c r="AH34" s="3">
        <v>5</v>
      </c>
      <c r="AJ34" s="3">
        <v>5</v>
      </c>
      <c r="AL34" s="3">
        <v>5</v>
      </c>
      <c r="AN34" s="3">
        <v>5</v>
      </c>
      <c r="AP34" s="3">
        <v>5</v>
      </c>
      <c r="AR34" s="3">
        <v>5</v>
      </c>
      <c r="AT34" s="3">
        <v>5</v>
      </c>
      <c r="AV34" s="3">
        <v>5</v>
      </c>
      <c r="AX34" s="3">
        <v>5</v>
      </c>
      <c r="AZ34" s="3">
        <v>5</v>
      </c>
      <c r="BB34" s="3">
        <v>5</v>
      </c>
      <c r="BD34" s="3">
        <v>5</v>
      </c>
      <c r="BF34" s="3">
        <v>5</v>
      </c>
      <c r="BH34" s="3">
        <v>5</v>
      </c>
      <c r="BJ34" s="3">
        <v>5</v>
      </c>
      <c r="BL34" s="3">
        <v>5</v>
      </c>
      <c r="BN34" s="3">
        <v>5</v>
      </c>
      <c r="BP34" s="3">
        <v>5</v>
      </c>
      <c r="BR34" s="3">
        <v>5</v>
      </c>
      <c r="BT34" s="3">
        <v>5</v>
      </c>
      <c r="BV34" s="3">
        <v>5</v>
      </c>
      <c r="BX34" s="3">
        <v>5</v>
      </c>
      <c r="BZ34" s="3">
        <v>5</v>
      </c>
      <c r="CB34" s="3">
        <v>5</v>
      </c>
      <c r="CD34" s="3">
        <v>5</v>
      </c>
      <c r="CF34" s="3">
        <v>5</v>
      </c>
      <c r="CH34" s="3">
        <v>5</v>
      </c>
      <c r="CJ34" s="3">
        <v>5</v>
      </c>
      <c r="CL34" s="3">
        <v>5</v>
      </c>
      <c r="CN34" s="3">
        <v>5</v>
      </c>
      <c r="CP34" s="3">
        <v>5</v>
      </c>
      <c r="CR34" s="3">
        <v>5</v>
      </c>
      <c r="CT34" s="3">
        <v>5</v>
      </c>
      <c r="CV34" s="3">
        <v>5</v>
      </c>
      <c r="CX34" s="3">
        <v>5</v>
      </c>
      <c r="CZ34" s="3">
        <v>5</v>
      </c>
    </row>
    <row r="35" spans="1:105" x14ac:dyDescent="0.25">
      <c r="D35">
        <f>SUM(C32:C34)</f>
        <v>21</v>
      </c>
      <c r="G35">
        <f>SUM(F32:F34)</f>
        <v>11</v>
      </c>
      <c r="I35">
        <f>SUM(H32:H34)</f>
        <v>11</v>
      </c>
      <c r="K35">
        <f>SUM(J32:J34)</f>
        <v>11</v>
      </c>
      <c r="M35">
        <f>SUM(L32:L34)</f>
        <v>11</v>
      </c>
      <c r="O35">
        <f>SUM(N32:N34)</f>
        <v>11</v>
      </c>
      <c r="Q35">
        <f>SUM(P32:P34)</f>
        <v>11</v>
      </c>
      <c r="S35">
        <f>SUM(R32:R34)</f>
        <v>11</v>
      </c>
      <c r="U35">
        <f>SUM(T32:T34)</f>
        <v>11</v>
      </c>
      <c r="W35">
        <f>SUM(V32:V34)</f>
        <v>11</v>
      </c>
      <c r="Y35">
        <f>SUM(X32:X34)</f>
        <v>11</v>
      </c>
      <c r="AA35">
        <f>SUM(Z32:Z34)</f>
        <v>11</v>
      </c>
      <c r="AC35">
        <f>SUM(AB32:AB34)</f>
        <v>11</v>
      </c>
      <c r="AE35">
        <f>SUM(AD32:AD34)</f>
        <v>11</v>
      </c>
      <c r="AG35">
        <f>SUM(AF32:AF34)</f>
        <v>11</v>
      </c>
      <c r="AI35">
        <f>SUM(AH32:AH34)</f>
        <v>11</v>
      </c>
      <c r="AK35">
        <f>SUM(AJ32:AJ34)</f>
        <v>11</v>
      </c>
      <c r="AM35">
        <f>SUM(AL32:AL34)</f>
        <v>11</v>
      </c>
      <c r="AO35">
        <f>SUM(AN32:AN34)</f>
        <v>11</v>
      </c>
      <c r="AQ35">
        <f>SUM(AP32:AP34)</f>
        <v>11</v>
      </c>
      <c r="AS35">
        <f>SUM(AR32:AR34)</f>
        <v>11</v>
      </c>
      <c r="AU35">
        <f>SUM(AT32:AT34)</f>
        <v>11</v>
      </c>
      <c r="AW35">
        <f>SUM(AV32:AV34)</f>
        <v>11</v>
      </c>
      <c r="AY35">
        <f>SUM(AX32:AX34)</f>
        <v>11</v>
      </c>
      <c r="BA35">
        <f>SUM(AZ32:AZ34)</f>
        <v>11</v>
      </c>
      <c r="BC35">
        <f>SUM(BB32:BB34)</f>
        <v>11</v>
      </c>
      <c r="BE35">
        <f>SUM(BD32:BD34)</f>
        <v>11</v>
      </c>
      <c r="BG35">
        <f>SUM(BF32:BF34)</f>
        <v>11</v>
      </c>
      <c r="BI35">
        <f>SUM(BH32:BH34)</f>
        <v>11</v>
      </c>
      <c r="BK35">
        <f>SUM(BJ32:BJ34)</f>
        <v>11</v>
      </c>
      <c r="BM35">
        <f>SUM(BL32:BL34)</f>
        <v>11</v>
      </c>
      <c r="BO35">
        <f>SUM(BN32:BN34)</f>
        <v>11</v>
      </c>
      <c r="BQ35">
        <f>SUM(BP32:BP34)</f>
        <v>11</v>
      </c>
      <c r="BS35">
        <f>SUM(BR32:BR34)</f>
        <v>11</v>
      </c>
      <c r="BU35">
        <f>SUM(BT32:BT34)</f>
        <v>11</v>
      </c>
      <c r="BW35">
        <f>SUM(BV32:BV34)</f>
        <v>11</v>
      </c>
      <c r="BY35">
        <f>SUM(BX32:BX34)</f>
        <v>11</v>
      </c>
      <c r="CA35">
        <f>SUM(BZ32:BZ34)</f>
        <v>11</v>
      </c>
      <c r="CC35">
        <f>SUM(CB32:CB34)</f>
        <v>11</v>
      </c>
      <c r="CE35">
        <f>SUM(CD32:CD34)</f>
        <v>11</v>
      </c>
      <c r="CG35">
        <f>SUM(CF32:CF34)</f>
        <v>11</v>
      </c>
      <c r="CI35">
        <f>SUM(CH32:CH34)</f>
        <v>11</v>
      </c>
      <c r="CK35">
        <f>SUM(CJ32:CJ34)</f>
        <v>11</v>
      </c>
      <c r="CM35">
        <f>SUM(CL32:CL34)</f>
        <v>11</v>
      </c>
      <c r="CO35">
        <f>SUM(CN32:CN34)</f>
        <v>11</v>
      </c>
      <c r="CQ35">
        <f>SUM(CP32:CP34)</f>
        <v>11</v>
      </c>
      <c r="CS35">
        <f>SUM(CR32:CR34)</f>
        <v>11</v>
      </c>
      <c r="CU35">
        <f>SUM(CT32:CT34)</f>
        <v>11</v>
      </c>
      <c r="CW35">
        <f>SUM(CV32:CV34)</f>
        <v>11</v>
      </c>
      <c r="CY35">
        <f>SUM(CX32:CX34)</f>
        <v>11</v>
      </c>
      <c r="DA35">
        <f>SUM(CZ32:CZ34)</f>
        <v>11</v>
      </c>
    </row>
    <row r="36" spans="1:105" x14ac:dyDescent="0.25">
      <c r="A36">
        <v>46000</v>
      </c>
      <c r="B36" t="s">
        <v>28</v>
      </c>
      <c r="C36">
        <v>135</v>
      </c>
      <c r="F36" s="2">
        <f>IFERROR(+'[2]Amortisatie schema'!$P$24/1000,"")</f>
        <v>1201.7384999999999</v>
      </c>
      <c r="G36" s="2"/>
      <c r="H36" s="2">
        <f>IFERROR(+'[2]Amortisatie schema'!$P$36/1000,"")</f>
        <v>1201.7384999999999</v>
      </c>
      <c r="I36" s="2"/>
      <c r="J36" s="2">
        <f>IFERROR(+'[2]Amortisatie schema'!$P$48/1000,"")</f>
        <v>1201.7384999999999</v>
      </c>
      <c r="K36" s="2"/>
      <c r="L36" s="2">
        <f>IFERROR(+'[2]Amortisatie schema'!$P$60/1000,"")</f>
        <v>1201.7384999999999</v>
      </c>
      <c r="M36" s="2"/>
      <c r="N36" s="2">
        <f>IFERROR(+'[2]Amortisatie schema'!$P$72/1000,"")</f>
        <v>1201.7384999999999</v>
      </c>
      <c r="O36" s="2"/>
      <c r="P36" s="2">
        <f>IFERROR(+'[2]Amortisatie schema'!$P$84/1000,"")</f>
        <v>1201.7384999999999</v>
      </c>
      <c r="Q36" s="2"/>
      <c r="R36" s="2">
        <f>IFERROR(+'[2]Amortisatie schema'!$P$96/1000,"")</f>
        <v>1201.7384999999999</v>
      </c>
      <c r="S36" s="2"/>
      <c r="T36" s="2">
        <f>IFERROR(+'[2]Amortisatie schema'!$P$108/1000,"")</f>
        <v>1201.7384999999999</v>
      </c>
      <c r="U36" s="2"/>
      <c r="V36" s="2">
        <f>IFERROR(+'[2]Amortisatie schema'!$P$120/1000,"")</f>
        <v>1201.7384999999999</v>
      </c>
      <c r="W36" s="2"/>
      <c r="X36" s="2">
        <f>IFERROR(+'[2]Amortisatie schema'!$P$132/1000,"")</f>
        <v>1201.7384999999999</v>
      </c>
      <c r="Y36" s="2"/>
      <c r="Z36" s="2">
        <f>IFERROR(+'[2]Amortisatie schema'!$P$144/1000,"")</f>
        <v>1201.7384999999999</v>
      </c>
      <c r="AA36" s="2"/>
      <c r="AB36" s="2">
        <f>IFERROR(+'[2]Amortisatie schema'!$P$156/1000,"")</f>
        <v>1201.7384999999999</v>
      </c>
      <c r="AC36" s="2"/>
      <c r="AD36" s="2">
        <f>IFERROR(+'[2]Amortisatie schema'!$P$168/1000,"")</f>
        <v>1201.7384999999999</v>
      </c>
      <c r="AE36" s="2"/>
      <c r="AF36" s="2">
        <f>IFERROR(+'[2]Amortisatie schema'!$P$180/1000,"")</f>
        <v>1201.7384999999999</v>
      </c>
      <c r="AG36" s="2"/>
      <c r="AH36" s="2">
        <f>IFERROR(+'[2]Amortisatie schema'!$P$192/1000,"")</f>
        <v>1201.7384999999999</v>
      </c>
      <c r="AI36" s="2"/>
      <c r="AJ36" s="2">
        <f>IFERROR(+'[2]Amortisatie schema'!$P$204/1000,"")</f>
        <v>1201.7384999999999</v>
      </c>
      <c r="AK36" s="2"/>
      <c r="AL36" s="2">
        <f>IFERROR(+'[2]Amortisatie schema'!$P$216/1000,"")</f>
        <v>1201.7384999999999</v>
      </c>
      <c r="AM36" s="2"/>
      <c r="AN36" s="2">
        <f>IFERROR(+'[2]Amortisatie schema'!$P$228/1000,"")</f>
        <v>1201.7384999999999</v>
      </c>
      <c r="AO36" s="2"/>
      <c r="AP36" s="2">
        <f>IFERROR(+'[2]Amortisatie schema'!$P$240/1000,"")</f>
        <v>1189.2384999999999</v>
      </c>
      <c r="AQ36" s="2"/>
      <c r="AR36" s="2">
        <f>IFERROR(+'[2]Amortisatie schema'!$P$252/1000,"")</f>
        <v>1176.7384999999999</v>
      </c>
      <c r="AS36" s="2"/>
      <c r="AT36" s="2">
        <f>IFERROR(+'[2]Amortisatie schema'!$P$264/1000,"")</f>
        <v>1164.2384999999999</v>
      </c>
      <c r="AU36" s="2"/>
      <c r="AV36" s="2">
        <f>IFERROR(+'[2]Amortisatie schema'!$P$276/1000,"")</f>
        <v>1139.2384999999997</v>
      </c>
      <c r="AW36" s="2"/>
      <c r="AX36" s="2">
        <f>IFERROR(+'[2]Amortisatie schema'!$P$288/1000,"")</f>
        <v>1101.7384999999997</v>
      </c>
      <c r="AY36" s="2"/>
      <c r="AZ36" s="2">
        <f>IFERROR(+'[2]Amortisatie schema'!$P$300/1000,"")</f>
        <v>1064.2384999999997</v>
      </c>
      <c r="BA36" s="2"/>
      <c r="BB36" s="2">
        <f>IFERROR(+'[2]Amortisatie schema'!$P$312/1000,"")</f>
        <v>1039.2385000000002</v>
      </c>
      <c r="BC36" s="2"/>
      <c r="BD36" s="2">
        <f>IFERROR(+'[2]Amortisatie schema'!$P$324/1000,"")</f>
        <v>1001.7385000000002</v>
      </c>
      <c r="BE36" s="2"/>
      <c r="BF36" s="2">
        <f>IFERROR(+'[2]Amortisatie schema'!$P336/1000,"")</f>
        <v>964.23850000000016</v>
      </c>
      <c r="BG36" s="2"/>
      <c r="BH36" s="2">
        <f>IFERROR(+'[2]Amortisatie schema'!$P$348/1000,"")</f>
        <v>926.73850000000016</v>
      </c>
      <c r="BI36" s="2"/>
      <c r="BJ36" s="2">
        <f>IFERROR(+'[2]Amortisatie schema'!$P$360/1000,"")</f>
        <v>889.23850000000016</v>
      </c>
      <c r="BK36" s="2"/>
      <c r="BL36" s="2">
        <f>IFERROR(+'[2]Amortisatie schema'!$P$372/1000,"")</f>
        <v>839.23849999999993</v>
      </c>
      <c r="BM36" s="2"/>
      <c r="BN36" s="2">
        <f>IFERROR(+'[2]Amortisatie schema'!$P$384/1000,"")</f>
        <v>789.23850000000004</v>
      </c>
      <c r="BO36" s="2"/>
      <c r="BP36" s="2">
        <f>IFERROR(+'[2]Amortisatie schema'!$P$396/1000,"")</f>
        <v>701.73850000000016</v>
      </c>
      <c r="BQ36" s="2"/>
      <c r="BR36" s="2">
        <f>IFERROR(+'[2]Amortisatie schema'!$P$408/1000,"")</f>
        <v>651.73850000000004</v>
      </c>
      <c r="BS36" s="2"/>
      <c r="BT36" s="2">
        <f>IFERROR(+'[2]Amortisatie schema'!$P$420/1000,"")</f>
        <v>564.23850000000004</v>
      </c>
      <c r="BU36" s="2"/>
      <c r="BV36" s="2">
        <f>IFERROR(+'[2]Amortisatie schema'!$P$432/1000,"")</f>
        <v>476.73849999999993</v>
      </c>
      <c r="BW36" s="2"/>
      <c r="BX36" s="2">
        <f>IFERROR(+'[2]Amortisatie schema'!$P$444/1000,"")</f>
        <v>389.23850000000004</v>
      </c>
      <c r="BY36" s="2"/>
      <c r="BZ36" s="2">
        <f>IFERROR(+'[2]Amortisatie schema'!$P456/1000,"")</f>
        <v>301.73849999999999</v>
      </c>
      <c r="CA36" s="2"/>
      <c r="CB36" s="2">
        <f>IFERROR(+'[2]Amortisatie schema'!$P$468/1000,"")</f>
        <v>176.73850000000002</v>
      </c>
      <c r="CC36" s="2"/>
      <c r="CD36" s="2">
        <f>IFERROR(+'[2]Amortisatie schema'!$P$480/1000,"")</f>
        <v>51.738499999999995</v>
      </c>
      <c r="CE36" s="2"/>
      <c r="CF36" s="2">
        <f>IFERROR(+'[2]Amortisatie schema'!$P$492/1000,"")</f>
        <v>-4.2500000000000018</v>
      </c>
      <c r="CG36" s="2"/>
      <c r="CH36" s="2">
        <f>IFERROR(+'[2]Amortisatie schema'!$P$504/1000,"")</f>
        <v>0</v>
      </c>
      <c r="CI36" s="2"/>
      <c r="CJ36" s="2">
        <f>IFERROR(+'[2]Amortisatie schema'!$P$516/1000,"")</f>
        <v>0</v>
      </c>
      <c r="CK36" s="2"/>
      <c r="CL36" s="2">
        <f>IFERROR(+'[2]Amortisatie schema'!$P$528/1000,"")</f>
        <v>0</v>
      </c>
      <c r="CM36" s="2"/>
      <c r="CN36" s="2">
        <f>IFERROR(+'[2]Amortisatie schema'!$P$540/1000,"")</f>
        <v>0</v>
      </c>
      <c r="CO36" s="2"/>
      <c r="CP36" s="2">
        <f>IFERROR(+'[2]Amortisatie schema'!$P$552/1000,"")</f>
        <v>0</v>
      </c>
      <c r="CQ36" s="2"/>
      <c r="CR36" s="2">
        <f>IFERROR(+'[2]Amortisatie schema'!$P$564/1000,"")</f>
        <v>0</v>
      </c>
      <c r="CS36" s="2"/>
      <c r="CT36" s="2">
        <f>IFERROR(+'[2]Amortisatie schema'!$P576/1000,"")</f>
        <v>0</v>
      </c>
      <c r="CU36" s="2"/>
      <c r="CV36" s="2">
        <f>IFERROR(+'[2]Amortisatie schema'!$P$588/1000,"")</f>
        <v>0</v>
      </c>
      <c r="CW36" s="2"/>
      <c r="CX36" s="2">
        <f>IFERROR(+'[2]Amortisatie schema'!$P$600/1000,"")</f>
        <v>0</v>
      </c>
      <c r="CY36" s="2"/>
      <c r="CZ36" s="2">
        <f>IFERROR(+'[2]Amortisatie schema'!$P$612/1000,"")</f>
        <v>0</v>
      </c>
      <c r="DA36" s="2"/>
    </row>
    <row r="37" spans="1:105" x14ac:dyDescent="0.25">
      <c r="A37">
        <v>46100</v>
      </c>
      <c r="B37" t="s">
        <v>27</v>
      </c>
      <c r="C37" s="3">
        <v>-11</v>
      </c>
      <c r="F37" s="5"/>
      <c r="G37" s="2"/>
      <c r="H37" s="5"/>
      <c r="I37" s="2"/>
      <c r="J37" s="5"/>
      <c r="K37" s="2"/>
      <c r="L37" s="5"/>
      <c r="M37" s="2"/>
      <c r="N37" s="5"/>
      <c r="O37" s="2"/>
      <c r="P37" s="5"/>
      <c r="Q37" s="2"/>
      <c r="R37" s="5"/>
      <c r="S37" s="2"/>
      <c r="T37" s="5"/>
      <c r="U37" s="2"/>
      <c r="V37" s="5"/>
      <c r="W37" s="2"/>
      <c r="X37" s="5"/>
      <c r="Y37" s="2"/>
      <c r="Z37" s="5"/>
      <c r="AA37" s="2"/>
      <c r="AB37" s="5"/>
      <c r="AC37" s="2"/>
      <c r="AD37" s="5"/>
      <c r="AE37" s="2"/>
      <c r="AF37" s="5"/>
      <c r="AG37" s="2"/>
      <c r="AH37" s="5"/>
      <c r="AI37" s="2"/>
      <c r="AJ37" s="5"/>
      <c r="AK37" s="2"/>
      <c r="AL37" s="5"/>
      <c r="AM37" s="2"/>
      <c r="AN37" s="5"/>
      <c r="AO37" s="2"/>
      <c r="AP37" s="5"/>
      <c r="AQ37" s="2"/>
      <c r="AR37" s="5"/>
      <c r="AS37" s="2"/>
      <c r="AT37" s="5"/>
      <c r="AU37" s="2"/>
      <c r="AV37" s="5"/>
      <c r="AW37" s="2"/>
      <c r="AX37" s="5"/>
      <c r="AY37" s="2"/>
      <c r="AZ37" s="5"/>
      <c r="BA37" s="2"/>
      <c r="BB37" s="5"/>
      <c r="BC37" s="2"/>
      <c r="BD37" s="5"/>
      <c r="BE37" s="2"/>
      <c r="BF37" s="5"/>
      <c r="BG37" s="2"/>
      <c r="BH37" s="5"/>
      <c r="BI37" s="2"/>
      <c r="BJ37" s="5"/>
      <c r="BK37" s="2"/>
      <c r="BL37" s="5"/>
      <c r="BM37" s="2"/>
      <c r="BN37" s="5"/>
      <c r="BO37" s="2"/>
      <c r="BP37" s="5"/>
      <c r="BQ37" s="2"/>
      <c r="BR37" s="5"/>
      <c r="BS37" s="2"/>
      <c r="BT37" s="5"/>
      <c r="BU37" s="2"/>
      <c r="BV37" s="5"/>
      <c r="BW37" s="2"/>
      <c r="BX37" s="5"/>
      <c r="BY37" s="2"/>
      <c r="BZ37" s="5"/>
      <c r="CA37" s="2"/>
      <c r="CB37" s="5"/>
      <c r="CC37" s="2"/>
      <c r="CD37" s="5"/>
      <c r="CE37" s="2"/>
      <c r="CF37" s="5"/>
      <c r="CG37" s="2"/>
      <c r="CH37" s="5"/>
      <c r="CI37" s="2"/>
      <c r="CJ37" s="5"/>
      <c r="CK37" s="2"/>
      <c r="CL37" s="5"/>
      <c r="CM37" s="2"/>
      <c r="CN37" s="5"/>
      <c r="CO37" s="2"/>
      <c r="CP37" s="5"/>
      <c r="CQ37" s="2"/>
      <c r="CR37" s="5"/>
      <c r="CS37" s="2"/>
      <c r="CT37" s="5"/>
      <c r="CU37" s="2"/>
      <c r="CV37" s="5"/>
      <c r="CW37" s="2"/>
      <c r="CX37" s="5"/>
      <c r="CY37" s="2"/>
      <c r="CZ37" s="5"/>
      <c r="DA37" s="2"/>
    </row>
    <row r="38" spans="1:105" x14ac:dyDescent="0.25">
      <c r="D38">
        <f>SUM(C36:C37)</f>
        <v>124</v>
      </c>
      <c r="F38" s="2"/>
      <c r="G38" s="2">
        <f>SUM(F36:F37)</f>
        <v>1201.7384999999999</v>
      </c>
      <c r="H38" s="2"/>
      <c r="I38" s="2">
        <f>SUM(H36:H37)</f>
        <v>1201.7384999999999</v>
      </c>
      <c r="J38" s="2"/>
      <c r="K38" s="2">
        <f>SUM(J36:J37)</f>
        <v>1201.7384999999999</v>
      </c>
      <c r="L38" s="2"/>
      <c r="M38" s="2">
        <f>SUM(L36:L37)</f>
        <v>1201.7384999999999</v>
      </c>
      <c r="N38" s="2"/>
      <c r="O38" s="2">
        <f>SUM(N36:N37)</f>
        <v>1201.7384999999999</v>
      </c>
      <c r="P38" s="2"/>
      <c r="Q38" s="2">
        <f>SUM(P36:P37)</f>
        <v>1201.7384999999999</v>
      </c>
      <c r="R38" s="2"/>
      <c r="S38" s="2">
        <f>SUM(R36:R37)</f>
        <v>1201.7384999999999</v>
      </c>
      <c r="T38" s="2"/>
      <c r="U38" s="2">
        <f>SUM(T36:T37)</f>
        <v>1201.7384999999999</v>
      </c>
      <c r="V38" s="2"/>
      <c r="W38" s="2">
        <f>SUM(V36:V37)</f>
        <v>1201.7384999999999</v>
      </c>
      <c r="X38" s="2"/>
      <c r="Y38" s="2">
        <f>SUM(X36:X37)</f>
        <v>1201.7384999999999</v>
      </c>
      <c r="Z38" s="2"/>
      <c r="AA38" s="2">
        <f>SUM(Z36:Z37)</f>
        <v>1201.7384999999999</v>
      </c>
      <c r="AB38" s="2"/>
      <c r="AC38" s="2">
        <f>SUM(AB36:AB37)</f>
        <v>1201.7384999999999</v>
      </c>
      <c r="AD38" s="2"/>
      <c r="AE38" s="2">
        <f>SUM(AD36:AD37)</f>
        <v>1201.7384999999999</v>
      </c>
      <c r="AF38" s="2"/>
      <c r="AG38" s="2">
        <f>SUM(AF36:AF37)</f>
        <v>1201.7384999999999</v>
      </c>
      <c r="AH38" s="2"/>
      <c r="AI38" s="2">
        <f>SUM(AH36:AH37)</f>
        <v>1201.7384999999999</v>
      </c>
      <c r="AJ38" s="2"/>
      <c r="AK38" s="2">
        <f>SUM(AJ36:AJ37)</f>
        <v>1201.7384999999999</v>
      </c>
      <c r="AL38" s="2"/>
      <c r="AM38" s="2">
        <f>SUM(AL36:AL37)</f>
        <v>1201.7384999999999</v>
      </c>
      <c r="AN38" s="2"/>
      <c r="AO38" s="2">
        <f>SUM(AN36:AN37)</f>
        <v>1201.7384999999999</v>
      </c>
      <c r="AP38" s="2"/>
      <c r="AQ38" s="2">
        <f>SUM(AP36:AP37)</f>
        <v>1189.2384999999999</v>
      </c>
      <c r="AR38" s="2"/>
      <c r="AS38" s="2">
        <f>SUM(AR36:AR37)</f>
        <v>1176.7384999999999</v>
      </c>
      <c r="AT38" s="2"/>
      <c r="AU38" s="2">
        <f>SUM(AT36:AT37)</f>
        <v>1164.2384999999999</v>
      </c>
      <c r="AV38" s="2"/>
      <c r="AW38" s="2">
        <f>SUM(AV36:AV37)</f>
        <v>1139.2384999999997</v>
      </c>
      <c r="AX38" s="2"/>
      <c r="AY38" s="2">
        <f>SUM(AX36:AX37)</f>
        <v>1101.7384999999997</v>
      </c>
      <c r="AZ38" s="2"/>
      <c r="BA38" s="2">
        <f>SUM(AZ36:AZ37)</f>
        <v>1064.2384999999997</v>
      </c>
      <c r="BB38" s="2"/>
      <c r="BC38" s="2">
        <f>SUM(BB36:BB37)</f>
        <v>1039.2385000000002</v>
      </c>
      <c r="BD38" s="2"/>
      <c r="BE38" s="2">
        <f>SUM(BD36:BD37)</f>
        <v>1001.7385000000002</v>
      </c>
      <c r="BF38" s="2"/>
      <c r="BG38" s="2">
        <f>SUM(BF36:BF37)</f>
        <v>964.23850000000016</v>
      </c>
      <c r="BH38" s="2"/>
      <c r="BI38" s="2">
        <f>SUM(BH36:BH37)</f>
        <v>926.73850000000016</v>
      </c>
      <c r="BJ38" s="2"/>
      <c r="BK38" s="2">
        <f>SUM(BJ36:BJ37)</f>
        <v>889.23850000000016</v>
      </c>
      <c r="BL38" s="2"/>
      <c r="BM38" s="2">
        <f>SUM(BL36:BL37)</f>
        <v>839.23849999999993</v>
      </c>
      <c r="BN38" s="2"/>
      <c r="BO38" s="2">
        <f>SUM(BN36:BN37)</f>
        <v>789.23850000000004</v>
      </c>
      <c r="BP38" s="2"/>
      <c r="BQ38" s="2">
        <f>SUM(BP36:BP37)</f>
        <v>701.73850000000016</v>
      </c>
      <c r="BR38" s="2"/>
      <c r="BS38" s="2">
        <f>SUM(BR36:BR37)</f>
        <v>651.73850000000004</v>
      </c>
      <c r="BT38" s="2"/>
      <c r="BU38" s="2">
        <f>SUM(BT36:BT37)</f>
        <v>564.23850000000004</v>
      </c>
      <c r="BV38" s="2"/>
      <c r="BW38" s="2">
        <f>SUM(BV36:BV37)</f>
        <v>476.73849999999993</v>
      </c>
      <c r="BX38" s="2"/>
      <c r="BY38" s="2">
        <f>SUM(BX36:BX37)</f>
        <v>389.23850000000004</v>
      </c>
      <c r="BZ38" s="2"/>
      <c r="CA38" s="2">
        <f>SUM(BZ36:BZ37)</f>
        <v>301.73849999999999</v>
      </c>
      <c r="CB38" s="2"/>
      <c r="CC38" s="2">
        <f>SUM(CB36:CB37)</f>
        <v>176.73850000000002</v>
      </c>
      <c r="CD38" s="2"/>
      <c r="CE38" s="2">
        <f>SUM(CD36:CD37)</f>
        <v>51.738499999999995</v>
      </c>
      <c r="CF38" s="2"/>
      <c r="CG38" s="2">
        <f>SUM(CF36:CF37)</f>
        <v>-4.2500000000000018</v>
      </c>
      <c r="CH38" s="2"/>
      <c r="CI38" s="2">
        <f>SUM(CH36:CH37)</f>
        <v>0</v>
      </c>
      <c r="CJ38" s="2"/>
      <c r="CK38" s="2">
        <f>SUM(CJ36:CJ37)</f>
        <v>0</v>
      </c>
      <c r="CL38" s="2"/>
      <c r="CM38" s="2">
        <f>SUM(CL36:CL37)</f>
        <v>0</v>
      </c>
      <c r="CN38" s="2"/>
      <c r="CO38" s="2">
        <f>SUM(CN36:CN37)</f>
        <v>0</v>
      </c>
      <c r="CP38" s="2"/>
      <c r="CQ38" s="2">
        <f>SUM(CP36:CP37)</f>
        <v>0</v>
      </c>
      <c r="CR38" s="2"/>
      <c r="CS38" s="2">
        <f>SUM(CR36:CR37)</f>
        <v>0</v>
      </c>
      <c r="CT38" s="2"/>
      <c r="CU38" s="2">
        <f>SUM(CT36:CT37)</f>
        <v>0</v>
      </c>
      <c r="CV38" s="2"/>
      <c r="CW38" s="2">
        <f>SUM(CV36:CV37)</f>
        <v>0</v>
      </c>
      <c r="CX38" s="2"/>
      <c r="CY38" s="2">
        <f>SUM(CX36:CX37)</f>
        <v>0</v>
      </c>
      <c r="CZ38" s="2"/>
      <c r="DA38" s="2">
        <f>SUM(CZ36:CZ37)</f>
        <v>0</v>
      </c>
    </row>
    <row r="39" spans="1:105" x14ac:dyDescent="0.25">
      <c r="A39">
        <v>47000</v>
      </c>
      <c r="B39" t="s">
        <v>23</v>
      </c>
      <c r="C39">
        <v>1</v>
      </c>
      <c r="F39">
        <v>1</v>
      </c>
      <c r="H39">
        <v>1</v>
      </c>
      <c r="J39">
        <v>1</v>
      </c>
      <c r="L39">
        <v>1</v>
      </c>
      <c r="N39">
        <v>1</v>
      </c>
      <c r="P39">
        <v>1</v>
      </c>
      <c r="R39">
        <v>1</v>
      </c>
      <c r="T39">
        <v>1</v>
      </c>
      <c r="V39">
        <v>1</v>
      </c>
      <c r="X39">
        <v>1</v>
      </c>
      <c r="Z39">
        <v>1</v>
      </c>
      <c r="AB39">
        <v>1</v>
      </c>
      <c r="AD39">
        <v>1</v>
      </c>
      <c r="AF39">
        <v>1</v>
      </c>
      <c r="AH39">
        <v>1</v>
      </c>
      <c r="AJ39">
        <v>1</v>
      </c>
      <c r="AL39">
        <v>1</v>
      </c>
      <c r="AN39">
        <v>1</v>
      </c>
      <c r="AP39">
        <v>1</v>
      </c>
      <c r="AR39">
        <v>1</v>
      </c>
      <c r="AT39">
        <v>1</v>
      </c>
      <c r="AV39">
        <v>1</v>
      </c>
      <c r="AX39">
        <v>1</v>
      </c>
      <c r="AZ39">
        <v>1</v>
      </c>
      <c r="BB39">
        <v>1</v>
      </c>
      <c r="BD39">
        <v>1</v>
      </c>
      <c r="BF39">
        <v>1</v>
      </c>
      <c r="BH39">
        <v>1</v>
      </c>
      <c r="BJ39">
        <v>1</v>
      </c>
      <c r="BL39">
        <v>1</v>
      </c>
      <c r="BN39">
        <v>1</v>
      </c>
      <c r="BP39">
        <v>1</v>
      </c>
      <c r="BR39">
        <v>1</v>
      </c>
      <c r="BT39">
        <v>1</v>
      </c>
      <c r="BV39">
        <v>1</v>
      </c>
      <c r="BX39">
        <v>1</v>
      </c>
      <c r="BZ39">
        <v>1</v>
      </c>
      <c r="CB39">
        <v>1</v>
      </c>
      <c r="CD39">
        <v>1</v>
      </c>
      <c r="CF39">
        <v>1</v>
      </c>
      <c r="CH39">
        <v>1</v>
      </c>
      <c r="CJ39">
        <v>1</v>
      </c>
      <c r="CL39">
        <v>1</v>
      </c>
      <c r="CN39">
        <v>1</v>
      </c>
      <c r="CP39">
        <v>1</v>
      </c>
      <c r="CR39">
        <v>1</v>
      </c>
      <c r="CT39">
        <v>1</v>
      </c>
      <c r="CV39">
        <v>1</v>
      </c>
      <c r="CX39">
        <v>1</v>
      </c>
      <c r="CZ39">
        <v>1</v>
      </c>
    </row>
    <row r="40" spans="1:105" x14ac:dyDescent="0.25">
      <c r="A40">
        <v>47001</v>
      </c>
      <c r="B40" t="s">
        <v>14</v>
      </c>
      <c r="C40">
        <v>8</v>
      </c>
      <c r="F40">
        <v>8</v>
      </c>
      <c r="H40">
        <v>8</v>
      </c>
      <c r="J40">
        <v>8</v>
      </c>
      <c r="L40">
        <v>8</v>
      </c>
      <c r="N40">
        <v>8</v>
      </c>
      <c r="P40">
        <v>8</v>
      </c>
      <c r="R40">
        <v>8</v>
      </c>
      <c r="T40">
        <v>8</v>
      </c>
      <c r="V40">
        <v>8</v>
      </c>
      <c r="X40">
        <v>8</v>
      </c>
      <c r="Z40">
        <v>8</v>
      </c>
      <c r="AB40">
        <v>8</v>
      </c>
      <c r="AD40">
        <v>8</v>
      </c>
      <c r="AF40">
        <v>8</v>
      </c>
      <c r="AH40">
        <v>8</v>
      </c>
      <c r="AJ40">
        <v>8</v>
      </c>
      <c r="AL40">
        <v>8</v>
      </c>
      <c r="AN40">
        <v>8</v>
      </c>
      <c r="AP40">
        <v>8</v>
      </c>
      <c r="AR40">
        <v>8</v>
      </c>
      <c r="AT40">
        <v>8</v>
      </c>
      <c r="AV40">
        <v>8</v>
      </c>
      <c r="AX40">
        <v>8</v>
      </c>
      <c r="AZ40">
        <v>8</v>
      </c>
      <c r="BB40">
        <v>8</v>
      </c>
      <c r="BD40">
        <v>8</v>
      </c>
      <c r="BF40">
        <v>8</v>
      </c>
      <c r="BH40">
        <v>8</v>
      </c>
      <c r="BJ40">
        <v>8</v>
      </c>
      <c r="BL40">
        <v>8</v>
      </c>
      <c r="BN40">
        <v>8</v>
      </c>
      <c r="BP40">
        <v>8</v>
      </c>
      <c r="BR40">
        <v>8</v>
      </c>
      <c r="BT40">
        <v>8</v>
      </c>
      <c r="BV40">
        <v>8</v>
      </c>
      <c r="BX40">
        <v>8</v>
      </c>
      <c r="BZ40">
        <v>8</v>
      </c>
      <c r="CB40">
        <v>8</v>
      </c>
      <c r="CD40">
        <v>8</v>
      </c>
      <c r="CF40">
        <v>8</v>
      </c>
      <c r="CH40">
        <v>8</v>
      </c>
      <c r="CJ40">
        <v>8</v>
      </c>
      <c r="CL40">
        <v>8</v>
      </c>
      <c r="CN40">
        <v>8</v>
      </c>
      <c r="CP40">
        <v>8</v>
      </c>
      <c r="CR40">
        <v>8</v>
      </c>
      <c r="CT40">
        <v>8</v>
      </c>
      <c r="CV40">
        <v>8</v>
      </c>
      <c r="CX40">
        <v>8</v>
      </c>
      <c r="CZ40">
        <v>8</v>
      </c>
    </row>
    <row r="41" spans="1:105" x14ac:dyDescent="0.25">
      <c r="A41">
        <v>47001</v>
      </c>
      <c r="B41" t="s">
        <v>21</v>
      </c>
      <c r="C41">
        <v>2</v>
      </c>
    </row>
    <row r="42" spans="1:105" x14ac:dyDescent="0.25">
      <c r="A42">
        <v>47100</v>
      </c>
      <c r="B42" t="s">
        <v>24</v>
      </c>
      <c r="C42">
        <v>2</v>
      </c>
    </row>
    <row r="43" spans="1:105" x14ac:dyDescent="0.25">
      <c r="A43">
        <v>47200</v>
      </c>
      <c r="B43" t="s">
        <v>3</v>
      </c>
      <c r="C43">
        <v>53</v>
      </c>
      <c r="F43">
        <v>15</v>
      </c>
      <c r="H43">
        <v>15</v>
      </c>
      <c r="J43">
        <v>15</v>
      </c>
      <c r="L43">
        <v>15</v>
      </c>
      <c r="N43">
        <v>15</v>
      </c>
      <c r="P43">
        <v>15</v>
      </c>
      <c r="R43">
        <v>15</v>
      </c>
      <c r="T43">
        <v>15</v>
      </c>
      <c r="V43">
        <v>15</v>
      </c>
      <c r="X43">
        <v>15</v>
      </c>
      <c r="Z43">
        <v>15</v>
      </c>
      <c r="AB43">
        <v>15</v>
      </c>
      <c r="AD43">
        <v>15</v>
      </c>
      <c r="AF43">
        <v>15</v>
      </c>
      <c r="AH43">
        <v>15</v>
      </c>
      <c r="AJ43">
        <v>15</v>
      </c>
      <c r="AL43">
        <v>15</v>
      </c>
      <c r="AN43">
        <v>15</v>
      </c>
      <c r="AP43">
        <v>15</v>
      </c>
      <c r="AR43">
        <v>15</v>
      </c>
      <c r="AT43">
        <v>15</v>
      </c>
      <c r="AV43">
        <v>15</v>
      </c>
      <c r="AX43">
        <v>15</v>
      </c>
      <c r="AZ43">
        <v>15</v>
      </c>
      <c r="BB43">
        <v>15</v>
      </c>
      <c r="BD43">
        <v>15</v>
      </c>
      <c r="BF43">
        <v>15</v>
      </c>
      <c r="BH43">
        <v>15</v>
      </c>
      <c r="BJ43">
        <v>15</v>
      </c>
      <c r="BL43">
        <v>15</v>
      </c>
      <c r="BN43">
        <v>15</v>
      </c>
      <c r="BP43">
        <v>15</v>
      </c>
      <c r="BR43">
        <v>15</v>
      </c>
      <c r="BT43">
        <v>15</v>
      </c>
      <c r="BV43">
        <v>15</v>
      </c>
      <c r="BX43">
        <v>15</v>
      </c>
      <c r="BZ43">
        <v>15</v>
      </c>
      <c r="CB43">
        <v>15</v>
      </c>
      <c r="CD43">
        <v>15</v>
      </c>
      <c r="CF43">
        <v>15</v>
      </c>
      <c r="CH43">
        <v>15</v>
      </c>
      <c r="CJ43">
        <v>15</v>
      </c>
      <c r="CL43">
        <v>15</v>
      </c>
      <c r="CN43">
        <v>15</v>
      </c>
      <c r="CP43">
        <v>15</v>
      </c>
      <c r="CR43">
        <v>15</v>
      </c>
      <c r="CT43">
        <v>15</v>
      </c>
      <c r="CV43">
        <v>15</v>
      </c>
      <c r="CX43">
        <v>15</v>
      </c>
      <c r="CZ43">
        <v>15</v>
      </c>
    </row>
    <row r="44" spans="1:105" x14ac:dyDescent="0.25">
      <c r="A44">
        <v>47350</v>
      </c>
      <c r="B44" t="s">
        <v>8</v>
      </c>
      <c r="C44">
        <v>23</v>
      </c>
      <c r="F44">
        <v>5</v>
      </c>
      <c r="H44">
        <v>5</v>
      </c>
      <c r="J44">
        <v>5</v>
      </c>
      <c r="L44">
        <v>5</v>
      </c>
      <c r="N44">
        <v>5</v>
      </c>
      <c r="P44">
        <v>5</v>
      </c>
      <c r="R44">
        <v>5</v>
      </c>
      <c r="T44">
        <v>5</v>
      </c>
      <c r="V44">
        <v>5</v>
      </c>
      <c r="X44">
        <v>5</v>
      </c>
      <c r="Z44">
        <v>5</v>
      </c>
      <c r="AB44">
        <v>5</v>
      </c>
      <c r="AD44">
        <v>5</v>
      </c>
      <c r="AF44">
        <v>5</v>
      </c>
      <c r="AH44">
        <v>5</v>
      </c>
      <c r="AJ44">
        <v>5</v>
      </c>
      <c r="AL44">
        <v>5</v>
      </c>
      <c r="AN44">
        <v>5</v>
      </c>
      <c r="AP44">
        <v>5</v>
      </c>
      <c r="AR44">
        <v>5</v>
      </c>
      <c r="AT44">
        <v>5</v>
      </c>
      <c r="AV44">
        <v>5</v>
      </c>
      <c r="AX44">
        <v>5</v>
      </c>
      <c r="AZ44">
        <v>5</v>
      </c>
      <c r="BB44">
        <v>5</v>
      </c>
      <c r="BD44">
        <v>5</v>
      </c>
      <c r="BF44">
        <v>5</v>
      </c>
      <c r="BH44">
        <v>5</v>
      </c>
      <c r="BJ44">
        <v>5</v>
      </c>
      <c r="BL44">
        <v>5</v>
      </c>
      <c r="BN44">
        <v>5</v>
      </c>
      <c r="BP44">
        <v>5</v>
      </c>
      <c r="BR44">
        <v>5</v>
      </c>
      <c r="BT44">
        <v>5</v>
      </c>
      <c r="BV44">
        <v>5</v>
      </c>
      <c r="BX44">
        <v>5</v>
      </c>
      <c r="BZ44">
        <v>5</v>
      </c>
      <c r="CB44">
        <v>5</v>
      </c>
      <c r="CD44">
        <v>5</v>
      </c>
      <c r="CF44">
        <v>5</v>
      </c>
      <c r="CH44">
        <v>5</v>
      </c>
      <c r="CJ44">
        <v>5</v>
      </c>
      <c r="CL44">
        <v>5</v>
      </c>
      <c r="CN44">
        <v>5</v>
      </c>
      <c r="CP44">
        <v>5</v>
      </c>
      <c r="CR44">
        <v>5</v>
      </c>
      <c r="CT44">
        <v>5</v>
      </c>
      <c r="CV44">
        <v>5</v>
      </c>
      <c r="CX44">
        <v>5</v>
      </c>
      <c r="CZ44">
        <v>5</v>
      </c>
    </row>
    <row r="45" spans="1:105" x14ac:dyDescent="0.25">
      <c r="A45">
        <v>47400</v>
      </c>
      <c r="B45" t="s">
        <v>7</v>
      </c>
      <c r="C45">
        <v>23</v>
      </c>
      <c r="F45">
        <v>10</v>
      </c>
      <c r="H45">
        <v>10</v>
      </c>
      <c r="J45">
        <v>10</v>
      </c>
      <c r="L45">
        <v>10</v>
      </c>
      <c r="N45">
        <v>10</v>
      </c>
      <c r="P45">
        <v>10</v>
      </c>
      <c r="R45">
        <v>10</v>
      </c>
      <c r="T45">
        <v>10</v>
      </c>
      <c r="V45">
        <v>10</v>
      </c>
      <c r="X45">
        <v>10</v>
      </c>
      <c r="Z45">
        <v>10</v>
      </c>
      <c r="AB45">
        <v>10</v>
      </c>
      <c r="AD45">
        <v>10</v>
      </c>
      <c r="AF45">
        <v>10</v>
      </c>
      <c r="AH45">
        <v>10</v>
      </c>
      <c r="AJ45">
        <v>10</v>
      </c>
      <c r="AL45">
        <v>10</v>
      </c>
      <c r="AN45">
        <v>10</v>
      </c>
      <c r="AP45">
        <v>10</v>
      </c>
      <c r="AR45">
        <v>10</v>
      </c>
      <c r="AT45">
        <v>10</v>
      </c>
      <c r="AV45">
        <v>10</v>
      </c>
      <c r="AX45">
        <v>10</v>
      </c>
      <c r="AZ45">
        <v>10</v>
      </c>
      <c r="BB45">
        <v>10</v>
      </c>
      <c r="BD45">
        <v>10</v>
      </c>
      <c r="BF45">
        <v>10</v>
      </c>
      <c r="BH45">
        <v>10</v>
      </c>
      <c r="BJ45">
        <v>10</v>
      </c>
      <c r="BL45">
        <v>10</v>
      </c>
      <c r="BN45">
        <v>10</v>
      </c>
      <c r="BP45">
        <v>10</v>
      </c>
      <c r="BR45">
        <v>10</v>
      </c>
      <c r="BT45">
        <v>10</v>
      </c>
      <c r="BV45">
        <v>10</v>
      </c>
      <c r="BX45">
        <v>10</v>
      </c>
      <c r="BZ45">
        <v>10</v>
      </c>
      <c r="CB45">
        <v>10</v>
      </c>
      <c r="CD45">
        <v>10</v>
      </c>
      <c r="CF45">
        <v>10</v>
      </c>
      <c r="CH45">
        <v>10</v>
      </c>
      <c r="CJ45">
        <v>10</v>
      </c>
      <c r="CL45">
        <v>10</v>
      </c>
      <c r="CN45">
        <v>10</v>
      </c>
      <c r="CP45">
        <v>10</v>
      </c>
      <c r="CR45">
        <v>10</v>
      </c>
      <c r="CT45">
        <v>10</v>
      </c>
      <c r="CV45">
        <v>10</v>
      </c>
      <c r="CX45">
        <v>10</v>
      </c>
      <c r="CZ45">
        <v>10</v>
      </c>
    </row>
    <row r="46" spans="1:105" x14ac:dyDescent="0.25">
      <c r="A46">
        <v>47500</v>
      </c>
      <c r="B46" t="s">
        <v>5</v>
      </c>
      <c r="C46">
        <v>45</v>
      </c>
      <c r="F46">
        <v>10</v>
      </c>
      <c r="H46">
        <v>10</v>
      </c>
      <c r="J46">
        <v>10</v>
      </c>
      <c r="L46">
        <v>10</v>
      </c>
      <c r="N46">
        <v>10</v>
      </c>
      <c r="P46">
        <v>10</v>
      </c>
      <c r="R46">
        <v>10</v>
      </c>
      <c r="T46">
        <v>10</v>
      </c>
      <c r="V46">
        <v>10</v>
      </c>
      <c r="X46">
        <v>10</v>
      </c>
      <c r="Z46">
        <v>10</v>
      </c>
      <c r="AB46">
        <v>10</v>
      </c>
      <c r="AD46">
        <v>10</v>
      </c>
      <c r="AF46">
        <v>10</v>
      </c>
      <c r="AH46">
        <v>10</v>
      </c>
      <c r="AJ46">
        <v>10</v>
      </c>
      <c r="AL46">
        <v>10</v>
      </c>
      <c r="AN46">
        <v>10</v>
      </c>
      <c r="AP46">
        <v>10</v>
      </c>
      <c r="AR46">
        <v>10</v>
      </c>
      <c r="AT46">
        <v>10</v>
      </c>
      <c r="AV46">
        <v>10</v>
      </c>
      <c r="AX46">
        <v>10</v>
      </c>
      <c r="AZ46">
        <v>10</v>
      </c>
      <c r="BB46">
        <v>10</v>
      </c>
      <c r="BD46">
        <v>10</v>
      </c>
      <c r="BF46">
        <v>10</v>
      </c>
      <c r="BH46">
        <v>10</v>
      </c>
      <c r="BJ46">
        <v>10</v>
      </c>
      <c r="BL46">
        <v>10</v>
      </c>
      <c r="BN46">
        <v>10</v>
      </c>
      <c r="BP46">
        <v>10</v>
      </c>
      <c r="BR46">
        <v>10</v>
      </c>
      <c r="BT46">
        <v>10</v>
      </c>
      <c r="BV46">
        <v>10</v>
      </c>
      <c r="BX46">
        <v>10</v>
      </c>
      <c r="BZ46">
        <v>10</v>
      </c>
      <c r="CB46">
        <v>10</v>
      </c>
      <c r="CD46">
        <v>10</v>
      </c>
      <c r="CF46">
        <v>10</v>
      </c>
      <c r="CH46">
        <v>10</v>
      </c>
      <c r="CJ46">
        <v>10</v>
      </c>
      <c r="CL46">
        <v>10</v>
      </c>
      <c r="CN46">
        <v>10</v>
      </c>
      <c r="CP46">
        <v>10</v>
      </c>
      <c r="CR46">
        <v>10</v>
      </c>
      <c r="CT46">
        <v>10</v>
      </c>
      <c r="CV46">
        <v>10</v>
      </c>
      <c r="CX46">
        <v>10</v>
      </c>
      <c r="CZ46">
        <v>10</v>
      </c>
    </row>
    <row r="47" spans="1:105" x14ac:dyDescent="0.25">
      <c r="A47">
        <v>47500</v>
      </c>
      <c r="B47" t="s">
        <v>6</v>
      </c>
      <c r="C47">
        <v>143</v>
      </c>
    </row>
    <row r="48" spans="1:105" x14ac:dyDescent="0.25">
      <c r="A48">
        <v>47501</v>
      </c>
      <c r="B48" t="s">
        <v>22</v>
      </c>
      <c r="C48">
        <v>11</v>
      </c>
      <c r="F48">
        <v>5</v>
      </c>
      <c r="H48">
        <v>5</v>
      </c>
      <c r="J48">
        <v>5</v>
      </c>
      <c r="L48">
        <v>5</v>
      </c>
      <c r="N48">
        <v>5</v>
      </c>
      <c r="P48">
        <v>5</v>
      </c>
      <c r="R48">
        <v>5</v>
      </c>
      <c r="T48">
        <v>5</v>
      </c>
      <c r="V48">
        <v>5</v>
      </c>
      <c r="X48">
        <v>5</v>
      </c>
      <c r="Z48">
        <v>5</v>
      </c>
      <c r="AB48">
        <v>5</v>
      </c>
      <c r="AD48">
        <v>5</v>
      </c>
      <c r="AF48">
        <v>5</v>
      </c>
      <c r="AH48">
        <v>5</v>
      </c>
      <c r="AJ48">
        <v>5</v>
      </c>
      <c r="AL48">
        <v>5</v>
      </c>
      <c r="AN48">
        <v>5</v>
      </c>
      <c r="AP48">
        <v>5</v>
      </c>
      <c r="AR48">
        <v>5</v>
      </c>
      <c r="AT48">
        <v>5</v>
      </c>
      <c r="AV48">
        <v>5</v>
      </c>
      <c r="AX48">
        <v>5</v>
      </c>
      <c r="AZ48">
        <v>5</v>
      </c>
      <c r="BB48">
        <v>5</v>
      </c>
      <c r="BD48">
        <v>5</v>
      </c>
      <c r="BF48">
        <v>5</v>
      </c>
      <c r="BH48">
        <v>5</v>
      </c>
      <c r="BJ48">
        <v>5</v>
      </c>
      <c r="BL48">
        <v>5</v>
      </c>
      <c r="BN48">
        <v>5</v>
      </c>
      <c r="BP48">
        <v>5</v>
      </c>
      <c r="BR48">
        <v>5</v>
      </c>
      <c r="BT48">
        <v>5</v>
      </c>
      <c r="BV48">
        <v>5</v>
      </c>
      <c r="BX48">
        <v>5</v>
      </c>
      <c r="BZ48">
        <v>5</v>
      </c>
      <c r="CB48">
        <v>5</v>
      </c>
      <c r="CD48">
        <v>5</v>
      </c>
      <c r="CF48">
        <v>5</v>
      </c>
      <c r="CH48">
        <v>5</v>
      </c>
      <c r="CJ48">
        <v>5</v>
      </c>
      <c r="CL48">
        <v>5</v>
      </c>
      <c r="CN48">
        <v>5</v>
      </c>
      <c r="CP48">
        <v>5</v>
      </c>
      <c r="CR48">
        <v>5</v>
      </c>
      <c r="CT48">
        <v>5</v>
      </c>
      <c r="CV48">
        <v>5</v>
      </c>
      <c r="CX48">
        <v>5</v>
      </c>
      <c r="CZ48">
        <v>5</v>
      </c>
    </row>
    <row r="49" spans="1:105" x14ac:dyDescent="0.25">
      <c r="A49">
        <v>47900</v>
      </c>
      <c r="B49" t="s">
        <v>15</v>
      </c>
      <c r="C49" s="3">
        <v>6</v>
      </c>
      <c r="F49" s="3">
        <v>10</v>
      </c>
      <c r="H49" s="3">
        <v>10</v>
      </c>
      <c r="J49" s="3">
        <v>10</v>
      </c>
      <c r="L49" s="3">
        <v>10</v>
      </c>
      <c r="N49" s="3">
        <v>10</v>
      </c>
      <c r="P49" s="3">
        <v>10</v>
      </c>
      <c r="R49" s="3">
        <v>10</v>
      </c>
      <c r="T49" s="3">
        <v>10</v>
      </c>
      <c r="V49" s="3">
        <v>10</v>
      </c>
      <c r="X49" s="3">
        <v>10</v>
      </c>
      <c r="Z49" s="3">
        <v>10</v>
      </c>
      <c r="AB49" s="3">
        <v>10</v>
      </c>
      <c r="AD49" s="3">
        <v>10</v>
      </c>
      <c r="AF49" s="3">
        <v>10</v>
      </c>
      <c r="AH49" s="3">
        <v>10</v>
      </c>
      <c r="AJ49" s="3">
        <v>10</v>
      </c>
      <c r="AL49" s="3">
        <v>10</v>
      </c>
      <c r="AN49" s="3">
        <v>10</v>
      </c>
      <c r="AP49" s="3">
        <v>10</v>
      </c>
      <c r="AR49" s="3">
        <v>10</v>
      </c>
      <c r="AT49" s="3">
        <v>10</v>
      </c>
      <c r="AV49" s="3">
        <v>10</v>
      </c>
      <c r="AX49" s="3">
        <v>10</v>
      </c>
      <c r="AZ49" s="3">
        <v>10</v>
      </c>
      <c r="BB49" s="3">
        <v>10</v>
      </c>
      <c r="BD49" s="3">
        <v>10</v>
      </c>
      <c r="BF49" s="3">
        <v>10</v>
      </c>
      <c r="BH49" s="3">
        <v>10</v>
      </c>
      <c r="BJ49" s="3">
        <v>10</v>
      </c>
      <c r="BL49" s="3">
        <v>10</v>
      </c>
      <c r="BN49" s="3">
        <v>10</v>
      </c>
      <c r="BP49" s="3">
        <v>10</v>
      </c>
      <c r="BR49" s="3">
        <v>10</v>
      </c>
      <c r="BT49" s="3">
        <v>10</v>
      </c>
      <c r="BV49" s="3">
        <v>10</v>
      </c>
      <c r="BX49" s="3">
        <v>10</v>
      </c>
      <c r="BZ49" s="3">
        <v>10</v>
      </c>
      <c r="CB49" s="3">
        <v>10</v>
      </c>
      <c r="CD49" s="3">
        <v>10</v>
      </c>
      <c r="CF49" s="3">
        <v>10</v>
      </c>
      <c r="CH49" s="3">
        <v>10</v>
      </c>
      <c r="CJ49" s="3">
        <v>10</v>
      </c>
      <c r="CL49" s="3">
        <v>10</v>
      </c>
      <c r="CN49" s="3">
        <v>10</v>
      </c>
      <c r="CP49" s="3">
        <v>10</v>
      </c>
      <c r="CR49" s="3">
        <v>10</v>
      </c>
      <c r="CT49" s="3">
        <v>10</v>
      </c>
      <c r="CV49" s="3">
        <v>10</v>
      </c>
      <c r="CX49" s="3">
        <v>10</v>
      </c>
      <c r="CZ49" s="3">
        <v>10</v>
      </c>
    </row>
    <row r="50" spans="1:105" x14ac:dyDescent="0.25">
      <c r="D50">
        <f>SUM(C39:C49)</f>
        <v>317</v>
      </c>
      <c r="G50">
        <f>SUM(F39:F49)</f>
        <v>64</v>
      </c>
      <c r="I50">
        <f>SUM(H39:H49)</f>
        <v>64</v>
      </c>
      <c r="K50">
        <f>SUM(J39:J49)</f>
        <v>64</v>
      </c>
      <c r="M50">
        <f>SUM(L39:L49)</f>
        <v>64</v>
      </c>
      <c r="O50">
        <f>SUM(N39:N49)</f>
        <v>64</v>
      </c>
      <c r="Q50">
        <f>SUM(P39:P49)</f>
        <v>64</v>
      </c>
      <c r="S50">
        <f>SUM(R39:R49)</f>
        <v>64</v>
      </c>
      <c r="U50">
        <f>SUM(T39:T49)</f>
        <v>64</v>
      </c>
      <c r="W50">
        <f>SUM(V39:V49)</f>
        <v>64</v>
      </c>
      <c r="Y50">
        <f>SUM(X39:X49)</f>
        <v>64</v>
      </c>
      <c r="AA50">
        <f>SUM(Z39:Z49)</f>
        <v>64</v>
      </c>
      <c r="AC50">
        <f>SUM(AB39:AB49)</f>
        <v>64</v>
      </c>
      <c r="AE50">
        <f>SUM(AD39:AD49)</f>
        <v>64</v>
      </c>
      <c r="AG50">
        <f>SUM(AF39:AF49)</f>
        <v>64</v>
      </c>
      <c r="AI50">
        <f>SUM(AH39:AH49)</f>
        <v>64</v>
      </c>
      <c r="AK50">
        <f>SUM(AJ39:AJ49)</f>
        <v>64</v>
      </c>
      <c r="AM50">
        <f>SUM(AL39:AL49)</f>
        <v>64</v>
      </c>
      <c r="AO50">
        <f>SUM(AN39:AN49)</f>
        <v>64</v>
      </c>
      <c r="AQ50">
        <f>SUM(AP39:AP49)</f>
        <v>64</v>
      </c>
      <c r="AS50">
        <f>SUM(AR39:AR49)</f>
        <v>64</v>
      </c>
      <c r="AU50">
        <f>SUM(AT39:AT49)</f>
        <v>64</v>
      </c>
      <c r="AW50">
        <f>SUM(AV39:AV49)</f>
        <v>64</v>
      </c>
      <c r="AY50">
        <f>SUM(AX39:AX49)</f>
        <v>64</v>
      </c>
      <c r="BA50">
        <f>SUM(AZ39:AZ49)</f>
        <v>64</v>
      </c>
      <c r="BC50">
        <f>SUM(BB39:BB49)</f>
        <v>64</v>
      </c>
      <c r="BE50">
        <f>SUM(BD39:BD49)</f>
        <v>64</v>
      </c>
      <c r="BG50">
        <f>SUM(BF39:BF49)</f>
        <v>64</v>
      </c>
      <c r="BI50">
        <f>SUM(BH39:BH49)</f>
        <v>64</v>
      </c>
      <c r="BK50">
        <f>SUM(BJ39:BJ49)</f>
        <v>64</v>
      </c>
      <c r="BM50">
        <f>SUM(BL39:BL49)</f>
        <v>64</v>
      </c>
      <c r="BO50">
        <f>SUM(BN39:BN49)</f>
        <v>64</v>
      </c>
      <c r="BQ50">
        <f>SUM(BP39:BP49)</f>
        <v>64</v>
      </c>
      <c r="BS50">
        <f>SUM(BR39:BR49)</f>
        <v>64</v>
      </c>
      <c r="BU50">
        <f>SUM(BT39:BT49)</f>
        <v>64</v>
      </c>
      <c r="BW50">
        <f>SUM(BV39:BV49)</f>
        <v>64</v>
      </c>
      <c r="BY50">
        <f>SUM(BX39:BX49)</f>
        <v>64</v>
      </c>
      <c r="CA50">
        <f>SUM(BZ39:BZ49)</f>
        <v>64</v>
      </c>
      <c r="CC50">
        <f>SUM(CB39:CB49)</f>
        <v>64</v>
      </c>
      <c r="CE50">
        <f>SUM(CD39:CD49)</f>
        <v>64</v>
      </c>
      <c r="CG50">
        <f>SUM(CF39:CF49)</f>
        <v>64</v>
      </c>
      <c r="CI50">
        <f>SUM(CH39:CH49)</f>
        <v>64</v>
      </c>
      <c r="CK50">
        <f>SUM(CJ39:CJ49)</f>
        <v>64</v>
      </c>
      <c r="CM50">
        <f>SUM(CL39:CL49)</f>
        <v>64</v>
      </c>
      <c r="CO50">
        <f>SUM(CN39:CN49)</f>
        <v>64</v>
      </c>
      <c r="CQ50">
        <f>SUM(CP39:CP49)</f>
        <v>64</v>
      </c>
      <c r="CS50">
        <f>SUM(CR39:CR49)</f>
        <v>64</v>
      </c>
      <c r="CU50">
        <f>SUM(CT39:CT49)</f>
        <v>64</v>
      </c>
      <c r="CW50">
        <f>SUM(CV39:CV49)</f>
        <v>64</v>
      </c>
      <c r="CY50">
        <f>SUM(CX39:CX49)</f>
        <v>64</v>
      </c>
      <c r="DA50">
        <f>SUM(CZ39:CZ49)</f>
        <v>64</v>
      </c>
    </row>
    <row r="51" spans="1:105" x14ac:dyDescent="0.25">
      <c r="A51">
        <v>48000</v>
      </c>
      <c r="B51" t="s">
        <v>57</v>
      </c>
      <c r="C51" s="3">
        <v>9</v>
      </c>
      <c r="F51" s="3">
        <v>9</v>
      </c>
      <c r="H51" s="3">
        <v>9</v>
      </c>
      <c r="J51" s="3">
        <v>9</v>
      </c>
      <c r="L51" s="3">
        <v>9</v>
      </c>
      <c r="N51" s="3">
        <v>9</v>
      </c>
      <c r="P51" s="3">
        <v>9</v>
      </c>
      <c r="R51" s="3">
        <v>9</v>
      </c>
      <c r="T51" s="3">
        <v>9</v>
      </c>
      <c r="V51" s="3">
        <v>9</v>
      </c>
      <c r="X51" s="3">
        <v>9</v>
      </c>
      <c r="Z51" s="3">
        <v>9</v>
      </c>
      <c r="AB51" s="3">
        <v>9</v>
      </c>
      <c r="AD51" s="3">
        <v>9</v>
      </c>
      <c r="AF51" s="3">
        <v>9</v>
      </c>
      <c r="AH51" s="3">
        <v>9</v>
      </c>
      <c r="AJ51" s="3">
        <v>9</v>
      </c>
      <c r="AL51" s="3">
        <v>9</v>
      </c>
      <c r="AN51" s="3">
        <v>9</v>
      </c>
      <c r="AP51" s="3">
        <v>9</v>
      </c>
      <c r="AR51" s="3">
        <v>9</v>
      </c>
      <c r="AT51" s="3">
        <v>9</v>
      </c>
      <c r="AV51" s="3">
        <v>9</v>
      </c>
      <c r="AX51" s="3">
        <v>9</v>
      </c>
      <c r="AZ51" s="3">
        <v>9</v>
      </c>
      <c r="BB51" s="3">
        <v>9</v>
      </c>
      <c r="BD51" s="3">
        <v>9</v>
      </c>
      <c r="BF51" s="3">
        <v>9</v>
      </c>
      <c r="BH51" s="3">
        <v>9</v>
      </c>
      <c r="BJ51" s="3">
        <v>9</v>
      </c>
      <c r="BL51" s="3">
        <v>9</v>
      </c>
      <c r="BN51" s="3">
        <v>9</v>
      </c>
      <c r="BP51" s="3">
        <v>9</v>
      </c>
      <c r="BR51" s="3">
        <v>9</v>
      </c>
      <c r="BT51" s="3">
        <v>9</v>
      </c>
      <c r="BV51" s="3">
        <v>9</v>
      </c>
      <c r="BX51" s="3">
        <v>9</v>
      </c>
      <c r="BZ51" s="3">
        <v>9</v>
      </c>
      <c r="CB51" s="3">
        <v>9</v>
      </c>
      <c r="CD51" s="3">
        <v>9</v>
      </c>
      <c r="CF51" s="3">
        <v>9</v>
      </c>
      <c r="CH51" s="3">
        <v>9</v>
      </c>
      <c r="CJ51" s="3">
        <v>9</v>
      </c>
      <c r="CL51" s="3">
        <v>9</v>
      </c>
      <c r="CN51" s="3">
        <v>9</v>
      </c>
      <c r="CP51" s="3">
        <v>9</v>
      </c>
      <c r="CR51" s="3">
        <v>9</v>
      </c>
      <c r="CT51" s="3">
        <v>9</v>
      </c>
      <c r="CV51" s="3">
        <v>9</v>
      </c>
      <c r="CX51" s="3">
        <v>9</v>
      </c>
      <c r="CZ51" s="3">
        <v>9</v>
      </c>
    </row>
    <row r="52" spans="1:105" x14ac:dyDescent="0.25">
      <c r="D52">
        <f>+C51</f>
        <v>9</v>
      </c>
      <c r="G52">
        <f>+F51</f>
        <v>9</v>
      </c>
      <c r="I52">
        <f>+H51</f>
        <v>9</v>
      </c>
      <c r="K52">
        <f>+J51</f>
        <v>9</v>
      </c>
      <c r="M52">
        <f>+L51</f>
        <v>9</v>
      </c>
      <c r="O52">
        <f>+N51</f>
        <v>9</v>
      </c>
      <c r="Q52">
        <f>+P51</f>
        <v>9</v>
      </c>
      <c r="S52">
        <f>+R51</f>
        <v>9</v>
      </c>
      <c r="U52">
        <f>+T51</f>
        <v>9</v>
      </c>
      <c r="W52">
        <f>+V51</f>
        <v>9</v>
      </c>
      <c r="Y52">
        <f>+X51</f>
        <v>9</v>
      </c>
      <c r="AA52">
        <f>+Z51</f>
        <v>9</v>
      </c>
      <c r="AC52">
        <f>+AB51</f>
        <v>9</v>
      </c>
      <c r="AE52">
        <f>+AD51</f>
        <v>9</v>
      </c>
      <c r="AG52">
        <f>+AF51</f>
        <v>9</v>
      </c>
      <c r="AI52">
        <f>+AH51</f>
        <v>9</v>
      </c>
      <c r="AK52">
        <f>+AJ51</f>
        <v>9</v>
      </c>
      <c r="AM52">
        <f>+AL51</f>
        <v>9</v>
      </c>
      <c r="AO52">
        <f>+AN51</f>
        <v>9</v>
      </c>
      <c r="AQ52">
        <f>+AP51</f>
        <v>9</v>
      </c>
      <c r="AS52">
        <f>+AR51</f>
        <v>9</v>
      </c>
      <c r="AU52">
        <f>+AT51</f>
        <v>9</v>
      </c>
      <c r="AW52">
        <f>+AV51</f>
        <v>9</v>
      </c>
      <c r="AY52">
        <f>+AX51</f>
        <v>9</v>
      </c>
      <c r="BA52">
        <f>+AZ51</f>
        <v>9</v>
      </c>
      <c r="BC52">
        <f>+BB51</f>
        <v>9</v>
      </c>
      <c r="BE52">
        <f>+BD51</f>
        <v>9</v>
      </c>
      <c r="BG52">
        <f>+BF51</f>
        <v>9</v>
      </c>
      <c r="BI52">
        <f>+BH51</f>
        <v>9</v>
      </c>
      <c r="BK52">
        <f>+BJ51</f>
        <v>9</v>
      </c>
      <c r="BM52">
        <f>+BL51</f>
        <v>9</v>
      </c>
      <c r="BO52">
        <f>+BN51</f>
        <v>9</v>
      </c>
      <c r="BQ52">
        <f>+BP51</f>
        <v>9</v>
      </c>
      <c r="BS52">
        <f>+BR51</f>
        <v>9</v>
      </c>
      <c r="BU52">
        <f>+BT51</f>
        <v>9</v>
      </c>
      <c r="BW52">
        <f>+BV51</f>
        <v>9</v>
      </c>
      <c r="BY52">
        <f>+BX51</f>
        <v>9</v>
      </c>
      <c r="CA52">
        <f>+BZ51</f>
        <v>9</v>
      </c>
      <c r="CC52">
        <f>+CB51</f>
        <v>9</v>
      </c>
      <c r="CE52">
        <f>+CD51</f>
        <v>9</v>
      </c>
      <c r="CG52">
        <f>+CF51</f>
        <v>9</v>
      </c>
      <c r="CI52">
        <f>+CH51</f>
        <v>9</v>
      </c>
      <c r="CK52">
        <f>+CJ51</f>
        <v>9</v>
      </c>
      <c r="CM52">
        <f>+CL51</f>
        <v>9</v>
      </c>
      <c r="CO52">
        <f>+CN51</f>
        <v>9</v>
      </c>
      <c r="CQ52">
        <f>+CP51</f>
        <v>9</v>
      </c>
      <c r="CS52">
        <f>+CR51</f>
        <v>9</v>
      </c>
      <c r="CU52">
        <f>+CT51</f>
        <v>9</v>
      </c>
      <c r="CW52">
        <f>+CV51</f>
        <v>9</v>
      </c>
      <c r="CY52">
        <f>+CX51</f>
        <v>9</v>
      </c>
      <c r="DA52">
        <f>+CZ51</f>
        <v>9</v>
      </c>
    </row>
    <row r="54" spans="1:105" x14ac:dyDescent="0.25">
      <c r="B54" t="s">
        <v>58</v>
      </c>
      <c r="F54" s="6">
        <f>+F6*(SUM(G15:G50)-G38)</f>
        <v>10.600000000000001</v>
      </c>
      <c r="H54" s="6">
        <f>+F54+H6*(SUM(I15:I50)-I38)</f>
        <v>21.200000000000003</v>
      </c>
      <c r="J54" s="6">
        <f>+H54+J6*(SUM(K15:K50)-K38)</f>
        <v>31.800000000000004</v>
      </c>
      <c r="L54" s="6">
        <f>+J54+L6*(SUM(M15:M50)-M38)</f>
        <v>42.400000000000006</v>
      </c>
      <c r="N54" s="6">
        <f>+L54+N6*(SUM(O15:O50)-O38)</f>
        <v>53.000000000000007</v>
      </c>
      <c r="P54" s="6">
        <f>+N54+P6*(SUM(Q15:Q50)-Q38)</f>
        <v>70.525000000000006</v>
      </c>
      <c r="R54" s="6">
        <f>+P54+R6*(SUM(S15:S50)-S38)</f>
        <v>88.050000000000011</v>
      </c>
      <c r="T54" s="6">
        <f>+R54+T6*(SUM(U15:U50)-U38)</f>
        <v>105.57500000000002</v>
      </c>
      <c r="V54" s="6">
        <f>+T54+V6*(SUM(W15:W50)-W38)</f>
        <v>123.10000000000002</v>
      </c>
      <c r="X54" s="6">
        <f>+V54+X6*(SUM(Y15:Y50)-Y38)</f>
        <v>140.62500000000003</v>
      </c>
      <c r="Z54" s="6">
        <f>+X54+Z6*(SUM(AA15:AA50)-AA38)</f>
        <v>158.15000000000003</v>
      </c>
      <c r="AB54" s="6">
        <f>+Z54+AB6*(SUM(AC15:AC50)-AC38)</f>
        <v>175.67500000000004</v>
      </c>
      <c r="AD54" s="6">
        <f>+AB54+AD6*(SUM(AE15:AE50)-AE38)</f>
        <v>193.20000000000005</v>
      </c>
      <c r="AF54" s="6">
        <f>+AD54+AF6*(SUM(AG15:AG50)-AG38)</f>
        <v>210.72500000000005</v>
      </c>
      <c r="AH54" s="6">
        <f>+AF54+AH6*(SUM(AI15:AI50)-AI38)</f>
        <v>228.25000000000006</v>
      </c>
      <c r="AJ54" s="6">
        <f>+AH54+AJ6*(SUM(AK15:AK50)-AK38)</f>
        <v>245.77500000000006</v>
      </c>
      <c r="AL54" s="6">
        <f>+AJ54+AL6*(SUM(AM15:AM50)-AM38)</f>
        <v>263.30000000000007</v>
      </c>
      <c r="AN54" s="6">
        <f>+AL54+AN6*(SUM(AO15:AO50)-AO38)</f>
        <v>280.82500000000005</v>
      </c>
      <c r="AP54" s="6">
        <f>+AN54+AP6*(SUM(AQ15:AQ50)-AQ38)</f>
        <v>298.35000000000002</v>
      </c>
      <c r="AR54" s="6">
        <f>+AP54+AR6*(SUM(AS15:AS50)-AS38)</f>
        <v>315.875</v>
      </c>
      <c r="AT54" s="6">
        <f>+AR54+AT6*(SUM(AU15:AU50)-AU38)</f>
        <v>333.4</v>
      </c>
      <c r="AV54" s="6">
        <f>+AT54+AV6*(SUM(AW15:AW50)-AW38)</f>
        <v>350.92499999999995</v>
      </c>
      <c r="AX54" s="6">
        <f>+AV54+AX6*(SUM(AY15:AY50)-AY38)</f>
        <v>368.44999999999993</v>
      </c>
      <c r="AZ54" s="6">
        <f>+AX54+AZ6*(SUM(BA15:BA50)-BA38)</f>
        <v>385.97499999999991</v>
      </c>
      <c r="BB54" s="6">
        <f>+AZ54+BB6*(SUM(BC15:BC50)-BC38)</f>
        <v>403.49999999999989</v>
      </c>
      <c r="BD54" s="6">
        <f>+BB54+BD6*(SUM(BE15:BE50)-BE38)</f>
        <v>421.02499999999986</v>
      </c>
      <c r="BF54" s="6">
        <f>+BD54+BF6*(SUM(BG15:BG50)-BG38)</f>
        <v>438.54999999999984</v>
      </c>
      <c r="BH54" s="6">
        <f>+BF54+BH6*(SUM(BI15:BI50)-BI38)</f>
        <v>456.07499999999982</v>
      </c>
      <c r="BJ54" s="6">
        <f>+BH54+BJ6*(SUM(BK15:BK50)-BK38)</f>
        <v>473.5999999999998</v>
      </c>
      <c r="BL54" s="6">
        <f>+BJ54+BL6*(SUM(BM15:BM50)-BM38)</f>
        <v>491.12499999999977</v>
      </c>
      <c r="BN54" s="6">
        <f>+BL54+BN6*(SUM(BO15:BO50)-BO38)</f>
        <v>508.64999999999975</v>
      </c>
      <c r="BP54" s="6">
        <f>+BN54+BP6*(SUM(BQ15:BQ50)-BQ38)</f>
        <v>526.17499999999973</v>
      </c>
      <c r="BR54" s="6">
        <f>+BP54+BR6*(SUM(BS15:BS50)-BS38)</f>
        <v>543.6999999999997</v>
      </c>
      <c r="BT54" s="6">
        <f>+BR54+BT6*(SUM(BU15:BU50)-BU38)</f>
        <v>561.22499999999968</v>
      </c>
      <c r="BV54" s="6">
        <f>+BT54+BV6*(SUM(BW15:BW50)-BW38)</f>
        <v>578.74999999999966</v>
      </c>
      <c r="BX54" s="6">
        <f>+BV54+BX6*(SUM(BY15:BY50)-BY38)</f>
        <v>596.27499999999964</v>
      </c>
      <c r="BZ54" s="6">
        <f>+BX54+BZ6*(SUM(CA15:CA50)-CA38)</f>
        <v>613.79999999999961</v>
      </c>
      <c r="CB54" s="6">
        <f>+BZ54+CB6*(SUM(CC15:CC50)-CC38)</f>
        <v>631.32499999999959</v>
      </c>
      <c r="CD54" s="6">
        <f>+CB54+CD6*(SUM(CE15:CE50)-CE38)</f>
        <v>648.84999999999957</v>
      </c>
      <c r="CF54" s="6">
        <f>+CD54+CF6*(SUM(CG15:CG50)-CG38)</f>
        <v>666.37499999999955</v>
      </c>
      <c r="CH54" s="6">
        <f>+CF54+CH6*(SUM(CI15:CI50)-CI38)</f>
        <v>683.89999999999952</v>
      </c>
      <c r="CJ54" s="6">
        <f>+CH54+CJ6*(SUM(CK15:CK50)-CK38)</f>
        <v>701.4249999999995</v>
      </c>
      <c r="CL54" s="6">
        <f>+CJ54+CL6*(SUM(CM15:CM50)-CM38)</f>
        <v>718.94999999999948</v>
      </c>
      <c r="CN54" s="6">
        <f>+CL54+CN6*(SUM(CO15:CO50)-CO38)</f>
        <v>736.47499999999945</v>
      </c>
      <c r="CP54" s="6">
        <f>+CN54+CP6*(SUM(CQ15:CQ50)-CQ38)</f>
        <v>753.99999999999943</v>
      </c>
      <c r="CR54" s="6">
        <f>+CP54+CR6*(SUM(CS15:CS50)-CS38)</f>
        <v>771.52499999999941</v>
      </c>
      <c r="CT54" s="6">
        <f>+CR54+CT6*(SUM(CU15:CU50)-CU38)</f>
        <v>789.04999999999939</v>
      </c>
      <c r="CV54" s="6">
        <f>+CT54+CV6*(SUM(CW15:CW50)-CW38)</f>
        <v>806.57499999999936</v>
      </c>
      <c r="CX54" s="6">
        <f>+CV54+CX6*(SUM(CY15:CY50)-CY38)</f>
        <v>824.09999999999934</v>
      </c>
      <c r="CZ54" s="6">
        <f>+CX54+CZ6*(SUM(DA15:DA50)-DA38)</f>
        <v>841.62499999999932</v>
      </c>
    </row>
    <row r="55" spans="1:105" x14ac:dyDescent="0.25">
      <c r="A55">
        <v>90100</v>
      </c>
      <c r="B55" t="s">
        <v>29</v>
      </c>
      <c r="C55">
        <v>-533</v>
      </c>
    </row>
    <row r="56" spans="1:105" x14ac:dyDescent="0.25">
      <c r="A56">
        <v>90100</v>
      </c>
      <c r="B56" t="s">
        <v>30</v>
      </c>
      <c r="C56" s="3">
        <v>300</v>
      </c>
      <c r="F56" s="3"/>
      <c r="H56" s="3"/>
      <c r="J56" s="3"/>
      <c r="L56" s="3"/>
      <c r="N56" s="3"/>
      <c r="P56" s="3"/>
      <c r="R56" s="3"/>
      <c r="T56" s="3"/>
      <c r="V56" s="3"/>
      <c r="X56" s="3"/>
      <c r="Z56" s="3"/>
      <c r="AB56" s="3"/>
      <c r="AD56" s="3"/>
      <c r="AF56" s="3"/>
      <c r="AH56" s="3"/>
      <c r="AJ56" s="3"/>
      <c r="AL56" s="3"/>
      <c r="AN56" s="3"/>
      <c r="AP56" s="3"/>
      <c r="AR56" s="3"/>
      <c r="AT56" s="3"/>
      <c r="AV56" s="3"/>
      <c r="AX56" s="3"/>
      <c r="AZ56" s="3"/>
      <c r="BB56" s="3"/>
      <c r="BD56" s="3"/>
      <c r="BF56" s="3"/>
      <c r="BH56" s="3"/>
      <c r="BJ56" s="3"/>
      <c r="BL56" s="3"/>
      <c r="BN56" s="3"/>
      <c r="BP56" s="3"/>
      <c r="BR56" s="3"/>
      <c r="BT56" s="3"/>
      <c r="BV56" s="3"/>
      <c r="BX56" s="3"/>
      <c r="BZ56" s="3"/>
      <c r="CB56" s="3"/>
      <c r="CD56" s="3"/>
      <c r="CF56" s="3"/>
      <c r="CH56" s="3"/>
      <c r="CJ56" s="3"/>
      <c r="CL56" s="3"/>
      <c r="CN56" s="3"/>
      <c r="CP56" s="3"/>
      <c r="CR56" s="3"/>
      <c r="CT56" s="3"/>
      <c r="CV56" s="3"/>
      <c r="CX56" s="3"/>
      <c r="CZ56" s="3"/>
    </row>
    <row r="57" spans="1:105" x14ac:dyDescent="0.25">
      <c r="D57">
        <f>SUM(C54:C56)</f>
        <v>-233</v>
      </c>
      <c r="G57" s="6">
        <f>SUM(F54:F56)</f>
        <v>10.600000000000001</v>
      </c>
      <c r="I57" s="6">
        <f>SUM(H54:H56)</f>
        <v>21.200000000000003</v>
      </c>
      <c r="K57" s="6">
        <f>SUM(J54:J56)</f>
        <v>31.800000000000004</v>
      </c>
      <c r="M57" s="6">
        <f>SUM(L54:L56)</f>
        <v>42.400000000000006</v>
      </c>
      <c r="O57" s="6">
        <f>SUM(N54:N56)</f>
        <v>53.000000000000007</v>
      </c>
      <c r="Q57" s="6">
        <f>SUM(P54:P56)</f>
        <v>70.525000000000006</v>
      </c>
      <c r="S57" s="6">
        <f>SUM(R54:R56)</f>
        <v>88.050000000000011</v>
      </c>
      <c r="U57" s="6">
        <f>SUM(T54:T56)</f>
        <v>105.57500000000002</v>
      </c>
      <c r="W57" s="6">
        <f>SUM(V54:V56)</f>
        <v>123.10000000000002</v>
      </c>
      <c r="Y57" s="6">
        <f>SUM(X54:X56)</f>
        <v>140.62500000000003</v>
      </c>
      <c r="AA57" s="6">
        <f>SUM(Z54:Z56)</f>
        <v>158.15000000000003</v>
      </c>
      <c r="AC57" s="6">
        <f>SUM(AB54:AB56)</f>
        <v>175.67500000000004</v>
      </c>
      <c r="AE57" s="6">
        <f>SUM(AD54:AD56)</f>
        <v>193.20000000000005</v>
      </c>
      <c r="AG57" s="6">
        <f>SUM(AF54:AF56)</f>
        <v>210.72500000000005</v>
      </c>
      <c r="AI57" s="6">
        <f>SUM(AH54:AH56)</f>
        <v>228.25000000000006</v>
      </c>
      <c r="AK57" s="6">
        <f>SUM(AJ54:AJ56)</f>
        <v>245.77500000000006</v>
      </c>
      <c r="AM57" s="6">
        <f>SUM(AL54:AL56)</f>
        <v>263.30000000000007</v>
      </c>
      <c r="AO57" s="6">
        <f>SUM(AN54:AN56)</f>
        <v>280.82500000000005</v>
      </c>
      <c r="AQ57" s="6">
        <f>SUM(AP54:AP56)</f>
        <v>298.35000000000002</v>
      </c>
      <c r="AS57" s="6">
        <f>SUM(AR54:AR56)</f>
        <v>315.875</v>
      </c>
      <c r="AU57" s="6">
        <f>SUM(AT54:AT56)</f>
        <v>333.4</v>
      </c>
      <c r="AW57" s="6">
        <f>SUM(AV54:AV56)</f>
        <v>350.92499999999995</v>
      </c>
      <c r="AY57" s="6">
        <f>SUM(AX54:AX56)</f>
        <v>368.44999999999993</v>
      </c>
      <c r="BA57" s="6">
        <f>SUM(AZ54:AZ56)</f>
        <v>385.97499999999991</v>
      </c>
      <c r="BC57" s="6">
        <f>SUM(BB54:BB56)</f>
        <v>403.49999999999989</v>
      </c>
      <c r="BE57" s="6">
        <f>SUM(BD54:BD56)</f>
        <v>421.02499999999986</v>
      </c>
      <c r="BG57" s="6">
        <f>SUM(BF54:BF56)</f>
        <v>438.54999999999984</v>
      </c>
      <c r="BI57" s="6">
        <f>SUM(BH54:BH56)</f>
        <v>456.07499999999982</v>
      </c>
      <c r="BK57" s="6">
        <f>SUM(BJ54:BJ56)</f>
        <v>473.5999999999998</v>
      </c>
      <c r="BM57" s="6">
        <f>SUM(BL54:BL56)</f>
        <v>491.12499999999977</v>
      </c>
      <c r="BO57" s="6">
        <f>SUM(BN54:BN56)</f>
        <v>508.64999999999975</v>
      </c>
      <c r="BQ57" s="6">
        <f>SUM(BP54:BP56)</f>
        <v>526.17499999999973</v>
      </c>
      <c r="BS57" s="6">
        <f>SUM(BR54:BR56)</f>
        <v>543.6999999999997</v>
      </c>
      <c r="BU57" s="6">
        <f>SUM(BT54:BT56)</f>
        <v>561.22499999999968</v>
      </c>
      <c r="BW57" s="6">
        <f>SUM(BV54:BV56)</f>
        <v>578.74999999999966</v>
      </c>
      <c r="BY57" s="6">
        <f>SUM(BX54:BX56)</f>
        <v>596.27499999999964</v>
      </c>
      <c r="CA57" s="6">
        <f>SUM(BZ54:BZ56)</f>
        <v>613.79999999999961</v>
      </c>
      <c r="CC57" s="6">
        <f>SUM(CB54:CB56)</f>
        <v>631.32499999999959</v>
      </c>
      <c r="CE57" s="6">
        <f>SUM(CD54:CD56)</f>
        <v>648.84999999999957</v>
      </c>
      <c r="CG57" s="6">
        <f>SUM(CF54:CF56)</f>
        <v>666.37499999999955</v>
      </c>
      <c r="CI57" s="6">
        <f>SUM(CH54:CH56)</f>
        <v>683.89999999999952</v>
      </c>
      <c r="CK57" s="6">
        <f>SUM(CJ54:CJ56)</f>
        <v>701.4249999999995</v>
      </c>
      <c r="CM57" s="6">
        <f>SUM(CL54:CL56)</f>
        <v>718.94999999999948</v>
      </c>
      <c r="CO57" s="6">
        <f>SUM(CN54:CN56)</f>
        <v>736.47499999999945</v>
      </c>
      <c r="CQ57" s="6">
        <f>SUM(CP54:CP56)</f>
        <v>753.99999999999943</v>
      </c>
      <c r="CS57" s="6">
        <f>SUM(CR54:CR56)</f>
        <v>771.52499999999941</v>
      </c>
      <c r="CU57" s="6">
        <f>SUM(CT54:CT56)</f>
        <v>789.04999999999939</v>
      </c>
      <c r="CW57" s="6">
        <f>SUM(CV54:CV56)</f>
        <v>806.57499999999936</v>
      </c>
      <c r="CY57" s="6">
        <f>SUM(CX54:CX56)</f>
        <v>824.09999999999934</v>
      </c>
      <c r="DA57" s="6">
        <f>SUM(CZ54:CZ56)</f>
        <v>841.62499999999932</v>
      </c>
    </row>
    <row r="60" spans="1:105" x14ac:dyDescent="0.25">
      <c r="B60" t="s">
        <v>43</v>
      </c>
      <c r="C60" s="2">
        <f>+D8-SUM(C10:C58)</f>
        <v>751.5</v>
      </c>
      <c r="D60" s="2">
        <f>+D8-SUM(D10:D58)</f>
        <v>751.5</v>
      </c>
      <c r="E60" s="2"/>
      <c r="F60" s="2"/>
      <c r="G60" s="2">
        <f>+G8-SUM(G10:G58)</f>
        <v>53.598999999999933</v>
      </c>
      <c r="H60" s="2"/>
      <c r="I60" s="2">
        <f>+I8-SUM(I10:I58)</f>
        <v>85.472437499999614</v>
      </c>
      <c r="J60" s="2"/>
      <c r="K60" s="2">
        <f>+K8-SUM(K10:K58)</f>
        <v>118.40771093749959</v>
      </c>
      <c r="L60" s="2"/>
      <c r="M60" s="2">
        <f>+M8-SUM(M10:M58)</f>
        <v>152.43136621093686</v>
      </c>
      <c r="N60" s="2"/>
      <c r="O60" s="2">
        <f>+O8-SUM(O10:O58)</f>
        <v>187.57061286621024</v>
      </c>
      <c r="P60" s="2"/>
      <c r="Q60" s="2">
        <f>+Q8-SUM(Q10:Q58)</f>
        <v>-60.07165931213467</v>
      </c>
      <c r="R60" s="2"/>
      <c r="S60" s="2">
        <f>+S8-SUM(S10:S58)</f>
        <v>-29.541863294938139</v>
      </c>
      <c r="T60" s="2"/>
      <c r="U60" s="2">
        <f>+U8-SUM(U10:U58)</f>
        <v>2.1893026226880465</v>
      </c>
      <c r="V60" s="2"/>
      <c r="W60" s="2">
        <f>+W8-SUM(W10:W58)</f>
        <v>35.151872688255025</v>
      </c>
      <c r="X60" s="2"/>
      <c r="Y60" s="2">
        <f>+Y8-SUM(Y10:Y58)</f>
        <v>69.376632005461033</v>
      </c>
      <c r="Z60" s="2"/>
      <c r="AA60" s="2">
        <f>+AA8-SUM(AA10:AA58)</f>
        <v>104.89513530559725</v>
      </c>
      <c r="AB60" s="2"/>
      <c r="AC60" s="2">
        <f>+AC8-SUM(AC10:AC58)</f>
        <v>141.739726188237</v>
      </c>
      <c r="AD60" s="2"/>
      <c r="AE60" s="2">
        <f>+AE8-SUM(AE10:AE58)</f>
        <v>179.9435568429426</v>
      </c>
      <c r="AF60" s="2"/>
      <c r="AG60" s="2">
        <f>+AG8-SUM(AG10:AG58)</f>
        <v>219.54060826401656</v>
      </c>
      <c r="AH60" s="2"/>
      <c r="AI60" s="2">
        <f>+AI8-SUM(AI10:AI58)</f>
        <v>260.56571097061669</v>
      </c>
      <c r="AJ60" s="2"/>
      <c r="AK60" s="2">
        <f>+AK8-SUM(AK10:AK58)</f>
        <v>303.0545662448817</v>
      </c>
      <c r="AL60" s="2"/>
      <c r="AM60" s="2">
        <f>+AM8-SUM(AM10:AM58)</f>
        <v>347.04376790100332</v>
      </c>
      <c r="AN60" s="2"/>
      <c r="AO60" s="2">
        <f>+AO8-SUM(AO10:AO58)</f>
        <v>392.57082459852791</v>
      </c>
      <c r="AP60" s="2"/>
      <c r="AQ60" s="2">
        <f>+AQ8-SUM(AQ10:AQ58)</f>
        <v>452.17418271349106</v>
      </c>
      <c r="AR60" s="2"/>
      <c r="AS60" s="2">
        <f>+AS8-SUM(AS10:AS58)</f>
        <v>513.393249781328</v>
      </c>
      <c r="AT60" s="2"/>
      <c r="AU60" s="2">
        <f>+AU8-SUM(AU10:AU58)</f>
        <v>576.26841852586085</v>
      </c>
      <c r="AV60" s="2"/>
      <c r="AW60" s="2">
        <f>+AW8-SUM(AW10:AW58)</f>
        <v>653.34109148900734</v>
      </c>
      <c r="AX60" s="2"/>
      <c r="AY60" s="2">
        <f>+AY8-SUM(AY10:AY58)</f>
        <v>744.65370627623224</v>
      </c>
      <c r="AZ60" s="2"/>
      <c r="BA60" s="2">
        <f>+BA8-SUM(BA10:BA58)</f>
        <v>837.74976143313779</v>
      </c>
      <c r="BB60" s="2"/>
      <c r="BC60" s="2">
        <f>+BC8-SUM(BC10:BC58)</f>
        <v>920.1738429689658</v>
      </c>
      <c r="BD60" s="2"/>
      <c r="BE60" s="2">
        <f>+BE8-SUM(BE10:BE58)</f>
        <v>1016.9716515431896</v>
      </c>
      <c r="BF60" s="2"/>
      <c r="BG60" s="2">
        <f>+BG8-SUM(BG10:BG58)</f>
        <v>1115.6900303317689</v>
      </c>
      <c r="BH60" s="2"/>
      <c r="BI60" s="2">
        <f>+BI8-SUM(BI10:BI58)</f>
        <v>1216.3769935900627</v>
      </c>
      <c r="BJ60" s="2"/>
      <c r="BK60" s="2">
        <f>+BK8-SUM(BK10:BK58)</f>
        <v>1319.0817559298143</v>
      </c>
      <c r="BL60" s="2"/>
      <c r="BM60" s="2">
        <f>+BM8-SUM(BM10:BM58)</f>
        <v>1436.3547623280595</v>
      </c>
      <c r="BN60" s="2"/>
      <c r="BO60" s="2">
        <f>+BO8-SUM(BO10:BO58)</f>
        <v>1555.7477188862608</v>
      </c>
      <c r="BP60" s="2"/>
      <c r="BQ60" s="2">
        <f>+BQ8-SUM(BQ10:BQ58)</f>
        <v>1714.8136243584165</v>
      </c>
      <c r="BR60" s="2"/>
      <c r="BS60" s="2">
        <f>+BS8-SUM(BS10:BS58)</f>
        <v>1838.6068024673768</v>
      </c>
      <c r="BT60" s="2"/>
      <c r="BU60" s="2">
        <f>+BU8-SUM(BU10:BU58)</f>
        <v>2002.1829350290611</v>
      </c>
      <c r="BV60" s="2"/>
      <c r="BW60" s="2">
        <f>+BW8-SUM(BW10:BW58)</f>
        <v>2168.0990959047876</v>
      </c>
      <c r="BX60" s="2"/>
      <c r="BY60" s="2">
        <f>+BY8-SUM(BY10:BY58)</f>
        <v>2336.4137858024069</v>
      </c>
      <c r="BZ60" s="2"/>
      <c r="CA60" s="2">
        <f>+CA8-SUM(CA10:CA58)</f>
        <v>2507.1869679474667</v>
      </c>
      <c r="CB60" s="2"/>
      <c r="CC60" s="2">
        <f>+CC8-SUM(CC10:CC58)</f>
        <v>2717.980104646153</v>
      </c>
      <c r="CD60" s="2"/>
      <c r="CE60" s="2">
        <f>+CE8-SUM(CE10:CE58)</f>
        <v>2931.3561947623066</v>
      </c>
      <c r="CF60" s="2"/>
      <c r="CG60" s="2">
        <f>+CG8-SUM(CG10:CG58)</f>
        <v>3078.3683121313638</v>
      </c>
      <c r="CH60" s="2"/>
      <c r="CI60" s="2">
        <f>+CI8-SUM(CI10:CI58)</f>
        <v>3167.855644934647</v>
      </c>
      <c r="CJ60" s="2"/>
      <c r="CK60" s="2">
        <f>+CK8-SUM(CK10:CK58)</f>
        <v>3264.3745360580133</v>
      </c>
      <c r="CL60" s="2"/>
      <c r="CM60" s="2">
        <f>+CM8-SUM(CM10:CM58)</f>
        <v>3363.7445244594633</v>
      </c>
      <c r="CN60" s="2"/>
      <c r="CO60" s="2">
        <f>+CO8-SUM(CO10:CO58)</f>
        <v>3466.0368875709491</v>
      </c>
      <c r="CP60" s="2"/>
      <c r="CQ60" s="2">
        <f>+CQ8-SUM(CQ10:CQ58)</f>
        <v>3571.3246847602227</v>
      </c>
      <c r="CR60" s="2"/>
      <c r="CS60" s="2">
        <f>+CS8-SUM(CS10:CS58)</f>
        <v>3679.6828018792276</v>
      </c>
      <c r="CT60" s="2"/>
      <c r="CU60" s="2">
        <f>+CU8-SUM(CU10:CU58)</f>
        <v>3791.1879969262081</v>
      </c>
      <c r="CV60" s="2"/>
      <c r="CW60" s="2">
        <f>+CW8-SUM(CW10:CW58)</f>
        <v>3905.9189468493628</v>
      </c>
      <c r="CX60" s="2"/>
      <c r="CY60" s="2">
        <f>+CY8-SUM(CY10:CY58)</f>
        <v>4023.9562955205965</v>
      </c>
      <c r="CZ60" s="2"/>
      <c r="DA60" s="2">
        <f>+DA8-SUM(DA10:DA58)</f>
        <v>4145.3827029086115</v>
      </c>
    </row>
    <row r="62" spans="1:105" x14ac:dyDescent="0.25">
      <c r="A62">
        <v>90050</v>
      </c>
      <c r="B62" t="s">
        <v>53</v>
      </c>
      <c r="C62" s="7">
        <v>60</v>
      </c>
      <c r="D62" s="6"/>
      <c r="E62" s="6"/>
      <c r="F62" s="7">
        <f>IF([1]Blad1!$B$12="Ja",IF(G60&lt;0,0,(IF(G60&lt;200,19%*G60,25.8%*G60))),0)</f>
        <v>0</v>
      </c>
      <c r="G62" s="6"/>
      <c r="H62" s="7">
        <f>IF([1]Blad1!$B$12="Ja",IF(I60&lt;0,0,(IF(I60&lt;200,19%*I60,25.8%*I60))),0)</f>
        <v>0</v>
      </c>
      <c r="I62" s="6"/>
      <c r="J62" s="7">
        <f>IF([1]Blad1!$B$12="Ja",IF(K60&lt;0,0,(IF(K60&lt;200,19%*K60,25.8%*K60))),0)</f>
        <v>0</v>
      </c>
      <c r="K62" s="6"/>
      <c r="L62" s="7">
        <f>IF([1]Blad1!$B$12="Ja",IF(M60&lt;0,0,(IF(M60&lt;200,19%*M60,25.8%*M60))),0)</f>
        <v>0</v>
      </c>
      <c r="M62" s="6"/>
      <c r="N62" s="7">
        <f>IF([1]Blad1!$B$12="Ja",IF(O60&lt;0,0,(IF(O60&lt;200,19%*O60,25.8%*O60))),0)</f>
        <v>0</v>
      </c>
      <c r="O62" s="6"/>
      <c r="P62" s="7">
        <f>IF([1]Blad1!$B$12="Ja",IF(Q60&lt;0,0,(IF(Q60&lt;200,19%*Q60,25.8%*Q60))),0)</f>
        <v>0</v>
      </c>
      <c r="Q62" s="6"/>
      <c r="R62" s="7">
        <f>IF([1]Blad1!$B$12="Ja",IF(S60&lt;0,0,(IF(S60&lt;200,19%*S60,25.8%*S60))),0)</f>
        <v>0</v>
      </c>
      <c r="S62" s="6"/>
      <c r="T62" s="7">
        <f>IF([1]Blad1!$B$12="Ja",IF(U60&lt;0,0,(IF(U60&lt;200,19%*U60,25.8%*U60))),0)</f>
        <v>0</v>
      </c>
      <c r="U62" s="6"/>
      <c r="V62" s="7">
        <f>IF([1]Blad1!$B$12="Ja",IF(W60&lt;0,0,(IF(W60&lt;200,19%*W60,25.8%*W60))),0)</f>
        <v>0</v>
      </c>
      <c r="W62" s="6"/>
      <c r="X62" s="7">
        <f>IF([1]Blad1!$B$12="Ja",IF(Y60&lt;0,0,(IF(Y60&lt;200,19%*Y60,25.8%*Y60))),0)</f>
        <v>0</v>
      </c>
      <c r="Y62" s="6"/>
      <c r="Z62" s="7">
        <f>IF([1]Blad1!$B$12="Ja",IF(AA60&lt;0,0,(IF(AA60&lt;200,19%*AA60,25.8%*AA60))),0)</f>
        <v>0</v>
      </c>
      <c r="AA62" s="6"/>
      <c r="AB62" s="7">
        <f>IF([1]Blad1!$B$12="Ja",IF(AC60&lt;0,0,(IF(AC60&lt;200,19%*AC60,25.8%*AC60))),0)</f>
        <v>0</v>
      </c>
      <c r="AC62" s="6"/>
      <c r="AD62" s="7">
        <f>IF([1]Blad1!$B$12="Ja",IF(AE60&lt;0,0,(IF(AE60&lt;200,19%*AE60,25.8%*AE60))),0)</f>
        <v>0</v>
      </c>
      <c r="AE62" s="6"/>
      <c r="AF62" s="7">
        <f>IF([1]Blad1!$B$12="Ja",IF(AG60&lt;0,0,(IF(AG60&lt;200,19%*AG60,25.8%*AG60))),0)</f>
        <v>0</v>
      </c>
      <c r="AG62" s="6"/>
      <c r="AH62" s="7">
        <f>IF([1]Blad1!$B$12="Ja",IF(AI60&lt;0,0,(IF(AI60&lt;200,19%*AI60,25.8%*AI60))),0)</f>
        <v>0</v>
      </c>
      <c r="AI62" s="6"/>
      <c r="AJ62" s="7">
        <f>IF([1]Blad1!$B$12="Ja",IF(AK60&lt;0,0,(IF(AK60&lt;200,19%*AK60,25.8%*AK60))),0)</f>
        <v>0</v>
      </c>
      <c r="AK62" s="6"/>
      <c r="AL62" s="7">
        <f>IF([1]Blad1!$B$12="Ja",IF(AM60&lt;0,0,(IF(AM60&lt;200,19%*AM60,25.8%*AM60))),0)</f>
        <v>0</v>
      </c>
      <c r="AM62" s="6"/>
      <c r="AN62" s="7">
        <f>IF([1]Blad1!$B$12="Ja",IF(AO60&lt;0,0,(IF(AO60&lt;200,19%*AO60,25.8%*AO60))),0)</f>
        <v>0</v>
      </c>
      <c r="AO62" s="6"/>
      <c r="AP62" s="7">
        <f>IF([1]Blad1!$B$12="Ja",IF(AQ60&lt;0,0,(IF(AQ60&lt;200,19%*AQ60,25.8%*AQ60))),0)</f>
        <v>0</v>
      </c>
      <c r="AQ62" s="6"/>
      <c r="AR62" s="7">
        <f>IF([1]Blad1!$B$12="Ja",IF(AS60&lt;0,0,(IF(AS60&lt;200,19%*AS60,25.8%*AS60))),0)</f>
        <v>0</v>
      </c>
      <c r="AS62" s="6"/>
      <c r="AT62" s="7">
        <f>IF([1]Blad1!$B$12="Ja",IF(AU60&lt;0,0,(IF(AU60&lt;200,19%*AU60,25.8%*AU60))),0)</f>
        <v>0</v>
      </c>
      <c r="AU62" s="6"/>
      <c r="AV62" s="7">
        <f>IF([1]Blad1!$B$12="Ja",IF(AW60&lt;0,0,(IF(AW60&lt;200,19%*AW60,25.8%*AW60))),0)</f>
        <v>0</v>
      </c>
      <c r="AW62" s="7"/>
      <c r="AX62" s="7">
        <f>IF([1]Blad1!$B$12="Ja",IF(AY60&lt;0,0,(IF(AY60&lt;200,19%*AY60,25.8%*AY60))),0)</f>
        <v>0</v>
      </c>
      <c r="AY62" s="6"/>
      <c r="AZ62" s="7">
        <f>IF([1]Blad1!$B$12="Ja",IF(BA60&lt;0,0,(IF(BA60&lt;200,19%*BA60,25.8%*BA60))),0)</f>
        <v>0</v>
      </c>
      <c r="BA62" s="6"/>
      <c r="BB62" s="7">
        <f>IF([1]Blad1!$B$12="Ja",IF(BC60&lt;0,0,(IF(BC60&lt;200,19%*BC60,25.8%*BC60))),0)</f>
        <v>0</v>
      </c>
      <c r="BC62" s="6"/>
      <c r="BD62" s="7">
        <f>IF([1]Blad1!$B$12="Ja",IF(BE60&lt;0,0,(IF(BE60&lt;200,19%*BE60,25.8%*BE60))),0)</f>
        <v>0</v>
      </c>
      <c r="BE62" s="6"/>
      <c r="BF62" s="7">
        <f>IF([1]Blad1!$B$12="Ja",IF(BG60&lt;0,0,(IF(BG60&lt;200,19%*BG60,25.8%*BG60))),0)</f>
        <v>0</v>
      </c>
      <c r="BG62" s="6"/>
      <c r="BH62" s="7">
        <f>IF([1]Blad1!$B$12="Ja",IF(BI60&lt;0,0,(IF(BI60&lt;200,19%*BI60,25.8%*BI60))),0)</f>
        <v>0</v>
      </c>
      <c r="BI62" s="6"/>
      <c r="BJ62" s="7">
        <f>IF([1]Blad1!$B$12="Ja",IF(BK60&lt;0,0,(IF(BK60&lt;200,19%*BK60,25.8%*BK60))),0)</f>
        <v>0</v>
      </c>
      <c r="BK62" s="6"/>
      <c r="BL62" s="7">
        <f>IF([1]Blad1!$B$12="Ja",IF(BM60&lt;0,0,(IF(BM60&lt;200,19%*BM60,25.8%*BM60))),0)</f>
        <v>0</v>
      </c>
      <c r="BM62" s="6"/>
      <c r="BN62" s="7">
        <f>IF([1]Blad1!$B$12="Ja",IF(BO60&lt;0,0,(IF(BO60&lt;200,19%*BO60,25.8%*BO60))),0)</f>
        <v>0</v>
      </c>
      <c r="BO62" s="6"/>
      <c r="BP62" s="7">
        <f>IF([1]Blad1!$B$12="Ja",IF(BQ60&lt;0,0,(IF(BQ60&lt;200,19%*BQ60,25.8%*BQ60))),0)</f>
        <v>0</v>
      </c>
      <c r="BQ62" s="6"/>
      <c r="BR62" s="7">
        <f>IF([1]Blad1!$B$12="Ja",IF(BS60&lt;0,0,(IF(BS60&lt;200,19%*BS60,25.8%*BS60))),0)</f>
        <v>0</v>
      </c>
      <c r="BS62" s="6"/>
      <c r="BT62" s="7">
        <f>IF([1]Blad1!$B$12="Ja",IF(BU60&lt;0,0,(IF(BU60&lt;200,19%*BU60,25.8%*BU60))),0)</f>
        <v>0</v>
      </c>
      <c r="BU62" s="6"/>
      <c r="BV62" s="7">
        <f>IF([1]Blad1!$B$12="Ja",IF(BW60&lt;0,0,(IF(BW60&lt;200,19%*BW60,25.8%*BW60))),0)</f>
        <v>0</v>
      </c>
      <c r="BW62" s="6"/>
      <c r="BX62" s="7">
        <f>IF([1]Blad1!$B$12="Ja",IF(BY60&lt;0,0,(IF(BY60&lt;200,19%*BY60,25.8%*BY60))),0)</f>
        <v>0</v>
      </c>
      <c r="BY62" s="6"/>
      <c r="BZ62" s="7">
        <f>IF([1]Blad1!$B$12="Ja",IF(CA60&lt;0,0,(IF(CA60&lt;200,19%*CA60,25.8%*CA60))),0)</f>
        <v>0</v>
      </c>
      <c r="CA62" s="6"/>
      <c r="CB62" s="7">
        <f>IF([1]Blad1!$B$12="Ja",IF(CC60&lt;0,0,(IF(CC60&lt;200,19%*CC60,25.8%*CC60))),0)</f>
        <v>0</v>
      </c>
      <c r="CC62" s="6"/>
      <c r="CD62" s="7">
        <f>IF([1]Blad1!$B$12="Ja",IF(CE60&lt;0,0,(IF(CE60&lt;200,19%*CE60,25.8%*CE60))),0)</f>
        <v>0</v>
      </c>
      <c r="CE62" s="6"/>
      <c r="CF62" s="7">
        <f>IF([1]Blad1!$B$12="Ja",IF(CG60&lt;0,0,(IF(CG60&lt;200,19%*CG60,25.8%*CG60))),0)</f>
        <v>0</v>
      </c>
      <c r="CG62" s="6"/>
      <c r="CH62" s="7">
        <f>IF([1]Blad1!$B$12="Ja",IF(CI60&lt;0,0,(IF(CI60&lt;200,19%*CI60,25.8%*CI60))),0)</f>
        <v>0</v>
      </c>
      <c r="CI62" s="6"/>
      <c r="CJ62" s="7">
        <f>IF([1]Blad1!$B$12="Ja",IF(CK60&lt;0,0,(IF(CK60&lt;200,19%*CK60,25.8%*CK60))),0)</f>
        <v>0</v>
      </c>
      <c r="CK62" s="6"/>
      <c r="CL62" s="7">
        <f>IF([1]Blad1!$B$12="Ja",IF(CM60&lt;0,0,(IF(CM60&lt;200,19%*CM60,25.8%*CM60))),0)</f>
        <v>0</v>
      </c>
      <c r="CM62" s="6"/>
      <c r="CN62" s="7">
        <f>IF([1]Blad1!$B$12="Ja",IF(CO60&lt;0,0,(IF(CO60&lt;200,19%*CO60,25.8%*CO60))),0)</f>
        <v>0</v>
      </c>
      <c r="CO62" s="6"/>
      <c r="CP62" s="7">
        <f>IF([1]Blad1!$B$12="Ja",IF(CQ60&lt;0,0,(IF(CQ60&lt;200,19%*CQ60,25.8%*CQ60))),0)</f>
        <v>0</v>
      </c>
      <c r="CQ62" s="6"/>
      <c r="CR62" s="7">
        <f>IF([1]Blad1!$B$12="Ja",IF(CS60&lt;0,0,(IF(CS60&lt;200,19%*CS60,25.8%*CS60))),0)</f>
        <v>0</v>
      </c>
      <c r="CS62" s="6"/>
      <c r="CT62" s="7">
        <f>IF([1]Blad1!$B$12="Ja",IF(CU60&lt;0,0,(IF(CU60&lt;200,19%*CU60,25.8%*CU60))),0)</f>
        <v>0</v>
      </c>
      <c r="CU62" s="6"/>
      <c r="CV62" s="7">
        <f>IF([1]Blad1!$B$12="Ja",IF(CW60&lt;0,0,(IF(CW60&lt;200,19%*CW60,25.8%*CW60))),0)</f>
        <v>0</v>
      </c>
      <c r="CW62" s="6"/>
      <c r="CX62" s="7">
        <f>IF([1]Blad1!$B$12="Ja",IF(CY60&lt;0,0,(IF(CY60&lt;200,19%*CY60,25.8%*CY60))),0)</f>
        <v>0</v>
      </c>
      <c r="CY62" s="6"/>
      <c r="CZ62" s="7">
        <f>IF([1]Blad1!$B$12="Ja",IF(DA60&lt;0,0,(IF(DA60&lt;200,19%*DA60,25.8%*DA60))),0)</f>
        <v>0</v>
      </c>
      <c r="DA62" s="6"/>
    </row>
    <row r="63" spans="1:105" x14ac:dyDescent="0.25">
      <c r="C63" s="6"/>
      <c r="D63" s="6">
        <f>+C62</f>
        <v>60</v>
      </c>
      <c r="E63" s="6"/>
      <c r="F63" s="6"/>
      <c r="G63" s="6">
        <f>+F62</f>
        <v>0</v>
      </c>
      <c r="H63" s="6"/>
      <c r="I63" s="6">
        <f>+H62</f>
        <v>0</v>
      </c>
      <c r="J63" s="6"/>
      <c r="K63" s="6">
        <f>+J62</f>
        <v>0</v>
      </c>
      <c r="L63" s="6"/>
      <c r="M63" s="6">
        <f>+L62</f>
        <v>0</v>
      </c>
      <c r="N63" s="6"/>
      <c r="O63" s="6">
        <f>+N62</f>
        <v>0</v>
      </c>
      <c r="P63" s="6"/>
      <c r="Q63" s="6">
        <f>+P62</f>
        <v>0</v>
      </c>
      <c r="R63" s="6"/>
      <c r="S63" s="6">
        <f>+R62</f>
        <v>0</v>
      </c>
      <c r="T63" s="6"/>
      <c r="U63" s="6">
        <f>+T62</f>
        <v>0</v>
      </c>
      <c r="V63" s="6"/>
      <c r="W63" s="6">
        <f>+V62</f>
        <v>0</v>
      </c>
      <c r="X63" s="6"/>
      <c r="Y63" s="6">
        <f>+X62</f>
        <v>0</v>
      </c>
      <c r="Z63" s="6"/>
      <c r="AA63" s="6">
        <f>+Z62</f>
        <v>0</v>
      </c>
      <c r="AB63" s="6"/>
      <c r="AC63" s="6">
        <f>+AB62</f>
        <v>0</v>
      </c>
      <c r="AD63" s="6"/>
      <c r="AE63" s="6">
        <f>+AD62</f>
        <v>0</v>
      </c>
      <c r="AF63" s="6"/>
      <c r="AG63" s="6">
        <f>+AF62</f>
        <v>0</v>
      </c>
      <c r="AH63" s="6"/>
      <c r="AI63" s="6">
        <f>+AH62</f>
        <v>0</v>
      </c>
      <c r="AJ63" s="6"/>
      <c r="AK63" s="6">
        <f>+AJ62</f>
        <v>0</v>
      </c>
      <c r="AL63" s="6"/>
      <c r="AM63" s="6">
        <f>+AL62</f>
        <v>0</v>
      </c>
      <c r="AN63" s="6"/>
      <c r="AO63" s="6">
        <f>+AN62</f>
        <v>0</v>
      </c>
      <c r="AP63" s="6"/>
      <c r="AQ63" s="6">
        <f>+AP62</f>
        <v>0</v>
      </c>
      <c r="AR63" s="6"/>
      <c r="AS63" s="6">
        <f>+AR62</f>
        <v>0</v>
      </c>
      <c r="AT63" s="6"/>
      <c r="AU63" s="6">
        <f>+AT62</f>
        <v>0</v>
      </c>
      <c r="AV63" s="6"/>
      <c r="AW63" s="6">
        <f>+AV62</f>
        <v>0</v>
      </c>
      <c r="AX63" s="6"/>
      <c r="AY63" s="6">
        <f>+AX62</f>
        <v>0</v>
      </c>
      <c r="AZ63" s="6"/>
      <c r="BA63" s="6">
        <f>+AZ62</f>
        <v>0</v>
      </c>
      <c r="BB63" s="6"/>
      <c r="BC63" s="6">
        <f>+BB62</f>
        <v>0</v>
      </c>
      <c r="BD63" s="6"/>
      <c r="BE63" s="6">
        <f>+BD62</f>
        <v>0</v>
      </c>
      <c r="BF63" s="6"/>
      <c r="BG63" s="6">
        <f>+BF62</f>
        <v>0</v>
      </c>
      <c r="BH63" s="6"/>
      <c r="BI63" s="6">
        <f>+BH62</f>
        <v>0</v>
      </c>
      <c r="BJ63" s="6"/>
      <c r="BK63" s="6">
        <f>+BJ62</f>
        <v>0</v>
      </c>
      <c r="BL63" s="6"/>
      <c r="BM63" s="6">
        <f>+BL62</f>
        <v>0</v>
      </c>
      <c r="BN63" s="6"/>
      <c r="BO63" s="6">
        <f>+BN62</f>
        <v>0</v>
      </c>
      <c r="BP63" s="6"/>
      <c r="BQ63" s="6">
        <f>+BP62</f>
        <v>0</v>
      </c>
      <c r="BR63" s="6"/>
      <c r="BS63" s="6">
        <f>+BR62</f>
        <v>0</v>
      </c>
      <c r="BT63" s="6"/>
      <c r="BU63" s="6">
        <f>+BT62</f>
        <v>0</v>
      </c>
      <c r="BV63" s="6"/>
      <c r="BW63" s="6">
        <f>+BV62</f>
        <v>0</v>
      </c>
      <c r="BX63" s="6"/>
      <c r="BY63" s="6">
        <f>+BX62</f>
        <v>0</v>
      </c>
      <c r="BZ63" s="6"/>
      <c r="CA63" s="6">
        <f>+BZ62</f>
        <v>0</v>
      </c>
      <c r="CB63" s="6"/>
      <c r="CC63" s="6">
        <f>+CB62</f>
        <v>0</v>
      </c>
      <c r="CD63" s="6"/>
      <c r="CE63" s="6">
        <f>+CD62</f>
        <v>0</v>
      </c>
      <c r="CF63" s="6"/>
      <c r="CG63" s="6">
        <f>+CF62</f>
        <v>0</v>
      </c>
      <c r="CH63" s="6"/>
      <c r="CI63" s="6">
        <f>+CH62</f>
        <v>0</v>
      </c>
      <c r="CJ63" s="6"/>
      <c r="CK63" s="6">
        <f>+CJ62</f>
        <v>0</v>
      </c>
      <c r="CL63" s="6"/>
      <c r="CM63" s="6">
        <f>+CL62</f>
        <v>0</v>
      </c>
      <c r="CN63" s="6"/>
      <c r="CO63" s="6">
        <f>+CN62</f>
        <v>0</v>
      </c>
      <c r="CP63" s="6"/>
      <c r="CQ63" s="6">
        <f>+CP62</f>
        <v>0</v>
      </c>
      <c r="CR63" s="6"/>
      <c r="CS63" s="6">
        <f>+CR62</f>
        <v>0</v>
      </c>
      <c r="CT63" s="6"/>
      <c r="CU63" s="6">
        <f>+CT62</f>
        <v>0</v>
      </c>
      <c r="CV63" s="6"/>
      <c r="CW63" s="6">
        <f>+CV62</f>
        <v>0</v>
      </c>
      <c r="CX63" s="6"/>
      <c r="CY63" s="6">
        <f>+CX62</f>
        <v>0</v>
      </c>
      <c r="CZ63" s="6"/>
      <c r="DA63" s="6">
        <f>+CZ62</f>
        <v>0</v>
      </c>
    </row>
    <row r="65" spans="2:105" x14ac:dyDescent="0.25">
      <c r="B65" t="s">
        <v>44</v>
      </c>
      <c r="C65" s="2">
        <f>+C60-C62</f>
        <v>691.5</v>
      </c>
      <c r="D65" s="2">
        <f>+D60-D63</f>
        <v>691.5</v>
      </c>
      <c r="E65" s="2"/>
      <c r="F65" s="2"/>
      <c r="G65" s="2">
        <f>+G60-G63</f>
        <v>53.598999999999933</v>
      </c>
      <c r="H65" s="2"/>
      <c r="I65" s="2">
        <f>+I60-I63</f>
        <v>85.472437499999614</v>
      </c>
      <c r="J65" s="2"/>
      <c r="K65" s="2">
        <f>+K60-K63</f>
        <v>118.40771093749959</v>
      </c>
      <c r="L65" s="2"/>
      <c r="M65" s="2">
        <f>+M60-M63</f>
        <v>152.43136621093686</v>
      </c>
      <c r="N65" s="2"/>
      <c r="O65" s="2">
        <f>+O60-O63</f>
        <v>187.57061286621024</v>
      </c>
      <c r="P65" s="2"/>
      <c r="Q65" s="2">
        <f>+Q60-Q63</f>
        <v>-60.07165931213467</v>
      </c>
      <c r="R65" s="2"/>
      <c r="S65" s="2">
        <f>+S60-S63</f>
        <v>-29.541863294938139</v>
      </c>
      <c r="T65" s="2"/>
      <c r="U65" s="2">
        <f>+U60-U63</f>
        <v>2.1893026226880465</v>
      </c>
      <c r="V65" s="2"/>
      <c r="W65" s="2">
        <f>+W60-W63</f>
        <v>35.151872688255025</v>
      </c>
      <c r="X65" s="2"/>
      <c r="Y65" s="2">
        <f>+Y60-Y63</f>
        <v>69.376632005461033</v>
      </c>
      <c r="Z65" s="2"/>
      <c r="AA65" s="2">
        <f>+AA60-AA63</f>
        <v>104.89513530559725</v>
      </c>
      <c r="AB65" s="2"/>
      <c r="AC65" s="2">
        <f>+AC60-AC63</f>
        <v>141.739726188237</v>
      </c>
      <c r="AD65" s="2"/>
      <c r="AE65" s="2">
        <f>+AE60-AE63</f>
        <v>179.9435568429426</v>
      </c>
      <c r="AF65" s="2"/>
      <c r="AG65" s="2">
        <f>+AG60-AG63</f>
        <v>219.54060826401656</v>
      </c>
      <c r="AH65" s="2"/>
      <c r="AI65" s="2">
        <f>+AI60-AI63</f>
        <v>260.56571097061669</v>
      </c>
      <c r="AJ65" s="2"/>
      <c r="AK65" s="2">
        <f>+AK60-AK63</f>
        <v>303.0545662448817</v>
      </c>
      <c r="AL65" s="2"/>
      <c r="AM65" s="2">
        <f>+AM60-AM63</f>
        <v>347.04376790100332</v>
      </c>
      <c r="AN65" s="2"/>
      <c r="AO65" s="2">
        <f>+AO60-AO63</f>
        <v>392.57082459852791</v>
      </c>
      <c r="AP65" s="2"/>
      <c r="AQ65" s="2">
        <f>+AQ60-AQ63</f>
        <v>452.17418271349106</v>
      </c>
      <c r="AR65" s="2"/>
      <c r="AS65" s="2">
        <f>+AS60-AS63</f>
        <v>513.393249781328</v>
      </c>
      <c r="AT65" s="2"/>
      <c r="AU65" s="2">
        <f>+AU60-AU63</f>
        <v>576.26841852586085</v>
      </c>
      <c r="AV65" s="2"/>
      <c r="AW65" s="2">
        <f>+AW60-AW63</f>
        <v>653.34109148900734</v>
      </c>
      <c r="AX65" s="2"/>
      <c r="AY65" s="2">
        <f>+AY60-AY63</f>
        <v>744.65370627623224</v>
      </c>
      <c r="AZ65" s="2"/>
      <c r="BA65" s="2">
        <f>+BA60-BA63</f>
        <v>837.74976143313779</v>
      </c>
      <c r="BB65" s="2"/>
      <c r="BC65" s="2">
        <f>+BC60-BC63</f>
        <v>920.1738429689658</v>
      </c>
      <c r="BD65" s="2"/>
      <c r="BE65" s="2">
        <f>+BE60-BE63</f>
        <v>1016.9716515431896</v>
      </c>
      <c r="BF65" s="2"/>
      <c r="BG65" s="2">
        <f>+BG60-BG63</f>
        <v>1115.6900303317689</v>
      </c>
      <c r="BH65" s="2"/>
      <c r="BI65" s="2">
        <f>+BI60-BI63</f>
        <v>1216.3769935900627</v>
      </c>
      <c r="BJ65" s="2"/>
      <c r="BK65" s="2">
        <f>+BK60-BK63</f>
        <v>1319.0817559298143</v>
      </c>
      <c r="BL65" s="2"/>
      <c r="BM65" s="2">
        <f>+BM60-BM63</f>
        <v>1436.3547623280595</v>
      </c>
      <c r="BN65" s="2"/>
      <c r="BO65" s="2">
        <f>+BO60-BO63</f>
        <v>1555.7477188862608</v>
      </c>
      <c r="BP65" s="2"/>
      <c r="BQ65" s="2">
        <f>+BQ60-BQ63</f>
        <v>1714.8136243584165</v>
      </c>
      <c r="BR65" s="2"/>
      <c r="BS65" s="2">
        <f>+BS60-BS63</f>
        <v>1838.6068024673768</v>
      </c>
      <c r="BT65" s="2"/>
      <c r="BU65" s="2">
        <f>+BU60-BU63</f>
        <v>2002.1829350290611</v>
      </c>
      <c r="BV65" s="2"/>
      <c r="BW65" s="2">
        <f>+BW60-BW63</f>
        <v>2168.0990959047876</v>
      </c>
      <c r="BX65" s="2"/>
      <c r="BY65" s="2">
        <f>+BY60-BY63</f>
        <v>2336.4137858024069</v>
      </c>
      <c r="BZ65" s="2"/>
      <c r="CA65" s="2">
        <f>+CA60-CA63</f>
        <v>2507.1869679474667</v>
      </c>
      <c r="CB65" s="2"/>
      <c r="CC65" s="2">
        <f>+CC60-CC63</f>
        <v>2717.980104646153</v>
      </c>
      <c r="CD65" s="2"/>
      <c r="CE65" s="2">
        <f>+CE60-CE63</f>
        <v>2931.3561947623066</v>
      </c>
      <c r="CF65" s="2"/>
      <c r="CG65" s="2">
        <f>+CG60-CG63</f>
        <v>3078.3683121313638</v>
      </c>
      <c r="CH65" s="2"/>
      <c r="CI65" s="2">
        <f>+CI60-CI63</f>
        <v>3167.855644934647</v>
      </c>
      <c r="CJ65" s="2"/>
      <c r="CK65" s="2">
        <f>+CK60-CK63</f>
        <v>3264.3745360580133</v>
      </c>
      <c r="CL65" s="2"/>
      <c r="CM65" s="2">
        <f>+CM60-CM63</f>
        <v>3363.7445244594633</v>
      </c>
      <c r="CN65" s="2"/>
      <c r="CO65" s="2">
        <f>+CO60-CO63</f>
        <v>3466.0368875709491</v>
      </c>
      <c r="CP65" s="2"/>
      <c r="CQ65" s="2">
        <f>+CQ60-CQ63</f>
        <v>3571.3246847602227</v>
      </c>
      <c r="CR65" s="2"/>
      <c r="CS65" s="2">
        <f>+CS60-CS63</f>
        <v>3679.6828018792276</v>
      </c>
      <c r="CT65" s="2"/>
      <c r="CU65" s="2">
        <f>+CU60-CU63</f>
        <v>3791.1879969262081</v>
      </c>
      <c r="CV65" s="2"/>
      <c r="CW65" s="2">
        <f>+CW60-CW63</f>
        <v>3905.9189468493628</v>
      </c>
      <c r="CX65" s="2"/>
      <c r="CY65" s="2">
        <f>+CY60-CY63</f>
        <v>4023.9562955205965</v>
      </c>
      <c r="CZ65" s="2"/>
      <c r="DA65" s="2">
        <f>+DA60-DA63</f>
        <v>4145.3827029086115</v>
      </c>
    </row>
  </sheetData>
  <sortState xmlns:xlrd2="http://schemas.microsoft.com/office/spreadsheetml/2017/richdata2" ref="A10:C14">
    <sortCondition ref="A10:A14"/>
  </sortState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Footer>&amp;L&amp;D &amp;T&amp;CCONCEPT PROGNOSE KOMENDE JAREN&amp;RVS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F7C-735B-4BFD-A455-8135F21A08C4}">
  <dimension ref="A3:A30"/>
  <sheetViews>
    <sheetView workbookViewId="0">
      <selection sqref="A1:XFD1048576"/>
    </sheetView>
  </sheetViews>
  <sheetFormatPr defaultColWidth="8.85546875" defaultRowHeight="15" x14ac:dyDescent="0.25"/>
  <cols>
    <col min="1" max="1" width="19.7109375" bestFit="1" customWidth="1"/>
  </cols>
  <sheetData>
    <row r="3" spans="1:1" x14ac:dyDescent="0.25">
      <c r="A3" t="s">
        <v>1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10" spans="1:1" x14ac:dyDescent="0.25">
      <c r="A10" t="s">
        <v>2</v>
      </c>
    </row>
    <row r="11" spans="1:1" x14ac:dyDescent="0.25">
      <c r="A11" t="s">
        <v>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2" spans="1:1" x14ac:dyDescent="0.25">
      <c r="A22" t="s">
        <v>43</v>
      </c>
    </row>
    <row r="24" spans="1:1" x14ac:dyDescent="0.25">
      <c r="A24" t="s">
        <v>44</v>
      </c>
    </row>
    <row r="26" spans="1:1" x14ac:dyDescent="0.25">
      <c r="A26" t="s">
        <v>45</v>
      </c>
    </row>
    <row r="28" spans="1:1" x14ac:dyDescent="0.25">
      <c r="A28" t="s">
        <v>46</v>
      </c>
    </row>
    <row r="30" spans="1:1" x14ac:dyDescent="0.25">
      <c r="A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Basis</vt:lpstr>
      <vt:lpstr>Prognose</vt:lpstr>
      <vt:lpstr>Basis!Afdrukbereik</vt:lpstr>
      <vt:lpstr>Basis!Afdruktitels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Rosner</dc:creator>
  <cp:lastModifiedBy>Michael Rosner</cp:lastModifiedBy>
  <cp:lastPrinted>2025-03-13T08:38:46Z</cp:lastPrinted>
  <dcterms:created xsi:type="dcterms:W3CDTF">2025-03-08T08:59:04Z</dcterms:created>
  <dcterms:modified xsi:type="dcterms:W3CDTF">2025-04-17T19:54:21Z</dcterms:modified>
</cp:coreProperties>
</file>