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33A2E307-908C-45B7-9432-83C1B6923F81}" xr6:coauthVersionLast="47" xr6:coauthVersionMax="47" xr10:uidLastSave="{00000000-0000-0000-0000-000000000000}"/>
  <bookViews>
    <workbookView xWindow="-110" yWindow="-110" windowWidth="19420" windowHeight="10300" activeTab="2" xr2:uid="{898BC839-F2CA-4348-948C-D75AD4BD2CFC}"/>
  </bookViews>
  <sheets>
    <sheet name="PIVOT TABLES" sheetId="2" r:id="rId1"/>
    <sheet name="Data" sheetId="1" r:id="rId2"/>
    <sheet name="Dashboard" sheetId="4" r:id="rId3"/>
  </sheets>
  <definedNames>
    <definedName name="_xlchart.v5.0" hidden="1">'PIVOT TABLES'!$Q$8</definedName>
    <definedName name="_xlchart.v5.1" hidden="1">'PIVOT TABLES'!$Q$9:$Q$25</definedName>
    <definedName name="_xlchart.v5.2" hidden="1">'PIVOT TABLES'!$R$8</definedName>
    <definedName name="_xlchart.v5.3" hidden="1">'PIVOT TABLES'!$R$9:$R$25</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9" i="2" l="1"/>
  <c r="R10" i="2"/>
  <c r="R11" i="2"/>
  <c r="R12" i="2"/>
  <c r="R13" i="2"/>
  <c r="R14" i="2"/>
  <c r="R15" i="2"/>
  <c r="R16" i="2"/>
  <c r="R17" i="2"/>
  <c r="R18" i="2"/>
  <c r="R19" i="2"/>
  <c r="R20" i="2"/>
  <c r="R21" i="2"/>
  <c r="R22" i="2"/>
  <c r="R23" i="2"/>
  <c r="R24" i="2"/>
  <c r="R25" i="2"/>
  <c r="R8" i="2"/>
  <c r="Q9" i="2"/>
  <c r="Q10" i="2"/>
  <c r="Q11" i="2"/>
  <c r="Q12" i="2"/>
  <c r="Q13" i="2"/>
  <c r="Q14" i="2"/>
  <c r="Q15" i="2"/>
  <c r="Q16" i="2"/>
  <c r="Q17" i="2"/>
  <c r="Q18" i="2"/>
  <c r="Q19" i="2"/>
  <c r="Q20" i="2"/>
  <c r="Q21" i="2"/>
  <c r="Q22" i="2"/>
  <c r="Q23" i="2"/>
  <c r="Q24" i="2"/>
  <c r="Q25" i="2"/>
  <c r="Q8" i="2"/>
  <c r="E4"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3" i="1"/>
  <c r="E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R2697" i="1"/>
  <c r="Q2697" i="1"/>
  <c r="S2697" i="1" s="1"/>
  <c r="T2697" i="1" s="1"/>
  <c r="R2696" i="1"/>
  <c r="Q2696" i="1"/>
  <c r="S2696" i="1" s="1"/>
  <c r="T2696" i="1" s="1"/>
  <c r="R2695" i="1"/>
  <c r="Q2695" i="1"/>
  <c r="S2695" i="1" s="1"/>
  <c r="T2695" i="1" s="1"/>
  <c r="R2694" i="1"/>
  <c r="Q2694" i="1"/>
  <c r="R2693" i="1"/>
  <c r="Q2693" i="1"/>
  <c r="S2693" i="1" s="1"/>
  <c r="T2693" i="1" s="1"/>
  <c r="R2692" i="1"/>
  <c r="Q2692" i="1"/>
  <c r="S2692" i="1" s="1"/>
  <c r="T2692" i="1" s="1"/>
  <c r="R2691" i="1"/>
  <c r="Q2691" i="1"/>
  <c r="S2691" i="1" s="1"/>
  <c r="T2691" i="1" s="1"/>
  <c r="R2690" i="1"/>
  <c r="Q2690" i="1"/>
  <c r="R2689" i="1"/>
  <c r="Q2689" i="1"/>
  <c r="S2689" i="1" s="1"/>
  <c r="T2689" i="1" s="1"/>
  <c r="R2688" i="1"/>
  <c r="Q2688" i="1"/>
  <c r="S2688" i="1" s="1"/>
  <c r="T2688" i="1" s="1"/>
  <c r="R2687" i="1"/>
  <c r="Q2687" i="1"/>
  <c r="S2687" i="1" s="1"/>
  <c r="T2687" i="1" s="1"/>
  <c r="R2686" i="1"/>
  <c r="Q2686" i="1"/>
  <c r="R2685" i="1"/>
  <c r="Q2685" i="1"/>
  <c r="S2685" i="1" s="1"/>
  <c r="T2685" i="1" s="1"/>
  <c r="R2684" i="1"/>
  <c r="Q2684" i="1"/>
  <c r="S2684" i="1" s="1"/>
  <c r="T2684" i="1" s="1"/>
  <c r="R2683" i="1"/>
  <c r="Q2683" i="1"/>
  <c r="S2683" i="1" s="1"/>
  <c r="T2683" i="1" s="1"/>
  <c r="R2682" i="1"/>
  <c r="Q2682" i="1"/>
  <c r="R2681" i="1"/>
  <c r="Q2681" i="1"/>
  <c r="S2681" i="1" s="1"/>
  <c r="T2681" i="1" s="1"/>
  <c r="R2680" i="1"/>
  <c r="Q2680" i="1"/>
  <c r="R2679" i="1"/>
  <c r="Q2679" i="1"/>
  <c r="S2679" i="1" s="1"/>
  <c r="T2679" i="1" s="1"/>
  <c r="R2678" i="1"/>
  <c r="Q2678" i="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R2661" i="1"/>
  <c r="Q2661" i="1"/>
  <c r="S2661" i="1" s="1"/>
  <c r="T2661" i="1" s="1"/>
  <c r="R2660" i="1"/>
  <c r="Q2660" i="1"/>
  <c r="S2660" i="1" s="1"/>
  <c r="T2660" i="1" s="1"/>
  <c r="R2659" i="1"/>
  <c r="Q2659" i="1"/>
  <c r="S2659" i="1" s="1"/>
  <c r="T2659" i="1" s="1"/>
  <c r="R2658" i="1"/>
  <c r="Q2658" i="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R2637" i="1"/>
  <c r="Q2637" i="1"/>
  <c r="S2637" i="1" s="1"/>
  <c r="T2637" i="1" s="1"/>
  <c r="R2636" i="1"/>
  <c r="Q2636" i="1"/>
  <c r="S2636" i="1" s="1"/>
  <c r="T2636" i="1" s="1"/>
  <c r="R2635" i="1"/>
  <c r="Q2635" i="1"/>
  <c r="S2635" i="1" s="1"/>
  <c r="T2635" i="1" s="1"/>
  <c r="R2634" i="1"/>
  <c r="Q2634" i="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R2625" i="1"/>
  <c r="Q2625" i="1"/>
  <c r="S2625" i="1" s="1"/>
  <c r="T2625" i="1" s="1"/>
  <c r="R2624" i="1"/>
  <c r="Q2624" i="1"/>
  <c r="R2623" i="1"/>
  <c r="Q2623" i="1"/>
  <c r="S2623" i="1" s="1"/>
  <c r="T2623" i="1" s="1"/>
  <c r="R2622" i="1"/>
  <c r="Q2622" i="1"/>
  <c r="R2621" i="1"/>
  <c r="Q2621" i="1"/>
  <c r="S2621" i="1" s="1"/>
  <c r="T2621" i="1" s="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R2605" i="1"/>
  <c r="Q2605" i="1"/>
  <c r="S2605" i="1" s="1"/>
  <c r="T2605" i="1" s="1"/>
  <c r="R2604" i="1"/>
  <c r="Q2604" i="1"/>
  <c r="S2604" i="1" s="1"/>
  <c r="T2604" i="1" s="1"/>
  <c r="R2603" i="1"/>
  <c r="Q2603" i="1"/>
  <c r="R2602" i="1"/>
  <c r="Q2602" i="1"/>
  <c r="R2601" i="1"/>
  <c r="Q2601" i="1"/>
  <c r="S2601" i="1" s="1"/>
  <c r="T2601" i="1" s="1"/>
  <c r="R2600" i="1"/>
  <c r="Q2600" i="1"/>
  <c r="S2600" i="1" s="1"/>
  <c r="T2600" i="1" s="1"/>
  <c r="R2599" i="1"/>
  <c r="Q2599" i="1"/>
  <c r="S2599" i="1" s="1"/>
  <c r="T2599" i="1" s="1"/>
  <c r="R2598" i="1"/>
  <c r="Q2598" i="1"/>
  <c r="R2597" i="1"/>
  <c r="Q2597" i="1"/>
  <c r="S2597" i="1" s="1"/>
  <c r="T2597" i="1" s="1"/>
  <c r="R2596" i="1"/>
  <c r="Q2596" i="1"/>
  <c r="S2596" i="1" s="1"/>
  <c r="T2596" i="1" s="1"/>
  <c r="R2595" i="1"/>
  <c r="Q2595" i="1"/>
  <c r="S2595" i="1" s="1"/>
  <c r="T2595" i="1" s="1"/>
  <c r="R2594" i="1"/>
  <c r="Q2594" i="1"/>
  <c r="R2593" i="1"/>
  <c r="Q2593" i="1"/>
  <c r="S2593" i="1" s="1"/>
  <c r="T2593" i="1" s="1"/>
  <c r="R2592" i="1"/>
  <c r="Q2592" i="1"/>
  <c r="S2592" i="1" s="1"/>
  <c r="T2592" i="1" s="1"/>
  <c r="R2591" i="1"/>
  <c r="Q2591" i="1"/>
  <c r="S2591" i="1" s="1"/>
  <c r="T2591" i="1" s="1"/>
  <c r="R2590" i="1"/>
  <c r="Q2590" i="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S2579" i="1" s="1"/>
  <c r="T2579" i="1" s="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S2571" i="1" s="1"/>
  <c r="T2571" i="1" s="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R2557" i="1"/>
  <c r="Q2557" i="1"/>
  <c r="S2557" i="1" s="1"/>
  <c r="T2557" i="1" s="1"/>
  <c r="R2556" i="1"/>
  <c r="Q2556" i="1"/>
  <c r="S2556" i="1" s="1"/>
  <c r="T2556" i="1" s="1"/>
  <c r="R2555" i="1"/>
  <c r="Q2555" i="1"/>
  <c r="S2555" i="1" s="1"/>
  <c r="T2555" i="1" s="1"/>
  <c r="R2554" i="1"/>
  <c r="Q2554" i="1"/>
  <c r="R2553" i="1"/>
  <c r="Q2553" i="1"/>
  <c r="S2553" i="1" s="1"/>
  <c r="T2553" i="1" s="1"/>
  <c r="R2552" i="1"/>
  <c r="Q2552" i="1"/>
  <c r="S2552" i="1" s="1"/>
  <c r="T2552" i="1" s="1"/>
  <c r="R2551" i="1"/>
  <c r="Q2551" i="1"/>
  <c r="S2551" i="1" s="1"/>
  <c r="T2551" i="1" s="1"/>
  <c r="R2550" i="1"/>
  <c r="Q2550" i="1"/>
  <c r="R2549" i="1"/>
  <c r="Q2549" i="1"/>
  <c r="R2548" i="1"/>
  <c r="Q2548" i="1"/>
  <c r="R2547" i="1"/>
  <c r="Q2547" i="1"/>
  <c r="S2547" i="1" s="1"/>
  <c r="T2547" i="1" s="1"/>
  <c r="R2546" i="1"/>
  <c r="Q2546" i="1"/>
  <c r="R2545" i="1"/>
  <c r="Q2545" i="1"/>
  <c r="S2545" i="1" s="1"/>
  <c r="T2545" i="1" s="1"/>
  <c r="R2544" i="1"/>
  <c r="Q2544" i="1"/>
  <c r="S2544" i="1" s="1"/>
  <c r="T2544" i="1" s="1"/>
  <c r="R2543" i="1"/>
  <c r="Q2543" i="1"/>
  <c r="S2543" i="1" s="1"/>
  <c r="T2543" i="1" s="1"/>
  <c r="R2542" i="1"/>
  <c r="Q2542" i="1"/>
  <c r="R2541" i="1"/>
  <c r="Q2541" i="1"/>
  <c r="S2541" i="1" s="1"/>
  <c r="T2541" i="1" s="1"/>
  <c r="R2540" i="1"/>
  <c r="Q2540" i="1"/>
  <c r="S2540" i="1" s="1"/>
  <c r="T2540" i="1" s="1"/>
  <c r="R2539" i="1"/>
  <c r="Q2539" i="1"/>
  <c r="S2539" i="1" s="1"/>
  <c r="T2539" i="1" s="1"/>
  <c r="R2538" i="1"/>
  <c r="Q2538" i="1"/>
  <c r="R2537" i="1"/>
  <c r="Q2537" i="1"/>
  <c r="S2537" i="1" s="1"/>
  <c r="T2537" i="1" s="1"/>
  <c r="R2536" i="1"/>
  <c r="Q2536" i="1"/>
  <c r="S2536" i="1" s="1"/>
  <c r="T2536" i="1" s="1"/>
  <c r="R2535" i="1"/>
  <c r="Q2535" i="1"/>
  <c r="S2535" i="1" s="1"/>
  <c r="T2535" i="1" s="1"/>
  <c r="R2534" i="1"/>
  <c r="Q2534" i="1"/>
  <c r="R2533" i="1"/>
  <c r="Q2533" i="1"/>
  <c r="R2532" i="1"/>
  <c r="Q2532" i="1"/>
  <c r="S2532" i="1" s="1"/>
  <c r="T2532" i="1" s="1"/>
  <c r="R2531" i="1"/>
  <c r="Q2531" i="1"/>
  <c r="S2531" i="1" s="1"/>
  <c r="T2531" i="1" s="1"/>
  <c r="R2530" i="1"/>
  <c r="Q2530" i="1"/>
  <c r="R2529" i="1"/>
  <c r="Q2529" i="1"/>
  <c r="S2529" i="1" s="1"/>
  <c r="T2529" i="1" s="1"/>
  <c r="R2528" i="1"/>
  <c r="Q2528" i="1"/>
  <c r="S2528" i="1" s="1"/>
  <c r="T2528" i="1" s="1"/>
  <c r="R2527" i="1"/>
  <c r="Q2527" i="1"/>
  <c r="S2527" i="1" s="1"/>
  <c r="T2527" i="1" s="1"/>
  <c r="R2526" i="1"/>
  <c r="Q2526" i="1"/>
  <c r="R2525" i="1"/>
  <c r="Q2525" i="1"/>
  <c r="S2525" i="1" s="1"/>
  <c r="T2525" i="1" s="1"/>
  <c r="R2524" i="1"/>
  <c r="Q2524" i="1"/>
  <c r="S2524" i="1" s="1"/>
  <c r="T2524" i="1" s="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R2509" i="1"/>
  <c r="Q2509" i="1"/>
  <c r="S2509" i="1" s="1"/>
  <c r="T2509" i="1" s="1"/>
  <c r="R2508" i="1"/>
  <c r="Q2508" i="1"/>
  <c r="S2508" i="1" s="1"/>
  <c r="T2508" i="1" s="1"/>
  <c r="R2507" i="1"/>
  <c r="Q2507" i="1"/>
  <c r="S2507" i="1" s="1"/>
  <c r="T2507" i="1" s="1"/>
  <c r="R2506" i="1"/>
  <c r="Q2506" i="1"/>
  <c r="R2505" i="1"/>
  <c r="Q2505" i="1"/>
  <c r="S2505" i="1" s="1"/>
  <c r="T2505" i="1" s="1"/>
  <c r="R2504" i="1"/>
  <c r="Q2504" i="1"/>
  <c r="S2504" i="1" s="1"/>
  <c r="T2504" i="1" s="1"/>
  <c r="R2503" i="1"/>
  <c r="Q2503" i="1"/>
  <c r="S2503" i="1" s="1"/>
  <c r="T2503" i="1" s="1"/>
  <c r="R2502" i="1"/>
  <c r="Q2502" i="1"/>
  <c r="R2501" i="1"/>
  <c r="Q2501" i="1"/>
  <c r="S2501" i="1" s="1"/>
  <c r="T2501" i="1" s="1"/>
  <c r="R2500" i="1"/>
  <c r="Q2500" i="1"/>
  <c r="S2500" i="1" s="1"/>
  <c r="T2500" i="1" s="1"/>
  <c r="R2499" i="1"/>
  <c r="Q2499" i="1"/>
  <c r="S2499" i="1" s="1"/>
  <c r="T2499" i="1" s="1"/>
  <c r="R2498" i="1"/>
  <c r="Q2498" i="1"/>
  <c r="R2497" i="1"/>
  <c r="Q2497" i="1"/>
  <c r="S2497" i="1" s="1"/>
  <c r="T2497" i="1" s="1"/>
  <c r="R2496" i="1"/>
  <c r="Q2496" i="1"/>
  <c r="S2496" i="1" s="1"/>
  <c r="T2496" i="1" s="1"/>
  <c r="R2495" i="1"/>
  <c r="Q2495" i="1"/>
  <c r="S2495" i="1" s="1"/>
  <c r="T2495" i="1" s="1"/>
  <c r="R2494" i="1"/>
  <c r="Q2494" i="1"/>
  <c r="R2493" i="1"/>
  <c r="Q2493" i="1"/>
  <c r="S2493" i="1" s="1"/>
  <c r="T2493" i="1" s="1"/>
  <c r="R2492" i="1"/>
  <c r="Q2492" i="1"/>
  <c r="S2492" i="1" s="1"/>
  <c r="T2492" i="1" s="1"/>
  <c r="R2491" i="1"/>
  <c r="Q2491" i="1"/>
  <c r="R2490" i="1"/>
  <c r="Q2490" i="1"/>
  <c r="R2489" i="1"/>
  <c r="Q2489" i="1"/>
  <c r="R2488" i="1"/>
  <c r="Q2488" i="1"/>
  <c r="S2488" i="1" s="1"/>
  <c r="T2488" i="1" s="1"/>
  <c r="R2487" i="1"/>
  <c r="Q2487" i="1"/>
  <c r="S2487" i="1" s="1"/>
  <c r="T2487" i="1" s="1"/>
  <c r="R2486" i="1"/>
  <c r="Q2486" i="1"/>
  <c r="R2485" i="1"/>
  <c r="Q2485" i="1"/>
  <c r="S2485" i="1" s="1"/>
  <c r="T2485" i="1" s="1"/>
  <c r="R2484" i="1"/>
  <c r="Q2484" i="1"/>
  <c r="S2484" i="1" s="1"/>
  <c r="T2484" i="1" s="1"/>
  <c r="R2483" i="1"/>
  <c r="Q2483" i="1"/>
  <c r="R2482" i="1"/>
  <c r="Q2482" i="1"/>
  <c r="R2481" i="1"/>
  <c r="Q2481" i="1"/>
  <c r="S2481" i="1" s="1"/>
  <c r="T2481" i="1" s="1"/>
  <c r="R2480" i="1"/>
  <c r="Q2480" i="1"/>
  <c r="S2480" i="1" s="1"/>
  <c r="T2480" i="1" s="1"/>
  <c r="R2479" i="1"/>
  <c r="Q2479" i="1"/>
  <c r="S2479" i="1" s="1"/>
  <c r="T2479" i="1" s="1"/>
  <c r="R2478" i="1"/>
  <c r="Q2478" i="1"/>
  <c r="R2477" i="1"/>
  <c r="Q2477" i="1"/>
  <c r="S2477" i="1" s="1"/>
  <c r="T2477" i="1" s="1"/>
  <c r="R2476" i="1"/>
  <c r="Q2476" i="1"/>
  <c r="R2475" i="1"/>
  <c r="Q2475" i="1"/>
  <c r="S2475" i="1" s="1"/>
  <c r="T2475" i="1" s="1"/>
  <c r="R2474" i="1"/>
  <c r="Q2474" i="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R2465" i="1"/>
  <c r="Q2465" i="1"/>
  <c r="S2465" i="1" s="1"/>
  <c r="T2465" i="1" s="1"/>
  <c r="R2464" i="1"/>
  <c r="Q2464" i="1"/>
  <c r="S2464" i="1" s="1"/>
  <c r="T2464" i="1" s="1"/>
  <c r="R2463" i="1"/>
  <c r="Q2463" i="1"/>
  <c r="R2462" i="1"/>
  <c r="Q2462" i="1"/>
  <c r="R2461" i="1"/>
  <c r="Q2461" i="1"/>
  <c r="S2461" i="1" s="1"/>
  <c r="T2461" i="1" s="1"/>
  <c r="R2460" i="1"/>
  <c r="Q2460" i="1"/>
  <c r="R2459" i="1"/>
  <c r="Q2459" i="1"/>
  <c r="S2459" i="1" s="1"/>
  <c r="T2459" i="1" s="1"/>
  <c r="R2458" i="1"/>
  <c r="Q2458" i="1"/>
  <c r="R2457" i="1"/>
  <c r="Q2457" i="1"/>
  <c r="S2457" i="1" s="1"/>
  <c r="T2457" i="1" s="1"/>
  <c r="R2456" i="1"/>
  <c r="Q2456" i="1"/>
  <c r="S2456" i="1" s="1"/>
  <c r="T2456" i="1" s="1"/>
  <c r="R2455" i="1"/>
  <c r="Q2455" i="1"/>
  <c r="R2454" i="1"/>
  <c r="Q2454" i="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R2445" i="1"/>
  <c r="Q2445" i="1"/>
  <c r="S2445" i="1" s="1"/>
  <c r="T2445" i="1" s="1"/>
  <c r="R2444" i="1"/>
  <c r="Q2444" i="1"/>
  <c r="S2444" i="1" s="1"/>
  <c r="T2444" i="1" s="1"/>
  <c r="R2443" i="1"/>
  <c r="Q2443" i="1"/>
  <c r="S2443" i="1" s="1"/>
  <c r="T2443" i="1" s="1"/>
  <c r="R2442" i="1"/>
  <c r="Q2442" i="1"/>
  <c r="R2441" i="1"/>
  <c r="Q2441" i="1"/>
  <c r="R2440" i="1"/>
  <c r="Q2440" i="1"/>
  <c r="S2440" i="1" s="1"/>
  <c r="T2440" i="1" s="1"/>
  <c r="R2439" i="1"/>
  <c r="Q2439" i="1"/>
  <c r="S2439" i="1" s="1"/>
  <c r="T2439" i="1" s="1"/>
  <c r="R2438" i="1"/>
  <c r="Q2438" i="1"/>
  <c r="R2437" i="1"/>
  <c r="Q2437" i="1"/>
  <c r="R2436" i="1"/>
  <c r="Q2436" i="1"/>
  <c r="S2436" i="1" s="1"/>
  <c r="T2436" i="1" s="1"/>
  <c r="R2435" i="1"/>
  <c r="Q2435" i="1"/>
  <c r="S2435" i="1" s="1"/>
  <c r="T2435" i="1" s="1"/>
  <c r="R2434" i="1"/>
  <c r="Q2434" i="1"/>
  <c r="R2433" i="1"/>
  <c r="Q2433" i="1"/>
  <c r="R2432" i="1"/>
  <c r="Q2432" i="1"/>
  <c r="S2432" i="1" s="1"/>
  <c r="T2432" i="1" s="1"/>
  <c r="R2431" i="1"/>
  <c r="Q2431" i="1"/>
  <c r="S2431" i="1" s="1"/>
  <c r="T2431" i="1" s="1"/>
  <c r="R2430" i="1"/>
  <c r="Q2430" i="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R2421" i="1"/>
  <c r="Q2421" i="1"/>
  <c r="S2421" i="1" s="1"/>
  <c r="T2421" i="1" s="1"/>
  <c r="R2420" i="1"/>
  <c r="Q2420" i="1"/>
  <c r="S2420" i="1" s="1"/>
  <c r="T2420" i="1" s="1"/>
  <c r="R2419" i="1"/>
  <c r="Q2419" i="1"/>
  <c r="S2419" i="1" s="1"/>
  <c r="T2419" i="1" s="1"/>
  <c r="R2418" i="1"/>
  <c r="Q2418" i="1"/>
  <c r="R2417" i="1"/>
  <c r="Q2417" i="1"/>
  <c r="S2417" i="1" s="1"/>
  <c r="T2417" i="1" s="1"/>
  <c r="R2416" i="1"/>
  <c r="Q2416" i="1"/>
  <c r="S2416" i="1" s="1"/>
  <c r="T2416" i="1" s="1"/>
  <c r="R2415" i="1"/>
  <c r="Q2415" i="1"/>
  <c r="S2415" i="1" s="1"/>
  <c r="T2415" i="1" s="1"/>
  <c r="R2414" i="1"/>
  <c r="Q2414" i="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S2405" i="1" s="1"/>
  <c r="T2405" i="1" s="1"/>
  <c r="R2404" i="1"/>
  <c r="Q2404" i="1"/>
  <c r="S2404" i="1" s="1"/>
  <c r="T2404" i="1" s="1"/>
  <c r="R2403" i="1"/>
  <c r="Q2403" i="1"/>
  <c r="S2403" i="1" s="1"/>
  <c r="T2403" i="1" s="1"/>
  <c r="R2402" i="1"/>
  <c r="Q2402" i="1"/>
  <c r="R2401" i="1"/>
  <c r="Q2401" i="1"/>
  <c r="S2401" i="1" s="1"/>
  <c r="T2401" i="1" s="1"/>
  <c r="R2400" i="1"/>
  <c r="Q2400" i="1"/>
  <c r="S2400" i="1" s="1"/>
  <c r="T2400" i="1" s="1"/>
  <c r="R2399" i="1"/>
  <c r="Q2399" i="1"/>
  <c r="S2399" i="1" s="1"/>
  <c r="T2399" i="1" s="1"/>
  <c r="R2398" i="1"/>
  <c r="Q2398" i="1"/>
  <c r="R2397" i="1"/>
  <c r="Q2397" i="1"/>
  <c r="S2397" i="1" s="1"/>
  <c r="T2397" i="1" s="1"/>
  <c r="R2396" i="1"/>
  <c r="Q2396" i="1"/>
  <c r="S2396" i="1" s="1"/>
  <c r="T2396" i="1" s="1"/>
  <c r="R2395" i="1"/>
  <c r="Q2395" i="1"/>
  <c r="S2395" i="1" s="1"/>
  <c r="T2395" i="1" s="1"/>
  <c r="R2394" i="1"/>
  <c r="Q2394" i="1"/>
  <c r="R2393" i="1"/>
  <c r="Q2393" i="1"/>
  <c r="S2393" i="1" s="1"/>
  <c r="T2393" i="1" s="1"/>
  <c r="R2392" i="1"/>
  <c r="Q2392" i="1"/>
  <c r="R2391" i="1"/>
  <c r="Q2391" i="1"/>
  <c r="S2391" i="1" s="1"/>
  <c r="T2391" i="1" s="1"/>
  <c r="R2390" i="1"/>
  <c r="Q2390" i="1"/>
  <c r="R2389" i="1"/>
  <c r="Q2389" i="1"/>
  <c r="S2389" i="1" s="1"/>
  <c r="T2389" i="1" s="1"/>
  <c r="R2388" i="1"/>
  <c r="Q2388" i="1"/>
  <c r="S2388" i="1" s="1"/>
  <c r="T2388" i="1" s="1"/>
  <c r="R2387" i="1"/>
  <c r="Q2387" i="1"/>
  <c r="S2387" i="1" s="1"/>
  <c r="T2387" i="1" s="1"/>
  <c r="R2386" i="1"/>
  <c r="Q2386" i="1"/>
  <c r="R2385" i="1"/>
  <c r="Q2385" i="1"/>
  <c r="R2384" i="1"/>
  <c r="Q2384" i="1"/>
  <c r="S2384" i="1" s="1"/>
  <c r="T2384" i="1" s="1"/>
  <c r="R2383" i="1"/>
  <c r="Q2383" i="1"/>
  <c r="S2383" i="1" s="1"/>
  <c r="T2383" i="1" s="1"/>
  <c r="R2382" i="1"/>
  <c r="Q2382" i="1"/>
  <c r="R2381" i="1"/>
  <c r="Q2381" i="1"/>
  <c r="S2381" i="1" s="1"/>
  <c r="T2381" i="1" s="1"/>
  <c r="R2380" i="1"/>
  <c r="Q2380" i="1"/>
  <c r="S2380" i="1" s="1"/>
  <c r="T2380" i="1" s="1"/>
  <c r="R2379" i="1"/>
  <c r="Q2379" i="1"/>
  <c r="S2379" i="1" s="1"/>
  <c r="T2379" i="1" s="1"/>
  <c r="R2378" i="1"/>
  <c r="Q2378" i="1"/>
  <c r="R2377" i="1"/>
  <c r="Q2377" i="1"/>
  <c r="S2377" i="1" s="1"/>
  <c r="T2377" i="1" s="1"/>
  <c r="R2376" i="1"/>
  <c r="Q2376" i="1"/>
  <c r="S2376" i="1" s="1"/>
  <c r="T2376" i="1" s="1"/>
  <c r="R2375" i="1"/>
  <c r="Q2375" i="1"/>
  <c r="S2375" i="1" s="1"/>
  <c r="T2375" i="1" s="1"/>
  <c r="R2374" i="1"/>
  <c r="Q2374" i="1"/>
  <c r="R2373" i="1"/>
  <c r="Q2373" i="1"/>
  <c r="S2373" i="1" s="1"/>
  <c r="T2373" i="1" s="1"/>
  <c r="R2372" i="1"/>
  <c r="Q2372" i="1"/>
  <c r="S2372" i="1" s="1"/>
  <c r="T2372" i="1" s="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S2360" i="1" s="1"/>
  <c r="T2360" i="1" s="1"/>
  <c r="R2359" i="1"/>
  <c r="Q2359" i="1"/>
  <c r="S2359" i="1" s="1"/>
  <c r="T2359" i="1" s="1"/>
  <c r="R2358" i="1"/>
  <c r="Q2358" i="1"/>
  <c r="R2357" i="1"/>
  <c r="Q2357" i="1"/>
  <c r="S2357" i="1" s="1"/>
  <c r="T2357" i="1" s="1"/>
  <c r="R2356" i="1"/>
  <c r="Q2356" i="1"/>
  <c r="S2356" i="1" s="1"/>
  <c r="T2356" i="1" s="1"/>
  <c r="R2355" i="1"/>
  <c r="Q2355" i="1"/>
  <c r="S2355" i="1" s="1"/>
  <c r="T2355" i="1" s="1"/>
  <c r="R2354" i="1"/>
  <c r="Q2354" i="1"/>
  <c r="R2353" i="1"/>
  <c r="Q2353" i="1"/>
  <c r="R2352" i="1"/>
  <c r="Q2352" i="1"/>
  <c r="S2352" i="1" s="1"/>
  <c r="T2352" i="1" s="1"/>
  <c r="R2351" i="1"/>
  <c r="Q2351" i="1"/>
  <c r="S2351" i="1" s="1"/>
  <c r="T2351" i="1" s="1"/>
  <c r="R2350" i="1"/>
  <c r="Q2350" i="1"/>
  <c r="R2349" i="1"/>
  <c r="Q2349" i="1"/>
  <c r="R2348" i="1"/>
  <c r="Q2348" i="1"/>
  <c r="S2348" i="1" s="1"/>
  <c r="T2348" i="1" s="1"/>
  <c r="R2347" i="1"/>
  <c r="Q2347" i="1"/>
  <c r="S2347" i="1" s="1"/>
  <c r="T2347" i="1" s="1"/>
  <c r="R2346" i="1"/>
  <c r="Q2346" i="1"/>
  <c r="R2345" i="1"/>
  <c r="Q2345" i="1"/>
  <c r="S2345" i="1" s="1"/>
  <c r="T2345" i="1" s="1"/>
  <c r="R2344" i="1"/>
  <c r="Q2344" i="1"/>
  <c r="S2344" i="1" s="1"/>
  <c r="T2344" i="1" s="1"/>
  <c r="R2343" i="1"/>
  <c r="Q2343" i="1"/>
  <c r="S2343" i="1" s="1"/>
  <c r="T2343" i="1" s="1"/>
  <c r="R2342" i="1"/>
  <c r="Q2342" i="1"/>
  <c r="R2341" i="1"/>
  <c r="Q2341" i="1"/>
  <c r="S2341" i="1" s="1"/>
  <c r="T2341" i="1" s="1"/>
  <c r="R2340" i="1"/>
  <c r="Q2340" i="1"/>
  <c r="S2340" i="1" s="1"/>
  <c r="T2340" i="1" s="1"/>
  <c r="R2339" i="1"/>
  <c r="Q2339" i="1"/>
  <c r="S2339" i="1" s="1"/>
  <c r="T2339" i="1" s="1"/>
  <c r="R2338" i="1"/>
  <c r="Q2338" i="1"/>
  <c r="R2337" i="1"/>
  <c r="Q2337" i="1"/>
  <c r="S2337" i="1" s="1"/>
  <c r="T2337" i="1" s="1"/>
  <c r="R2336" i="1"/>
  <c r="Q2336" i="1"/>
  <c r="S2336" i="1" s="1"/>
  <c r="T2336" i="1" s="1"/>
  <c r="R2335" i="1"/>
  <c r="Q2335" i="1"/>
  <c r="S2335" i="1" s="1"/>
  <c r="T2335" i="1" s="1"/>
  <c r="R2334" i="1"/>
  <c r="Q2334" i="1"/>
  <c r="R2333" i="1"/>
  <c r="Q2333" i="1"/>
  <c r="S2333" i="1" s="1"/>
  <c r="T2333" i="1" s="1"/>
  <c r="R2332" i="1"/>
  <c r="Q2332" i="1"/>
  <c r="S2332" i="1" s="1"/>
  <c r="T2332" i="1" s="1"/>
  <c r="R2331" i="1"/>
  <c r="Q2331" i="1"/>
  <c r="S2331" i="1" s="1"/>
  <c r="T2331" i="1" s="1"/>
  <c r="R2330" i="1"/>
  <c r="Q2330" i="1"/>
  <c r="R2329" i="1"/>
  <c r="Q2329" i="1"/>
  <c r="S2329" i="1" s="1"/>
  <c r="T2329" i="1" s="1"/>
  <c r="R2328" i="1"/>
  <c r="Q2328" i="1"/>
  <c r="R2327" i="1"/>
  <c r="Q2327" i="1"/>
  <c r="S2327" i="1" s="1"/>
  <c r="T2327" i="1" s="1"/>
  <c r="R2326" i="1"/>
  <c r="Q2326" i="1"/>
  <c r="R2325" i="1"/>
  <c r="Q2325" i="1"/>
  <c r="S2325" i="1" s="1"/>
  <c r="T2325" i="1" s="1"/>
  <c r="R2324" i="1"/>
  <c r="Q2324" i="1"/>
  <c r="S2324" i="1" s="1"/>
  <c r="T2324" i="1" s="1"/>
  <c r="R2323" i="1"/>
  <c r="Q2323" i="1"/>
  <c r="S2323" i="1" s="1"/>
  <c r="T2323" i="1" s="1"/>
  <c r="R2322" i="1"/>
  <c r="Q2322" i="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R2305" i="1"/>
  <c r="Q2305" i="1"/>
  <c r="S2305" i="1" s="1"/>
  <c r="T2305" i="1" s="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R2297" i="1"/>
  <c r="Q2297" i="1"/>
  <c r="S2297" i="1" s="1"/>
  <c r="T2297" i="1" s="1"/>
  <c r="R2296" i="1"/>
  <c r="Q2296" i="1"/>
  <c r="S2296" i="1" s="1"/>
  <c r="T2296" i="1" s="1"/>
  <c r="R2295" i="1"/>
  <c r="Q2295" i="1"/>
  <c r="S2295" i="1" s="1"/>
  <c r="T2295" i="1" s="1"/>
  <c r="R2294" i="1"/>
  <c r="Q2294" i="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S2283" i="1" s="1"/>
  <c r="T2283" i="1" s="1"/>
  <c r="R2282" i="1"/>
  <c r="Q2282" i="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R2273" i="1"/>
  <c r="Q2273" i="1"/>
  <c r="S2273" i="1" s="1"/>
  <c r="T2273" i="1" s="1"/>
  <c r="R2272" i="1"/>
  <c r="Q2272" i="1"/>
  <c r="S2272" i="1" s="1"/>
  <c r="T2272" i="1" s="1"/>
  <c r="R2271" i="1"/>
  <c r="Q2271" i="1"/>
  <c r="S2271" i="1" s="1"/>
  <c r="T2271" i="1" s="1"/>
  <c r="R2270" i="1"/>
  <c r="Q2270" i="1"/>
  <c r="R2269" i="1"/>
  <c r="Q2269" i="1"/>
  <c r="S2269" i="1" s="1"/>
  <c r="T2269" i="1" s="1"/>
  <c r="R2268" i="1"/>
  <c r="Q2268" i="1"/>
  <c r="S2268" i="1" s="1"/>
  <c r="T2268" i="1" s="1"/>
  <c r="R2267" i="1"/>
  <c r="Q2267" i="1"/>
  <c r="S2267" i="1" s="1"/>
  <c r="T2267" i="1" s="1"/>
  <c r="R2266" i="1"/>
  <c r="Q2266" i="1"/>
  <c r="R2265" i="1"/>
  <c r="Q2265" i="1"/>
  <c r="S2265" i="1" s="1"/>
  <c r="T2265" i="1" s="1"/>
  <c r="R2264" i="1"/>
  <c r="Q2264" i="1"/>
  <c r="S2264" i="1" s="1"/>
  <c r="T2264" i="1" s="1"/>
  <c r="R2263" i="1"/>
  <c r="Q2263" i="1"/>
  <c r="S2263" i="1" s="1"/>
  <c r="T2263" i="1" s="1"/>
  <c r="R2262" i="1"/>
  <c r="Q2262" i="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R2253" i="1"/>
  <c r="Q2253" i="1"/>
  <c r="S2253" i="1" s="1"/>
  <c r="T2253" i="1" s="1"/>
  <c r="R2252" i="1"/>
  <c r="Q2252" i="1"/>
  <c r="S2252" i="1" s="1"/>
  <c r="T2252" i="1" s="1"/>
  <c r="R2251" i="1"/>
  <c r="Q2251" i="1"/>
  <c r="S2251" i="1" s="1"/>
  <c r="T2251" i="1" s="1"/>
  <c r="R2250" i="1"/>
  <c r="Q2250" i="1"/>
  <c r="R2249" i="1"/>
  <c r="Q2249" i="1"/>
  <c r="S2249" i="1" s="1"/>
  <c r="T2249" i="1" s="1"/>
  <c r="R2248" i="1"/>
  <c r="Q2248" i="1"/>
  <c r="S2248" i="1" s="1"/>
  <c r="T2248" i="1" s="1"/>
  <c r="R2247" i="1"/>
  <c r="Q2247" i="1"/>
  <c r="S2247" i="1" s="1"/>
  <c r="T2247" i="1" s="1"/>
  <c r="R2246" i="1"/>
  <c r="Q2246" i="1"/>
  <c r="R2245" i="1"/>
  <c r="Q2245" i="1"/>
  <c r="S2245" i="1" s="1"/>
  <c r="T2245" i="1" s="1"/>
  <c r="R2244" i="1"/>
  <c r="Q2244" i="1"/>
  <c r="R2243" i="1"/>
  <c r="Q2243" i="1"/>
  <c r="R2242" i="1"/>
  <c r="Q2242" i="1"/>
  <c r="R2241" i="1"/>
  <c r="Q2241" i="1"/>
  <c r="S2241" i="1" s="1"/>
  <c r="T2241" i="1" s="1"/>
  <c r="R2240" i="1"/>
  <c r="Q2240" i="1"/>
  <c r="S2240" i="1" s="1"/>
  <c r="T2240" i="1" s="1"/>
  <c r="R2239" i="1"/>
  <c r="Q2239" i="1"/>
  <c r="R2238" i="1"/>
  <c r="Q2238" i="1"/>
  <c r="R2237" i="1"/>
  <c r="Q2237" i="1"/>
  <c r="S2237" i="1" s="1"/>
  <c r="T2237" i="1" s="1"/>
  <c r="R2236" i="1"/>
  <c r="Q2236" i="1"/>
  <c r="R2235" i="1"/>
  <c r="Q2235" i="1"/>
  <c r="S2235" i="1" s="1"/>
  <c r="T2235" i="1" s="1"/>
  <c r="R2234" i="1"/>
  <c r="Q2234" i="1"/>
  <c r="R2233" i="1"/>
  <c r="Q2233" i="1"/>
  <c r="S2233" i="1" s="1"/>
  <c r="T2233" i="1" s="1"/>
  <c r="R2232" i="1"/>
  <c r="Q2232" i="1"/>
  <c r="S2232" i="1" s="1"/>
  <c r="T2232" i="1" s="1"/>
  <c r="R2231" i="1"/>
  <c r="Q2231" i="1"/>
  <c r="R2230" i="1"/>
  <c r="Q2230" i="1"/>
  <c r="R2229" i="1"/>
  <c r="Q2229" i="1"/>
  <c r="R2228" i="1"/>
  <c r="Q2228" i="1"/>
  <c r="R2227" i="1"/>
  <c r="Q2227" i="1"/>
  <c r="S2227" i="1" s="1"/>
  <c r="T2227" i="1" s="1"/>
  <c r="R2226" i="1"/>
  <c r="Q2226" i="1"/>
  <c r="R2225" i="1"/>
  <c r="Q2225" i="1"/>
  <c r="R2224" i="1"/>
  <c r="Q2224" i="1"/>
  <c r="S2224" i="1" s="1"/>
  <c r="T2224" i="1" s="1"/>
  <c r="R2223" i="1"/>
  <c r="Q2223" i="1"/>
  <c r="S2223" i="1" s="1"/>
  <c r="T2223" i="1" s="1"/>
  <c r="R2222" i="1"/>
  <c r="Q2222" i="1"/>
  <c r="R2221" i="1"/>
  <c r="Q2221" i="1"/>
  <c r="S2221" i="1" s="1"/>
  <c r="T2221" i="1" s="1"/>
  <c r="R2220" i="1"/>
  <c r="Q2220" i="1"/>
  <c r="S2220" i="1" s="1"/>
  <c r="T2220" i="1" s="1"/>
  <c r="R2219" i="1"/>
  <c r="Q2219" i="1"/>
  <c r="S2219" i="1" s="1"/>
  <c r="T2219" i="1" s="1"/>
  <c r="R2218" i="1"/>
  <c r="Q2218" i="1"/>
  <c r="R2217" i="1"/>
  <c r="Q2217" i="1"/>
  <c r="S2217" i="1" s="1"/>
  <c r="T2217" i="1" s="1"/>
  <c r="R2216" i="1"/>
  <c r="Q2216" i="1"/>
  <c r="R2215" i="1"/>
  <c r="Q2215" i="1"/>
  <c r="R2214" i="1"/>
  <c r="Q2214" i="1"/>
  <c r="R2213" i="1"/>
  <c r="Q2213" i="1"/>
  <c r="S2213" i="1" s="1"/>
  <c r="T2213" i="1" s="1"/>
  <c r="R2212" i="1"/>
  <c r="Q2212" i="1"/>
  <c r="S2212" i="1" s="1"/>
  <c r="T2212" i="1" s="1"/>
  <c r="R2211" i="1"/>
  <c r="Q2211" i="1"/>
  <c r="S2211" i="1" s="1"/>
  <c r="T2211" i="1" s="1"/>
  <c r="R2210" i="1"/>
  <c r="Q2210" i="1"/>
  <c r="R2209" i="1"/>
  <c r="Q2209" i="1"/>
  <c r="S2209" i="1" s="1"/>
  <c r="T2209" i="1" s="1"/>
  <c r="R2208" i="1"/>
  <c r="Q2208" i="1"/>
  <c r="S2208" i="1" s="1"/>
  <c r="T2208" i="1" s="1"/>
  <c r="R2207" i="1"/>
  <c r="Q2207" i="1"/>
  <c r="S2207" i="1" s="1"/>
  <c r="T2207" i="1" s="1"/>
  <c r="R2206" i="1"/>
  <c r="Q2206" i="1"/>
  <c r="R2205" i="1"/>
  <c r="Q2205" i="1"/>
  <c r="S2205" i="1" s="1"/>
  <c r="T2205" i="1" s="1"/>
  <c r="R2204" i="1"/>
  <c r="Q2204" i="1"/>
  <c r="S2204" i="1" s="1"/>
  <c r="T2204" i="1" s="1"/>
  <c r="R2203" i="1"/>
  <c r="Q2203" i="1"/>
  <c r="S2203" i="1" s="1"/>
  <c r="T2203" i="1" s="1"/>
  <c r="R2202" i="1"/>
  <c r="Q2202" i="1"/>
  <c r="R2201" i="1"/>
  <c r="Q2201" i="1"/>
  <c r="S2201" i="1" s="1"/>
  <c r="T2201" i="1" s="1"/>
  <c r="R2200" i="1"/>
  <c r="Q2200" i="1"/>
  <c r="R2199" i="1"/>
  <c r="Q2199" i="1"/>
  <c r="S2199" i="1" s="1"/>
  <c r="T2199" i="1" s="1"/>
  <c r="R2198" i="1"/>
  <c r="Q2198" i="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R2189" i="1"/>
  <c r="Q2189" i="1"/>
  <c r="R2188" i="1"/>
  <c r="Q2188" i="1"/>
  <c r="S2188" i="1" s="1"/>
  <c r="T2188" i="1" s="1"/>
  <c r="R2187" i="1"/>
  <c r="Q2187" i="1"/>
  <c r="S2187" i="1" s="1"/>
  <c r="T2187" i="1" s="1"/>
  <c r="R2186" i="1"/>
  <c r="Q2186" i="1"/>
  <c r="R2185" i="1"/>
  <c r="Q2185" i="1"/>
  <c r="S2185" i="1" s="1"/>
  <c r="T2185" i="1" s="1"/>
  <c r="R2184" i="1"/>
  <c r="Q2184" i="1"/>
  <c r="S2184" i="1" s="1"/>
  <c r="T2184" i="1" s="1"/>
  <c r="R2183" i="1"/>
  <c r="Q2183" i="1"/>
  <c r="S2183" i="1" s="1"/>
  <c r="T2183" i="1" s="1"/>
  <c r="R2182" i="1"/>
  <c r="Q2182" i="1"/>
  <c r="R2181" i="1"/>
  <c r="Q2181" i="1"/>
  <c r="S2181" i="1" s="1"/>
  <c r="T2181" i="1" s="1"/>
  <c r="R2180" i="1"/>
  <c r="Q2180" i="1"/>
  <c r="S2180" i="1" s="1"/>
  <c r="T2180" i="1" s="1"/>
  <c r="R2179" i="1"/>
  <c r="Q2179" i="1"/>
  <c r="S2179" i="1" s="1"/>
  <c r="T2179" i="1" s="1"/>
  <c r="R2178" i="1"/>
  <c r="Q2178" i="1"/>
  <c r="R2177" i="1"/>
  <c r="Q2177" i="1"/>
  <c r="S2177" i="1" s="1"/>
  <c r="T2177" i="1" s="1"/>
  <c r="R2176" i="1"/>
  <c r="Q2176" i="1"/>
  <c r="S2176" i="1" s="1"/>
  <c r="T2176" i="1" s="1"/>
  <c r="R2175" i="1"/>
  <c r="Q2175" i="1"/>
  <c r="S2175" i="1" s="1"/>
  <c r="T2175" i="1" s="1"/>
  <c r="R2174" i="1"/>
  <c r="Q2174" i="1"/>
  <c r="R2173" i="1"/>
  <c r="Q2173" i="1"/>
  <c r="S2173" i="1" s="1"/>
  <c r="T2173" i="1" s="1"/>
  <c r="R2172" i="1"/>
  <c r="Q2172" i="1"/>
  <c r="R2171" i="1"/>
  <c r="Q2171" i="1"/>
  <c r="S2171" i="1" s="1"/>
  <c r="T2171" i="1" s="1"/>
  <c r="R2170" i="1"/>
  <c r="Q2170" i="1"/>
  <c r="R2169" i="1"/>
  <c r="Q2169" i="1"/>
  <c r="S2169" i="1" s="1"/>
  <c r="T2169" i="1" s="1"/>
  <c r="R2168" i="1"/>
  <c r="Q2168" i="1"/>
  <c r="R2167" i="1"/>
  <c r="Q2167" i="1"/>
  <c r="S2167" i="1" s="1"/>
  <c r="T2167" i="1" s="1"/>
  <c r="R2166" i="1"/>
  <c r="Q2166" i="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R2129" i="1"/>
  <c r="Q2129" i="1"/>
  <c r="S2129" i="1" s="1"/>
  <c r="T2129" i="1" s="1"/>
  <c r="R2128" i="1"/>
  <c r="Q2128" i="1"/>
  <c r="S2128" i="1" s="1"/>
  <c r="T2128" i="1" s="1"/>
  <c r="R2127" i="1"/>
  <c r="Q2127" i="1"/>
  <c r="R2126" i="1"/>
  <c r="Q2126" i="1"/>
  <c r="R2125" i="1"/>
  <c r="Q2125" i="1"/>
  <c r="S2125" i="1" s="1"/>
  <c r="T2125" i="1" s="1"/>
  <c r="R2124" i="1"/>
  <c r="Q2124" i="1"/>
  <c r="S2124" i="1" s="1"/>
  <c r="T2124" i="1" s="1"/>
  <c r="R2123" i="1"/>
  <c r="Q2123" i="1"/>
  <c r="S2123" i="1" s="1"/>
  <c r="T2123" i="1" s="1"/>
  <c r="R2122" i="1"/>
  <c r="Q2122" i="1"/>
  <c r="R2121" i="1"/>
  <c r="Q2121" i="1"/>
  <c r="S2121" i="1" s="1"/>
  <c r="T2121" i="1" s="1"/>
  <c r="R2120" i="1"/>
  <c r="Q2120" i="1"/>
  <c r="S2120" i="1" s="1"/>
  <c r="T2120" i="1" s="1"/>
  <c r="R2119" i="1"/>
  <c r="Q2119" i="1"/>
  <c r="S2119" i="1" s="1"/>
  <c r="T2119" i="1" s="1"/>
  <c r="R2118" i="1"/>
  <c r="Q2118" i="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S2109" i="1" s="1"/>
  <c r="T2109" i="1" s="1"/>
  <c r="R2108" i="1"/>
  <c r="Q2108" i="1"/>
  <c r="S2108" i="1" s="1"/>
  <c r="T2108" i="1" s="1"/>
  <c r="R2107" i="1"/>
  <c r="Q2107" i="1"/>
  <c r="S2107" i="1" s="1"/>
  <c r="T2107" i="1" s="1"/>
  <c r="R2106" i="1"/>
  <c r="Q2106" i="1"/>
  <c r="R2105" i="1"/>
  <c r="Q2105" i="1"/>
  <c r="S2105" i="1" s="1"/>
  <c r="T2105" i="1" s="1"/>
  <c r="R2104" i="1"/>
  <c r="Q2104" i="1"/>
  <c r="S2104" i="1" s="1"/>
  <c r="T2104" i="1" s="1"/>
  <c r="R2103" i="1"/>
  <c r="Q2103" i="1"/>
  <c r="S2103" i="1" s="1"/>
  <c r="T2103" i="1" s="1"/>
  <c r="R2102" i="1"/>
  <c r="Q2102" i="1"/>
  <c r="R2101" i="1"/>
  <c r="Q2101" i="1"/>
  <c r="S2101" i="1" s="1"/>
  <c r="T2101" i="1" s="1"/>
  <c r="R2100" i="1"/>
  <c r="Q2100" i="1"/>
  <c r="S2100" i="1" s="1"/>
  <c r="T2100" i="1" s="1"/>
  <c r="R2099" i="1"/>
  <c r="Q2099" i="1"/>
  <c r="R2098" i="1"/>
  <c r="Q2098" i="1"/>
  <c r="R2097" i="1"/>
  <c r="Q2097" i="1"/>
  <c r="S2097" i="1" s="1"/>
  <c r="T2097" i="1" s="1"/>
  <c r="R2096" i="1"/>
  <c r="Q2096" i="1"/>
  <c r="S2096" i="1" s="1"/>
  <c r="T2096" i="1" s="1"/>
  <c r="R2095" i="1"/>
  <c r="Q2095" i="1"/>
  <c r="S2095" i="1" s="1"/>
  <c r="T2095" i="1" s="1"/>
  <c r="R2094" i="1"/>
  <c r="Q2094" i="1"/>
  <c r="R2093" i="1"/>
  <c r="Q2093" i="1"/>
  <c r="S2093" i="1" s="1"/>
  <c r="T2093" i="1" s="1"/>
  <c r="R2092" i="1"/>
  <c r="Q2092" i="1"/>
  <c r="S2092" i="1" s="1"/>
  <c r="T2092" i="1" s="1"/>
  <c r="R2091" i="1"/>
  <c r="Q2091" i="1"/>
  <c r="S2091" i="1" s="1"/>
  <c r="T2091" i="1" s="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R2081" i="1"/>
  <c r="Q2081" i="1"/>
  <c r="S2081" i="1" s="1"/>
  <c r="T2081" i="1" s="1"/>
  <c r="R2080" i="1"/>
  <c r="Q2080" i="1"/>
  <c r="S2080" i="1" s="1"/>
  <c r="T2080" i="1" s="1"/>
  <c r="R2079" i="1"/>
  <c r="Q2079" i="1"/>
  <c r="S2079" i="1" s="1"/>
  <c r="T2079" i="1" s="1"/>
  <c r="R2078" i="1"/>
  <c r="Q2078" i="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R2069" i="1"/>
  <c r="Q2069" i="1"/>
  <c r="R2068" i="1"/>
  <c r="Q2068" i="1"/>
  <c r="S2068" i="1" s="1"/>
  <c r="T2068" i="1" s="1"/>
  <c r="R2067" i="1"/>
  <c r="Q2067" i="1"/>
  <c r="S2067" i="1" s="1"/>
  <c r="T2067" i="1" s="1"/>
  <c r="R2066" i="1"/>
  <c r="Q2066" i="1"/>
  <c r="R2065" i="1"/>
  <c r="Q2065" i="1"/>
  <c r="S2065" i="1" s="1"/>
  <c r="T2065" i="1" s="1"/>
  <c r="R2064" i="1"/>
  <c r="Q2064" i="1"/>
  <c r="S2064" i="1" s="1"/>
  <c r="T2064" i="1" s="1"/>
  <c r="R2063" i="1"/>
  <c r="Q2063" i="1"/>
  <c r="S2063" i="1" s="1"/>
  <c r="T2063" i="1" s="1"/>
  <c r="R2062" i="1"/>
  <c r="Q2062" i="1"/>
  <c r="R2061" i="1"/>
  <c r="Q2061" i="1"/>
  <c r="S2061" i="1" s="1"/>
  <c r="T2061" i="1" s="1"/>
  <c r="R2060" i="1"/>
  <c r="Q2060" i="1"/>
  <c r="S2060" i="1" s="1"/>
  <c r="T2060" i="1" s="1"/>
  <c r="R2059" i="1"/>
  <c r="Q2059" i="1"/>
  <c r="S2059" i="1" s="1"/>
  <c r="T2059" i="1" s="1"/>
  <c r="R2058" i="1"/>
  <c r="Q2058" i="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R2041" i="1"/>
  <c r="Q2041" i="1"/>
  <c r="S2041" i="1" s="1"/>
  <c r="T2041" i="1" s="1"/>
  <c r="R2040" i="1"/>
  <c r="Q2040" i="1"/>
  <c r="S2040" i="1" s="1"/>
  <c r="T2040" i="1" s="1"/>
  <c r="R2039" i="1"/>
  <c r="Q2039" i="1"/>
  <c r="S2039" i="1" s="1"/>
  <c r="T2039" i="1" s="1"/>
  <c r="R2038" i="1"/>
  <c r="Q2038" i="1"/>
  <c r="R2037" i="1"/>
  <c r="Q2037" i="1"/>
  <c r="S2037" i="1" s="1"/>
  <c r="T2037" i="1" s="1"/>
  <c r="R2036" i="1"/>
  <c r="Q2036" i="1"/>
  <c r="S2036" i="1" s="1"/>
  <c r="T2036" i="1" s="1"/>
  <c r="R2035" i="1"/>
  <c r="Q2035" i="1"/>
  <c r="S2035" i="1" s="1"/>
  <c r="T2035" i="1" s="1"/>
  <c r="R2034" i="1"/>
  <c r="Q2034" i="1"/>
  <c r="R2033" i="1"/>
  <c r="Q2033" i="1"/>
  <c r="S2033" i="1" s="1"/>
  <c r="T2033" i="1" s="1"/>
  <c r="R2032" i="1"/>
  <c r="Q2032" i="1"/>
  <c r="S2032" i="1" s="1"/>
  <c r="T2032" i="1" s="1"/>
  <c r="R2031" i="1"/>
  <c r="Q2031" i="1"/>
  <c r="S2031" i="1" s="1"/>
  <c r="T2031" i="1" s="1"/>
  <c r="R2030" i="1"/>
  <c r="Q2030" i="1"/>
  <c r="R2029" i="1"/>
  <c r="Q2029" i="1"/>
  <c r="S2029" i="1" s="1"/>
  <c r="T2029" i="1" s="1"/>
  <c r="R2028" i="1"/>
  <c r="Q2028" i="1"/>
  <c r="S2028" i="1" s="1"/>
  <c r="T2028" i="1" s="1"/>
  <c r="R2027" i="1"/>
  <c r="Q2027" i="1"/>
  <c r="S2027" i="1" s="1"/>
  <c r="T2027" i="1" s="1"/>
  <c r="R2026" i="1"/>
  <c r="Q2026" i="1"/>
  <c r="R2025" i="1"/>
  <c r="Q2025" i="1"/>
  <c r="S2025" i="1" s="1"/>
  <c r="T2025" i="1" s="1"/>
  <c r="R2024" i="1"/>
  <c r="Q2024" i="1"/>
  <c r="S2024" i="1" s="1"/>
  <c r="T2024" i="1" s="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R2013" i="1"/>
  <c r="Q2013" i="1"/>
  <c r="S2013" i="1" s="1"/>
  <c r="T2013" i="1" s="1"/>
  <c r="R2012" i="1"/>
  <c r="Q2012" i="1"/>
  <c r="S2012" i="1" s="1"/>
  <c r="T2012" i="1" s="1"/>
  <c r="R2011" i="1"/>
  <c r="Q2011" i="1"/>
  <c r="S2011" i="1" s="1"/>
  <c r="T2011" i="1" s="1"/>
  <c r="R2010" i="1"/>
  <c r="Q2010" i="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R2001" i="1"/>
  <c r="Q2001" i="1"/>
  <c r="S2001" i="1" s="1"/>
  <c r="T2001" i="1" s="1"/>
  <c r="R2000" i="1"/>
  <c r="Q2000" i="1"/>
  <c r="S2000" i="1" s="1"/>
  <c r="T2000" i="1" s="1"/>
  <c r="R1999" i="1"/>
  <c r="Q1999" i="1"/>
  <c r="S1999" i="1" s="1"/>
  <c r="T1999" i="1" s="1"/>
  <c r="R1998" i="1"/>
  <c r="Q1998" i="1"/>
  <c r="R1997" i="1"/>
  <c r="Q1997" i="1"/>
  <c r="S1997" i="1" s="1"/>
  <c r="T1997" i="1" s="1"/>
  <c r="R1996" i="1"/>
  <c r="Q1996" i="1"/>
  <c r="S1996" i="1" s="1"/>
  <c r="T1996" i="1" s="1"/>
  <c r="R1995" i="1"/>
  <c r="Q1995" i="1"/>
  <c r="S1995" i="1" s="1"/>
  <c r="T1995" i="1" s="1"/>
  <c r="R1994" i="1"/>
  <c r="Q1994" i="1"/>
  <c r="R1993" i="1"/>
  <c r="Q1993" i="1"/>
  <c r="S1993" i="1" s="1"/>
  <c r="T1993" i="1" s="1"/>
  <c r="R1992" i="1"/>
  <c r="Q1992" i="1"/>
  <c r="S1992" i="1" s="1"/>
  <c r="T1992" i="1" s="1"/>
  <c r="R1991" i="1"/>
  <c r="Q1991" i="1"/>
  <c r="S1991" i="1" s="1"/>
  <c r="T1991" i="1" s="1"/>
  <c r="R1990" i="1"/>
  <c r="Q1990" i="1"/>
  <c r="R1989" i="1"/>
  <c r="Q1989" i="1"/>
  <c r="S1989" i="1" s="1"/>
  <c r="T1989" i="1" s="1"/>
  <c r="R1988" i="1"/>
  <c r="Q1988" i="1"/>
  <c r="S1988" i="1" s="1"/>
  <c r="T1988" i="1" s="1"/>
  <c r="R1987" i="1"/>
  <c r="Q1987" i="1"/>
  <c r="S1987" i="1" s="1"/>
  <c r="T1987" i="1" s="1"/>
  <c r="R1986" i="1"/>
  <c r="Q1986" i="1"/>
  <c r="R1985" i="1"/>
  <c r="Q1985" i="1"/>
  <c r="S1985" i="1" s="1"/>
  <c r="T1985" i="1" s="1"/>
  <c r="R1984" i="1"/>
  <c r="Q1984" i="1"/>
  <c r="S1984" i="1" s="1"/>
  <c r="T1984" i="1" s="1"/>
  <c r="R1983" i="1"/>
  <c r="Q1983" i="1"/>
  <c r="S1983" i="1" s="1"/>
  <c r="T1983" i="1" s="1"/>
  <c r="R1982" i="1"/>
  <c r="Q1982" i="1"/>
  <c r="R1981" i="1"/>
  <c r="Q1981" i="1"/>
  <c r="S1981" i="1" s="1"/>
  <c r="T1981" i="1" s="1"/>
  <c r="R1980" i="1"/>
  <c r="Q1980" i="1"/>
  <c r="S1980" i="1" s="1"/>
  <c r="T1980" i="1" s="1"/>
  <c r="R1979" i="1"/>
  <c r="Q1979" i="1"/>
  <c r="S1979" i="1" s="1"/>
  <c r="T1979" i="1" s="1"/>
  <c r="R1978" i="1"/>
  <c r="Q1978" i="1"/>
  <c r="R1977" i="1"/>
  <c r="Q1977" i="1"/>
  <c r="S1977" i="1" s="1"/>
  <c r="T1977" i="1" s="1"/>
  <c r="R1976" i="1"/>
  <c r="Q1976" i="1"/>
  <c r="S1976" i="1" s="1"/>
  <c r="T1976" i="1" s="1"/>
  <c r="R1975" i="1"/>
  <c r="Q1975" i="1"/>
  <c r="S1975" i="1" s="1"/>
  <c r="T1975" i="1" s="1"/>
  <c r="R1974" i="1"/>
  <c r="Q1974" i="1"/>
  <c r="R1973" i="1"/>
  <c r="Q1973" i="1"/>
  <c r="S1973" i="1" s="1"/>
  <c r="T1973" i="1" s="1"/>
  <c r="R1972" i="1"/>
  <c r="Q1972" i="1"/>
  <c r="S1972" i="1" s="1"/>
  <c r="T1972" i="1" s="1"/>
  <c r="R1971" i="1"/>
  <c r="Q1971" i="1"/>
  <c r="S1971" i="1" s="1"/>
  <c r="T1971" i="1" s="1"/>
  <c r="R1970" i="1"/>
  <c r="Q1970" i="1"/>
  <c r="R1969" i="1"/>
  <c r="Q1969" i="1"/>
  <c r="S1969" i="1" s="1"/>
  <c r="T1969" i="1" s="1"/>
  <c r="R1968" i="1"/>
  <c r="Q1968" i="1"/>
  <c r="S1968" i="1" s="1"/>
  <c r="T1968" i="1" s="1"/>
  <c r="R1967" i="1"/>
  <c r="Q1967" i="1"/>
  <c r="S1967" i="1" s="1"/>
  <c r="T1967" i="1" s="1"/>
  <c r="R1966" i="1"/>
  <c r="Q1966" i="1"/>
  <c r="R1965" i="1"/>
  <c r="Q1965" i="1"/>
  <c r="S1965" i="1" s="1"/>
  <c r="T1965" i="1" s="1"/>
  <c r="R1964" i="1"/>
  <c r="Q1964" i="1"/>
  <c r="R1963" i="1"/>
  <c r="Q1963" i="1"/>
  <c r="S1963" i="1" s="1"/>
  <c r="T1963" i="1" s="1"/>
  <c r="R1962" i="1"/>
  <c r="Q1962" i="1"/>
  <c r="R1961" i="1"/>
  <c r="Q1961" i="1"/>
  <c r="S1961" i="1" s="1"/>
  <c r="T1961" i="1" s="1"/>
  <c r="R1960" i="1"/>
  <c r="Q1960" i="1"/>
  <c r="S1960" i="1" s="1"/>
  <c r="T1960" i="1" s="1"/>
  <c r="R1959" i="1"/>
  <c r="Q1959" i="1"/>
  <c r="S1959" i="1" s="1"/>
  <c r="T1959" i="1" s="1"/>
  <c r="R1958" i="1"/>
  <c r="Q1958" i="1"/>
  <c r="R1957" i="1"/>
  <c r="Q1957" i="1"/>
  <c r="S1957" i="1" s="1"/>
  <c r="T1957" i="1" s="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R1945" i="1"/>
  <c r="Q1945" i="1"/>
  <c r="S1945" i="1" s="1"/>
  <c r="T1945" i="1" s="1"/>
  <c r="R1944" i="1"/>
  <c r="Q1944" i="1"/>
  <c r="S1944" i="1" s="1"/>
  <c r="T1944" i="1" s="1"/>
  <c r="R1943" i="1"/>
  <c r="Q1943" i="1"/>
  <c r="S1943" i="1" s="1"/>
  <c r="T1943" i="1" s="1"/>
  <c r="R1942" i="1"/>
  <c r="Q1942" i="1"/>
  <c r="R1941" i="1"/>
  <c r="Q1941" i="1"/>
  <c r="S1941" i="1" s="1"/>
  <c r="T1941" i="1" s="1"/>
  <c r="R1940" i="1"/>
  <c r="Q1940" i="1"/>
  <c r="S1940" i="1" s="1"/>
  <c r="T1940" i="1" s="1"/>
  <c r="R1939" i="1"/>
  <c r="Q1939" i="1"/>
  <c r="S1939" i="1" s="1"/>
  <c r="T1939" i="1" s="1"/>
  <c r="R1938" i="1"/>
  <c r="Q1938" i="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R1921" i="1"/>
  <c r="Q1921" i="1"/>
  <c r="S1921" i="1" s="1"/>
  <c r="T1921" i="1" s="1"/>
  <c r="R1920" i="1"/>
  <c r="Q1920" i="1"/>
  <c r="S1920" i="1" s="1"/>
  <c r="T1920" i="1" s="1"/>
  <c r="R1919" i="1"/>
  <c r="Q1919" i="1"/>
  <c r="S1919" i="1" s="1"/>
  <c r="T1919" i="1" s="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R1909" i="1"/>
  <c r="Q1909" i="1"/>
  <c r="S1909" i="1" s="1"/>
  <c r="T1909" i="1" s="1"/>
  <c r="R1908" i="1"/>
  <c r="Q1908" i="1"/>
  <c r="S1908" i="1" s="1"/>
  <c r="T1908" i="1" s="1"/>
  <c r="R1907" i="1"/>
  <c r="Q1907" i="1"/>
  <c r="S1907" i="1" s="1"/>
  <c r="T1907" i="1" s="1"/>
  <c r="R1906" i="1"/>
  <c r="Q1906" i="1"/>
  <c r="R1905" i="1"/>
  <c r="Q1905" i="1"/>
  <c r="S1905" i="1" s="1"/>
  <c r="T1905" i="1" s="1"/>
  <c r="R1904" i="1"/>
  <c r="Q1904" i="1"/>
  <c r="S1904" i="1" s="1"/>
  <c r="T1904" i="1" s="1"/>
  <c r="R1903" i="1"/>
  <c r="Q1903" i="1"/>
  <c r="R1902" i="1"/>
  <c r="Q1902" i="1"/>
  <c r="R1901" i="1"/>
  <c r="Q1901" i="1"/>
  <c r="S1901" i="1" s="1"/>
  <c r="T1901" i="1" s="1"/>
  <c r="R1900" i="1"/>
  <c r="Q1900" i="1"/>
  <c r="S1900" i="1" s="1"/>
  <c r="T1900" i="1" s="1"/>
  <c r="R1899" i="1"/>
  <c r="Q1899" i="1"/>
  <c r="S1899" i="1" s="1"/>
  <c r="T1899" i="1" s="1"/>
  <c r="R1898" i="1"/>
  <c r="Q1898" i="1"/>
  <c r="R1897" i="1"/>
  <c r="Q1897" i="1"/>
  <c r="S1897" i="1" s="1"/>
  <c r="T1897" i="1" s="1"/>
  <c r="R1896" i="1"/>
  <c r="Q1896" i="1"/>
  <c r="S1896" i="1" s="1"/>
  <c r="T1896" i="1" s="1"/>
  <c r="R1895" i="1"/>
  <c r="Q1895" i="1"/>
  <c r="S1895" i="1" s="1"/>
  <c r="T1895" i="1" s="1"/>
  <c r="R1894" i="1"/>
  <c r="Q1894" i="1"/>
  <c r="R1893" i="1"/>
  <c r="Q1893" i="1"/>
  <c r="S1893" i="1" s="1"/>
  <c r="T1893" i="1" s="1"/>
  <c r="R1892" i="1"/>
  <c r="Q1892" i="1"/>
  <c r="S1892" i="1" s="1"/>
  <c r="T1892" i="1" s="1"/>
  <c r="R1891" i="1"/>
  <c r="Q1891" i="1"/>
  <c r="S1891" i="1" s="1"/>
  <c r="T1891" i="1" s="1"/>
  <c r="R1890" i="1"/>
  <c r="Q1890" i="1"/>
  <c r="R1889" i="1"/>
  <c r="Q1889" i="1"/>
  <c r="S1889" i="1" s="1"/>
  <c r="T1889" i="1" s="1"/>
  <c r="R1888" i="1"/>
  <c r="Q1888" i="1"/>
  <c r="R1887" i="1"/>
  <c r="Q1887" i="1"/>
  <c r="S1887" i="1" s="1"/>
  <c r="T1887" i="1" s="1"/>
  <c r="R1886" i="1"/>
  <c r="Q1886" i="1"/>
  <c r="R1885" i="1"/>
  <c r="Q1885" i="1"/>
  <c r="S1885" i="1" s="1"/>
  <c r="T1885" i="1" s="1"/>
  <c r="R1884" i="1"/>
  <c r="Q1884" i="1"/>
  <c r="S1884" i="1" s="1"/>
  <c r="T1884" i="1" s="1"/>
  <c r="R1883" i="1"/>
  <c r="Q1883" i="1"/>
  <c r="S1883" i="1" s="1"/>
  <c r="T1883" i="1" s="1"/>
  <c r="R1882" i="1"/>
  <c r="Q1882" i="1"/>
  <c r="R1881" i="1"/>
  <c r="Q1881" i="1"/>
  <c r="R1880" i="1"/>
  <c r="Q1880" i="1"/>
  <c r="R1879" i="1"/>
  <c r="Q1879" i="1"/>
  <c r="R1878" i="1"/>
  <c r="Q1878" i="1"/>
  <c r="R1877" i="1"/>
  <c r="Q1877" i="1"/>
  <c r="S1877" i="1" s="1"/>
  <c r="T1877" i="1" s="1"/>
  <c r="R1876" i="1"/>
  <c r="Q1876" i="1"/>
  <c r="S1876" i="1" s="1"/>
  <c r="T1876" i="1" s="1"/>
  <c r="R1875" i="1"/>
  <c r="Q1875" i="1"/>
  <c r="S1875" i="1" s="1"/>
  <c r="T1875" i="1" s="1"/>
  <c r="R1874" i="1"/>
  <c r="Q1874" i="1"/>
  <c r="R1873" i="1"/>
  <c r="Q1873" i="1"/>
  <c r="S1873" i="1" s="1"/>
  <c r="T1873" i="1" s="1"/>
  <c r="R1872" i="1"/>
  <c r="Q1872" i="1"/>
  <c r="S1872" i="1" s="1"/>
  <c r="T1872" i="1" s="1"/>
  <c r="R1871" i="1"/>
  <c r="Q1871" i="1"/>
  <c r="S1871" i="1" s="1"/>
  <c r="T1871" i="1" s="1"/>
  <c r="R1870" i="1"/>
  <c r="Q1870" i="1"/>
  <c r="R1869" i="1"/>
  <c r="Q1869" i="1"/>
  <c r="R1868" i="1"/>
  <c r="Q1868" i="1"/>
  <c r="S1868" i="1" s="1"/>
  <c r="T1868" i="1" s="1"/>
  <c r="R1867" i="1"/>
  <c r="Q1867" i="1"/>
  <c r="S1867" i="1" s="1"/>
  <c r="T1867" i="1" s="1"/>
  <c r="R1866" i="1"/>
  <c r="Q1866" i="1"/>
  <c r="R1865" i="1"/>
  <c r="Q1865" i="1"/>
  <c r="R1864" i="1"/>
  <c r="Q1864" i="1"/>
  <c r="S1864" i="1" s="1"/>
  <c r="T1864" i="1" s="1"/>
  <c r="R1863" i="1"/>
  <c r="Q1863" i="1"/>
  <c r="S1863" i="1" s="1"/>
  <c r="T1863" i="1" s="1"/>
  <c r="R1862" i="1"/>
  <c r="Q1862" i="1"/>
  <c r="R1861" i="1"/>
  <c r="Q1861" i="1"/>
  <c r="S1861" i="1" s="1"/>
  <c r="T1861" i="1" s="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R1841" i="1"/>
  <c r="Q1841" i="1"/>
  <c r="S1841" i="1" s="1"/>
  <c r="T1841" i="1" s="1"/>
  <c r="R1840" i="1"/>
  <c r="Q1840" i="1"/>
  <c r="S1840" i="1" s="1"/>
  <c r="T1840" i="1" s="1"/>
  <c r="R1839" i="1"/>
  <c r="Q1839" i="1"/>
  <c r="S1839" i="1" s="1"/>
  <c r="T1839" i="1" s="1"/>
  <c r="R1838" i="1"/>
  <c r="Q1838" i="1"/>
  <c r="R1837" i="1"/>
  <c r="Q1837" i="1"/>
  <c r="S1837" i="1" s="1"/>
  <c r="T1837" i="1" s="1"/>
  <c r="R1836" i="1"/>
  <c r="Q1836" i="1"/>
  <c r="R1835" i="1"/>
  <c r="Q1835" i="1"/>
  <c r="S1835" i="1" s="1"/>
  <c r="T1835" i="1" s="1"/>
  <c r="R1834" i="1"/>
  <c r="Q1834" i="1"/>
  <c r="R1833" i="1"/>
  <c r="Q1833" i="1"/>
  <c r="S1833" i="1" s="1"/>
  <c r="T1833" i="1" s="1"/>
  <c r="R1832" i="1"/>
  <c r="Q1832" i="1"/>
  <c r="S1832" i="1" s="1"/>
  <c r="T1832" i="1" s="1"/>
  <c r="R1831" i="1"/>
  <c r="Q1831" i="1"/>
  <c r="R1830" i="1"/>
  <c r="Q1830" i="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R1805" i="1"/>
  <c r="Q1805" i="1"/>
  <c r="S1805" i="1" s="1"/>
  <c r="T1805" i="1" s="1"/>
  <c r="R1804" i="1"/>
  <c r="Q1804" i="1"/>
  <c r="R1803" i="1"/>
  <c r="Q1803" i="1"/>
  <c r="S1803" i="1" s="1"/>
  <c r="T1803" i="1" s="1"/>
  <c r="R1802" i="1"/>
  <c r="Q1802" i="1"/>
  <c r="R1801" i="1"/>
  <c r="Q1801" i="1"/>
  <c r="S1801" i="1" s="1"/>
  <c r="T1801" i="1" s="1"/>
  <c r="R1800" i="1"/>
  <c r="Q1800" i="1"/>
  <c r="R1799" i="1"/>
  <c r="Q1799" i="1"/>
  <c r="S1799" i="1" s="1"/>
  <c r="T1799" i="1" s="1"/>
  <c r="R1798" i="1"/>
  <c r="Q1798" i="1"/>
  <c r="R1797" i="1"/>
  <c r="Q1797" i="1"/>
  <c r="S1797" i="1" s="1"/>
  <c r="T1797" i="1" s="1"/>
  <c r="R1796" i="1"/>
  <c r="Q1796" i="1"/>
  <c r="S1796" i="1" s="1"/>
  <c r="T1796" i="1" s="1"/>
  <c r="R1795" i="1"/>
  <c r="Q1795" i="1"/>
  <c r="S1795" i="1" s="1"/>
  <c r="T1795" i="1" s="1"/>
  <c r="R1794" i="1"/>
  <c r="Q1794" i="1"/>
  <c r="R1793" i="1"/>
  <c r="Q1793" i="1"/>
  <c r="S1793" i="1" s="1"/>
  <c r="T1793" i="1" s="1"/>
  <c r="R1792" i="1"/>
  <c r="Q1792" i="1"/>
  <c r="S1792" i="1" s="1"/>
  <c r="T1792" i="1" s="1"/>
  <c r="R1791" i="1"/>
  <c r="Q1791" i="1"/>
  <c r="S1791" i="1" s="1"/>
  <c r="T1791" i="1" s="1"/>
  <c r="R1790" i="1"/>
  <c r="Q1790" i="1"/>
  <c r="R1789" i="1"/>
  <c r="Q1789" i="1"/>
  <c r="S1789" i="1" s="1"/>
  <c r="T1789" i="1" s="1"/>
  <c r="R1788" i="1"/>
  <c r="Q1788" i="1"/>
  <c r="S1788" i="1" s="1"/>
  <c r="T1788" i="1" s="1"/>
  <c r="R1787" i="1"/>
  <c r="Q1787" i="1"/>
  <c r="S1787" i="1" s="1"/>
  <c r="T1787" i="1" s="1"/>
  <c r="R1786" i="1"/>
  <c r="Q1786" i="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R1777" i="1"/>
  <c r="Q1777" i="1"/>
  <c r="S1777" i="1" s="1"/>
  <c r="T1777" i="1" s="1"/>
  <c r="R1776" i="1"/>
  <c r="Q1776" i="1"/>
  <c r="S1776" i="1" s="1"/>
  <c r="T1776" i="1" s="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R1765" i="1"/>
  <c r="Q1765" i="1"/>
  <c r="S1765" i="1" s="1"/>
  <c r="T1765" i="1" s="1"/>
  <c r="R1764" i="1"/>
  <c r="Q1764" i="1"/>
  <c r="S1764" i="1" s="1"/>
  <c r="T1764" i="1" s="1"/>
  <c r="R1763" i="1"/>
  <c r="Q1763" i="1"/>
  <c r="S1763" i="1" s="1"/>
  <c r="T1763" i="1" s="1"/>
  <c r="R1762" i="1"/>
  <c r="Q1762" i="1"/>
  <c r="R1761" i="1"/>
  <c r="Q1761" i="1"/>
  <c r="S1761" i="1" s="1"/>
  <c r="T1761" i="1" s="1"/>
  <c r="R1760" i="1"/>
  <c r="Q1760" i="1"/>
  <c r="S1760" i="1" s="1"/>
  <c r="T1760" i="1" s="1"/>
  <c r="R1759" i="1"/>
  <c r="Q1759" i="1"/>
  <c r="S1759" i="1" s="1"/>
  <c r="T1759" i="1" s="1"/>
  <c r="R1758" i="1"/>
  <c r="Q1758" i="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R1749" i="1"/>
  <c r="Q1749" i="1"/>
  <c r="S1749" i="1" s="1"/>
  <c r="T1749" i="1" s="1"/>
  <c r="R1748" i="1"/>
  <c r="Q1748" i="1"/>
  <c r="S1748" i="1" s="1"/>
  <c r="T1748" i="1" s="1"/>
  <c r="R1747" i="1"/>
  <c r="Q1747" i="1"/>
  <c r="S1747" i="1" s="1"/>
  <c r="T1747" i="1" s="1"/>
  <c r="R1746" i="1"/>
  <c r="Q1746" i="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R1737" i="1"/>
  <c r="Q1737" i="1"/>
  <c r="S1737" i="1" s="1"/>
  <c r="T1737" i="1" s="1"/>
  <c r="R1736" i="1"/>
  <c r="Q1736" i="1"/>
  <c r="R1735" i="1"/>
  <c r="Q1735" i="1"/>
  <c r="S1735" i="1" s="1"/>
  <c r="T1735" i="1" s="1"/>
  <c r="R1734" i="1"/>
  <c r="Q1734" i="1"/>
  <c r="R1733" i="1"/>
  <c r="Q1733" i="1"/>
  <c r="S1733" i="1" s="1"/>
  <c r="T1733" i="1" s="1"/>
  <c r="R1732" i="1"/>
  <c r="Q1732" i="1"/>
  <c r="S1732" i="1" s="1"/>
  <c r="T1732" i="1" s="1"/>
  <c r="R1731" i="1"/>
  <c r="Q1731" i="1"/>
  <c r="S1731" i="1" s="1"/>
  <c r="T1731" i="1" s="1"/>
  <c r="R1730" i="1"/>
  <c r="Q1730" i="1"/>
  <c r="R1729" i="1"/>
  <c r="Q1729" i="1"/>
  <c r="S1729" i="1" s="1"/>
  <c r="T1729" i="1" s="1"/>
  <c r="R1728" i="1"/>
  <c r="Q1728" i="1"/>
  <c r="S1728" i="1" s="1"/>
  <c r="T1728" i="1" s="1"/>
  <c r="R1727" i="1"/>
  <c r="Q1727" i="1"/>
  <c r="S1727" i="1" s="1"/>
  <c r="T1727" i="1" s="1"/>
  <c r="R1726" i="1"/>
  <c r="Q1726" i="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R1717" i="1"/>
  <c r="Q1717" i="1"/>
  <c r="R1716" i="1"/>
  <c r="Q1716" i="1"/>
  <c r="S1716" i="1" s="1"/>
  <c r="T1716" i="1" s="1"/>
  <c r="R1715" i="1"/>
  <c r="Q1715" i="1"/>
  <c r="S1715" i="1" s="1"/>
  <c r="T1715" i="1" s="1"/>
  <c r="R1714" i="1"/>
  <c r="Q1714" i="1"/>
  <c r="R1713" i="1"/>
  <c r="Q1713" i="1"/>
  <c r="S1713" i="1" s="1"/>
  <c r="T1713" i="1" s="1"/>
  <c r="R1712" i="1"/>
  <c r="Q1712" i="1"/>
  <c r="S1712" i="1" s="1"/>
  <c r="T1712" i="1" s="1"/>
  <c r="R1711" i="1"/>
  <c r="Q1711" i="1"/>
  <c r="S1711" i="1" s="1"/>
  <c r="T1711" i="1" s="1"/>
  <c r="R1710" i="1"/>
  <c r="Q1710" i="1"/>
  <c r="R1709" i="1"/>
  <c r="Q1709" i="1"/>
  <c r="S1709" i="1" s="1"/>
  <c r="T1709" i="1" s="1"/>
  <c r="R1708" i="1"/>
  <c r="Q1708" i="1"/>
  <c r="R1707" i="1"/>
  <c r="Q1707" i="1"/>
  <c r="R1706" i="1"/>
  <c r="Q1706" i="1"/>
  <c r="R1705" i="1"/>
  <c r="Q1705" i="1"/>
  <c r="S1705" i="1" s="1"/>
  <c r="T1705" i="1" s="1"/>
  <c r="R1704" i="1"/>
  <c r="Q1704" i="1"/>
  <c r="S1704" i="1" s="1"/>
  <c r="T1704" i="1" s="1"/>
  <c r="R1703" i="1"/>
  <c r="Q1703" i="1"/>
  <c r="S1703" i="1" s="1"/>
  <c r="T1703" i="1" s="1"/>
  <c r="R1702" i="1"/>
  <c r="Q1702" i="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R1693" i="1"/>
  <c r="Q1693" i="1"/>
  <c r="S1693" i="1" s="1"/>
  <c r="T1693" i="1" s="1"/>
  <c r="R1692" i="1"/>
  <c r="Q1692" i="1"/>
  <c r="S1692" i="1" s="1"/>
  <c r="T1692" i="1" s="1"/>
  <c r="R1691" i="1"/>
  <c r="Q1691" i="1"/>
  <c r="S1691" i="1" s="1"/>
  <c r="T1691" i="1" s="1"/>
  <c r="R1690" i="1"/>
  <c r="Q1690" i="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R1677" i="1"/>
  <c r="Q1677" i="1"/>
  <c r="S1677" i="1" s="1"/>
  <c r="T1677" i="1" s="1"/>
  <c r="R1676" i="1"/>
  <c r="Q1676" i="1"/>
  <c r="S1676" i="1" s="1"/>
  <c r="T1676" i="1" s="1"/>
  <c r="R1675" i="1"/>
  <c r="Q1675" i="1"/>
  <c r="S1675" i="1" s="1"/>
  <c r="T1675" i="1" s="1"/>
  <c r="R1674" i="1"/>
  <c r="Q1674" i="1"/>
  <c r="R1673" i="1"/>
  <c r="Q1673" i="1"/>
  <c r="S1673" i="1" s="1"/>
  <c r="T1673" i="1" s="1"/>
  <c r="R1672" i="1"/>
  <c r="Q1672" i="1"/>
  <c r="R1671" i="1"/>
  <c r="Q1671" i="1"/>
  <c r="S1671" i="1" s="1"/>
  <c r="T1671" i="1" s="1"/>
  <c r="R1670" i="1"/>
  <c r="Q1670" i="1"/>
  <c r="R1669" i="1"/>
  <c r="Q1669" i="1"/>
  <c r="S1669" i="1" s="1"/>
  <c r="T1669" i="1" s="1"/>
  <c r="R1668" i="1"/>
  <c r="Q1668" i="1"/>
  <c r="S1668" i="1" s="1"/>
  <c r="T1668" i="1" s="1"/>
  <c r="R1667" i="1"/>
  <c r="Q1667" i="1"/>
  <c r="S1667" i="1" s="1"/>
  <c r="T1667" i="1" s="1"/>
  <c r="R1666" i="1"/>
  <c r="Q1666" i="1"/>
  <c r="R1665" i="1"/>
  <c r="Q1665" i="1"/>
  <c r="S1665" i="1" s="1"/>
  <c r="T1665" i="1" s="1"/>
  <c r="R1664" i="1"/>
  <c r="Q1664" i="1"/>
  <c r="S1664" i="1" s="1"/>
  <c r="T1664" i="1" s="1"/>
  <c r="R1663" i="1"/>
  <c r="Q1663" i="1"/>
  <c r="S1663" i="1" s="1"/>
  <c r="T1663" i="1" s="1"/>
  <c r="R1662" i="1"/>
  <c r="Q1662" i="1"/>
  <c r="R1661" i="1"/>
  <c r="Q1661" i="1"/>
  <c r="S1661" i="1" s="1"/>
  <c r="T1661" i="1" s="1"/>
  <c r="R1660" i="1"/>
  <c r="Q1660" i="1"/>
  <c r="S1660" i="1" s="1"/>
  <c r="T1660" i="1" s="1"/>
  <c r="R1659" i="1"/>
  <c r="Q1659" i="1"/>
  <c r="S1659" i="1" s="1"/>
  <c r="T1659" i="1" s="1"/>
  <c r="R1658" i="1"/>
  <c r="Q1658" i="1"/>
  <c r="R1657" i="1"/>
  <c r="Q1657" i="1"/>
  <c r="S1657" i="1" s="1"/>
  <c r="T1657" i="1" s="1"/>
  <c r="R1656" i="1"/>
  <c r="Q1656" i="1"/>
  <c r="S1656" i="1" s="1"/>
  <c r="T1656" i="1" s="1"/>
  <c r="R1655" i="1"/>
  <c r="Q1655" i="1"/>
  <c r="S1655" i="1" s="1"/>
  <c r="T1655" i="1" s="1"/>
  <c r="R1654" i="1"/>
  <c r="Q1654" i="1"/>
  <c r="R1653" i="1"/>
  <c r="Q1653" i="1"/>
  <c r="S1653" i="1" s="1"/>
  <c r="T1653" i="1" s="1"/>
  <c r="R1652" i="1"/>
  <c r="Q1652" i="1"/>
  <c r="S1652" i="1" s="1"/>
  <c r="T1652" i="1" s="1"/>
  <c r="R1651" i="1"/>
  <c r="Q1651" i="1"/>
  <c r="S1651" i="1" s="1"/>
  <c r="T1651" i="1" s="1"/>
  <c r="R1650" i="1"/>
  <c r="Q1650" i="1"/>
  <c r="R1649" i="1"/>
  <c r="Q1649" i="1"/>
  <c r="S1649" i="1" s="1"/>
  <c r="T1649" i="1" s="1"/>
  <c r="R1648" i="1"/>
  <c r="Q1648" i="1"/>
  <c r="S1648" i="1" s="1"/>
  <c r="T1648" i="1" s="1"/>
  <c r="R1647" i="1"/>
  <c r="Q1647" i="1"/>
  <c r="S1647" i="1" s="1"/>
  <c r="T1647" i="1" s="1"/>
  <c r="R1646" i="1"/>
  <c r="Q1646" i="1"/>
  <c r="R1645" i="1"/>
  <c r="Q1645" i="1"/>
  <c r="S1645" i="1" s="1"/>
  <c r="T1645" i="1" s="1"/>
  <c r="R1644" i="1"/>
  <c r="Q1644" i="1"/>
  <c r="S1644" i="1" s="1"/>
  <c r="T1644" i="1" s="1"/>
  <c r="R1643" i="1"/>
  <c r="Q1643" i="1"/>
  <c r="S1643" i="1" s="1"/>
  <c r="T1643" i="1" s="1"/>
  <c r="R1642" i="1"/>
  <c r="Q1642" i="1"/>
  <c r="R1641" i="1"/>
  <c r="Q1641" i="1"/>
  <c r="S1641" i="1" s="1"/>
  <c r="T1641" i="1" s="1"/>
  <c r="R1640" i="1"/>
  <c r="Q1640" i="1"/>
  <c r="S1640" i="1" s="1"/>
  <c r="T1640" i="1" s="1"/>
  <c r="R1639" i="1"/>
  <c r="Q1639" i="1"/>
  <c r="S1639" i="1" s="1"/>
  <c r="T1639" i="1" s="1"/>
  <c r="R1638" i="1"/>
  <c r="Q1638" i="1"/>
  <c r="R1637" i="1"/>
  <c r="Q1637" i="1"/>
  <c r="S1637" i="1" s="1"/>
  <c r="T1637" i="1" s="1"/>
  <c r="R1636" i="1"/>
  <c r="Q1636" i="1"/>
  <c r="S1636" i="1" s="1"/>
  <c r="T1636" i="1" s="1"/>
  <c r="R1635" i="1"/>
  <c r="Q1635" i="1"/>
  <c r="S1635" i="1" s="1"/>
  <c r="T1635" i="1" s="1"/>
  <c r="R1634" i="1"/>
  <c r="Q1634" i="1"/>
  <c r="R1633" i="1"/>
  <c r="Q1633" i="1"/>
  <c r="S1633" i="1" s="1"/>
  <c r="T1633" i="1" s="1"/>
  <c r="R1632" i="1"/>
  <c r="Q1632" i="1"/>
  <c r="S1632" i="1" s="1"/>
  <c r="T1632" i="1" s="1"/>
  <c r="R1631" i="1"/>
  <c r="Q1631" i="1"/>
  <c r="S1631" i="1" s="1"/>
  <c r="T1631" i="1" s="1"/>
  <c r="R1630" i="1"/>
  <c r="Q1630" i="1"/>
  <c r="R1629" i="1"/>
  <c r="Q1629" i="1"/>
  <c r="S1629" i="1" s="1"/>
  <c r="T1629" i="1" s="1"/>
  <c r="R1628" i="1"/>
  <c r="Q1628" i="1"/>
  <c r="R1627" i="1"/>
  <c r="Q1627" i="1"/>
  <c r="S1627" i="1" s="1"/>
  <c r="T1627" i="1" s="1"/>
  <c r="R1626" i="1"/>
  <c r="Q1626" i="1"/>
  <c r="R1625" i="1"/>
  <c r="Q1625" i="1"/>
  <c r="S1625" i="1" s="1"/>
  <c r="T1625" i="1" s="1"/>
  <c r="R1624" i="1"/>
  <c r="Q1624" i="1"/>
  <c r="S1624" i="1" s="1"/>
  <c r="T1624" i="1" s="1"/>
  <c r="R1623" i="1"/>
  <c r="Q1623" i="1"/>
  <c r="S1623" i="1" s="1"/>
  <c r="T1623" i="1" s="1"/>
  <c r="R1622" i="1"/>
  <c r="Q1622" i="1"/>
  <c r="R1621" i="1"/>
  <c r="Q1621" i="1"/>
  <c r="S1621" i="1" s="1"/>
  <c r="T1621" i="1" s="1"/>
  <c r="R1620" i="1"/>
  <c r="Q1620" i="1"/>
  <c r="S1620" i="1" s="1"/>
  <c r="T1620" i="1" s="1"/>
  <c r="R1619" i="1"/>
  <c r="Q1619" i="1"/>
  <c r="R1618" i="1"/>
  <c r="Q1618" i="1"/>
  <c r="R1617" i="1"/>
  <c r="Q1617" i="1"/>
  <c r="S1617" i="1" s="1"/>
  <c r="T1617" i="1" s="1"/>
  <c r="R1616" i="1"/>
  <c r="Q1616" i="1"/>
  <c r="S1616" i="1" s="1"/>
  <c r="T1616" i="1" s="1"/>
  <c r="R1615" i="1"/>
  <c r="Q1615" i="1"/>
  <c r="S1615" i="1" s="1"/>
  <c r="T1615" i="1" s="1"/>
  <c r="R1614" i="1"/>
  <c r="Q1614" i="1"/>
  <c r="R1613" i="1"/>
  <c r="Q1613" i="1"/>
  <c r="S1613" i="1" s="1"/>
  <c r="T1613" i="1" s="1"/>
  <c r="R1612" i="1"/>
  <c r="Q1612" i="1"/>
  <c r="S1612" i="1" s="1"/>
  <c r="T1612" i="1" s="1"/>
  <c r="R1611" i="1"/>
  <c r="Q1611" i="1"/>
  <c r="S1611" i="1" s="1"/>
  <c r="T1611" i="1" s="1"/>
  <c r="R1610" i="1"/>
  <c r="Q1610" i="1"/>
  <c r="R1609" i="1"/>
  <c r="Q1609" i="1"/>
  <c r="S1609" i="1" s="1"/>
  <c r="T1609" i="1" s="1"/>
  <c r="R1608" i="1"/>
  <c r="Q1608" i="1"/>
  <c r="S1608" i="1" s="1"/>
  <c r="T1608" i="1" s="1"/>
  <c r="R1607" i="1"/>
  <c r="Q1607" i="1"/>
  <c r="S1607" i="1" s="1"/>
  <c r="T1607" i="1" s="1"/>
  <c r="R1606" i="1"/>
  <c r="Q1606" i="1"/>
  <c r="R1605" i="1"/>
  <c r="Q1605" i="1"/>
  <c r="S1605" i="1" s="1"/>
  <c r="T1605" i="1" s="1"/>
  <c r="R1604" i="1"/>
  <c r="Q1604" i="1"/>
  <c r="R1603" i="1"/>
  <c r="Q1603" i="1"/>
  <c r="S1603" i="1" s="1"/>
  <c r="T1603" i="1" s="1"/>
  <c r="R1602" i="1"/>
  <c r="Q1602" i="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R1585" i="1"/>
  <c r="Q1585" i="1"/>
  <c r="S1585" i="1" s="1"/>
  <c r="T1585" i="1" s="1"/>
  <c r="R1584" i="1"/>
  <c r="Q1584" i="1"/>
  <c r="S1584" i="1" s="1"/>
  <c r="T1584" i="1" s="1"/>
  <c r="R1583" i="1"/>
  <c r="Q1583" i="1"/>
  <c r="S1583" i="1" s="1"/>
  <c r="T1583" i="1" s="1"/>
  <c r="R1582" i="1"/>
  <c r="Q1582" i="1"/>
  <c r="R1581" i="1"/>
  <c r="Q1581" i="1"/>
  <c r="S1581" i="1" s="1"/>
  <c r="T1581" i="1" s="1"/>
  <c r="R1580" i="1"/>
  <c r="Q1580" i="1"/>
  <c r="S1580" i="1" s="1"/>
  <c r="T1580" i="1" s="1"/>
  <c r="R1579" i="1"/>
  <c r="Q1579" i="1"/>
  <c r="S1579" i="1" s="1"/>
  <c r="T1579" i="1" s="1"/>
  <c r="R1578" i="1"/>
  <c r="Q1578" i="1"/>
  <c r="R1577" i="1"/>
  <c r="Q1577" i="1"/>
  <c r="S1577" i="1" s="1"/>
  <c r="T1577" i="1" s="1"/>
  <c r="R1576" i="1"/>
  <c r="Q1576" i="1"/>
  <c r="S1576" i="1" s="1"/>
  <c r="T1576" i="1" s="1"/>
  <c r="R1575" i="1"/>
  <c r="Q1575" i="1"/>
  <c r="S1575" i="1" s="1"/>
  <c r="T1575" i="1" s="1"/>
  <c r="R1574" i="1"/>
  <c r="Q1574" i="1"/>
  <c r="R1573" i="1"/>
  <c r="Q1573" i="1"/>
  <c r="S1573" i="1" s="1"/>
  <c r="T1573" i="1" s="1"/>
  <c r="R1572" i="1"/>
  <c r="Q1572" i="1"/>
  <c r="R1571" i="1"/>
  <c r="Q1571" i="1"/>
  <c r="S1571" i="1" s="1"/>
  <c r="T1571" i="1" s="1"/>
  <c r="R1570" i="1"/>
  <c r="Q1570" i="1"/>
  <c r="R1569" i="1"/>
  <c r="Q1569" i="1"/>
  <c r="S1569" i="1" s="1"/>
  <c r="T1569" i="1" s="1"/>
  <c r="R1568" i="1"/>
  <c r="Q1568" i="1"/>
  <c r="S1568" i="1" s="1"/>
  <c r="T1568" i="1" s="1"/>
  <c r="R1567" i="1"/>
  <c r="Q1567" i="1"/>
  <c r="R1566" i="1"/>
  <c r="Q1566" i="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R1541" i="1"/>
  <c r="Q1541" i="1"/>
  <c r="S1541" i="1" s="1"/>
  <c r="T1541" i="1" s="1"/>
  <c r="R1540" i="1"/>
  <c r="Q1540" i="1"/>
  <c r="S1540" i="1" s="1"/>
  <c r="T1540" i="1" s="1"/>
  <c r="R1539" i="1"/>
  <c r="Q1539" i="1"/>
  <c r="S1539" i="1" s="1"/>
  <c r="T1539" i="1" s="1"/>
  <c r="R1538" i="1"/>
  <c r="Q1538" i="1"/>
  <c r="R1537" i="1"/>
  <c r="Q1537" i="1"/>
  <c r="S1537" i="1" s="1"/>
  <c r="T1537" i="1" s="1"/>
  <c r="R1536" i="1"/>
  <c r="Q1536" i="1"/>
  <c r="R1535" i="1"/>
  <c r="Q1535" i="1"/>
  <c r="S1535" i="1" s="1"/>
  <c r="T1535" i="1" s="1"/>
  <c r="R1534" i="1"/>
  <c r="Q1534" i="1"/>
  <c r="R1533" i="1"/>
  <c r="Q1533" i="1"/>
  <c r="S1533" i="1" s="1"/>
  <c r="T1533" i="1" s="1"/>
  <c r="R1532" i="1"/>
  <c r="Q1532" i="1"/>
  <c r="S1532" i="1" s="1"/>
  <c r="T1532" i="1" s="1"/>
  <c r="R1531" i="1"/>
  <c r="Q1531" i="1"/>
  <c r="S1531" i="1" s="1"/>
  <c r="T1531" i="1" s="1"/>
  <c r="R1530" i="1"/>
  <c r="Q1530" i="1"/>
  <c r="R1529" i="1"/>
  <c r="Q1529" i="1"/>
  <c r="R1528" i="1"/>
  <c r="Q1528" i="1"/>
  <c r="R1527" i="1"/>
  <c r="Q1527" i="1"/>
  <c r="S1527" i="1" s="1"/>
  <c r="T1527" i="1" s="1"/>
  <c r="R1526" i="1"/>
  <c r="Q1526" i="1"/>
  <c r="R1525" i="1"/>
  <c r="Q1525" i="1"/>
  <c r="R1524" i="1"/>
  <c r="Q1524" i="1"/>
  <c r="S1524" i="1" s="1"/>
  <c r="T1524" i="1" s="1"/>
  <c r="R1523" i="1"/>
  <c r="Q1523" i="1"/>
  <c r="S1523" i="1" s="1"/>
  <c r="T1523" i="1" s="1"/>
  <c r="R1522" i="1"/>
  <c r="Q1522" i="1"/>
  <c r="R1521" i="1"/>
  <c r="Q1521" i="1"/>
  <c r="R1520" i="1"/>
  <c r="Q1520" i="1"/>
  <c r="S1520" i="1" s="1"/>
  <c r="T1520" i="1" s="1"/>
  <c r="R1519" i="1"/>
  <c r="Q1519" i="1"/>
  <c r="R1518" i="1"/>
  <c r="Q1518" i="1"/>
  <c r="R1517" i="1"/>
  <c r="Q1517" i="1"/>
  <c r="R1516" i="1"/>
  <c r="Q1516" i="1"/>
  <c r="S1516" i="1" s="1"/>
  <c r="T1516" i="1" s="1"/>
  <c r="R1515" i="1"/>
  <c r="Q1515" i="1"/>
  <c r="R1514" i="1"/>
  <c r="Q1514" i="1"/>
  <c r="R1513" i="1"/>
  <c r="Q1513" i="1"/>
  <c r="R1512" i="1"/>
  <c r="Q1512" i="1"/>
  <c r="S1512" i="1" s="1"/>
  <c r="T1512" i="1" s="1"/>
  <c r="R1511" i="1"/>
  <c r="Q1511" i="1"/>
  <c r="S1511" i="1" s="1"/>
  <c r="T1511" i="1" s="1"/>
  <c r="R1510" i="1"/>
  <c r="Q1510" i="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S1496" i="1" s="1"/>
  <c r="T1496" i="1" s="1"/>
  <c r="R1495" i="1"/>
  <c r="Q1495" i="1"/>
  <c r="R1494" i="1"/>
  <c r="Q1494" i="1"/>
  <c r="R1493" i="1"/>
  <c r="Q1493" i="1"/>
  <c r="S1493" i="1" s="1"/>
  <c r="T1493" i="1" s="1"/>
  <c r="R1492" i="1"/>
  <c r="Q1492" i="1"/>
  <c r="S1492" i="1" s="1"/>
  <c r="T1492" i="1" s="1"/>
  <c r="R1491" i="1"/>
  <c r="Q1491" i="1"/>
  <c r="S1491" i="1" s="1"/>
  <c r="T1491" i="1" s="1"/>
  <c r="R1490" i="1"/>
  <c r="Q1490" i="1"/>
  <c r="R1489" i="1"/>
  <c r="Q1489" i="1"/>
  <c r="S1489" i="1" s="1"/>
  <c r="T1489" i="1" s="1"/>
  <c r="R1488" i="1"/>
  <c r="Q1488" i="1"/>
  <c r="S1488" i="1" s="1"/>
  <c r="T1488" i="1" s="1"/>
  <c r="R1487" i="1"/>
  <c r="Q1487" i="1"/>
  <c r="S1487" i="1" s="1"/>
  <c r="T1487" i="1" s="1"/>
  <c r="R1486" i="1"/>
  <c r="Q1486" i="1"/>
  <c r="R1485" i="1"/>
  <c r="Q1485" i="1"/>
  <c r="S1485" i="1" s="1"/>
  <c r="T1485" i="1" s="1"/>
  <c r="R1484" i="1"/>
  <c r="Q1484" i="1"/>
  <c r="S1484" i="1" s="1"/>
  <c r="T1484" i="1" s="1"/>
  <c r="R1483" i="1"/>
  <c r="Q1483" i="1"/>
  <c r="S1483" i="1" s="1"/>
  <c r="T1483" i="1" s="1"/>
  <c r="R1482" i="1"/>
  <c r="Q1482" i="1"/>
  <c r="R1481" i="1"/>
  <c r="Q1481" i="1"/>
  <c r="S1481" i="1" s="1"/>
  <c r="T1481" i="1" s="1"/>
  <c r="R1480" i="1"/>
  <c r="Q1480" i="1"/>
  <c r="S1480" i="1" s="1"/>
  <c r="T1480" i="1" s="1"/>
  <c r="R1479" i="1"/>
  <c r="Q1479" i="1"/>
  <c r="R1478" i="1"/>
  <c r="Q1478" i="1"/>
  <c r="R1477" i="1"/>
  <c r="Q1477" i="1"/>
  <c r="S1477" i="1" s="1"/>
  <c r="T1477" i="1" s="1"/>
  <c r="R1476" i="1"/>
  <c r="Q1476" i="1"/>
  <c r="R1475" i="1"/>
  <c r="Q1475" i="1"/>
  <c r="S1475" i="1" s="1"/>
  <c r="T1475" i="1" s="1"/>
  <c r="R1474" i="1"/>
  <c r="Q1474" i="1"/>
  <c r="R1473" i="1"/>
  <c r="Q1473" i="1"/>
  <c r="S1473" i="1" s="1"/>
  <c r="T1473" i="1" s="1"/>
  <c r="R1472" i="1"/>
  <c r="Q1472" i="1"/>
  <c r="S1472" i="1" s="1"/>
  <c r="T1472" i="1" s="1"/>
  <c r="R1471" i="1"/>
  <c r="Q1471" i="1"/>
  <c r="S1471" i="1" s="1"/>
  <c r="T1471" i="1" s="1"/>
  <c r="R1470" i="1"/>
  <c r="Q1470" i="1"/>
  <c r="R1469" i="1"/>
  <c r="Q1469" i="1"/>
  <c r="S1469" i="1" s="1"/>
  <c r="T1469" i="1" s="1"/>
  <c r="R1468" i="1"/>
  <c r="Q1468" i="1"/>
  <c r="S1468" i="1" s="1"/>
  <c r="T1468" i="1" s="1"/>
  <c r="R1467" i="1"/>
  <c r="Q1467" i="1"/>
  <c r="S1467" i="1" s="1"/>
  <c r="T1467" i="1" s="1"/>
  <c r="R1466" i="1"/>
  <c r="Q1466" i="1"/>
  <c r="R1465" i="1"/>
  <c r="Q1465" i="1"/>
  <c r="S1465" i="1" s="1"/>
  <c r="T1465" i="1" s="1"/>
  <c r="R1464" i="1"/>
  <c r="Q1464" i="1"/>
  <c r="S1464" i="1" s="1"/>
  <c r="T1464" i="1" s="1"/>
  <c r="R1463" i="1"/>
  <c r="Q1463" i="1"/>
  <c r="S1463" i="1" s="1"/>
  <c r="T1463" i="1" s="1"/>
  <c r="R1462" i="1"/>
  <c r="Q1462" i="1"/>
  <c r="R1461" i="1"/>
  <c r="Q1461" i="1"/>
  <c r="S1461" i="1" s="1"/>
  <c r="T1461" i="1" s="1"/>
  <c r="R1460" i="1"/>
  <c r="Q1460" i="1"/>
  <c r="S1460" i="1" s="1"/>
  <c r="T1460" i="1" s="1"/>
  <c r="R1459" i="1"/>
  <c r="Q1459" i="1"/>
  <c r="S1459" i="1" s="1"/>
  <c r="T1459" i="1" s="1"/>
  <c r="R1458" i="1"/>
  <c r="Q1458" i="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R1449" i="1"/>
  <c r="Q1449" i="1"/>
  <c r="S1449" i="1" s="1"/>
  <c r="T1449" i="1" s="1"/>
  <c r="R1448" i="1"/>
  <c r="Q1448" i="1"/>
  <c r="S1448" i="1" s="1"/>
  <c r="T1448" i="1" s="1"/>
  <c r="R1447" i="1"/>
  <c r="Q1447" i="1"/>
  <c r="S1447" i="1" s="1"/>
  <c r="T1447" i="1" s="1"/>
  <c r="R1446" i="1"/>
  <c r="Q1446" i="1"/>
  <c r="R1445" i="1"/>
  <c r="Q1445" i="1"/>
  <c r="S1445" i="1" s="1"/>
  <c r="T1445" i="1" s="1"/>
  <c r="R1444" i="1"/>
  <c r="Q1444" i="1"/>
  <c r="S1444" i="1" s="1"/>
  <c r="T1444" i="1" s="1"/>
  <c r="R1443" i="1"/>
  <c r="Q1443" i="1"/>
  <c r="S1443" i="1" s="1"/>
  <c r="T1443" i="1" s="1"/>
  <c r="R1442" i="1"/>
  <c r="Q1442" i="1"/>
  <c r="R1441" i="1"/>
  <c r="Q1441" i="1"/>
  <c r="S1441" i="1" s="1"/>
  <c r="T1441" i="1" s="1"/>
  <c r="R1440" i="1"/>
  <c r="Q1440" i="1"/>
  <c r="S1440" i="1" s="1"/>
  <c r="T1440" i="1" s="1"/>
  <c r="R1439" i="1"/>
  <c r="Q1439" i="1"/>
  <c r="S1439" i="1" s="1"/>
  <c r="T1439" i="1" s="1"/>
  <c r="R1438" i="1"/>
  <c r="Q1438" i="1"/>
  <c r="R1437" i="1"/>
  <c r="Q1437" i="1"/>
  <c r="S1437" i="1" s="1"/>
  <c r="T1437" i="1" s="1"/>
  <c r="R1436" i="1"/>
  <c r="Q1436" i="1"/>
  <c r="S1436" i="1" s="1"/>
  <c r="T1436" i="1" s="1"/>
  <c r="R1435" i="1"/>
  <c r="Q1435" i="1"/>
  <c r="S1435" i="1" s="1"/>
  <c r="T1435" i="1" s="1"/>
  <c r="R1434" i="1"/>
  <c r="Q1434" i="1"/>
  <c r="R1433" i="1"/>
  <c r="Q1433" i="1"/>
  <c r="S1433" i="1" s="1"/>
  <c r="T1433" i="1" s="1"/>
  <c r="R1432" i="1"/>
  <c r="Q1432" i="1"/>
  <c r="S1432" i="1" s="1"/>
  <c r="T1432" i="1" s="1"/>
  <c r="R1431" i="1"/>
  <c r="Q1431" i="1"/>
  <c r="S1431" i="1" s="1"/>
  <c r="T1431" i="1" s="1"/>
  <c r="R1430" i="1"/>
  <c r="Q1430" i="1"/>
  <c r="R1429" i="1"/>
  <c r="Q1429" i="1"/>
  <c r="S1429" i="1" s="1"/>
  <c r="T1429" i="1" s="1"/>
  <c r="R1428" i="1"/>
  <c r="Q1428" i="1"/>
  <c r="S1428" i="1" s="1"/>
  <c r="T1428" i="1" s="1"/>
  <c r="R1427" i="1"/>
  <c r="Q1427" i="1"/>
  <c r="S1427" i="1" s="1"/>
  <c r="T1427" i="1" s="1"/>
  <c r="R1426" i="1"/>
  <c r="Q1426" i="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R1417" i="1"/>
  <c r="Q1417" i="1"/>
  <c r="S1417" i="1" s="1"/>
  <c r="T1417" i="1" s="1"/>
  <c r="R1416" i="1"/>
  <c r="Q1416" i="1"/>
  <c r="S1416" i="1" s="1"/>
  <c r="T1416" i="1" s="1"/>
  <c r="R1415" i="1"/>
  <c r="Q1415" i="1"/>
  <c r="S1415" i="1" s="1"/>
  <c r="T1415" i="1" s="1"/>
  <c r="R1414" i="1"/>
  <c r="Q1414" i="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R1405" i="1"/>
  <c r="Q1405" i="1"/>
  <c r="R1404" i="1"/>
  <c r="Q1404" i="1"/>
  <c r="S1404" i="1" s="1"/>
  <c r="T1404" i="1" s="1"/>
  <c r="R1403" i="1"/>
  <c r="Q1403" i="1"/>
  <c r="R1402" i="1"/>
  <c r="Q1402" i="1"/>
  <c r="R1401" i="1"/>
  <c r="Q1401" i="1"/>
  <c r="R1400" i="1"/>
  <c r="Q1400" i="1"/>
  <c r="S1400" i="1" s="1"/>
  <c r="T1400" i="1" s="1"/>
  <c r="R1399" i="1"/>
  <c r="Q1399" i="1"/>
  <c r="R1398" i="1"/>
  <c r="Q1398" i="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S1384" i="1" s="1"/>
  <c r="T1384" i="1" s="1"/>
  <c r="R1383" i="1"/>
  <c r="Q1383" i="1"/>
  <c r="S1383" i="1" s="1"/>
  <c r="T1383" i="1" s="1"/>
  <c r="R1382" i="1"/>
  <c r="Q1382" i="1"/>
  <c r="R1381" i="1"/>
  <c r="Q1381" i="1"/>
  <c r="S1381" i="1" s="1"/>
  <c r="T1381" i="1" s="1"/>
  <c r="R1380" i="1"/>
  <c r="Q1380" i="1"/>
  <c r="S1380" i="1" s="1"/>
  <c r="T1380" i="1" s="1"/>
  <c r="R1379" i="1"/>
  <c r="Q1379" i="1"/>
  <c r="S1379" i="1" s="1"/>
  <c r="T1379" i="1" s="1"/>
  <c r="R1378" i="1"/>
  <c r="Q1378" i="1"/>
  <c r="R1377" i="1"/>
  <c r="Q1377" i="1"/>
  <c r="S1377" i="1" s="1"/>
  <c r="T1377" i="1" s="1"/>
  <c r="R1376" i="1"/>
  <c r="Q1376" i="1"/>
  <c r="S1376" i="1" s="1"/>
  <c r="T1376" i="1" s="1"/>
  <c r="R1375" i="1"/>
  <c r="Q1375" i="1"/>
  <c r="S1375" i="1" s="1"/>
  <c r="T1375" i="1" s="1"/>
  <c r="R1374" i="1"/>
  <c r="Q1374" i="1"/>
  <c r="R1373" i="1"/>
  <c r="Q1373" i="1"/>
  <c r="S1373" i="1" s="1"/>
  <c r="T1373" i="1" s="1"/>
  <c r="R1372" i="1"/>
  <c r="Q1372" i="1"/>
  <c r="S1372" i="1" s="1"/>
  <c r="T1372" i="1" s="1"/>
  <c r="R1371" i="1"/>
  <c r="Q1371" i="1"/>
  <c r="S1371" i="1" s="1"/>
  <c r="T1371" i="1" s="1"/>
  <c r="R1370" i="1"/>
  <c r="Q1370" i="1"/>
  <c r="R1369" i="1"/>
  <c r="Q1369" i="1"/>
  <c r="S1369" i="1" s="1"/>
  <c r="T1369" i="1" s="1"/>
  <c r="R1368" i="1"/>
  <c r="Q1368" i="1"/>
  <c r="S1368" i="1" s="1"/>
  <c r="T1368" i="1" s="1"/>
  <c r="R1367" i="1"/>
  <c r="Q1367" i="1"/>
  <c r="S1367" i="1" s="1"/>
  <c r="T1367" i="1" s="1"/>
  <c r="R1366" i="1"/>
  <c r="Q1366" i="1"/>
  <c r="R1365" i="1"/>
  <c r="Q1365" i="1"/>
  <c r="S1365" i="1" s="1"/>
  <c r="T1365" i="1" s="1"/>
  <c r="R1364" i="1"/>
  <c r="Q1364" i="1"/>
  <c r="S1364" i="1" s="1"/>
  <c r="T1364" i="1" s="1"/>
  <c r="R1363" i="1"/>
  <c r="Q1363" i="1"/>
  <c r="S1363" i="1" s="1"/>
  <c r="T1363" i="1" s="1"/>
  <c r="R1362" i="1"/>
  <c r="Q1362" i="1"/>
  <c r="R1361" i="1"/>
  <c r="Q1361" i="1"/>
  <c r="S1361" i="1" s="1"/>
  <c r="T1361" i="1" s="1"/>
  <c r="R1360" i="1"/>
  <c r="Q1360" i="1"/>
  <c r="S1360" i="1" s="1"/>
  <c r="T1360" i="1" s="1"/>
  <c r="R1359" i="1"/>
  <c r="Q1359" i="1"/>
  <c r="S1359" i="1" s="1"/>
  <c r="T1359" i="1" s="1"/>
  <c r="R1358" i="1"/>
  <c r="Q1358" i="1"/>
  <c r="R1357" i="1"/>
  <c r="Q1357" i="1"/>
  <c r="S1357" i="1" s="1"/>
  <c r="T1357" i="1" s="1"/>
  <c r="R1356" i="1"/>
  <c r="Q1356" i="1"/>
  <c r="S1356" i="1" s="1"/>
  <c r="T1356" i="1" s="1"/>
  <c r="R1355" i="1"/>
  <c r="Q1355" i="1"/>
  <c r="S1355" i="1" s="1"/>
  <c r="T1355" i="1" s="1"/>
  <c r="R1354" i="1"/>
  <c r="Q1354" i="1"/>
  <c r="R1353" i="1"/>
  <c r="Q1353" i="1"/>
  <c r="R1352" i="1"/>
  <c r="Q1352" i="1"/>
  <c r="S1352" i="1" s="1"/>
  <c r="T1352" i="1" s="1"/>
  <c r="R1351" i="1"/>
  <c r="Q1351" i="1"/>
  <c r="S1351" i="1" s="1"/>
  <c r="T1351" i="1" s="1"/>
  <c r="R1350" i="1"/>
  <c r="Q1350" i="1"/>
  <c r="R1349" i="1"/>
  <c r="Q1349" i="1"/>
  <c r="S1349" i="1" s="1"/>
  <c r="T1349" i="1" s="1"/>
  <c r="R1348" i="1"/>
  <c r="Q1348" i="1"/>
  <c r="S1348" i="1" s="1"/>
  <c r="T1348" i="1" s="1"/>
  <c r="R1347" i="1"/>
  <c r="Q1347" i="1"/>
  <c r="S1347" i="1" s="1"/>
  <c r="T1347" i="1" s="1"/>
  <c r="R1346" i="1"/>
  <c r="Q1346" i="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R1329" i="1"/>
  <c r="Q1329" i="1"/>
  <c r="S1329" i="1" s="1"/>
  <c r="T1329" i="1" s="1"/>
  <c r="R1328" i="1"/>
  <c r="Q1328" i="1"/>
  <c r="S1328" i="1" s="1"/>
  <c r="T1328" i="1" s="1"/>
  <c r="R1327" i="1"/>
  <c r="Q1327" i="1"/>
  <c r="S1327" i="1" s="1"/>
  <c r="T1327" i="1" s="1"/>
  <c r="R1326" i="1"/>
  <c r="Q1326" i="1"/>
  <c r="R1325" i="1"/>
  <c r="Q1325" i="1"/>
  <c r="S1325" i="1" s="1"/>
  <c r="T1325" i="1" s="1"/>
  <c r="R1324" i="1"/>
  <c r="Q1324" i="1"/>
  <c r="S1324" i="1" s="1"/>
  <c r="T1324" i="1" s="1"/>
  <c r="R1323" i="1"/>
  <c r="Q1323" i="1"/>
  <c r="S1323" i="1" s="1"/>
  <c r="T1323" i="1" s="1"/>
  <c r="R1322" i="1"/>
  <c r="Q1322" i="1"/>
  <c r="R1321" i="1"/>
  <c r="Q1321" i="1"/>
  <c r="S1321" i="1" s="1"/>
  <c r="T1321" i="1" s="1"/>
  <c r="R1320" i="1"/>
  <c r="Q1320" i="1"/>
  <c r="S1320" i="1" s="1"/>
  <c r="T1320" i="1" s="1"/>
  <c r="R1319" i="1"/>
  <c r="Q1319" i="1"/>
  <c r="S1319" i="1" s="1"/>
  <c r="T1319" i="1" s="1"/>
  <c r="R1318" i="1"/>
  <c r="Q1318" i="1"/>
  <c r="R1317" i="1"/>
  <c r="Q1317" i="1"/>
  <c r="S1317" i="1" s="1"/>
  <c r="T1317" i="1" s="1"/>
  <c r="R1316" i="1"/>
  <c r="Q1316" i="1"/>
  <c r="S1316" i="1" s="1"/>
  <c r="T1316" i="1" s="1"/>
  <c r="R1315" i="1"/>
  <c r="Q1315" i="1"/>
  <c r="S1315" i="1" s="1"/>
  <c r="T1315" i="1" s="1"/>
  <c r="R1314" i="1"/>
  <c r="Q1314" i="1"/>
  <c r="R1313" i="1"/>
  <c r="Q1313" i="1"/>
  <c r="S1313" i="1" s="1"/>
  <c r="T1313" i="1" s="1"/>
  <c r="R1312" i="1"/>
  <c r="Q1312" i="1"/>
  <c r="S1312" i="1" s="1"/>
  <c r="T1312" i="1" s="1"/>
  <c r="R1311" i="1"/>
  <c r="Q1311" i="1"/>
  <c r="R1310" i="1"/>
  <c r="Q1310" i="1"/>
  <c r="R1309" i="1"/>
  <c r="Q1309" i="1"/>
  <c r="S1309" i="1" s="1"/>
  <c r="T1309" i="1" s="1"/>
  <c r="R1308" i="1"/>
  <c r="Q1308" i="1"/>
  <c r="S1308" i="1" s="1"/>
  <c r="T1308" i="1" s="1"/>
  <c r="R1307" i="1"/>
  <c r="Q1307" i="1"/>
  <c r="S1307" i="1" s="1"/>
  <c r="T1307" i="1" s="1"/>
  <c r="R1306" i="1"/>
  <c r="Q1306" i="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R1285" i="1"/>
  <c r="Q1285" i="1"/>
  <c r="S1285" i="1" s="1"/>
  <c r="T1285" i="1" s="1"/>
  <c r="R1284" i="1"/>
  <c r="Q1284" i="1"/>
  <c r="S1284" i="1" s="1"/>
  <c r="T1284" i="1" s="1"/>
  <c r="R1283" i="1"/>
  <c r="Q1283" i="1"/>
  <c r="S1283" i="1" s="1"/>
  <c r="T1283" i="1" s="1"/>
  <c r="R1282" i="1"/>
  <c r="Q1282" i="1"/>
  <c r="R1281" i="1"/>
  <c r="Q1281" i="1"/>
  <c r="R1280" i="1"/>
  <c r="Q1280" i="1"/>
  <c r="R1279" i="1"/>
  <c r="Q1279" i="1"/>
  <c r="S1279" i="1" s="1"/>
  <c r="T1279" i="1" s="1"/>
  <c r="R1278" i="1"/>
  <c r="Q1278" i="1"/>
  <c r="R1277" i="1"/>
  <c r="Q1277" i="1"/>
  <c r="S1277" i="1" s="1"/>
  <c r="T1277" i="1" s="1"/>
  <c r="R1276" i="1"/>
  <c r="Q1276" i="1"/>
  <c r="R1275" i="1"/>
  <c r="Q1275" i="1"/>
  <c r="S1275" i="1" s="1"/>
  <c r="T1275" i="1" s="1"/>
  <c r="R1274" i="1"/>
  <c r="Q1274" i="1"/>
  <c r="R1273" i="1"/>
  <c r="Q1273" i="1"/>
  <c r="S1273" i="1" s="1"/>
  <c r="T1273" i="1" s="1"/>
  <c r="R1272" i="1"/>
  <c r="Q1272" i="1"/>
  <c r="S1272" i="1" s="1"/>
  <c r="T1272" i="1" s="1"/>
  <c r="R1271" i="1"/>
  <c r="Q1271" i="1"/>
  <c r="S1271" i="1" s="1"/>
  <c r="T1271" i="1" s="1"/>
  <c r="R1270" i="1"/>
  <c r="Q1270" i="1"/>
  <c r="R1269" i="1"/>
  <c r="Q1269" i="1"/>
  <c r="S1269" i="1" s="1"/>
  <c r="T1269" i="1" s="1"/>
  <c r="R1268" i="1"/>
  <c r="Q1268" i="1"/>
  <c r="S1268" i="1" s="1"/>
  <c r="T1268" i="1" s="1"/>
  <c r="R1267" i="1"/>
  <c r="Q1267" i="1"/>
  <c r="S1267" i="1" s="1"/>
  <c r="T1267" i="1" s="1"/>
  <c r="R1266" i="1"/>
  <c r="Q1266" i="1"/>
  <c r="R1265" i="1"/>
  <c r="Q1265" i="1"/>
  <c r="S1265" i="1" s="1"/>
  <c r="T1265" i="1" s="1"/>
  <c r="R1264" i="1"/>
  <c r="Q1264" i="1"/>
  <c r="S1264" i="1" s="1"/>
  <c r="T1264" i="1" s="1"/>
  <c r="R1263" i="1"/>
  <c r="Q1263" i="1"/>
  <c r="S1263" i="1" s="1"/>
  <c r="T1263" i="1" s="1"/>
  <c r="R1262" i="1"/>
  <c r="Q1262" i="1"/>
  <c r="R1261" i="1"/>
  <c r="Q1261" i="1"/>
  <c r="S1261" i="1" s="1"/>
  <c r="T1261" i="1" s="1"/>
  <c r="R1260" i="1"/>
  <c r="Q1260" i="1"/>
  <c r="S1260" i="1" s="1"/>
  <c r="T1260" i="1" s="1"/>
  <c r="R1259" i="1"/>
  <c r="Q1259" i="1"/>
  <c r="S1259" i="1" s="1"/>
  <c r="T1259" i="1" s="1"/>
  <c r="R1258" i="1"/>
  <c r="Q1258" i="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R1249" i="1"/>
  <c r="Q1249" i="1"/>
  <c r="S1249" i="1" s="1"/>
  <c r="T1249" i="1" s="1"/>
  <c r="R1248" i="1"/>
  <c r="Q1248" i="1"/>
  <c r="S1248" i="1" s="1"/>
  <c r="T1248" i="1" s="1"/>
  <c r="R1247" i="1"/>
  <c r="Q1247" i="1"/>
  <c r="S1247" i="1" s="1"/>
  <c r="T1247" i="1" s="1"/>
  <c r="R1246" i="1"/>
  <c r="Q1246" i="1"/>
  <c r="R1245" i="1"/>
  <c r="Q1245" i="1"/>
  <c r="S1245" i="1" s="1"/>
  <c r="T1245" i="1" s="1"/>
  <c r="R1244" i="1"/>
  <c r="Q1244" i="1"/>
  <c r="S1244" i="1" s="1"/>
  <c r="T1244" i="1" s="1"/>
  <c r="R1243" i="1"/>
  <c r="Q1243" i="1"/>
  <c r="S1243" i="1" s="1"/>
  <c r="T1243" i="1" s="1"/>
  <c r="R1242" i="1"/>
  <c r="Q1242" i="1"/>
  <c r="R1241" i="1"/>
  <c r="Q1241" i="1"/>
  <c r="S1241" i="1" s="1"/>
  <c r="T1241" i="1" s="1"/>
  <c r="R1240" i="1"/>
  <c r="Q1240" i="1"/>
  <c r="S1240" i="1" s="1"/>
  <c r="T1240" i="1" s="1"/>
  <c r="R1239" i="1"/>
  <c r="Q1239" i="1"/>
  <c r="S1239" i="1" s="1"/>
  <c r="T1239" i="1" s="1"/>
  <c r="R1238" i="1"/>
  <c r="Q1238" i="1"/>
  <c r="R1237" i="1"/>
  <c r="Q1237" i="1"/>
  <c r="S1237" i="1" s="1"/>
  <c r="T1237" i="1" s="1"/>
  <c r="R1236" i="1"/>
  <c r="Q1236" i="1"/>
  <c r="S1236" i="1" s="1"/>
  <c r="T1236" i="1" s="1"/>
  <c r="R1235" i="1"/>
  <c r="Q1235" i="1"/>
  <c r="S1235" i="1" s="1"/>
  <c r="T1235" i="1" s="1"/>
  <c r="R1234" i="1"/>
  <c r="Q1234" i="1"/>
  <c r="R1233" i="1"/>
  <c r="Q1233" i="1"/>
  <c r="S1233" i="1" s="1"/>
  <c r="T1233" i="1" s="1"/>
  <c r="R1232" i="1"/>
  <c r="Q1232" i="1"/>
  <c r="S1232" i="1" s="1"/>
  <c r="T1232" i="1" s="1"/>
  <c r="R1231" i="1"/>
  <c r="Q1231" i="1"/>
  <c r="S1231" i="1" s="1"/>
  <c r="T1231" i="1" s="1"/>
  <c r="R1230" i="1"/>
  <c r="Q1230" i="1"/>
  <c r="R1229" i="1"/>
  <c r="Q1229" i="1"/>
  <c r="S1229" i="1" s="1"/>
  <c r="T1229" i="1" s="1"/>
  <c r="R1228" i="1"/>
  <c r="Q1228" i="1"/>
  <c r="S1228" i="1" s="1"/>
  <c r="T1228" i="1" s="1"/>
  <c r="R1227" i="1"/>
  <c r="Q1227" i="1"/>
  <c r="S1227" i="1" s="1"/>
  <c r="T1227" i="1" s="1"/>
  <c r="R1226" i="1"/>
  <c r="Q1226" i="1"/>
  <c r="R1225" i="1"/>
  <c r="Q1225" i="1"/>
  <c r="S1225" i="1" s="1"/>
  <c r="T1225" i="1" s="1"/>
  <c r="R1224" i="1"/>
  <c r="Q1224" i="1"/>
  <c r="S1224" i="1" s="1"/>
  <c r="T1224" i="1" s="1"/>
  <c r="R1223" i="1"/>
  <c r="Q1223" i="1"/>
  <c r="S1223" i="1" s="1"/>
  <c r="T1223" i="1" s="1"/>
  <c r="R1222" i="1"/>
  <c r="Q1222" i="1"/>
  <c r="R1221" i="1"/>
  <c r="Q1221" i="1"/>
  <c r="S1221" i="1" s="1"/>
  <c r="T1221" i="1" s="1"/>
  <c r="R1220" i="1"/>
  <c r="Q1220" i="1"/>
  <c r="S1220" i="1" s="1"/>
  <c r="T1220" i="1" s="1"/>
  <c r="R1219" i="1"/>
  <c r="Q1219" i="1"/>
  <c r="S1219" i="1" s="1"/>
  <c r="T1219" i="1" s="1"/>
  <c r="R1218" i="1"/>
  <c r="Q1218" i="1"/>
  <c r="R1217" i="1"/>
  <c r="Q1217" i="1"/>
  <c r="S1217" i="1" s="1"/>
  <c r="T1217" i="1" s="1"/>
  <c r="R1216" i="1"/>
  <c r="Q1216" i="1"/>
  <c r="S1216" i="1" s="1"/>
  <c r="T1216" i="1" s="1"/>
  <c r="R1215" i="1"/>
  <c r="Q1215" i="1"/>
  <c r="S1215" i="1" s="1"/>
  <c r="T1215" i="1" s="1"/>
  <c r="R1214" i="1"/>
  <c r="Q1214" i="1"/>
  <c r="R1213" i="1"/>
  <c r="Q1213" i="1"/>
  <c r="S1213" i="1" s="1"/>
  <c r="T1213" i="1" s="1"/>
  <c r="R1212" i="1"/>
  <c r="Q1212" i="1"/>
  <c r="S1212" i="1" s="1"/>
  <c r="T1212" i="1" s="1"/>
  <c r="R1211" i="1"/>
  <c r="Q1211" i="1"/>
  <c r="S1211" i="1" s="1"/>
  <c r="T1211" i="1" s="1"/>
  <c r="R1210" i="1"/>
  <c r="Q1210" i="1"/>
  <c r="R1209" i="1"/>
  <c r="Q1209" i="1"/>
  <c r="S1209" i="1" s="1"/>
  <c r="T1209" i="1" s="1"/>
  <c r="R1208" i="1"/>
  <c r="Q1208" i="1"/>
  <c r="S1208" i="1" s="1"/>
  <c r="T1208" i="1" s="1"/>
  <c r="R1207" i="1"/>
  <c r="Q1207" i="1"/>
  <c r="S1207" i="1" s="1"/>
  <c r="T1207" i="1" s="1"/>
  <c r="R1206" i="1"/>
  <c r="Q1206" i="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S1188" i="1" s="1"/>
  <c r="T1188" i="1" s="1"/>
  <c r="R1187" i="1"/>
  <c r="Q1187" i="1"/>
  <c r="S1187" i="1" s="1"/>
  <c r="T1187" i="1" s="1"/>
  <c r="R1186" i="1"/>
  <c r="Q1186" i="1"/>
  <c r="R1185" i="1"/>
  <c r="Q1185" i="1"/>
  <c r="R1184" i="1"/>
  <c r="Q1184" i="1"/>
  <c r="S1184" i="1" s="1"/>
  <c r="T1184" i="1" s="1"/>
  <c r="R1183" i="1"/>
  <c r="Q1183" i="1"/>
  <c r="S1183" i="1" s="1"/>
  <c r="T1183" i="1" s="1"/>
  <c r="R1182" i="1"/>
  <c r="Q1182" i="1"/>
  <c r="R1181" i="1"/>
  <c r="Q1181" i="1"/>
  <c r="R1180" i="1"/>
  <c r="Q1180" i="1"/>
  <c r="S1180" i="1" s="1"/>
  <c r="T1180" i="1" s="1"/>
  <c r="R1179" i="1"/>
  <c r="Q1179" i="1"/>
  <c r="S1179" i="1" s="1"/>
  <c r="T1179" i="1" s="1"/>
  <c r="R1178" i="1"/>
  <c r="Q1178" i="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R1169" i="1"/>
  <c r="Q1169" i="1"/>
  <c r="R1168" i="1"/>
  <c r="Q1168" i="1"/>
  <c r="S1168" i="1" s="1"/>
  <c r="T1168" i="1" s="1"/>
  <c r="R1167" i="1"/>
  <c r="Q1167" i="1"/>
  <c r="S1167" i="1" s="1"/>
  <c r="T1167" i="1" s="1"/>
  <c r="R1166" i="1"/>
  <c r="Q1166" i="1"/>
  <c r="R1165" i="1"/>
  <c r="Q1165" i="1"/>
  <c r="S1165" i="1" s="1"/>
  <c r="T1165" i="1" s="1"/>
  <c r="R1164" i="1"/>
  <c r="Q1164" i="1"/>
  <c r="S1164" i="1" s="1"/>
  <c r="T1164" i="1" s="1"/>
  <c r="R1163" i="1"/>
  <c r="Q1163" i="1"/>
  <c r="S1163" i="1" s="1"/>
  <c r="T1163" i="1" s="1"/>
  <c r="R1162" i="1"/>
  <c r="Q1162" i="1"/>
  <c r="R1161" i="1"/>
  <c r="Q1161" i="1"/>
  <c r="S1161" i="1" s="1"/>
  <c r="T1161" i="1" s="1"/>
  <c r="R1160" i="1"/>
  <c r="Q1160" i="1"/>
  <c r="R1159" i="1"/>
  <c r="Q1159" i="1"/>
  <c r="S1159" i="1" s="1"/>
  <c r="T1159" i="1" s="1"/>
  <c r="R1158" i="1"/>
  <c r="Q1158" i="1"/>
  <c r="R1157" i="1"/>
  <c r="Q1157" i="1"/>
  <c r="S1157" i="1" s="1"/>
  <c r="T1157" i="1" s="1"/>
  <c r="R1156" i="1"/>
  <c r="Q1156" i="1"/>
  <c r="S1156" i="1" s="1"/>
  <c r="T1156" i="1" s="1"/>
  <c r="R1155" i="1"/>
  <c r="Q1155" i="1"/>
  <c r="S1155" i="1" s="1"/>
  <c r="T1155" i="1" s="1"/>
  <c r="R1154" i="1"/>
  <c r="Q1154" i="1"/>
  <c r="R1153" i="1"/>
  <c r="Q1153" i="1"/>
  <c r="S1153" i="1" s="1"/>
  <c r="T1153" i="1" s="1"/>
  <c r="R1152" i="1"/>
  <c r="Q1152" i="1"/>
  <c r="S1152" i="1" s="1"/>
  <c r="T1152" i="1" s="1"/>
  <c r="R1151" i="1"/>
  <c r="Q1151" i="1"/>
  <c r="S1151" i="1" s="1"/>
  <c r="T1151" i="1" s="1"/>
  <c r="R1150" i="1"/>
  <c r="Q1150" i="1"/>
  <c r="R1149" i="1"/>
  <c r="Q1149" i="1"/>
  <c r="S1149" i="1" s="1"/>
  <c r="T1149" i="1" s="1"/>
  <c r="R1148" i="1"/>
  <c r="Q1148" i="1"/>
  <c r="S1148" i="1" s="1"/>
  <c r="T1148" i="1" s="1"/>
  <c r="R1147" i="1"/>
  <c r="Q1147" i="1"/>
  <c r="R1146" i="1"/>
  <c r="Q1146" i="1"/>
  <c r="R1145" i="1"/>
  <c r="Q1145" i="1"/>
  <c r="S1145" i="1" s="1"/>
  <c r="T1145" i="1" s="1"/>
  <c r="R1144" i="1"/>
  <c r="Q1144" i="1"/>
  <c r="S1144" i="1" s="1"/>
  <c r="T1144" i="1" s="1"/>
  <c r="R1143" i="1"/>
  <c r="Q1143" i="1"/>
  <c r="R1142" i="1"/>
  <c r="Q1142" i="1"/>
  <c r="R1141" i="1"/>
  <c r="Q1141" i="1"/>
  <c r="S1141" i="1" s="1"/>
  <c r="T1141" i="1" s="1"/>
  <c r="R1140" i="1"/>
  <c r="Q1140" i="1"/>
  <c r="R1139" i="1"/>
  <c r="Q1139" i="1"/>
  <c r="S1139" i="1" s="1"/>
  <c r="T1139" i="1" s="1"/>
  <c r="R1138" i="1"/>
  <c r="Q1138" i="1"/>
  <c r="R1137" i="1"/>
  <c r="Q1137" i="1"/>
  <c r="S1137" i="1" s="1"/>
  <c r="T1137" i="1" s="1"/>
  <c r="R1136" i="1"/>
  <c r="Q1136" i="1"/>
  <c r="S1136" i="1" s="1"/>
  <c r="T1136" i="1" s="1"/>
  <c r="R1135" i="1"/>
  <c r="Q1135" i="1"/>
  <c r="S1135" i="1" s="1"/>
  <c r="T1135" i="1" s="1"/>
  <c r="R1134" i="1"/>
  <c r="Q1134" i="1"/>
  <c r="R1133" i="1"/>
  <c r="Q1133" i="1"/>
  <c r="S1133" i="1" s="1"/>
  <c r="T1133" i="1" s="1"/>
  <c r="R1132" i="1"/>
  <c r="Q1132" i="1"/>
  <c r="S1132" i="1" s="1"/>
  <c r="T1132" i="1" s="1"/>
  <c r="R1131" i="1"/>
  <c r="Q1131" i="1"/>
  <c r="S1131" i="1" s="1"/>
  <c r="T1131" i="1" s="1"/>
  <c r="R1130" i="1"/>
  <c r="Q1130" i="1"/>
  <c r="R1129" i="1"/>
  <c r="Q1129" i="1"/>
  <c r="S1129" i="1" s="1"/>
  <c r="T1129" i="1" s="1"/>
  <c r="R1128" i="1"/>
  <c r="Q1128" i="1"/>
  <c r="S1128" i="1" s="1"/>
  <c r="T1128" i="1" s="1"/>
  <c r="R1127" i="1"/>
  <c r="Q1127" i="1"/>
  <c r="R1126" i="1"/>
  <c r="Q1126" i="1"/>
  <c r="R1125" i="1"/>
  <c r="Q1125" i="1"/>
  <c r="S1125" i="1" s="1"/>
  <c r="T1125" i="1" s="1"/>
  <c r="R1124" i="1"/>
  <c r="Q1124" i="1"/>
  <c r="S1124" i="1" s="1"/>
  <c r="T1124" i="1" s="1"/>
  <c r="R1123" i="1"/>
  <c r="Q1123" i="1"/>
  <c r="S1123" i="1" s="1"/>
  <c r="T1123" i="1" s="1"/>
  <c r="R1122" i="1"/>
  <c r="Q1122" i="1"/>
  <c r="R1121" i="1"/>
  <c r="Q1121" i="1"/>
  <c r="S1121" i="1" s="1"/>
  <c r="T1121" i="1" s="1"/>
  <c r="R1120" i="1"/>
  <c r="Q1120" i="1"/>
  <c r="S1120" i="1" s="1"/>
  <c r="T1120" i="1" s="1"/>
  <c r="R1119" i="1"/>
  <c r="Q1119" i="1"/>
  <c r="R1118" i="1"/>
  <c r="Q1118" i="1"/>
  <c r="R1117" i="1"/>
  <c r="Q1117" i="1"/>
  <c r="S1117" i="1" s="1"/>
  <c r="T1117" i="1" s="1"/>
  <c r="R1116" i="1"/>
  <c r="Q1116" i="1"/>
  <c r="S1116" i="1" s="1"/>
  <c r="T1116" i="1" s="1"/>
  <c r="R1115" i="1"/>
  <c r="Q1115" i="1"/>
  <c r="S1115" i="1" s="1"/>
  <c r="T1115" i="1" s="1"/>
  <c r="R1114" i="1"/>
  <c r="Q1114" i="1"/>
  <c r="R1113" i="1"/>
  <c r="Q1113" i="1"/>
  <c r="S1113" i="1" s="1"/>
  <c r="T1113" i="1" s="1"/>
  <c r="R1112" i="1"/>
  <c r="Q1112" i="1"/>
  <c r="S1112" i="1" s="1"/>
  <c r="T1112" i="1" s="1"/>
  <c r="R1111" i="1"/>
  <c r="Q1111" i="1"/>
  <c r="S1111" i="1" s="1"/>
  <c r="T1111" i="1" s="1"/>
  <c r="R1110" i="1"/>
  <c r="Q1110" i="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R1101" i="1"/>
  <c r="Q1101" i="1"/>
  <c r="S1101" i="1" s="1"/>
  <c r="T1101" i="1" s="1"/>
  <c r="R1100" i="1"/>
  <c r="Q1100" i="1"/>
  <c r="S1100" i="1" s="1"/>
  <c r="T1100" i="1" s="1"/>
  <c r="R1099" i="1"/>
  <c r="Q1099" i="1"/>
  <c r="S1099" i="1" s="1"/>
  <c r="T1099" i="1" s="1"/>
  <c r="R1098" i="1"/>
  <c r="Q1098" i="1"/>
  <c r="R1097" i="1"/>
  <c r="Q1097" i="1"/>
  <c r="S1097" i="1" s="1"/>
  <c r="T1097" i="1" s="1"/>
  <c r="R1096" i="1"/>
  <c r="Q1096" i="1"/>
  <c r="S1096" i="1" s="1"/>
  <c r="T1096" i="1" s="1"/>
  <c r="R1095" i="1"/>
  <c r="Q1095" i="1"/>
  <c r="S1095" i="1" s="1"/>
  <c r="T1095" i="1" s="1"/>
  <c r="R1094" i="1"/>
  <c r="Q1094" i="1"/>
  <c r="R1093" i="1"/>
  <c r="Q1093" i="1"/>
  <c r="R1092" i="1"/>
  <c r="Q1092" i="1"/>
  <c r="S1092" i="1" s="1"/>
  <c r="T1092" i="1" s="1"/>
  <c r="R1091" i="1"/>
  <c r="Q1091" i="1"/>
  <c r="S1091" i="1" s="1"/>
  <c r="T1091" i="1" s="1"/>
  <c r="R1090" i="1"/>
  <c r="Q1090" i="1"/>
  <c r="R1089" i="1"/>
  <c r="Q1089" i="1"/>
  <c r="R1088" i="1"/>
  <c r="Q1088" i="1"/>
  <c r="R1087" i="1"/>
  <c r="Q1087" i="1"/>
  <c r="S1087" i="1" s="1"/>
  <c r="T1087" i="1" s="1"/>
  <c r="R1086" i="1"/>
  <c r="Q1086" i="1"/>
  <c r="R1085" i="1"/>
  <c r="Q1085" i="1"/>
  <c r="R1084" i="1"/>
  <c r="Q1084" i="1"/>
  <c r="S1084" i="1" s="1"/>
  <c r="T1084" i="1" s="1"/>
  <c r="R1083" i="1"/>
  <c r="Q1083" i="1"/>
  <c r="S1083" i="1" s="1"/>
  <c r="T1083" i="1" s="1"/>
  <c r="R1082" i="1"/>
  <c r="Q1082" i="1"/>
  <c r="R1081" i="1"/>
  <c r="Q1081" i="1"/>
  <c r="S1081" i="1" s="1"/>
  <c r="T1081" i="1" s="1"/>
  <c r="R1080" i="1"/>
  <c r="Q1080" i="1"/>
  <c r="S1080" i="1" s="1"/>
  <c r="T1080" i="1" s="1"/>
  <c r="R1079" i="1"/>
  <c r="Q1079" i="1"/>
  <c r="S1079" i="1" s="1"/>
  <c r="T1079" i="1" s="1"/>
  <c r="R1078" i="1"/>
  <c r="Q1078" i="1"/>
  <c r="R1077" i="1"/>
  <c r="Q1077" i="1"/>
  <c r="S1077" i="1" s="1"/>
  <c r="T1077" i="1" s="1"/>
  <c r="R1076" i="1"/>
  <c r="Q1076" i="1"/>
  <c r="R1075" i="1"/>
  <c r="Q1075" i="1"/>
  <c r="S1075" i="1" s="1"/>
  <c r="T1075" i="1" s="1"/>
  <c r="R1074" i="1"/>
  <c r="Q1074" i="1"/>
  <c r="R1073" i="1"/>
  <c r="Q1073" i="1"/>
  <c r="S1073" i="1" s="1"/>
  <c r="T1073" i="1" s="1"/>
  <c r="R1072" i="1"/>
  <c r="Q1072" i="1"/>
  <c r="S1072" i="1" s="1"/>
  <c r="T1072" i="1" s="1"/>
  <c r="R1071" i="1"/>
  <c r="Q1071" i="1"/>
  <c r="S1071" i="1" s="1"/>
  <c r="T1071" i="1" s="1"/>
  <c r="R1070" i="1"/>
  <c r="Q1070" i="1"/>
  <c r="R1069" i="1"/>
  <c r="Q1069" i="1"/>
  <c r="S1069" i="1" s="1"/>
  <c r="T1069" i="1" s="1"/>
  <c r="R1068" i="1"/>
  <c r="Q1068" i="1"/>
  <c r="S1068" i="1" s="1"/>
  <c r="T1068" i="1" s="1"/>
  <c r="R1067" i="1"/>
  <c r="Q1067" i="1"/>
  <c r="S1067" i="1" s="1"/>
  <c r="T1067" i="1" s="1"/>
  <c r="R1066" i="1"/>
  <c r="Q1066" i="1"/>
  <c r="R1065" i="1"/>
  <c r="Q1065" i="1"/>
  <c r="S1065" i="1" s="1"/>
  <c r="T1065" i="1" s="1"/>
  <c r="R1064" i="1"/>
  <c r="Q1064" i="1"/>
  <c r="S1064" i="1" s="1"/>
  <c r="T1064" i="1" s="1"/>
  <c r="R1063" i="1"/>
  <c r="Q1063" i="1"/>
  <c r="S1063" i="1" s="1"/>
  <c r="T1063" i="1" s="1"/>
  <c r="R1062" i="1"/>
  <c r="Q1062" i="1"/>
  <c r="R1061" i="1"/>
  <c r="Q1061" i="1"/>
  <c r="R1060" i="1"/>
  <c r="Q1060" i="1"/>
  <c r="S1060" i="1" s="1"/>
  <c r="T1060" i="1" s="1"/>
  <c r="R1059" i="1"/>
  <c r="Q1059" i="1"/>
  <c r="S1059" i="1" s="1"/>
  <c r="T1059" i="1" s="1"/>
  <c r="R1058" i="1"/>
  <c r="Q1058" i="1"/>
  <c r="R1057" i="1"/>
  <c r="Q1057" i="1"/>
  <c r="R1056" i="1"/>
  <c r="Q1056" i="1"/>
  <c r="R1055" i="1"/>
  <c r="Q1055" i="1"/>
  <c r="S1055" i="1" s="1"/>
  <c r="T1055" i="1" s="1"/>
  <c r="R1054" i="1"/>
  <c r="Q1054" i="1"/>
  <c r="R1053" i="1"/>
  <c r="Q1053" i="1"/>
  <c r="S1053" i="1" s="1"/>
  <c r="T1053" i="1" s="1"/>
  <c r="R1052" i="1"/>
  <c r="Q1052" i="1"/>
  <c r="S1052" i="1" s="1"/>
  <c r="T1052" i="1" s="1"/>
  <c r="R1051" i="1"/>
  <c r="Q1051" i="1"/>
  <c r="S1051" i="1" s="1"/>
  <c r="T1051" i="1" s="1"/>
  <c r="R1050" i="1"/>
  <c r="Q1050" i="1"/>
  <c r="R1049" i="1"/>
  <c r="Q1049" i="1"/>
  <c r="R1048" i="1"/>
  <c r="Q1048" i="1"/>
  <c r="S1048" i="1" s="1"/>
  <c r="T1048" i="1" s="1"/>
  <c r="R1047" i="1"/>
  <c r="Q1047" i="1"/>
  <c r="S1047" i="1" s="1"/>
  <c r="T1047" i="1" s="1"/>
  <c r="R1046" i="1"/>
  <c r="Q1046" i="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R1025" i="1"/>
  <c r="Q1025" i="1"/>
  <c r="S1025" i="1" s="1"/>
  <c r="T1025" i="1" s="1"/>
  <c r="R1024" i="1"/>
  <c r="Q1024" i="1"/>
  <c r="S1024" i="1" s="1"/>
  <c r="T1024" i="1" s="1"/>
  <c r="R1023" i="1"/>
  <c r="Q1023" i="1"/>
  <c r="S1023" i="1" s="1"/>
  <c r="T1023" i="1" s="1"/>
  <c r="R1022" i="1"/>
  <c r="Q1022" i="1"/>
  <c r="R1021" i="1"/>
  <c r="Q1021" i="1"/>
  <c r="R1020" i="1"/>
  <c r="Q1020" i="1"/>
  <c r="S1020" i="1" s="1"/>
  <c r="T1020" i="1" s="1"/>
  <c r="R1019" i="1"/>
  <c r="Q1019" i="1"/>
  <c r="S1019" i="1" s="1"/>
  <c r="T1019" i="1" s="1"/>
  <c r="R1018" i="1"/>
  <c r="Q1018" i="1"/>
  <c r="R1017" i="1"/>
  <c r="Q1017" i="1"/>
  <c r="S1017" i="1" s="1"/>
  <c r="T1017" i="1" s="1"/>
  <c r="R1016" i="1"/>
  <c r="Q1016" i="1"/>
  <c r="R1015" i="1"/>
  <c r="Q1015" i="1"/>
  <c r="S1015" i="1" s="1"/>
  <c r="T1015" i="1" s="1"/>
  <c r="R1014" i="1"/>
  <c r="Q1014" i="1"/>
  <c r="R1013" i="1"/>
  <c r="Q1013" i="1"/>
  <c r="S1013" i="1" s="1"/>
  <c r="T1013" i="1" s="1"/>
  <c r="R1012" i="1"/>
  <c r="Q1012" i="1"/>
  <c r="R1011" i="1"/>
  <c r="Q1011" i="1"/>
  <c r="S1011" i="1" s="1"/>
  <c r="T1011" i="1" s="1"/>
  <c r="R1010" i="1"/>
  <c r="Q1010" i="1"/>
  <c r="R1009" i="1"/>
  <c r="Q1009" i="1"/>
  <c r="S1009" i="1" s="1"/>
  <c r="T1009" i="1" s="1"/>
  <c r="R1008" i="1"/>
  <c r="Q1008" i="1"/>
  <c r="S1008" i="1" s="1"/>
  <c r="T1008" i="1" s="1"/>
  <c r="R1007" i="1"/>
  <c r="Q1007" i="1"/>
  <c r="S1007" i="1" s="1"/>
  <c r="T1007" i="1" s="1"/>
  <c r="R1006" i="1"/>
  <c r="Q1006" i="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S996" i="1" s="1"/>
  <c r="T996" i="1" s="1"/>
  <c r="R995" i="1"/>
  <c r="Q995" i="1"/>
  <c r="S995" i="1" s="1"/>
  <c r="T995" i="1" s="1"/>
  <c r="R994" i="1"/>
  <c r="Q994" i="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R961" i="1"/>
  <c r="Q961" i="1"/>
  <c r="S961" i="1" s="1"/>
  <c r="T961" i="1" s="1"/>
  <c r="R960" i="1"/>
  <c r="Q960" i="1"/>
  <c r="S960" i="1" s="1"/>
  <c r="T960" i="1" s="1"/>
  <c r="R959" i="1"/>
  <c r="Q959" i="1"/>
  <c r="S959" i="1" s="1"/>
  <c r="T959" i="1" s="1"/>
  <c r="R958" i="1"/>
  <c r="Q958" i="1"/>
  <c r="R957" i="1"/>
  <c r="Q957" i="1"/>
  <c r="S957" i="1" s="1"/>
  <c r="T957" i="1" s="1"/>
  <c r="R956" i="1"/>
  <c r="Q956" i="1"/>
  <c r="S956" i="1" s="1"/>
  <c r="T956" i="1" s="1"/>
  <c r="R955" i="1"/>
  <c r="Q955" i="1"/>
  <c r="S955" i="1" s="1"/>
  <c r="T955" i="1" s="1"/>
  <c r="R954" i="1"/>
  <c r="Q954" i="1"/>
  <c r="R953" i="1"/>
  <c r="Q953" i="1"/>
  <c r="S953" i="1" s="1"/>
  <c r="T953" i="1" s="1"/>
  <c r="R952" i="1"/>
  <c r="Q952" i="1"/>
  <c r="S952" i="1" s="1"/>
  <c r="T952" i="1" s="1"/>
  <c r="R951" i="1"/>
  <c r="Q951" i="1"/>
  <c r="R950" i="1"/>
  <c r="Q950" i="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R941" i="1"/>
  <c r="Q941" i="1"/>
  <c r="S941" i="1" s="1"/>
  <c r="T941" i="1" s="1"/>
  <c r="R940" i="1"/>
  <c r="Q940" i="1"/>
  <c r="S940" i="1" s="1"/>
  <c r="T940" i="1" s="1"/>
  <c r="R939" i="1"/>
  <c r="Q939" i="1"/>
  <c r="S939" i="1" s="1"/>
  <c r="T939" i="1" s="1"/>
  <c r="R938" i="1"/>
  <c r="Q938" i="1"/>
  <c r="R937" i="1"/>
  <c r="Q937" i="1"/>
  <c r="R936" i="1"/>
  <c r="Q936" i="1"/>
  <c r="S936" i="1" s="1"/>
  <c r="T936" i="1" s="1"/>
  <c r="R935" i="1"/>
  <c r="Q935" i="1"/>
  <c r="S935" i="1" s="1"/>
  <c r="T935" i="1" s="1"/>
  <c r="R934" i="1"/>
  <c r="Q934" i="1"/>
  <c r="R933" i="1"/>
  <c r="Q933" i="1"/>
  <c r="S933" i="1" s="1"/>
  <c r="T933" i="1" s="1"/>
  <c r="R932" i="1"/>
  <c r="Q932" i="1"/>
  <c r="S932" i="1" s="1"/>
  <c r="T932" i="1" s="1"/>
  <c r="R931" i="1"/>
  <c r="Q931" i="1"/>
  <c r="S931" i="1" s="1"/>
  <c r="T931" i="1" s="1"/>
  <c r="R930" i="1"/>
  <c r="Q930" i="1"/>
  <c r="R929" i="1"/>
  <c r="Q929" i="1"/>
  <c r="S929" i="1" s="1"/>
  <c r="T929" i="1" s="1"/>
  <c r="R928" i="1"/>
  <c r="Q928" i="1"/>
  <c r="S928" i="1" s="1"/>
  <c r="T928" i="1" s="1"/>
  <c r="R927" i="1"/>
  <c r="Q927" i="1"/>
  <c r="S927" i="1" s="1"/>
  <c r="T927" i="1" s="1"/>
  <c r="R926" i="1"/>
  <c r="Q926" i="1"/>
  <c r="R925" i="1"/>
  <c r="Q925" i="1"/>
  <c r="S925" i="1" s="1"/>
  <c r="T925" i="1" s="1"/>
  <c r="R924" i="1"/>
  <c r="Q924" i="1"/>
  <c r="S924" i="1" s="1"/>
  <c r="T924" i="1" s="1"/>
  <c r="R923" i="1"/>
  <c r="Q923" i="1"/>
  <c r="S923" i="1" s="1"/>
  <c r="T923" i="1" s="1"/>
  <c r="R922" i="1"/>
  <c r="Q922" i="1"/>
  <c r="R921" i="1"/>
  <c r="Q921" i="1"/>
  <c r="R920" i="1"/>
  <c r="Q920" i="1"/>
  <c r="S920" i="1" s="1"/>
  <c r="T920" i="1" s="1"/>
  <c r="R919" i="1"/>
  <c r="Q919" i="1"/>
  <c r="S919" i="1" s="1"/>
  <c r="T919" i="1" s="1"/>
  <c r="R918" i="1"/>
  <c r="Q918" i="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S904" i="1" s="1"/>
  <c r="T904" i="1" s="1"/>
  <c r="R903" i="1"/>
  <c r="Q903" i="1"/>
  <c r="S903" i="1" s="1"/>
  <c r="T903" i="1" s="1"/>
  <c r="R902" i="1"/>
  <c r="Q902" i="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R893" i="1"/>
  <c r="Q893" i="1"/>
  <c r="S893" i="1" s="1"/>
  <c r="T893" i="1" s="1"/>
  <c r="R892" i="1"/>
  <c r="Q892" i="1"/>
  <c r="S892" i="1" s="1"/>
  <c r="T892" i="1" s="1"/>
  <c r="R891" i="1"/>
  <c r="Q891" i="1"/>
  <c r="S891" i="1" s="1"/>
  <c r="T891" i="1" s="1"/>
  <c r="R890" i="1"/>
  <c r="Q890" i="1"/>
  <c r="R889" i="1"/>
  <c r="Q889" i="1"/>
  <c r="S889" i="1" s="1"/>
  <c r="T889" i="1" s="1"/>
  <c r="R888" i="1"/>
  <c r="Q888" i="1"/>
  <c r="S888" i="1" s="1"/>
  <c r="T888" i="1" s="1"/>
  <c r="R887" i="1"/>
  <c r="Q887" i="1"/>
  <c r="S887" i="1" s="1"/>
  <c r="T887" i="1" s="1"/>
  <c r="R886" i="1"/>
  <c r="Q886" i="1"/>
  <c r="R885" i="1"/>
  <c r="Q885" i="1"/>
  <c r="S885" i="1" s="1"/>
  <c r="T885" i="1" s="1"/>
  <c r="R884" i="1"/>
  <c r="Q884" i="1"/>
  <c r="S884" i="1" s="1"/>
  <c r="T884" i="1" s="1"/>
  <c r="R883" i="1"/>
  <c r="Q883" i="1"/>
  <c r="S883" i="1" s="1"/>
  <c r="T883" i="1" s="1"/>
  <c r="R882" i="1"/>
  <c r="Q882" i="1"/>
  <c r="R881" i="1"/>
  <c r="Q881" i="1"/>
  <c r="S881" i="1" s="1"/>
  <c r="T881" i="1" s="1"/>
  <c r="R880" i="1"/>
  <c r="Q880" i="1"/>
  <c r="S880" i="1" s="1"/>
  <c r="T880" i="1" s="1"/>
  <c r="R879" i="1"/>
  <c r="Q879" i="1"/>
  <c r="S879" i="1" s="1"/>
  <c r="T879" i="1" s="1"/>
  <c r="R878" i="1"/>
  <c r="Q878" i="1"/>
  <c r="R877" i="1"/>
  <c r="Q877" i="1"/>
  <c r="S877" i="1" s="1"/>
  <c r="T877" i="1" s="1"/>
  <c r="R876" i="1"/>
  <c r="Q876" i="1"/>
  <c r="S876" i="1" s="1"/>
  <c r="T876" i="1" s="1"/>
  <c r="R875" i="1"/>
  <c r="Q875" i="1"/>
  <c r="S875" i="1" s="1"/>
  <c r="T875" i="1" s="1"/>
  <c r="R874" i="1"/>
  <c r="Q874" i="1"/>
  <c r="R873" i="1"/>
  <c r="Q873" i="1"/>
  <c r="S873" i="1" s="1"/>
  <c r="T873" i="1" s="1"/>
  <c r="R872" i="1"/>
  <c r="Q872" i="1"/>
  <c r="R871" i="1"/>
  <c r="Q871" i="1"/>
  <c r="S871" i="1" s="1"/>
  <c r="T871" i="1" s="1"/>
  <c r="R870" i="1"/>
  <c r="Q870" i="1"/>
  <c r="R869" i="1"/>
  <c r="Q869" i="1"/>
  <c r="R868" i="1"/>
  <c r="Q868" i="1"/>
  <c r="S868" i="1" s="1"/>
  <c r="T868" i="1" s="1"/>
  <c r="R867" i="1"/>
  <c r="Q867" i="1"/>
  <c r="S867" i="1" s="1"/>
  <c r="T867" i="1" s="1"/>
  <c r="R866" i="1"/>
  <c r="Q866" i="1"/>
  <c r="R865" i="1"/>
  <c r="Q865" i="1"/>
  <c r="R864" i="1"/>
  <c r="Q864" i="1"/>
  <c r="S864" i="1" s="1"/>
  <c r="T864" i="1" s="1"/>
  <c r="R863" i="1"/>
  <c r="Q863" i="1"/>
  <c r="S863" i="1" s="1"/>
  <c r="T863" i="1" s="1"/>
  <c r="R862" i="1"/>
  <c r="Q862" i="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R841" i="1"/>
  <c r="Q841" i="1"/>
  <c r="S841" i="1" s="1"/>
  <c r="T841" i="1" s="1"/>
  <c r="R840" i="1"/>
  <c r="Q840" i="1"/>
  <c r="S840" i="1" s="1"/>
  <c r="T840" i="1" s="1"/>
  <c r="R839" i="1"/>
  <c r="Q839" i="1"/>
  <c r="S839" i="1" s="1"/>
  <c r="T839" i="1" s="1"/>
  <c r="R838" i="1"/>
  <c r="Q838" i="1"/>
  <c r="R837" i="1"/>
  <c r="Q837" i="1"/>
  <c r="S837" i="1" s="1"/>
  <c r="T837" i="1" s="1"/>
  <c r="R836" i="1"/>
  <c r="Q836" i="1"/>
  <c r="S836" i="1" s="1"/>
  <c r="T836" i="1" s="1"/>
  <c r="R835" i="1"/>
  <c r="Q835" i="1"/>
  <c r="S835" i="1" s="1"/>
  <c r="T835" i="1" s="1"/>
  <c r="R834" i="1"/>
  <c r="Q834" i="1"/>
  <c r="R833" i="1"/>
  <c r="Q833" i="1"/>
  <c r="S833" i="1" s="1"/>
  <c r="T833" i="1" s="1"/>
  <c r="R832" i="1"/>
  <c r="Q832" i="1"/>
  <c r="R831" i="1"/>
  <c r="Q831" i="1"/>
  <c r="S831" i="1" s="1"/>
  <c r="T831" i="1" s="1"/>
  <c r="R830" i="1"/>
  <c r="Q830" i="1"/>
  <c r="R829" i="1"/>
  <c r="Q829" i="1"/>
  <c r="S829" i="1" s="1"/>
  <c r="T829" i="1" s="1"/>
  <c r="R828" i="1"/>
  <c r="Q828" i="1"/>
  <c r="S828" i="1" s="1"/>
  <c r="T828" i="1" s="1"/>
  <c r="R827" i="1"/>
  <c r="Q827" i="1"/>
  <c r="S827" i="1" s="1"/>
  <c r="T827" i="1" s="1"/>
  <c r="R826" i="1"/>
  <c r="Q826" i="1"/>
  <c r="R825" i="1"/>
  <c r="Q825" i="1"/>
  <c r="S825" i="1" s="1"/>
  <c r="T825" i="1" s="1"/>
  <c r="R824" i="1"/>
  <c r="Q824" i="1"/>
  <c r="S824" i="1" s="1"/>
  <c r="T824" i="1" s="1"/>
  <c r="R823" i="1"/>
  <c r="Q823" i="1"/>
  <c r="S823" i="1" s="1"/>
  <c r="T823" i="1" s="1"/>
  <c r="R822" i="1"/>
  <c r="Q822" i="1"/>
  <c r="R821" i="1"/>
  <c r="Q821" i="1"/>
  <c r="R820" i="1"/>
  <c r="Q820" i="1"/>
  <c r="R819" i="1"/>
  <c r="Q819" i="1"/>
  <c r="S819" i="1" s="1"/>
  <c r="T819" i="1" s="1"/>
  <c r="R818" i="1"/>
  <c r="Q818" i="1"/>
  <c r="R817" i="1"/>
  <c r="Q817" i="1"/>
  <c r="R816" i="1"/>
  <c r="Q816" i="1"/>
  <c r="S816" i="1" s="1"/>
  <c r="T816" i="1" s="1"/>
  <c r="R815" i="1"/>
  <c r="Q815" i="1"/>
  <c r="R814" i="1"/>
  <c r="Q814" i="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R805" i="1"/>
  <c r="Q805" i="1"/>
  <c r="S805" i="1" s="1"/>
  <c r="T805" i="1" s="1"/>
  <c r="R804" i="1"/>
  <c r="Q804" i="1"/>
  <c r="S804" i="1" s="1"/>
  <c r="T804" i="1" s="1"/>
  <c r="R803" i="1"/>
  <c r="Q803" i="1"/>
  <c r="S803" i="1" s="1"/>
  <c r="T803" i="1" s="1"/>
  <c r="R802" i="1"/>
  <c r="Q802" i="1"/>
  <c r="R801" i="1"/>
  <c r="Q801" i="1"/>
  <c r="R800" i="1"/>
  <c r="Q800" i="1"/>
  <c r="S800" i="1" s="1"/>
  <c r="T800" i="1" s="1"/>
  <c r="R799" i="1"/>
  <c r="Q799" i="1"/>
  <c r="S799" i="1" s="1"/>
  <c r="T799" i="1" s="1"/>
  <c r="R798" i="1"/>
  <c r="Q798" i="1"/>
  <c r="R797" i="1"/>
  <c r="Q797" i="1"/>
  <c r="S797" i="1" s="1"/>
  <c r="T797" i="1" s="1"/>
  <c r="R796" i="1"/>
  <c r="Q796" i="1"/>
  <c r="S796" i="1" s="1"/>
  <c r="T796" i="1" s="1"/>
  <c r="R795" i="1"/>
  <c r="Q795" i="1"/>
  <c r="S795" i="1" s="1"/>
  <c r="T795" i="1" s="1"/>
  <c r="R794" i="1"/>
  <c r="Q794" i="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R785" i="1"/>
  <c r="Q785" i="1"/>
  <c r="S785" i="1" s="1"/>
  <c r="T785" i="1" s="1"/>
  <c r="R784" i="1"/>
  <c r="Q784" i="1"/>
  <c r="S784" i="1" s="1"/>
  <c r="T784" i="1" s="1"/>
  <c r="R783" i="1"/>
  <c r="Q783" i="1"/>
  <c r="S783" i="1" s="1"/>
  <c r="T783" i="1" s="1"/>
  <c r="R782" i="1"/>
  <c r="Q782" i="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R773" i="1"/>
  <c r="Q773" i="1"/>
  <c r="S773" i="1" s="1"/>
  <c r="T773" i="1" s="1"/>
  <c r="R772" i="1"/>
  <c r="Q772" i="1"/>
  <c r="S772" i="1" s="1"/>
  <c r="T772" i="1" s="1"/>
  <c r="R771" i="1"/>
  <c r="Q771" i="1"/>
  <c r="S771" i="1" s="1"/>
  <c r="T771" i="1" s="1"/>
  <c r="R770" i="1"/>
  <c r="Q770" i="1"/>
  <c r="R769" i="1"/>
  <c r="Q769" i="1"/>
  <c r="S769" i="1" s="1"/>
  <c r="T769" i="1" s="1"/>
  <c r="R768" i="1"/>
  <c r="Q768" i="1"/>
  <c r="S768" i="1" s="1"/>
  <c r="T768" i="1" s="1"/>
  <c r="R767" i="1"/>
  <c r="Q767" i="1"/>
  <c r="S767" i="1" s="1"/>
  <c r="T767" i="1" s="1"/>
  <c r="R766" i="1"/>
  <c r="Q766" i="1"/>
  <c r="R765" i="1"/>
  <c r="Q765" i="1"/>
  <c r="S765" i="1" s="1"/>
  <c r="T765" i="1" s="1"/>
  <c r="R764" i="1"/>
  <c r="Q764" i="1"/>
  <c r="S764" i="1" s="1"/>
  <c r="T764" i="1" s="1"/>
  <c r="R763" i="1"/>
  <c r="Q763" i="1"/>
  <c r="R762" i="1"/>
  <c r="Q762" i="1"/>
  <c r="R761" i="1"/>
  <c r="Q761" i="1"/>
  <c r="R760" i="1"/>
  <c r="Q760" i="1"/>
  <c r="R759" i="1"/>
  <c r="Q759" i="1"/>
  <c r="S759" i="1" s="1"/>
  <c r="T759" i="1" s="1"/>
  <c r="R758" i="1"/>
  <c r="Q758" i="1"/>
  <c r="R757" i="1"/>
  <c r="Q757" i="1"/>
  <c r="S757" i="1" s="1"/>
  <c r="T757" i="1" s="1"/>
  <c r="R756" i="1"/>
  <c r="Q756" i="1"/>
  <c r="S756" i="1" s="1"/>
  <c r="T756" i="1" s="1"/>
  <c r="R755" i="1"/>
  <c r="Q755" i="1"/>
  <c r="R754" i="1"/>
  <c r="Q754" i="1"/>
  <c r="R753" i="1"/>
  <c r="Q753" i="1"/>
  <c r="S753" i="1" s="1"/>
  <c r="T753" i="1" s="1"/>
  <c r="R752" i="1"/>
  <c r="Q752" i="1"/>
  <c r="R751" i="1"/>
  <c r="Q751" i="1"/>
  <c r="S751" i="1" s="1"/>
  <c r="T751" i="1" s="1"/>
  <c r="R750" i="1"/>
  <c r="Q750" i="1"/>
  <c r="R749" i="1"/>
  <c r="Q749" i="1"/>
  <c r="S749" i="1" s="1"/>
  <c r="T749" i="1" s="1"/>
  <c r="R748" i="1"/>
  <c r="Q748" i="1"/>
  <c r="S748" i="1" s="1"/>
  <c r="T748" i="1" s="1"/>
  <c r="R747" i="1"/>
  <c r="Q747" i="1"/>
  <c r="S747" i="1" s="1"/>
  <c r="T747" i="1" s="1"/>
  <c r="R746" i="1"/>
  <c r="Q746" i="1"/>
  <c r="R745" i="1"/>
  <c r="Q745" i="1"/>
  <c r="S745" i="1" s="1"/>
  <c r="T745" i="1" s="1"/>
  <c r="R744" i="1"/>
  <c r="Q744" i="1"/>
  <c r="S744" i="1" s="1"/>
  <c r="T744" i="1" s="1"/>
  <c r="R743" i="1"/>
  <c r="Q743" i="1"/>
  <c r="S743" i="1" s="1"/>
  <c r="T743" i="1" s="1"/>
  <c r="R742" i="1"/>
  <c r="Q742" i="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R733" i="1"/>
  <c r="Q733" i="1"/>
  <c r="S733" i="1" s="1"/>
  <c r="T733" i="1" s="1"/>
  <c r="R732" i="1"/>
  <c r="Q732" i="1"/>
  <c r="S732" i="1" s="1"/>
  <c r="T732" i="1" s="1"/>
  <c r="R731" i="1"/>
  <c r="Q731" i="1"/>
  <c r="S731" i="1" s="1"/>
  <c r="T731" i="1" s="1"/>
  <c r="R730" i="1"/>
  <c r="Q730" i="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R709" i="1"/>
  <c r="Q709" i="1"/>
  <c r="S709" i="1" s="1"/>
  <c r="T709" i="1" s="1"/>
  <c r="R708" i="1"/>
  <c r="Q708" i="1"/>
  <c r="R707" i="1"/>
  <c r="Q707" i="1"/>
  <c r="S707" i="1" s="1"/>
  <c r="T707" i="1" s="1"/>
  <c r="R706" i="1"/>
  <c r="Q706" i="1"/>
  <c r="R705" i="1"/>
  <c r="Q705" i="1"/>
  <c r="S705" i="1" s="1"/>
  <c r="T705" i="1" s="1"/>
  <c r="R704" i="1"/>
  <c r="Q704" i="1"/>
  <c r="S704" i="1" s="1"/>
  <c r="T704" i="1" s="1"/>
  <c r="R703" i="1"/>
  <c r="Q703" i="1"/>
  <c r="S703" i="1" s="1"/>
  <c r="T703" i="1" s="1"/>
  <c r="R702" i="1"/>
  <c r="Q702" i="1"/>
  <c r="R701" i="1"/>
  <c r="Q701" i="1"/>
  <c r="S701" i="1" s="1"/>
  <c r="T701" i="1" s="1"/>
  <c r="R700" i="1"/>
  <c r="Q700" i="1"/>
  <c r="S700" i="1" s="1"/>
  <c r="T700" i="1" s="1"/>
  <c r="R699" i="1"/>
  <c r="Q699" i="1"/>
  <c r="S699" i="1" s="1"/>
  <c r="T699" i="1" s="1"/>
  <c r="R698" i="1"/>
  <c r="Q698" i="1"/>
  <c r="R697" i="1"/>
  <c r="Q697" i="1"/>
  <c r="R696" i="1"/>
  <c r="Q696" i="1"/>
  <c r="S696" i="1" s="1"/>
  <c r="T696" i="1" s="1"/>
  <c r="R695" i="1"/>
  <c r="Q695" i="1"/>
  <c r="S695" i="1" s="1"/>
  <c r="T695" i="1" s="1"/>
  <c r="R694" i="1"/>
  <c r="Q694" i="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R685" i="1"/>
  <c r="Q685" i="1"/>
  <c r="R684" i="1"/>
  <c r="Q684" i="1"/>
  <c r="S684" i="1" s="1"/>
  <c r="T684" i="1" s="1"/>
  <c r="R683" i="1"/>
  <c r="Q683" i="1"/>
  <c r="S683" i="1" s="1"/>
  <c r="T683" i="1" s="1"/>
  <c r="R682" i="1"/>
  <c r="Q682" i="1"/>
  <c r="R681" i="1"/>
  <c r="Q681" i="1"/>
  <c r="R680" i="1"/>
  <c r="Q680" i="1"/>
  <c r="S680" i="1" s="1"/>
  <c r="T680" i="1" s="1"/>
  <c r="R679" i="1"/>
  <c r="Q679" i="1"/>
  <c r="R678" i="1"/>
  <c r="Q678" i="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R669" i="1"/>
  <c r="Q669" i="1"/>
  <c r="S669" i="1" s="1"/>
  <c r="T669" i="1" s="1"/>
  <c r="R668" i="1"/>
  <c r="Q668" i="1"/>
  <c r="R667" i="1"/>
  <c r="Q667" i="1"/>
  <c r="S667" i="1" s="1"/>
  <c r="T667" i="1" s="1"/>
  <c r="R666" i="1"/>
  <c r="Q666" i="1"/>
  <c r="R665" i="1"/>
  <c r="Q665" i="1"/>
  <c r="S665" i="1" s="1"/>
  <c r="T665" i="1" s="1"/>
  <c r="R664" i="1"/>
  <c r="Q664" i="1"/>
  <c r="S664" i="1" s="1"/>
  <c r="T664" i="1" s="1"/>
  <c r="R663" i="1"/>
  <c r="Q663" i="1"/>
  <c r="S663" i="1" s="1"/>
  <c r="T663" i="1" s="1"/>
  <c r="R662" i="1"/>
  <c r="Q662" i="1"/>
  <c r="R661" i="1"/>
  <c r="Q661" i="1"/>
  <c r="S661" i="1" s="1"/>
  <c r="T661" i="1" s="1"/>
  <c r="R660" i="1"/>
  <c r="Q660" i="1"/>
  <c r="S660" i="1" s="1"/>
  <c r="T660" i="1" s="1"/>
  <c r="R659" i="1"/>
  <c r="Q659" i="1"/>
  <c r="R658" i="1"/>
  <c r="Q658" i="1"/>
  <c r="R657" i="1"/>
  <c r="Q657" i="1"/>
  <c r="S657" i="1" s="1"/>
  <c r="T657" i="1" s="1"/>
  <c r="R656" i="1"/>
  <c r="Q656" i="1"/>
  <c r="S656" i="1" s="1"/>
  <c r="T656" i="1" s="1"/>
  <c r="R655" i="1"/>
  <c r="Q655" i="1"/>
  <c r="S655" i="1" s="1"/>
  <c r="T655" i="1" s="1"/>
  <c r="R654" i="1"/>
  <c r="Q654" i="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R637" i="1"/>
  <c r="Q637" i="1"/>
  <c r="S637" i="1" s="1"/>
  <c r="T637" i="1" s="1"/>
  <c r="R636" i="1"/>
  <c r="Q636" i="1"/>
  <c r="S636" i="1" s="1"/>
  <c r="T636" i="1" s="1"/>
  <c r="R635" i="1"/>
  <c r="Q635" i="1"/>
  <c r="S635" i="1" s="1"/>
  <c r="T635" i="1" s="1"/>
  <c r="R634" i="1"/>
  <c r="Q634" i="1"/>
  <c r="R633" i="1"/>
  <c r="Q633" i="1"/>
  <c r="S633" i="1" s="1"/>
  <c r="T633" i="1" s="1"/>
  <c r="R632" i="1"/>
  <c r="Q632" i="1"/>
  <c r="S632" i="1" s="1"/>
  <c r="T632" i="1" s="1"/>
  <c r="R631" i="1"/>
  <c r="Q631" i="1"/>
  <c r="S631" i="1" s="1"/>
  <c r="T631" i="1" s="1"/>
  <c r="R630" i="1"/>
  <c r="Q630" i="1"/>
  <c r="R629" i="1"/>
  <c r="Q629" i="1"/>
  <c r="S629" i="1" s="1"/>
  <c r="T629" i="1" s="1"/>
  <c r="R628" i="1"/>
  <c r="Q628" i="1"/>
  <c r="S628" i="1" s="1"/>
  <c r="T628" i="1" s="1"/>
  <c r="R627" i="1"/>
  <c r="Q627" i="1"/>
  <c r="S627" i="1" s="1"/>
  <c r="T627" i="1" s="1"/>
  <c r="R626" i="1"/>
  <c r="Q626" i="1"/>
  <c r="R625" i="1"/>
  <c r="Q625" i="1"/>
  <c r="S625" i="1" s="1"/>
  <c r="T625" i="1" s="1"/>
  <c r="R624" i="1"/>
  <c r="Q624" i="1"/>
  <c r="S624" i="1" s="1"/>
  <c r="T624" i="1" s="1"/>
  <c r="R623" i="1"/>
  <c r="Q623" i="1"/>
  <c r="S623" i="1" s="1"/>
  <c r="T623" i="1" s="1"/>
  <c r="R622" i="1"/>
  <c r="Q622" i="1"/>
  <c r="R621" i="1"/>
  <c r="Q621" i="1"/>
  <c r="S621" i="1" s="1"/>
  <c r="T621" i="1" s="1"/>
  <c r="R620" i="1"/>
  <c r="Q620" i="1"/>
  <c r="S620" i="1" s="1"/>
  <c r="T620" i="1" s="1"/>
  <c r="R619" i="1"/>
  <c r="Q619" i="1"/>
  <c r="S619" i="1" s="1"/>
  <c r="T619" i="1" s="1"/>
  <c r="R618" i="1"/>
  <c r="Q618" i="1"/>
  <c r="R617" i="1"/>
  <c r="Q617" i="1"/>
  <c r="S617" i="1" s="1"/>
  <c r="T617" i="1" s="1"/>
  <c r="R616" i="1"/>
  <c r="Q616" i="1"/>
  <c r="S616" i="1" s="1"/>
  <c r="T616" i="1" s="1"/>
  <c r="R615" i="1"/>
  <c r="Q615" i="1"/>
  <c r="S615" i="1" s="1"/>
  <c r="T615" i="1" s="1"/>
  <c r="R614" i="1"/>
  <c r="Q614" i="1"/>
  <c r="R613" i="1"/>
  <c r="Q613" i="1"/>
  <c r="S613" i="1" s="1"/>
  <c r="T613" i="1" s="1"/>
  <c r="R612" i="1"/>
  <c r="Q612" i="1"/>
  <c r="R611" i="1"/>
  <c r="Q611" i="1"/>
  <c r="S611" i="1" s="1"/>
  <c r="T611" i="1" s="1"/>
  <c r="R610" i="1"/>
  <c r="Q610" i="1"/>
  <c r="R609" i="1"/>
  <c r="Q609" i="1"/>
  <c r="S609" i="1" s="1"/>
  <c r="T609" i="1" s="1"/>
  <c r="R608" i="1"/>
  <c r="Q608" i="1"/>
  <c r="S608" i="1" s="1"/>
  <c r="T608" i="1" s="1"/>
  <c r="R607" i="1"/>
  <c r="Q607" i="1"/>
  <c r="S607" i="1" s="1"/>
  <c r="T607" i="1" s="1"/>
  <c r="R606" i="1"/>
  <c r="Q606" i="1"/>
  <c r="R605" i="1"/>
  <c r="Q605" i="1"/>
  <c r="S605" i="1" s="1"/>
  <c r="T605" i="1" s="1"/>
  <c r="R604" i="1"/>
  <c r="Q604" i="1"/>
  <c r="S604" i="1" s="1"/>
  <c r="T604" i="1" s="1"/>
  <c r="R603" i="1"/>
  <c r="Q603" i="1"/>
  <c r="S603" i="1" s="1"/>
  <c r="T603" i="1" s="1"/>
  <c r="R602" i="1"/>
  <c r="Q602" i="1"/>
  <c r="R601" i="1"/>
  <c r="Q601" i="1"/>
  <c r="S601" i="1" s="1"/>
  <c r="T601" i="1" s="1"/>
  <c r="R600" i="1"/>
  <c r="Q600" i="1"/>
  <c r="S600" i="1" s="1"/>
  <c r="T600" i="1" s="1"/>
  <c r="R599" i="1"/>
  <c r="Q599" i="1"/>
  <c r="S599" i="1" s="1"/>
  <c r="T599" i="1" s="1"/>
  <c r="R598" i="1"/>
  <c r="Q598" i="1"/>
  <c r="R597" i="1"/>
  <c r="Q597" i="1"/>
  <c r="S597" i="1" s="1"/>
  <c r="T597" i="1" s="1"/>
  <c r="R596" i="1"/>
  <c r="Q596" i="1"/>
  <c r="S596" i="1" s="1"/>
  <c r="T596" i="1" s="1"/>
  <c r="R595" i="1"/>
  <c r="Q595" i="1"/>
  <c r="S595" i="1" s="1"/>
  <c r="T595" i="1" s="1"/>
  <c r="R594" i="1"/>
  <c r="Q594" i="1"/>
  <c r="R593" i="1"/>
  <c r="Q593" i="1"/>
  <c r="S593" i="1" s="1"/>
  <c r="T593" i="1" s="1"/>
  <c r="R592" i="1"/>
  <c r="Q592" i="1"/>
  <c r="S592" i="1" s="1"/>
  <c r="T592" i="1" s="1"/>
  <c r="R591" i="1"/>
  <c r="Q591" i="1"/>
  <c r="S591" i="1" s="1"/>
  <c r="T591" i="1" s="1"/>
  <c r="R590" i="1"/>
  <c r="Q590" i="1"/>
  <c r="R589" i="1"/>
  <c r="Q589" i="1"/>
  <c r="S589" i="1" s="1"/>
  <c r="T589" i="1" s="1"/>
  <c r="R588" i="1"/>
  <c r="Q588" i="1"/>
  <c r="S588" i="1" s="1"/>
  <c r="T588" i="1" s="1"/>
  <c r="R587" i="1"/>
  <c r="Q587" i="1"/>
  <c r="R586" i="1"/>
  <c r="Q586" i="1"/>
  <c r="R585" i="1"/>
  <c r="Q585" i="1"/>
  <c r="S585" i="1" s="1"/>
  <c r="T585" i="1" s="1"/>
  <c r="R584" i="1"/>
  <c r="Q584" i="1"/>
  <c r="S584" i="1" s="1"/>
  <c r="T584" i="1" s="1"/>
  <c r="R583" i="1"/>
  <c r="Q583" i="1"/>
  <c r="R582" i="1"/>
  <c r="Q582" i="1"/>
  <c r="R581" i="1"/>
  <c r="Q581" i="1"/>
  <c r="S581" i="1" s="1"/>
  <c r="T581" i="1" s="1"/>
  <c r="R580" i="1"/>
  <c r="Q580" i="1"/>
  <c r="S580" i="1" s="1"/>
  <c r="T580" i="1" s="1"/>
  <c r="R579" i="1"/>
  <c r="Q579" i="1"/>
  <c r="S579" i="1" s="1"/>
  <c r="T579" i="1" s="1"/>
  <c r="R578" i="1"/>
  <c r="Q578" i="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R569" i="1"/>
  <c r="Q569" i="1"/>
  <c r="S569" i="1" s="1"/>
  <c r="T569" i="1" s="1"/>
  <c r="R568" i="1"/>
  <c r="Q568" i="1"/>
  <c r="S568" i="1" s="1"/>
  <c r="T568" i="1" s="1"/>
  <c r="R567" i="1"/>
  <c r="Q567" i="1"/>
  <c r="S567" i="1" s="1"/>
  <c r="T567" i="1" s="1"/>
  <c r="R566" i="1"/>
  <c r="Q566" i="1"/>
  <c r="R565" i="1"/>
  <c r="Q565" i="1"/>
  <c r="S565" i="1" s="1"/>
  <c r="T565" i="1" s="1"/>
  <c r="R564" i="1"/>
  <c r="Q564" i="1"/>
  <c r="S564" i="1" s="1"/>
  <c r="T564" i="1" s="1"/>
  <c r="R563" i="1"/>
  <c r="Q563" i="1"/>
  <c r="S563" i="1" s="1"/>
  <c r="T563" i="1" s="1"/>
  <c r="R562" i="1"/>
  <c r="Q562" i="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R553" i="1"/>
  <c r="Q553" i="1"/>
  <c r="S553" i="1" s="1"/>
  <c r="T553" i="1" s="1"/>
  <c r="R552" i="1"/>
  <c r="Q552" i="1"/>
  <c r="S552" i="1" s="1"/>
  <c r="T552" i="1" s="1"/>
  <c r="R551" i="1"/>
  <c r="Q551" i="1"/>
  <c r="S551" i="1" s="1"/>
  <c r="T551" i="1" s="1"/>
  <c r="R550" i="1"/>
  <c r="Q550" i="1"/>
  <c r="R549" i="1"/>
  <c r="Q549" i="1"/>
  <c r="S549" i="1" s="1"/>
  <c r="T549" i="1" s="1"/>
  <c r="R548" i="1"/>
  <c r="Q548" i="1"/>
  <c r="R547" i="1"/>
  <c r="Q547" i="1"/>
  <c r="S547" i="1" s="1"/>
  <c r="T547" i="1" s="1"/>
  <c r="R546" i="1"/>
  <c r="Q546" i="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R533" i="1"/>
  <c r="Q533" i="1"/>
  <c r="S533" i="1" s="1"/>
  <c r="T533" i="1" s="1"/>
  <c r="R532" i="1"/>
  <c r="Q532" i="1"/>
  <c r="S532" i="1" s="1"/>
  <c r="T532" i="1" s="1"/>
  <c r="R531" i="1"/>
  <c r="Q531" i="1"/>
  <c r="S531" i="1" s="1"/>
  <c r="T531" i="1" s="1"/>
  <c r="R530" i="1"/>
  <c r="Q530" i="1"/>
  <c r="R529" i="1"/>
  <c r="Q529" i="1"/>
  <c r="S529" i="1" s="1"/>
  <c r="T529" i="1" s="1"/>
  <c r="R528" i="1"/>
  <c r="Q528" i="1"/>
  <c r="S528" i="1" s="1"/>
  <c r="T528" i="1" s="1"/>
  <c r="R527" i="1"/>
  <c r="Q527" i="1"/>
  <c r="S527" i="1" s="1"/>
  <c r="T527" i="1" s="1"/>
  <c r="R526" i="1"/>
  <c r="Q526" i="1"/>
  <c r="R525" i="1"/>
  <c r="Q525" i="1"/>
  <c r="S525" i="1" s="1"/>
  <c r="T525" i="1" s="1"/>
  <c r="R524" i="1"/>
  <c r="Q524" i="1"/>
  <c r="S524" i="1" s="1"/>
  <c r="T524" i="1" s="1"/>
  <c r="R523" i="1"/>
  <c r="Q523" i="1"/>
  <c r="S523" i="1" s="1"/>
  <c r="T523" i="1" s="1"/>
  <c r="R522" i="1"/>
  <c r="Q522" i="1"/>
  <c r="R521" i="1"/>
  <c r="Q521" i="1"/>
  <c r="S521" i="1" s="1"/>
  <c r="T521" i="1" s="1"/>
  <c r="R520" i="1"/>
  <c r="Q520" i="1"/>
  <c r="S520" i="1" s="1"/>
  <c r="T520" i="1" s="1"/>
  <c r="R519" i="1"/>
  <c r="Q519" i="1"/>
  <c r="S519" i="1" s="1"/>
  <c r="T519" i="1" s="1"/>
  <c r="R518" i="1"/>
  <c r="Q518" i="1"/>
  <c r="R517" i="1"/>
  <c r="Q517" i="1"/>
  <c r="S517" i="1" s="1"/>
  <c r="T517" i="1" s="1"/>
  <c r="R516" i="1"/>
  <c r="Q516" i="1"/>
  <c r="S516" i="1" s="1"/>
  <c r="T516" i="1" s="1"/>
  <c r="R515" i="1"/>
  <c r="Q515" i="1"/>
  <c r="S515" i="1" s="1"/>
  <c r="T515" i="1" s="1"/>
  <c r="R514" i="1"/>
  <c r="Q514" i="1"/>
  <c r="R513" i="1"/>
  <c r="Q513" i="1"/>
  <c r="S513" i="1" s="1"/>
  <c r="T513" i="1" s="1"/>
  <c r="R512" i="1"/>
  <c r="Q512" i="1"/>
  <c r="S512" i="1" s="1"/>
  <c r="T512" i="1" s="1"/>
  <c r="R511" i="1"/>
  <c r="Q511" i="1"/>
  <c r="S511" i="1" s="1"/>
  <c r="T511" i="1" s="1"/>
  <c r="R510" i="1"/>
  <c r="Q510" i="1"/>
  <c r="R509" i="1"/>
  <c r="Q509" i="1"/>
  <c r="R508" i="1"/>
  <c r="Q508" i="1"/>
  <c r="S508" i="1" s="1"/>
  <c r="T508" i="1" s="1"/>
  <c r="R507" i="1"/>
  <c r="Q507" i="1"/>
  <c r="S507" i="1" s="1"/>
  <c r="T507" i="1" s="1"/>
  <c r="R506" i="1"/>
  <c r="Q506" i="1"/>
  <c r="R505" i="1"/>
  <c r="Q505" i="1"/>
  <c r="S505" i="1" s="1"/>
  <c r="T505" i="1" s="1"/>
  <c r="R504" i="1"/>
  <c r="Q504" i="1"/>
  <c r="S504" i="1" s="1"/>
  <c r="T504" i="1" s="1"/>
  <c r="R503" i="1"/>
  <c r="Q503" i="1"/>
  <c r="S503" i="1" s="1"/>
  <c r="T503" i="1" s="1"/>
  <c r="R502" i="1"/>
  <c r="Q502" i="1"/>
  <c r="R501" i="1"/>
  <c r="Q501" i="1"/>
  <c r="S501" i="1" s="1"/>
  <c r="T501" i="1" s="1"/>
  <c r="R500" i="1"/>
  <c r="Q500" i="1"/>
  <c r="S500" i="1" s="1"/>
  <c r="T500" i="1" s="1"/>
  <c r="R499" i="1"/>
  <c r="Q499" i="1"/>
  <c r="S499" i="1" s="1"/>
  <c r="T499" i="1" s="1"/>
  <c r="R498" i="1"/>
  <c r="Q498" i="1"/>
  <c r="R497" i="1"/>
  <c r="Q497" i="1"/>
  <c r="S497" i="1" s="1"/>
  <c r="T497" i="1" s="1"/>
  <c r="R496" i="1"/>
  <c r="Q496" i="1"/>
  <c r="S496" i="1" s="1"/>
  <c r="T496" i="1" s="1"/>
  <c r="R495" i="1"/>
  <c r="Q495" i="1"/>
  <c r="S495" i="1" s="1"/>
  <c r="T495" i="1" s="1"/>
  <c r="R494" i="1"/>
  <c r="Q494" i="1"/>
  <c r="R493" i="1"/>
  <c r="Q493" i="1"/>
  <c r="S493" i="1" s="1"/>
  <c r="T493" i="1" s="1"/>
  <c r="R492" i="1"/>
  <c r="Q492" i="1"/>
  <c r="S492" i="1" s="1"/>
  <c r="T492" i="1" s="1"/>
  <c r="R491" i="1"/>
  <c r="Q491" i="1"/>
  <c r="S491" i="1" s="1"/>
  <c r="T491" i="1" s="1"/>
  <c r="R490" i="1"/>
  <c r="Q490" i="1"/>
  <c r="R489" i="1"/>
  <c r="Q489" i="1"/>
  <c r="S489" i="1" s="1"/>
  <c r="T489" i="1" s="1"/>
  <c r="R488" i="1"/>
  <c r="Q488" i="1"/>
  <c r="S488" i="1" s="1"/>
  <c r="T488" i="1" s="1"/>
  <c r="R487" i="1"/>
  <c r="Q487" i="1"/>
  <c r="S487" i="1" s="1"/>
  <c r="T487" i="1" s="1"/>
  <c r="R486" i="1"/>
  <c r="Q486" i="1"/>
  <c r="R485" i="1"/>
  <c r="Q485" i="1"/>
  <c r="S485" i="1" s="1"/>
  <c r="T485" i="1" s="1"/>
  <c r="R484" i="1"/>
  <c r="Q484" i="1"/>
  <c r="S484" i="1" s="1"/>
  <c r="T484" i="1" s="1"/>
  <c r="R483" i="1"/>
  <c r="Q483" i="1"/>
  <c r="S483" i="1" s="1"/>
  <c r="T483" i="1" s="1"/>
  <c r="R482" i="1"/>
  <c r="Q482" i="1"/>
  <c r="R481" i="1"/>
  <c r="Q481" i="1"/>
  <c r="R480" i="1"/>
  <c r="Q480" i="1"/>
  <c r="S480" i="1" s="1"/>
  <c r="T480" i="1" s="1"/>
  <c r="R479" i="1"/>
  <c r="Q479" i="1"/>
  <c r="S479" i="1" s="1"/>
  <c r="T479" i="1" s="1"/>
  <c r="R478" i="1"/>
  <c r="Q478" i="1"/>
  <c r="R477" i="1"/>
  <c r="Q477" i="1"/>
  <c r="S477" i="1" s="1"/>
  <c r="T477" i="1" s="1"/>
  <c r="R476" i="1"/>
  <c r="Q476" i="1"/>
  <c r="S476" i="1" s="1"/>
  <c r="T476" i="1" s="1"/>
  <c r="R475" i="1"/>
  <c r="Q475" i="1"/>
  <c r="S475" i="1" s="1"/>
  <c r="T475" i="1" s="1"/>
  <c r="R474" i="1"/>
  <c r="Q474" i="1"/>
  <c r="R473" i="1"/>
  <c r="Q473" i="1"/>
  <c r="S473" i="1" s="1"/>
  <c r="T473" i="1" s="1"/>
  <c r="R472" i="1"/>
  <c r="Q472" i="1"/>
  <c r="S472" i="1" s="1"/>
  <c r="T472" i="1" s="1"/>
  <c r="R471" i="1"/>
  <c r="Q471" i="1"/>
  <c r="S471" i="1" s="1"/>
  <c r="T471" i="1" s="1"/>
  <c r="R470" i="1"/>
  <c r="Q470" i="1"/>
  <c r="R469" i="1"/>
  <c r="Q469" i="1"/>
  <c r="S469" i="1" s="1"/>
  <c r="T469" i="1" s="1"/>
  <c r="R468" i="1"/>
  <c r="Q468" i="1"/>
  <c r="S468" i="1" s="1"/>
  <c r="T468" i="1" s="1"/>
  <c r="R467" i="1"/>
  <c r="Q467" i="1"/>
  <c r="S467" i="1" s="1"/>
  <c r="T467" i="1" s="1"/>
  <c r="R466" i="1"/>
  <c r="Q466" i="1"/>
  <c r="R465" i="1"/>
  <c r="Q465" i="1"/>
  <c r="S465" i="1" s="1"/>
  <c r="T465" i="1" s="1"/>
  <c r="R464" i="1"/>
  <c r="Q464" i="1"/>
  <c r="S464" i="1" s="1"/>
  <c r="T464" i="1" s="1"/>
  <c r="R463" i="1"/>
  <c r="Q463" i="1"/>
  <c r="R462" i="1"/>
  <c r="Q462" i="1"/>
  <c r="R461" i="1"/>
  <c r="Q461" i="1"/>
  <c r="S461" i="1" s="1"/>
  <c r="T461" i="1" s="1"/>
  <c r="R460" i="1"/>
  <c r="Q460" i="1"/>
  <c r="S460" i="1" s="1"/>
  <c r="T460" i="1" s="1"/>
  <c r="R459" i="1"/>
  <c r="Q459" i="1"/>
  <c r="S459" i="1" s="1"/>
  <c r="T459" i="1" s="1"/>
  <c r="R458" i="1"/>
  <c r="Q458" i="1"/>
  <c r="R457" i="1"/>
  <c r="Q457" i="1"/>
  <c r="S457" i="1" s="1"/>
  <c r="T457" i="1" s="1"/>
  <c r="R456" i="1"/>
  <c r="Q456" i="1"/>
  <c r="S456" i="1" s="1"/>
  <c r="T456" i="1" s="1"/>
  <c r="R455" i="1"/>
  <c r="Q455" i="1"/>
  <c r="S455" i="1" s="1"/>
  <c r="T455" i="1" s="1"/>
  <c r="R454" i="1"/>
  <c r="Q454" i="1"/>
  <c r="R453" i="1"/>
  <c r="Q453" i="1"/>
  <c r="S453" i="1" s="1"/>
  <c r="T453" i="1" s="1"/>
  <c r="R452" i="1"/>
  <c r="Q452" i="1"/>
  <c r="S452" i="1" s="1"/>
  <c r="T452" i="1" s="1"/>
  <c r="R451" i="1"/>
  <c r="Q451" i="1"/>
  <c r="S451" i="1" s="1"/>
  <c r="T451" i="1" s="1"/>
  <c r="R450" i="1"/>
  <c r="Q450" i="1"/>
  <c r="R449" i="1"/>
  <c r="Q449" i="1"/>
  <c r="S449" i="1" s="1"/>
  <c r="T449" i="1" s="1"/>
  <c r="R448" i="1"/>
  <c r="Q448" i="1"/>
  <c r="S448" i="1" s="1"/>
  <c r="T448" i="1" s="1"/>
  <c r="R447" i="1"/>
  <c r="Q447" i="1"/>
  <c r="S447" i="1" s="1"/>
  <c r="T447" i="1" s="1"/>
  <c r="R446" i="1"/>
  <c r="Q446" i="1"/>
  <c r="R445" i="1"/>
  <c r="Q445" i="1"/>
  <c r="S445" i="1" s="1"/>
  <c r="T445" i="1" s="1"/>
  <c r="R444" i="1"/>
  <c r="Q444" i="1"/>
  <c r="S444" i="1" s="1"/>
  <c r="T444" i="1" s="1"/>
  <c r="R443" i="1"/>
  <c r="Q443" i="1"/>
  <c r="S443" i="1" s="1"/>
  <c r="T443" i="1" s="1"/>
  <c r="R442" i="1"/>
  <c r="Q442" i="1"/>
  <c r="R441" i="1"/>
  <c r="Q441" i="1"/>
  <c r="S441" i="1" s="1"/>
  <c r="T441" i="1" s="1"/>
  <c r="R440" i="1"/>
  <c r="Q440" i="1"/>
  <c r="S440" i="1" s="1"/>
  <c r="T440" i="1" s="1"/>
  <c r="R439" i="1"/>
  <c r="Q439" i="1"/>
  <c r="S439" i="1" s="1"/>
  <c r="T439" i="1" s="1"/>
  <c r="R438" i="1"/>
  <c r="Q438" i="1"/>
  <c r="R437" i="1"/>
  <c r="Q437" i="1"/>
  <c r="S437" i="1" s="1"/>
  <c r="T437" i="1" s="1"/>
  <c r="R436" i="1"/>
  <c r="Q436" i="1"/>
  <c r="S436" i="1" s="1"/>
  <c r="T436" i="1" s="1"/>
  <c r="R435" i="1"/>
  <c r="Q435" i="1"/>
  <c r="R434" i="1"/>
  <c r="Q434" i="1"/>
  <c r="R433" i="1"/>
  <c r="Q433" i="1"/>
  <c r="S433" i="1" s="1"/>
  <c r="T433" i="1" s="1"/>
  <c r="R432" i="1"/>
  <c r="Q432" i="1"/>
  <c r="S432" i="1" s="1"/>
  <c r="T432" i="1" s="1"/>
  <c r="R431" i="1"/>
  <c r="Q431" i="1"/>
  <c r="S431" i="1" s="1"/>
  <c r="T431" i="1" s="1"/>
  <c r="R430" i="1"/>
  <c r="Q430" i="1"/>
  <c r="R429" i="1"/>
  <c r="Q429" i="1"/>
  <c r="S429" i="1" s="1"/>
  <c r="T429" i="1" s="1"/>
  <c r="R428" i="1"/>
  <c r="Q428" i="1"/>
  <c r="S428" i="1" s="1"/>
  <c r="T428" i="1" s="1"/>
  <c r="R427" i="1"/>
  <c r="Q427" i="1"/>
  <c r="S427" i="1" s="1"/>
  <c r="T427" i="1" s="1"/>
  <c r="R426" i="1"/>
  <c r="Q426" i="1"/>
  <c r="R425" i="1"/>
  <c r="Q425" i="1"/>
  <c r="S425" i="1" s="1"/>
  <c r="T425" i="1" s="1"/>
  <c r="R424" i="1"/>
  <c r="Q424" i="1"/>
  <c r="S424" i="1" s="1"/>
  <c r="T424" i="1" s="1"/>
  <c r="R423" i="1"/>
  <c r="Q423" i="1"/>
  <c r="S423" i="1" s="1"/>
  <c r="T423" i="1" s="1"/>
  <c r="R422" i="1"/>
  <c r="Q422" i="1"/>
  <c r="R421" i="1"/>
  <c r="Q421" i="1"/>
  <c r="S421" i="1" s="1"/>
  <c r="T421" i="1" s="1"/>
  <c r="R420" i="1"/>
  <c r="Q420" i="1"/>
  <c r="S420" i="1" s="1"/>
  <c r="T420" i="1" s="1"/>
  <c r="R419" i="1"/>
  <c r="Q419" i="1"/>
  <c r="S419" i="1" s="1"/>
  <c r="T419" i="1" s="1"/>
  <c r="R418" i="1"/>
  <c r="Q418" i="1"/>
  <c r="R417" i="1"/>
  <c r="Q417" i="1"/>
  <c r="S417" i="1" s="1"/>
  <c r="T417" i="1" s="1"/>
  <c r="R416" i="1"/>
  <c r="Q416" i="1"/>
  <c r="S416" i="1" s="1"/>
  <c r="T416" i="1" s="1"/>
  <c r="R415" i="1"/>
  <c r="Q415" i="1"/>
  <c r="S415" i="1" s="1"/>
  <c r="T415" i="1" s="1"/>
  <c r="R414" i="1"/>
  <c r="Q414" i="1"/>
  <c r="R413" i="1"/>
  <c r="Q413" i="1"/>
  <c r="S413" i="1" s="1"/>
  <c r="T413" i="1" s="1"/>
  <c r="R412" i="1"/>
  <c r="Q412" i="1"/>
  <c r="S412" i="1" s="1"/>
  <c r="T412" i="1" s="1"/>
  <c r="R411" i="1"/>
  <c r="Q411" i="1"/>
  <c r="S411" i="1" s="1"/>
  <c r="T411" i="1" s="1"/>
  <c r="R410" i="1"/>
  <c r="Q410" i="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R401" i="1"/>
  <c r="Q401" i="1"/>
  <c r="S401" i="1" s="1"/>
  <c r="T401" i="1" s="1"/>
  <c r="R400" i="1"/>
  <c r="Q400" i="1"/>
  <c r="S400" i="1" s="1"/>
  <c r="T400" i="1" s="1"/>
  <c r="R399" i="1"/>
  <c r="Q399" i="1"/>
  <c r="S399" i="1" s="1"/>
  <c r="T399" i="1" s="1"/>
  <c r="R398" i="1"/>
  <c r="Q398" i="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R389" i="1"/>
  <c r="Q389" i="1"/>
  <c r="S389" i="1" s="1"/>
  <c r="T389" i="1" s="1"/>
  <c r="R388" i="1"/>
  <c r="Q388" i="1"/>
  <c r="S388" i="1" s="1"/>
  <c r="T388" i="1" s="1"/>
  <c r="R387" i="1"/>
  <c r="Q387" i="1"/>
  <c r="S387" i="1" s="1"/>
  <c r="T387" i="1" s="1"/>
  <c r="R386" i="1"/>
  <c r="Q386" i="1"/>
  <c r="R385" i="1"/>
  <c r="Q385" i="1"/>
  <c r="R384" i="1"/>
  <c r="Q384" i="1"/>
  <c r="S384" i="1" s="1"/>
  <c r="T384" i="1" s="1"/>
  <c r="R383" i="1"/>
  <c r="Q383" i="1"/>
  <c r="S383" i="1" s="1"/>
  <c r="T383" i="1" s="1"/>
  <c r="R382" i="1"/>
  <c r="Q382" i="1"/>
  <c r="R381" i="1"/>
  <c r="Q381" i="1"/>
  <c r="S381" i="1" s="1"/>
  <c r="T381" i="1" s="1"/>
  <c r="R380" i="1"/>
  <c r="Q380" i="1"/>
  <c r="S380" i="1" s="1"/>
  <c r="T380" i="1" s="1"/>
  <c r="R379" i="1"/>
  <c r="Q379" i="1"/>
  <c r="R378" i="1"/>
  <c r="Q378" i="1"/>
  <c r="R377" i="1"/>
  <c r="Q377" i="1"/>
  <c r="R376" i="1"/>
  <c r="Q376" i="1"/>
  <c r="S376" i="1" s="1"/>
  <c r="T376" i="1" s="1"/>
  <c r="R375" i="1"/>
  <c r="Q375" i="1"/>
  <c r="S375" i="1" s="1"/>
  <c r="T375" i="1" s="1"/>
  <c r="R374" i="1"/>
  <c r="Q374" i="1"/>
  <c r="R373" i="1"/>
  <c r="Q373" i="1"/>
  <c r="S373" i="1" s="1"/>
  <c r="T373" i="1" s="1"/>
  <c r="R372" i="1"/>
  <c r="Q372" i="1"/>
  <c r="S372" i="1" s="1"/>
  <c r="T372" i="1" s="1"/>
  <c r="R371" i="1"/>
  <c r="Q371" i="1"/>
  <c r="S371" i="1" s="1"/>
  <c r="T371" i="1" s="1"/>
  <c r="R370" i="1"/>
  <c r="Q370" i="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R361" i="1"/>
  <c r="Q361" i="1"/>
  <c r="S361" i="1" s="1"/>
  <c r="T361" i="1" s="1"/>
  <c r="R360" i="1"/>
  <c r="Q360" i="1"/>
  <c r="S360" i="1" s="1"/>
  <c r="T360" i="1" s="1"/>
  <c r="R359" i="1"/>
  <c r="Q359" i="1"/>
  <c r="S359" i="1" s="1"/>
  <c r="T359" i="1" s="1"/>
  <c r="R358" i="1"/>
  <c r="Q358" i="1"/>
  <c r="R357" i="1"/>
  <c r="Q357" i="1"/>
  <c r="S357" i="1" s="1"/>
  <c r="T357" i="1" s="1"/>
  <c r="R356" i="1"/>
  <c r="Q356" i="1"/>
  <c r="S356" i="1" s="1"/>
  <c r="T356" i="1" s="1"/>
  <c r="R355" i="1"/>
  <c r="Q355" i="1"/>
  <c r="S355" i="1" s="1"/>
  <c r="T355" i="1" s="1"/>
  <c r="R354" i="1"/>
  <c r="Q354" i="1"/>
  <c r="R353" i="1"/>
  <c r="Q353" i="1"/>
  <c r="S353" i="1" s="1"/>
  <c r="T353" i="1" s="1"/>
  <c r="R352" i="1"/>
  <c r="Q352" i="1"/>
  <c r="S352" i="1" s="1"/>
  <c r="T352" i="1" s="1"/>
  <c r="R351" i="1"/>
  <c r="Q351" i="1"/>
  <c r="S351" i="1" s="1"/>
  <c r="T351" i="1" s="1"/>
  <c r="R350" i="1"/>
  <c r="Q350" i="1"/>
  <c r="R349" i="1"/>
  <c r="Q349" i="1"/>
  <c r="S349" i="1" s="1"/>
  <c r="T349" i="1" s="1"/>
  <c r="R348" i="1"/>
  <c r="Q348" i="1"/>
  <c r="S348" i="1" s="1"/>
  <c r="T348" i="1" s="1"/>
  <c r="R347" i="1"/>
  <c r="Q347" i="1"/>
  <c r="S347" i="1" s="1"/>
  <c r="T347" i="1" s="1"/>
  <c r="R346" i="1"/>
  <c r="Q346" i="1"/>
  <c r="R345" i="1"/>
  <c r="Q345" i="1"/>
  <c r="R344" i="1"/>
  <c r="Q344" i="1"/>
  <c r="S344" i="1" s="1"/>
  <c r="T344" i="1" s="1"/>
  <c r="R343" i="1"/>
  <c r="Q343" i="1"/>
  <c r="S343" i="1" s="1"/>
  <c r="T343" i="1" s="1"/>
  <c r="R342" i="1"/>
  <c r="Q342" i="1"/>
  <c r="R341" i="1"/>
  <c r="Q341" i="1"/>
  <c r="S341" i="1" s="1"/>
  <c r="T341" i="1" s="1"/>
  <c r="R340" i="1"/>
  <c r="Q340" i="1"/>
  <c r="S340" i="1" s="1"/>
  <c r="T340" i="1" s="1"/>
  <c r="R339" i="1"/>
  <c r="Q339" i="1"/>
  <c r="S339" i="1" s="1"/>
  <c r="T339" i="1" s="1"/>
  <c r="R338" i="1"/>
  <c r="Q338" i="1"/>
  <c r="R337" i="1"/>
  <c r="Q337" i="1"/>
  <c r="R336" i="1"/>
  <c r="Q336" i="1"/>
  <c r="S336" i="1" s="1"/>
  <c r="T336" i="1" s="1"/>
  <c r="R335" i="1"/>
  <c r="Q335" i="1"/>
  <c r="S335" i="1" s="1"/>
  <c r="T335" i="1" s="1"/>
  <c r="R334" i="1"/>
  <c r="Q334" i="1"/>
  <c r="R333" i="1"/>
  <c r="Q333" i="1"/>
  <c r="R332" i="1"/>
  <c r="Q332" i="1"/>
  <c r="S332" i="1" s="1"/>
  <c r="T332" i="1" s="1"/>
  <c r="R331" i="1"/>
  <c r="Q331" i="1"/>
  <c r="S331" i="1" s="1"/>
  <c r="T331" i="1" s="1"/>
  <c r="R330" i="1"/>
  <c r="Q330" i="1"/>
  <c r="R329" i="1"/>
  <c r="Q329" i="1"/>
  <c r="R328" i="1"/>
  <c r="Q328" i="1"/>
  <c r="S328" i="1" s="1"/>
  <c r="T328" i="1" s="1"/>
  <c r="R327" i="1"/>
  <c r="Q327" i="1"/>
  <c r="S327" i="1" s="1"/>
  <c r="T327" i="1" s="1"/>
  <c r="R326" i="1"/>
  <c r="Q326" i="1"/>
  <c r="R325" i="1"/>
  <c r="Q325" i="1"/>
  <c r="S325" i="1" s="1"/>
  <c r="T325" i="1" s="1"/>
  <c r="R324" i="1"/>
  <c r="Q324" i="1"/>
  <c r="S324" i="1" s="1"/>
  <c r="T324" i="1" s="1"/>
  <c r="R323" i="1"/>
  <c r="Q323" i="1"/>
  <c r="S323" i="1" s="1"/>
  <c r="T323" i="1" s="1"/>
  <c r="R322" i="1"/>
  <c r="Q322" i="1"/>
  <c r="R321" i="1"/>
  <c r="Q321" i="1"/>
  <c r="S321" i="1" s="1"/>
  <c r="T321" i="1" s="1"/>
  <c r="R320" i="1"/>
  <c r="Q320" i="1"/>
  <c r="S320" i="1" s="1"/>
  <c r="T320" i="1" s="1"/>
  <c r="R319" i="1"/>
  <c r="Q319" i="1"/>
  <c r="S319" i="1" s="1"/>
  <c r="T319" i="1" s="1"/>
  <c r="R318" i="1"/>
  <c r="Q318" i="1"/>
  <c r="R317" i="1"/>
  <c r="Q317" i="1"/>
  <c r="S317" i="1" s="1"/>
  <c r="T317" i="1" s="1"/>
  <c r="R316" i="1"/>
  <c r="Q316" i="1"/>
  <c r="S316" i="1" s="1"/>
  <c r="T316" i="1" s="1"/>
  <c r="R315" i="1"/>
  <c r="Q315" i="1"/>
  <c r="S315" i="1" s="1"/>
  <c r="T315" i="1" s="1"/>
  <c r="R314" i="1"/>
  <c r="Q314" i="1"/>
  <c r="R313" i="1"/>
  <c r="Q313" i="1"/>
  <c r="S313" i="1" s="1"/>
  <c r="T313" i="1" s="1"/>
  <c r="R312" i="1"/>
  <c r="Q312" i="1"/>
  <c r="S312" i="1" s="1"/>
  <c r="T312" i="1" s="1"/>
  <c r="R311" i="1"/>
  <c r="Q311" i="1"/>
  <c r="S311" i="1" s="1"/>
  <c r="T311" i="1" s="1"/>
  <c r="R310" i="1"/>
  <c r="Q310" i="1"/>
  <c r="R309" i="1"/>
  <c r="Q309" i="1"/>
  <c r="S309" i="1" s="1"/>
  <c r="T309" i="1" s="1"/>
  <c r="R308" i="1"/>
  <c r="Q308" i="1"/>
  <c r="R307" i="1"/>
  <c r="Q307" i="1"/>
  <c r="S307" i="1" s="1"/>
  <c r="T307" i="1" s="1"/>
  <c r="R306" i="1"/>
  <c r="Q306" i="1"/>
  <c r="R305" i="1"/>
  <c r="Q305" i="1"/>
  <c r="S305" i="1" s="1"/>
  <c r="T305" i="1" s="1"/>
  <c r="R304" i="1"/>
  <c r="Q304" i="1"/>
  <c r="S304" i="1" s="1"/>
  <c r="T304" i="1" s="1"/>
  <c r="R303" i="1"/>
  <c r="Q303" i="1"/>
  <c r="S303" i="1" s="1"/>
  <c r="T303" i="1" s="1"/>
  <c r="R302" i="1"/>
  <c r="Q302" i="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R285" i="1"/>
  <c r="Q285" i="1"/>
  <c r="S285" i="1" s="1"/>
  <c r="T285" i="1" s="1"/>
  <c r="R284" i="1"/>
  <c r="Q284" i="1"/>
  <c r="S284" i="1" s="1"/>
  <c r="T284" i="1" s="1"/>
  <c r="R283" i="1"/>
  <c r="Q283" i="1"/>
  <c r="S283" i="1" s="1"/>
  <c r="T283" i="1" s="1"/>
  <c r="R282" i="1"/>
  <c r="Q282" i="1"/>
  <c r="R281" i="1"/>
  <c r="Q281" i="1"/>
  <c r="S281" i="1" s="1"/>
  <c r="T281" i="1" s="1"/>
  <c r="R280" i="1"/>
  <c r="Q280" i="1"/>
  <c r="S280" i="1" s="1"/>
  <c r="T280" i="1" s="1"/>
  <c r="R279" i="1"/>
  <c r="Q279" i="1"/>
  <c r="S279" i="1" s="1"/>
  <c r="T279" i="1" s="1"/>
  <c r="R278" i="1"/>
  <c r="Q278" i="1"/>
  <c r="R277" i="1"/>
  <c r="Q277" i="1"/>
  <c r="S277" i="1" s="1"/>
  <c r="T277" i="1" s="1"/>
  <c r="R276" i="1"/>
  <c r="Q276" i="1"/>
  <c r="S276" i="1" s="1"/>
  <c r="T276" i="1" s="1"/>
  <c r="R275" i="1"/>
  <c r="Q275" i="1"/>
  <c r="S275" i="1" s="1"/>
  <c r="T275" i="1" s="1"/>
  <c r="R274" i="1"/>
  <c r="Q274" i="1"/>
  <c r="R273" i="1"/>
  <c r="Q273" i="1"/>
  <c r="S273" i="1" s="1"/>
  <c r="T273" i="1" s="1"/>
  <c r="R272" i="1"/>
  <c r="Q272" i="1"/>
  <c r="S272" i="1" s="1"/>
  <c r="T272" i="1" s="1"/>
  <c r="R271" i="1"/>
  <c r="Q271" i="1"/>
  <c r="R270" i="1"/>
  <c r="Q270" i="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R261" i="1"/>
  <c r="Q261" i="1"/>
  <c r="R260" i="1"/>
  <c r="Q260" i="1"/>
  <c r="S260" i="1" s="1"/>
  <c r="T260" i="1" s="1"/>
  <c r="R259" i="1"/>
  <c r="Q259" i="1"/>
  <c r="S259" i="1" s="1"/>
  <c r="T259" i="1" s="1"/>
  <c r="R258" i="1"/>
  <c r="Q258" i="1"/>
  <c r="R257" i="1"/>
  <c r="Q257" i="1"/>
  <c r="S257" i="1" s="1"/>
  <c r="T257" i="1" s="1"/>
  <c r="R256" i="1"/>
  <c r="Q256" i="1"/>
  <c r="S256" i="1" s="1"/>
  <c r="T256" i="1" s="1"/>
  <c r="R255" i="1"/>
  <c r="Q255" i="1"/>
  <c r="S255" i="1" s="1"/>
  <c r="T255" i="1" s="1"/>
  <c r="R254" i="1"/>
  <c r="Q254" i="1"/>
  <c r="R253" i="1"/>
  <c r="Q253" i="1"/>
  <c r="S253" i="1" s="1"/>
  <c r="T253" i="1" s="1"/>
  <c r="R252" i="1"/>
  <c r="Q252" i="1"/>
  <c r="S252" i="1" s="1"/>
  <c r="T252" i="1" s="1"/>
  <c r="R251" i="1"/>
  <c r="Q251" i="1"/>
  <c r="R250" i="1"/>
  <c r="Q250" i="1"/>
  <c r="R249" i="1"/>
  <c r="Q249" i="1"/>
  <c r="S249" i="1" s="1"/>
  <c r="T249" i="1" s="1"/>
  <c r="R248" i="1"/>
  <c r="Q248" i="1"/>
  <c r="S248" i="1" s="1"/>
  <c r="T248" i="1" s="1"/>
  <c r="R247" i="1"/>
  <c r="Q247" i="1"/>
  <c r="S247" i="1" s="1"/>
  <c r="T247" i="1" s="1"/>
  <c r="R246" i="1"/>
  <c r="Q246" i="1"/>
  <c r="R245" i="1"/>
  <c r="Q245" i="1"/>
  <c r="S245" i="1" s="1"/>
  <c r="T245" i="1" s="1"/>
  <c r="R244" i="1"/>
  <c r="Q244" i="1"/>
  <c r="S244" i="1" s="1"/>
  <c r="T244" i="1" s="1"/>
  <c r="R243" i="1"/>
  <c r="Q243" i="1"/>
  <c r="S243" i="1" s="1"/>
  <c r="T243" i="1" s="1"/>
  <c r="R242" i="1"/>
  <c r="Q242" i="1"/>
  <c r="R241" i="1"/>
  <c r="Q241" i="1"/>
  <c r="S241" i="1" s="1"/>
  <c r="T241" i="1" s="1"/>
  <c r="R240" i="1"/>
  <c r="Q240" i="1"/>
  <c r="S240" i="1" s="1"/>
  <c r="T240" i="1" s="1"/>
  <c r="R239" i="1"/>
  <c r="Q239" i="1"/>
  <c r="S239" i="1" s="1"/>
  <c r="T239" i="1" s="1"/>
  <c r="R238" i="1"/>
  <c r="Q238" i="1"/>
  <c r="R237" i="1"/>
  <c r="Q237" i="1"/>
  <c r="S237" i="1" s="1"/>
  <c r="T237" i="1" s="1"/>
  <c r="R236" i="1"/>
  <c r="Q236" i="1"/>
  <c r="S236" i="1" s="1"/>
  <c r="T236" i="1" s="1"/>
  <c r="R235" i="1"/>
  <c r="Q235" i="1"/>
  <c r="S235" i="1" s="1"/>
  <c r="T235" i="1" s="1"/>
  <c r="R234" i="1"/>
  <c r="Q234" i="1"/>
  <c r="R233" i="1"/>
  <c r="Q233" i="1"/>
  <c r="S233" i="1" s="1"/>
  <c r="T233" i="1" s="1"/>
  <c r="R232" i="1"/>
  <c r="Q232" i="1"/>
  <c r="S232" i="1" s="1"/>
  <c r="T232" i="1" s="1"/>
  <c r="R231" i="1"/>
  <c r="Q231" i="1"/>
  <c r="S231" i="1" s="1"/>
  <c r="T231" i="1" s="1"/>
  <c r="R230" i="1"/>
  <c r="Q230" i="1"/>
  <c r="R229" i="1"/>
  <c r="Q229" i="1"/>
  <c r="S229" i="1" s="1"/>
  <c r="T229" i="1" s="1"/>
  <c r="R228" i="1"/>
  <c r="Q228" i="1"/>
  <c r="S228" i="1" s="1"/>
  <c r="T228" i="1" s="1"/>
  <c r="R227" i="1"/>
  <c r="Q227" i="1"/>
  <c r="S227" i="1" s="1"/>
  <c r="T227" i="1" s="1"/>
  <c r="R226" i="1"/>
  <c r="Q226" i="1"/>
  <c r="R225" i="1"/>
  <c r="Q225" i="1"/>
  <c r="R224" i="1"/>
  <c r="Q224" i="1"/>
  <c r="S224" i="1" s="1"/>
  <c r="T224" i="1" s="1"/>
  <c r="R223" i="1"/>
  <c r="Q223" i="1"/>
  <c r="S223" i="1" s="1"/>
  <c r="T223" i="1" s="1"/>
  <c r="R222" i="1"/>
  <c r="Q222" i="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R213" i="1"/>
  <c r="Q213" i="1"/>
  <c r="S213" i="1" s="1"/>
  <c r="T213" i="1" s="1"/>
  <c r="R212" i="1"/>
  <c r="Q212" i="1"/>
  <c r="S212" i="1" s="1"/>
  <c r="T212" i="1" s="1"/>
  <c r="R211" i="1"/>
  <c r="Q211" i="1"/>
  <c r="S211" i="1" s="1"/>
  <c r="T211" i="1" s="1"/>
  <c r="R210" i="1"/>
  <c r="Q210" i="1"/>
  <c r="R209" i="1"/>
  <c r="Q209" i="1"/>
  <c r="S209" i="1" s="1"/>
  <c r="T209" i="1" s="1"/>
  <c r="R208" i="1"/>
  <c r="Q208" i="1"/>
  <c r="S208" i="1" s="1"/>
  <c r="T208" i="1" s="1"/>
  <c r="R207" i="1"/>
  <c r="Q207" i="1"/>
  <c r="S207" i="1" s="1"/>
  <c r="T207" i="1" s="1"/>
  <c r="R206" i="1"/>
  <c r="Q206" i="1"/>
  <c r="R205" i="1"/>
  <c r="Q205" i="1"/>
  <c r="S205" i="1" s="1"/>
  <c r="T205" i="1" s="1"/>
  <c r="R204" i="1"/>
  <c r="Q204" i="1"/>
  <c r="S204" i="1" s="1"/>
  <c r="T204" i="1" s="1"/>
  <c r="R203" i="1"/>
  <c r="Q203" i="1"/>
  <c r="S203" i="1" s="1"/>
  <c r="T203" i="1" s="1"/>
  <c r="R202" i="1"/>
  <c r="Q202" i="1"/>
  <c r="R201" i="1"/>
  <c r="Q201" i="1"/>
  <c r="S201" i="1" s="1"/>
  <c r="T201" i="1" s="1"/>
  <c r="R200" i="1"/>
  <c r="Q200" i="1"/>
  <c r="S200" i="1" s="1"/>
  <c r="T200" i="1" s="1"/>
  <c r="R199" i="1"/>
  <c r="Q199" i="1"/>
  <c r="S199" i="1" s="1"/>
  <c r="T199" i="1" s="1"/>
  <c r="R198" i="1"/>
  <c r="Q198" i="1"/>
  <c r="R197" i="1"/>
  <c r="Q197" i="1"/>
  <c r="S197" i="1" s="1"/>
  <c r="T197" i="1" s="1"/>
  <c r="R196" i="1"/>
  <c r="Q196" i="1"/>
  <c r="S196" i="1" s="1"/>
  <c r="T196" i="1" s="1"/>
  <c r="R195" i="1"/>
  <c r="Q195" i="1"/>
  <c r="S195" i="1" s="1"/>
  <c r="T195" i="1" s="1"/>
  <c r="R194" i="1"/>
  <c r="Q194" i="1"/>
  <c r="R193" i="1"/>
  <c r="Q193" i="1"/>
  <c r="S193" i="1" s="1"/>
  <c r="T193" i="1" s="1"/>
  <c r="R192" i="1"/>
  <c r="Q192" i="1"/>
  <c r="S192" i="1" s="1"/>
  <c r="T192" i="1" s="1"/>
  <c r="R191" i="1"/>
  <c r="Q191" i="1"/>
  <c r="S191" i="1" s="1"/>
  <c r="T191" i="1" s="1"/>
  <c r="R190" i="1"/>
  <c r="Q190" i="1"/>
  <c r="R189" i="1"/>
  <c r="Q189" i="1"/>
  <c r="S189" i="1" s="1"/>
  <c r="T189" i="1" s="1"/>
  <c r="R188" i="1"/>
  <c r="Q188" i="1"/>
  <c r="S188" i="1" s="1"/>
  <c r="T188" i="1" s="1"/>
  <c r="R187" i="1"/>
  <c r="Q187" i="1"/>
  <c r="S187" i="1" s="1"/>
  <c r="T187" i="1" s="1"/>
  <c r="R186" i="1"/>
  <c r="Q186" i="1"/>
  <c r="R185" i="1"/>
  <c r="Q185" i="1"/>
  <c r="S185" i="1" s="1"/>
  <c r="T185" i="1" s="1"/>
  <c r="R184" i="1"/>
  <c r="Q184" i="1"/>
  <c r="S184" i="1" s="1"/>
  <c r="T184" i="1" s="1"/>
  <c r="R183" i="1"/>
  <c r="Q183" i="1"/>
  <c r="S183" i="1" s="1"/>
  <c r="T183" i="1" s="1"/>
  <c r="R182" i="1"/>
  <c r="Q182" i="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R173" i="1"/>
  <c r="Q173" i="1"/>
  <c r="S173" i="1" s="1"/>
  <c r="T173" i="1" s="1"/>
  <c r="R172" i="1"/>
  <c r="Q172" i="1"/>
  <c r="S172" i="1" s="1"/>
  <c r="T172" i="1" s="1"/>
  <c r="R171" i="1"/>
  <c r="Q171" i="1"/>
  <c r="S171" i="1" s="1"/>
  <c r="T171" i="1" s="1"/>
  <c r="R170" i="1"/>
  <c r="Q170" i="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R153" i="1"/>
  <c r="Q153" i="1"/>
  <c r="S153" i="1" s="1"/>
  <c r="T153" i="1" s="1"/>
  <c r="R152" i="1"/>
  <c r="Q152" i="1"/>
  <c r="S152" i="1" s="1"/>
  <c r="T152" i="1" s="1"/>
  <c r="R151" i="1"/>
  <c r="Q151" i="1"/>
  <c r="S151" i="1" s="1"/>
  <c r="T151" i="1" s="1"/>
  <c r="R150" i="1"/>
  <c r="Q150" i="1"/>
  <c r="R149" i="1"/>
  <c r="Q149" i="1"/>
  <c r="S149" i="1" s="1"/>
  <c r="T149" i="1" s="1"/>
  <c r="R148" i="1"/>
  <c r="Q148" i="1"/>
  <c r="S148" i="1" s="1"/>
  <c r="T148" i="1" s="1"/>
  <c r="R147" i="1"/>
  <c r="Q147" i="1"/>
  <c r="S147" i="1" s="1"/>
  <c r="T147" i="1" s="1"/>
  <c r="R146" i="1"/>
  <c r="Q146" i="1"/>
  <c r="R145" i="1"/>
  <c r="Q145" i="1"/>
  <c r="S145" i="1" s="1"/>
  <c r="T145" i="1" s="1"/>
  <c r="R144" i="1"/>
  <c r="Q144" i="1"/>
  <c r="S144" i="1" s="1"/>
  <c r="T144" i="1" s="1"/>
  <c r="R143" i="1"/>
  <c r="Q143" i="1"/>
  <c r="S143" i="1" s="1"/>
  <c r="T143" i="1" s="1"/>
  <c r="R142" i="1"/>
  <c r="Q142" i="1"/>
  <c r="R141" i="1"/>
  <c r="Q141" i="1"/>
  <c r="S141" i="1" s="1"/>
  <c r="T141" i="1" s="1"/>
  <c r="R140" i="1"/>
  <c r="Q140" i="1"/>
  <c r="S140" i="1" s="1"/>
  <c r="T140" i="1" s="1"/>
  <c r="R139" i="1"/>
  <c r="Q139" i="1"/>
  <c r="S139" i="1" s="1"/>
  <c r="T139" i="1" s="1"/>
  <c r="R138" i="1"/>
  <c r="Q138" i="1"/>
  <c r="R137" i="1"/>
  <c r="Q137" i="1"/>
  <c r="S137" i="1" s="1"/>
  <c r="T137" i="1" s="1"/>
  <c r="R136" i="1"/>
  <c r="Q136" i="1"/>
  <c r="S136" i="1" s="1"/>
  <c r="T136" i="1" s="1"/>
  <c r="R135" i="1"/>
  <c r="Q135" i="1"/>
  <c r="S135" i="1" s="1"/>
  <c r="T135" i="1" s="1"/>
  <c r="R134" i="1"/>
  <c r="Q134" i="1"/>
  <c r="R133" i="1"/>
  <c r="Q133" i="1"/>
  <c r="S133" i="1" s="1"/>
  <c r="T133" i="1" s="1"/>
  <c r="R132" i="1"/>
  <c r="Q132" i="1"/>
  <c r="S132" i="1" s="1"/>
  <c r="T132" i="1" s="1"/>
  <c r="R131" i="1"/>
  <c r="Q131" i="1"/>
  <c r="S131" i="1" s="1"/>
  <c r="T131" i="1" s="1"/>
  <c r="R130" i="1"/>
  <c r="Q130" i="1"/>
  <c r="R129" i="1"/>
  <c r="Q129" i="1"/>
  <c r="S129" i="1" s="1"/>
  <c r="T129" i="1" s="1"/>
  <c r="R128" i="1"/>
  <c r="Q128" i="1"/>
  <c r="S128" i="1" s="1"/>
  <c r="T128" i="1" s="1"/>
  <c r="R127" i="1"/>
  <c r="Q127" i="1"/>
  <c r="S127" i="1" s="1"/>
  <c r="T127" i="1" s="1"/>
  <c r="R126" i="1"/>
  <c r="Q126" i="1"/>
  <c r="R125" i="1"/>
  <c r="Q125" i="1"/>
  <c r="S125" i="1" s="1"/>
  <c r="T125" i="1" s="1"/>
  <c r="R124" i="1"/>
  <c r="Q124" i="1"/>
  <c r="S124" i="1" s="1"/>
  <c r="T124" i="1" s="1"/>
  <c r="R123" i="1"/>
  <c r="Q123" i="1"/>
  <c r="S123" i="1" s="1"/>
  <c r="T123" i="1" s="1"/>
  <c r="R122" i="1"/>
  <c r="Q122" i="1"/>
  <c r="R121" i="1"/>
  <c r="Q121" i="1"/>
  <c r="S121" i="1" s="1"/>
  <c r="T121" i="1" s="1"/>
  <c r="R120" i="1"/>
  <c r="Q120" i="1"/>
  <c r="S120" i="1" s="1"/>
  <c r="T120" i="1" s="1"/>
  <c r="R119" i="1"/>
  <c r="Q119" i="1"/>
  <c r="S119" i="1" s="1"/>
  <c r="T119" i="1" s="1"/>
  <c r="R118" i="1"/>
  <c r="Q118" i="1"/>
  <c r="R117" i="1"/>
  <c r="Q117" i="1"/>
  <c r="S117" i="1" s="1"/>
  <c r="T117" i="1" s="1"/>
  <c r="R116" i="1"/>
  <c r="Q116" i="1"/>
  <c r="S116" i="1" s="1"/>
  <c r="T116" i="1" s="1"/>
  <c r="R115" i="1"/>
  <c r="Q115" i="1"/>
  <c r="S115" i="1" s="1"/>
  <c r="T115" i="1" s="1"/>
  <c r="R114" i="1"/>
  <c r="Q114" i="1"/>
  <c r="R113" i="1"/>
  <c r="Q113" i="1"/>
  <c r="S113" i="1" s="1"/>
  <c r="T113" i="1" s="1"/>
  <c r="R112" i="1"/>
  <c r="Q112" i="1"/>
  <c r="S112" i="1" s="1"/>
  <c r="T112" i="1" s="1"/>
  <c r="R111" i="1"/>
  <c r="Q111" i="1"/>
  <c r="S111" i="1" s="1"/>
  <c r="T111" i="1" s="1"/>
  <c r="R110" i="1"/>
  <c r="Q110" i="1"/>
  <c r="R109" i="1"/>
  <c r="Q109" i="1"/>
  <c r="S109" i="1" s="1"/>
  <c r="T109" i="1" s="1"/>
  <c r="R108" i="1"/>
  <c r="Q108" i="1"/>
  <c r="S108" i="1" s="1"/>
  <c r="T108" i="1" s="1"/>
  <c r="R107" i="1"/>
  <c r="Q107" i="1"/>
  <c r="S107" i="1" s="1"/>
  <c r="T107" i="1" s="1"/>
  <c r="R106" i="1"/>
  <c r="Q106" i="1"/>
  <c r="R105" i="1"/>
  <c r="Q105" i="1"/>
  <c r="S105" i="1" s="1"/>
  <c r="T105" i="1" s="1"/>
  <c r="R104" i="1"/>
  <c r="Q104" i="1"/>
  <c r="S104" i="1" s="1"/>
  <c r="T104" i="1" s="1"/>
  <c r="R103" i="1"/>
  <c r="Q103" i="1"/>
  <c r="S103" i="1" s="1"/>
  <c r="T103" i="1" s="1"/>
  <c r="R102" i="1"/>
  <c r="Q102" i="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R93" i="1"/>
  <c r="Q93" i="1"/>
  <c r="S93" i="1" s="1"/>
  <c r="T93" i="1" s="1"/>
  <c r="R92" i="1"/>
  <c r="Q92" i="1"/>
  <c r="S92" i="1" s="1"/>
  <c r="T92" i="1" s="1"/>
  <c r="R91" i="1"/>
  <c r="Q91" i="1"/>
  <c r="S91" i="1" s="1"/>
  <c r="T91" i="1" s="1"/>
  <c r="R90" i="1"/>
  <c r="Q90" i="1"/>
  <c r="R89" i="1"/>
  <c r="Q89" i="1"/>
  <c r="S89" i="1" s="1"/>
  <c r="T89" i="1" s="1"/>
  <c r="R88" i="1"/>
  <c r="Q88" i="1"/>
  <c r="S88" i="1" s="1"/>
  <c r="T88" i="1" s="1"/>
  <c r="R87" i="1"/>
  <c r="Q87" i="1"/>
  <c r="S87" i="1" s="1"/>
  <c r="T87" i="1" s="1"/>
  <c r="R86" i="1"/>
  <c r="Q86" i="1"/>
  <c r="R85" i="1"/>
  <c r="Q85" i="1"/>
  <c r="S85" i="1" s="1"/>
  <c r="T85" i="1" s="1"/>
  <c r="R84" i="1"/>
  <c r="Q84" i="1"/>
  <c r="S84" i="1" s="1"/>
  <c r="T84" i="1" s="1"/>
  <c r="R83" i="1"/>
  <c r="Q83" i="1"/>
  <c r="S83" i="1" s="1"/>
  <c r="T83" i="1" s="1"/>
  <c r="R82" i="1"/>
  <c r="Q82" i="1"/>
  <c r="R81" i="1"/>
  <c r="Q81" i="1"/>
  <c r="R80" i="1"/>
  <c r="Q80" i="1"/>
  <c r="S80" i="1" s="1"/>
  <c r="T80" i="1" s="1"/>
  <c r="R79" i="1"/>
  <c r="Q79" i="1"/>
  <c r="S79" i="1" s="1"/>
  <c r="T79" i="1" s="1"/>
  <c r="R78" i="1"/>
  <c r="Q78" i="1"/>
  <c r="R77" i="1"/>
  <c r="Q77" i="1"/>
  <c r="S77" i="1" s="1"/>
  <c r="T77" i="1" s="1"/>
  <c r="R76" i="1"/>
  <c r="Q76" i="1"/>
  <c r="S76" i="1" s="1"/>
  <c r="T76" i="1" s="1"/>
  <c r="R75" i="1"/>
  <c r="Q75" i="1"/>
  <c r="S75" i="1" s="1"/>
  <c r="T75" i="1" s="1"/>
  <c r="R74" i="1"/>
  <c r="Q74" i="1"/>
  <c r="R73" i="1"/>
  <c r="Q73" i="1"/>
  <c r="S73" i="1" s="1"/>
  <c r="T73" i="1" s="1"/>
  <c r="R72" i="1"/>
  <c r="Q72" i="1"/>
  <c r="S72" i="1" s="1"/>
  <c r="T72" i="1" s="1"/>
  <c r="R71" i="1"/>
  <c r="Q71" i="1"/>
  <c r="S71" i="1" s="1"/>
  <c r="T71" i="1" s="1"/>
  <c r="R70" i="1"/>
  <c r="Q70" i="1"/>
  <c r="R69" i="1"/>
  <c r="Q69" i="1"/>
  <c r="S69" i="1" s="1"/>
  <c r="T69" i="1" s="1"/>
  <c r="R68" i="1"/>
  <c r="Q68" i="1"/>
  <c r="S68" i="1" s="1"/>
  <c r="T68" i="1" s="1"/>
  <c r="R67" i="1"/>
  <c r="Q67" i="1"/>
  <c r="S67" i="1" s="1"/>
  <c r="T67" i="1" s="1"/>
  <c r="R66" i="1"/>
  <c r="Q66" i="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R57" i="1"/>
  <c r="Q57" i="1"/>
  <c r="S57" i="1" s="1"/>
  <c r="T57" i="1" s="1"/>
  <c r="R56" i="1"/>
  <c r="Q56" i="1"/>
  <c r="S56" i="1" s="1"/>
  <c r="T56" i="1" s="1"/>
  <c r="R55" i="1"/>
  <c r="Q55" i="1"/>
  <c r="S55" i="1" s="1"/>
  <c r="T55" i="1" s="1"/>
  <c r="R54" i="1"/>
  <c r="Q54" i="1"/>
  <c r="R53" i="1"/>
  <c r="Q53" i="1"/>
  <c r="S53" i="1" s="1"/>
  <c r="T53" i="1" s="1"/>
  <c r="R52" i="1"/>
  <c r="Q52" i="1"/>
  <c r="R51" i="1"/>
  <c r="Q51" i="1"/>
  <c r="S51" i="1" s="1"/>
  <c r="T51" i="1" s="1"/>
  <c r="R50" i="1"/>
  <c r="Q50" i="1"/>
  <c r="R49" i="1"/>
  <c r="Q49" i="1"/>
  <c r="S49" i="1" s="1"/>
  <c r="T49" i="1" s="1"/>
  <c r="R48" i="1"/>
  <c r="Q48" i="1"/>
  <c r="S48" i="1" s="1"/>
  <c r="T48" i="1" s="1"/>
  <c r="R47" i="1"/>
  <c r="Q47" i="1"/>
  <c r="S47" i="1" s="1"/>
  <c r="T47" i="1" s="1"/>
  <c r="R46" i="1"/>
  <c r="Q46" i="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R37" i="1"/>
  <c r="Q37" i="1"/>
  <c r="R36" i="1"/>
  <c r="Q36" i="1"/>
  <c r="S36" i="1" s="1"/>
  <c r="T36" i="1" s="1"/>
  <c r="R35" i="1"/>
  <c r="Q35" i="1"/>
  <c r="R34" i="1"/>
  <c r="Q34" i="1"/>
  <c r="R33" i="1"/>
  <c r="Q33" i="1"/>
  <c r="S33" i="1" s="1"/>
  <c r="T33" i="1" s="1"/>
  <c r="R32" i="1"/>
  <c r="Q32" i="1"/>
  <c r="S32" i="1" s="1"/>
  <c r="T32" i="1" s="1"/>
  <c r="R31" i="1"/>
  <c r="Q31" i="1"/>
  <c r="S31" i="1" s="1"/>
  <c r="T31" i="1" s="1"/>
  <c r="R30" i="1"/>
  <c r="Q30" i="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R21" i="1"/>
  <c r="Q21" i="1"/>
  <c r="S21" i="1" s="1"/>
  <c r="T21" i="1" s="1"/>
  <c r="R20" i="1"/>
  <c r="Q20" i="1"/>
  <c r="S20" i="1" s="1"/>
  <c r="T20" i="1" s="1"/>
  <c r="R19" i="1"/>
  <c r="Q19" i="1"/>
  <c r="S19" i="1" s="1"/>
  <c r="T19" i="1" s="1"/>
  <c r="R18" i="1"/>
  <c r="Q18" i="1"/>
  <c r="R17" i="1"/>
  <c r="Q17" i="1"/>
  <c r="S17" i="1" s="1"/>
  <c r="T17" i="1" s="1"/>
  <c r="R16" i="1"/>
  <c r="Q16" i="1"/>
  <c r="S16" i="1" s="1"/>
  <c r="T16" i="1" s="1"/>
  <c r="R15" i="1"/>
  <c r="Q15" i="1"/>
  <c r="S15" i="1" s="1"/>
  <c r="T15" i="1" s="1"/>
  <c r="R14" i="1"/>
  <c r="Q14" i="1"/>
  <c r="R13" i="1"/>
  <c r="Q13" i="1"/>
  <c r="S13" i="1" s="1"/>
  <c r="T13" i="1" s="1"/>
  <c r="R12" i="1"/>
  <c r="Q12" i="1"/>
  <c r="S12" i="1" s="1"/>
  <c r="T12" i="1" s="1"/>
  <c r="R11" i="1"/>
  <c r="Q11" i="1"/>
  <c r="S11" i="1" s="1"/>
  <c r="T11" i="1" s="1"/>
  <c r="R10" i="1"/>
  <c r="Q10" i="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l="1"/>
  <c r="T2" i="1" s="1"/>
  <c r="S6" i="1"/>
  <c r="T6" i="1" s="1"/>
  <c r="S10" i="1"/>
  <c r="T10" i="1" s="1"/>
  <c r="S14" i="1"/>
  <c r="T14" i="1" s="1"/>
  <c r="S18" i="1"/>
  <c r="T18" i="1" s="1"/>
  <c r="S22" i="1"/>
  <c r="T22" i="1" s="1"/>
  <c r="S26" i="1"/>
  <c r="T26" i="1" s="1"/>
  <c r="S30" i="1"/>
  <c r="T30" i="1" s="1"/>
  <c r="S34" i="1"/>
  <c r="T34" i="1" s="1"/>
  <c r="S38" i="1"/>
  <c r="T38" i="1" s="1"/>
  <c r="S46" i="1"/>
  <c r="T46" i="1" s="1"/>
  <c r="S50" i="1"/>
  <c r="T50" i="1" s="1"/>
  <c r="S54" i="1"/>
  <c r="T54" i="1" s="1"/>
  <c r="S58" i="1"/>
  <c r="T58" i="1" s="1"/>
  <c r="S66" i="1"/>
  <c r="T66" i="1" s="1"/>
  <c r="S70" i="1"/>
  <c r="T70" i="1" s="1"/>
  <c r="S74" i="1"/>
  <c r="T74" i="1" s="1"/>
  <c r="S78" i="1"/>
  <c r="T78" i="1" s="1"/>
  <c r="S82" i="1"/>
  <c r="T82" i="1" s="1"/>
  <c r="S86" i="1"/>
  <c r="T86" i="1" s="1"/>
  <c r="S90" i="1"/>
  <c r="T90" i="1" s="1"/>
  <c r="S94" i="1"/>
  <c r="T94" i="1" s="1"/>
  <c r="S98" i="1"/>
  <c r="T98" i="1" s="1"/>
  <c r="S102" i="1"/>
  <c r="T102" i="1" s="1"/>
  <c r="S106" i="1"/>
  <c r="T106" i="1" s="1"/>
  <c r="S110" i="1"/>
  <c r="T110" i="1" s="1"/>
  <c r="S114" i="1"/>
  <c r="T114" i="1" s="1"/>
  <c r="S118" i="1"/>
  <c r="T118" i="1" s="1"/>
  <c r="S122" i="1"/>
  <c r="T122" i="1" s="1"/>
  <c r="S126" i="1"/>
  <c r="T126" i="1" s="1"/>
  <c r="S130" i="1"/>
  <c r="T130" i="1" s="1"/>
  <c r="S134" i="1"/>
  <c r="T134" i="1" s="1"/>
  <c r="S138" i="1"/>
  <c r="T138" i="1" s="1"/>
  <c r="S142" i="1"/>
  <c r="T142" i="1" s="1"/>
  <c r="S146" i="1"/>
  <c r="T146" i="1" s="1"/>
  <c r="S150" i="1"/>
  <c r="T150" i="1" s="1"/>
  <c r="S154" i="1"/>
  <c r="T154" i="1" s="1"/>
  <c r="S162" i="1"/>
  <c r="T162" i="1" s="1"/>
  <c r="S170" i="1"/>
  <c r="T170" i="1" s="1"/>
  <c r="S174" i="1"/>
  <c r="T174" i="1" s="1"/>
  <c r="S182" i="1"/>
  <c r="T182" i="1" s="1"/>
  <c r="S186" i="1"/>
  <c r="T186" i="1" s="1"/>
  <c r="S190" i="1"/>
  <c r="T190" i="1" s="1"/>
  <c r="S194" i="1"/>
  <c r="T194" i="1" s="1"/>
  <c r="S198" i="1"/>
  <c r="T198" i="1" s="1"/>
  <c r="S202" i="1"/>
  <c r="T202" i="1" s="1"/>
  <c r="S206" i="1"/>
  <c r="T206" i="1" s="1"/>
  <c r="S210" i="1"/>
  <c r="T210" i="1" s="1"/>
  <c r="S214" i="1"/>
  <c r="T214" i="1" s="1"/>
  <c r="S222" i="1"/>
  <c r="T222" i="1" s="1"/>
  <c r="S226" i="1"/>
  <c r="T226" i="1" s="1"/>
  <c r="S230" i="1"/>
  <c r="T230" i="1" s="1"/>
  <c r="S234" i="1"/>
  <c r="T234" i="1" s="1"/>
  <c r="S238" i="1"/>
  <c r="T238" i="1" s="1"/>
  <c r="S242" i="1"/>
  <c r="T242" i="1" s="1"/>
  <c r="S246" i="1"/>
  <c r="T246" i="1" s="1"/>
  <c r="S250" i="1"/>
  <c r="T250" i="1" s="1"/>
  <c r="S254" i="1"/>
  <c r="T254" i="1" s="1"/>
  <c r="S258" i="1"/>
  <c r="T258" i="1" s="1"/>
  <c r="S262" i="1"/>
  <c r="T262" i="1" s="1"/>
  <c r="S266" i="1"/>
  <c r="T266" i="1" s="1"/>
  <c r="S270" i="1"/>
  <c r="T270" i="1" s="1"/>
  <c r="S274" i="1"/>
  <c r="T274" i="1" s="1"/>
  <c r="S278" i="1"/>
  <c r="T278" i="1" s="1"/>
  <c r="S282" i="1"/>
  <c r="T282" i="1" s="1"/>
  <c r="S286" i="1"/>
  <c r="T286" i="1" s="1"/>
  <c r="S290" i="1"/>
  <c r="T290" i="1" s="1"/>
  <c r="S294" i="1"/>
  <c r="T294" i="1" s="1"/>
  <c r="S302" i="1"/>
  <c r="T302" i="1" s="1"/>
  <c r="S306" i="1"/>
  <c r="T306" i="1" s="1"/>
  <c r="S310" i="1"/>
  <c r="T310" i="1" s="1"/>
  <c r="S314" i="1"/>
  <c r="T314" i="1" s="1"/>
  <c r="S318" i="1"/>
  <c r="T318" i="1" s="1"/>
  <c r="S322" i="1"/>
  <c r="T322" i="1" s="1"/>
  <c r="S326" i="1"/>
  <c r="T326" i="1" s="1"/>
  <c r="S330" i="1"/>
  <c r="T330" i="1" s="1"/>
  <c r="S334" i="1"/>
  <c r="T334" i="1" s="1"/>
  <c r="S338" i="1"/>
  <c r="T338" i="1" s="1"/>
  <c r="S342" i="1"/>
  <c r="T342" i="1" s="1"/>
  <c r="S346" i="1"/>
  <c r="T346" i="1" s="1"/>
  <c r="S350" i="1"/>
  <c r="T350" i="1" s="1"/>
  <c r="S354" i="1"/>
  <c r="T354" i="1" s="1"/>
  <c r="S358" i="1"/>
  <c r="T358" i="1" s="1"/>
  <c r="S362" i="1"/>
  <c r="T362" i="1" s="1"/>
  <c r="S366" i="1"/>
  <c r="T366" i="1" s="1"/>
  <c r="S370" i="1"/>
  <c r="T370" i="1" s="1"/>
  <c r="S374" i="1"/>
  <c r="T374" i="1" s="1"/>
  <c r="S378" i="1"/>
  <c r="T378" i="1" s="1"/>
  <c r="S382" i="1"/>
  <c r="T382" i="1" s="1"/>
  <c r="S386" i="1"/>
  <c r="T386" i="1" s="1"/>
  <c r="S390" i="1"/>
  <c r="T390" i="1" s="1"/>
  <c r="S398" i="1"/>
  <c r="T398" i="1" s="1"/>
  <c r="S402" i="1"/>
  <c r="T402" i="1" s="1"/>
  <c r="S410" i="1"/>
  <c r="T410" i="1" s="1"/>
  <c r="S414" i="1"/>
  <c r="T414" i="1" s="1"/>
  <c r="S418" i="1"/>
  <c r="T418" i="1" s="1"/>
  <c r="S422" i="1"/>
  <c r="T422" i="1" s="1"/>
  <c r="S426" i="1"/>
  <c r="T426" i="1" s="1"/>
  <c r="S430" i="1"/>
  <c r="T430" i="1" s="1"/>
  <c r="S434" i="1"/>
  <c r="T434" i="1" s="1"/>
  <c r="S438" i="1"/>
  <c r="T438" i="1" s="1"/>
  <c r="S442" i="1"/>
  <c r="T442" i="1" s="1"/>
  <c r="S446" i="1"/>
  <c r="T446" i="1" s="1"/>
  <c r="S450" i="1"/>
  <c r="T450" i="1" s="1"/>
  <c r="S454" i="1"/>
  <c r="T454" i="1" s="1"/>
  <c r="S458" i="1"/>
  <c r="T458" i="1" s="1"/>
  <c r="S462" i="1"/>
  <c r="T462" i="1" s="1"/>
  <c r="S466" i="1"/>
  <c r="T466" i="1" s="1"/>
  <c r="S470" i="1"/>
  <c r="T470" i="1" s="1"/>
  <c r="S474" i="1"/>
  <c r="T474" i="1" s="1"/>
  <c r="S478" i="1"/>
  <c r="T478" i="1" s="1"/>
  <c r="S482" i="1"/>
  <c r="T482" i="1" s="1"/>
  <c r="S486" i="1"/>
  <c r="T486" i="1" s="1"/>
  <c r="S490" i="1"/>
  <c r="T490" i="1" s="1"/>
  <c r="S494" i="1"/>
  <c r="T494" i="1" s="1"/>
  <c r="S498" i="1"/>
  <c r="T498" i="1" s="1"/>
  <c r="S502" i="1"/>
  <c r="T502" i="1" s="1"/>
  <c r="S506" i="1"/>
  <c r="T506" i="1" s="1"/>
  <c r="S510" i="1"/>
  <c r="T510" i="1" s="1"/>
  <c r="S514" i="1"/>
  <c r="T514" i="1" s="1"/>
  <c r="S518" i="1"/>
  <c r="T518" i="1" s="1"/>
  <c r="S522" i="1"/>
  <c r="T522" i="1" s="1"/>
  <c r="S526" i="1"/>
  <c r="T526" i="1" s="1"/>
  <c r="S530" i="1"/>
  <c r="T530" i="1" s="1"/>
  <c r="S534" i="1"/>
  <c r="T534" i="1" s="1"/>
  <c r="S542" i="1"/>
  <c r="T542" i="1" s="1"/>
  <c r="S546" i="1"/>
  <c r="T546" i="1" s="1"/>
  <c r="S550" i="1"/>
  <c r="T550" i="1" s="1"/>
  <c r="S554" i="1"/>
  <c r="T554" i="1" s="1"/>
  <c r="S558" i="1"/>
  <c r="T558" i="1" s="1"/>
  <c r="S562" i="1"/>
  <c r="T562" i="1" s="1"/>
  <c r="S566" i="1"/>
  <c r="T566" i="1" s="1"/>
  <c r="S570" i="1"/>
  <c r="T570" i="1" s="1"/>
  <c r="S578" i="1"/>
  <c r="T578" i="1" s="1"/>
  <c r="S582" i="1"/>
  <c r="T582" i="1" s="1"/>
  <c r="S586" i="1"/>
  <c r="T586" i="1" s="1"/>
  <c r="S590" i="1"/>
  <c r="T590" i="1" s="1"/>
  <c r="S594" i="1"/>
  <c r="T594" i="1" s="1"/>
  <c r="S598" i="1"/>
  <c r="T598" i="1" s="1"/>
  <c r="S602" i="1"/>
  <c r="T602" i="1" s="1"/>
  <c r="S606" i="1"/>
  <c r="T606" i="1" s="1"/>
  <c r="S610" i="1"/>
  <c r="T610" i="1" s="1"/>
  <c r="S614" i="1"/>
  <c r="T614" i="1" s="1"/>
  <c r="S618" i="1"/>
  <c r="T618" i="1" s="1"/>
  <c r="S622" i="1"/>
  <c r="T622" i="1" s="1"/>
  <c r="S626" i="1"/>
  <c r="T626" i="1" s="1"/>
  <c r="S630" i="1"/>
  <c r="T630" i="1" s="1"/>
  <c r="S634" i="1"/>
  <c r="T634" i="1" s="1"/>
  <c r="S638" i="1"/>
  <c r="T638" i="1" s="1"/>
  <c r="S654" i="1"/>
  <c r="T654" i="1" s="1"/>
  <c r="S658" i="1"/>
  <c r="T658" i="1" s="1"/>
  <c r="S662" i="1"/>
  <c r="T662" i="1" s="1"/>
  <c r="S666" i="1"/>
  <c r="T666" i="1" s="1"/>
  <c r="S670" i="1"/>
  <c r="T670" i="1" s="1"/>
  <c r="S674" i="1"/>
  <c r="T674" i="1" s="1"/>
  <c r="S678" i="1"/>
  <c r="T678" i="1" s="1"/>
  <c r="S682" i="1"/>
  <c r="T682" i="1" s="1"/>
  <c r="S686" i="1"/>
  <c r="T686" i="1" s="1"/>
  <c r="S694" i="1"/>
  <c r="T694" i="1" s="1"/>
  <c r="S698" i="1"/>
  <c r="T698" i="1" s="1"/>
  <c r="S702" i="1"/>
  <c r="T702" i="1" s="1"/>
  <c r="S706" i="1"/>
  <c r="T706" i="1" s="1"/>
  <c r="S710" i="1"/>
  <c r="T710" i="1" s="1"/>
  <c r="S722" i="1"/>
  <c r="T722" i="1" s="1"/>
  <c r="S730" i="1"/>
  <c r="T730" i="1" s="1"/>
  <c r="S734" i="1"/>
  <c r="T734" i="1" s="1"/>
  <c r="S742" i="1"/>
  <c r="T742" i="1" s="1"/>
  <c r="S746" i="1"/>
  <c r="T746" i="1" s="1"/>
  <c r="S750" i="1"/>
  <c r="T750" i="1" s="1"/>
  <c r="S754" i="1"/>
  <c r="T754" i="1" s="1"/>
  <c r="S758" i="1"/>
  <c r="T758" i="1" s="1"/>
  <c r="S766" i="1"/>
  <c r="T766" i="1" s="1"/>
  <c r="S770" i="1"/>
  <c r="T770" i="1" s="1"/>
  <c r="S774" i="1"/>
  <c r="T774" i="1" s="1"/>
  <c r="S782" i="1"/>
  <c r="T782" i="1" s="1"/>
  <c r="S786" i="1"/>
  <c r="T786" i="1" s="1"/>
  <c r="S794" i="1"/>
  <c r="T794" i="1" s="1"/>
  <c r="S798" i="1"/>
  <c r="T798" i="1" s="1"/>
  <c r="S802" i="1"/>
  <c r="T802" i="1" s="1"/>
  <c r="S806" i="1"/>
  <c r="T806" i="1" s="1"/>
  <c r="S814" i="1"/>
  <c r="T814" i="1" s="1"/>
  <c r="S822" i="1"/>
  <c r="T822" i="1" s="1"/>
  <c r="S826" i="1"/>
  <c r="T826" i="1" s="1"/>
  <c r="S830" i="1"/>
  <c r="T830" i="1" s="1"/>
  <c r="S834" i="1"/>
  <c r="T834" i="1" s="1"/>
  <c r="S838" i="1"/>
  <c r="T838" i="1" s="1"/>
  <c r="S842" i="1"/>
  <c r="T842" i="1" s="1"/>
  <c r="S846" i="1"/>
  <c r="T846" i="1" s="1"/>
  <c r="S850" i="1"/>
  <c r="T850" i="1" s="1"/>
  <c r="S854" i="1"/>
  <c r="T854" i="1" s="1"/>
  <c r="S858" i="1"/>
  <c r="T858" i="1" s="1"/>
  <c r="S862" i="1"/>
  <c r="T862" i="1" s="1"/>
  <c r="S866" i="1"/>
  <c r="T866" i="1" s="1"/>
  <c r="S870" i="1"/>
  <c r="T870" i="1" s="1"/>
  <c r="S874" i="1"/>
  <c r="T874" i="1" s="1"/>
  <c r="S878" i="1"/>
  <c r="T878" i="1" s="1"/>
  <c r="S882" i="1"/>
  <c r="T882" i="1" s="1"/>
  <c r="S886" i="1"/>
  <c r="T886" i="1" s="1"/>
  <c r="S890" i="1"/>
  <c r="T890" i="1" s="1"/>
  <c r="S894" i="1"/>
  <c r="T894" i="1" s="1"/>
  <c r="S902" i="1"/>
  <c r="T902" i="1" s="1"/>
  <c r="S906" i="1"/>
  <c r="T906" i="1" s="1"/>
  <c r="S910" i="1"/>
  <c r="T910" i="1" s="1"/>
  <c r="S918" i="1"/>
  <c r="T918" i="1" s="1"/>
  <c r="S922" i="1"/>
  <c r="T922" i="1" s="1"/>
  <c r="S926" i="1"/>
  <c r="T926" i="1" s="1"/>
  <c r="S930" i="1"/>
  <c r="T930" i="1" s="1"/>
  <c r="S934" i="1"/>
  <c r="T934" i="1" s="1"/>
  <c r="S938" i="1"/>
  <c r="T938" i="1" s="1"/>
  <c r="S942" i="1"/>
  <c r="T942" i="1" s="1"/>
  <c r="S950" i="1"/>
  <c r="T950" i="1" s="1"/>
  <c r="S954" i="1"/>
  <c r="T954" i="1" s="1"/>
  <c r="S958" i="1"/>
  <c r="T958" i="1" s="1"/>
  <c r="S962" i="1"/>
  <c r="T962" i="1" s="1"/>
  <c r="S970" i="1"/>
  <c r="T970" i="1" s="1"/>
  <c r="S978" i="1"/>
  <c r="T978" i="1" s="1"/>
  <c r="S986" i="1"/>
  <c r="T986" i="1" s="1"/>
  <c r="S994" i="1"/>
  <c r="T994" i="1" s="1"/>
  <c r="S998" i="1"/>
  <c r="T998" i="1" s="1"/>
  <c r="S1006" i="1"/>
  <c r="T1006" i="1" s="1"/>
  <c r="S1010" i="1"/>
  <c r="T1010" i="1" s="1"/>
  <c r="S1014" i="1"/>
  <c r="T1014" i="1" s="1"/>
  <c r="S1018" i="1"/>
  <c r="T1018" i="1" s="1"/>
  <c r="S1022" i="1"/>
  <c r="T1022" i="1" s="1"/>
  <c r="S1026" i="1"/>
  <c r="T1026" i="1" s="1"/>
  <c r="S1038" i="1"/>
  <c r="T1038" i="1" s="1"/>
  <c r="S1046" i="1"/>
  <c r="T1046" i="1" s="1"/>
  <c r="S1050" i="1"/>
  <c r="T1050" i="1" s="1"/>
  <c r="S1054" i="1"/>
  <c r="T1054" i="1" s="1"/>
  <c r="S1058" i="1"/>
  <c r="T1058" i="1" s="1"/>
  <c r="S1062" i="1"/>
  <c r="T1062" i="1" s="1"/>
  <c r="S1066" i="1"/>
  <c r="T1066" i="1" s="1"/>
  <c r="S1070" i="1"/>
  <c r="T1070" i="1" s="1"/>
  <c r="S1074" i="1"/>
  <c r="T1074" i="1" s="1"/>
  <c r="S1078" i="1"/>
  <c r="T1078" i="1" s="1"/>
  <c r="S1082" i="1"/>
  <c r="T1082" i="1" s="1"/>
  <c r="S1086" i="1"/>
  <c r="T1086" i="1" s="1"/>
  <c r="S1090" i="1"/>
  <c r="T1090" i="1" s="1"/>
  <c r="S1094" i="1"/>
  <c r="T1094" i="1" s="1"/>
  <c r="S1098" i="1"/>
  <c r="T1098" i="1" s="1"/>
  <c r="S1102" i="1"/>
  <c r="T1102" i="1" s="1"/>
  <c r="S1110" i="1"/>
  <c r="T1110" i="1" s="1"/>
  <c r="S1114" i="1"/>
  <c r="T1114" i="1" s="1"/>
  <c r="S1118" i="1"/>
  <c r="T1118" i="1" s="1"/>
  <c r="S1122" i="1"/>
  <c r="T1122" i="1" s="1"/>
  <c r="S1126" i="1"/>
  <c r="T1126" i="1" s="1"/>
  <c r="S1130" i="1"/>
  <c r="T1130" i="1" s="1"/>
  <c r="S1134" i="1"/>
  <c r="T1134" i="1" s="1"/>
  <c r="S1138" i="1"/>
  <c r="T1138" i="1" s="1"/>
  <c r="S1142" i="1"/>
  <c r="T1142" i="1" s="1"/>
  <c r="S1146" i="1"/>
  <c r="T1146" i="1" s="1"/>
  <c r="S1150" i="1"/>
  <c r="T1150" i="1" s="1"/>
  <c r="S1154" i="1"/>
  <c r="T1154" i="1" s="1"/>
  <c r="S1158" i="1"/>
  <c r="T1158" i="1" s="1"/>
  <c r="S1162" i="1"/>
  <c r="T1162" i="1" s="1"/>
  <c r="S1166" i="1"/>
  <c r="T1166" i="1" s="1"/>
  <c r="S1170" i="1"/>
  <c r="T1170" i="1" s="1"/>
  <c r="S1178" i="1"/>
  <c r="T1178" i="1" s="1"/>
  <c r="S1182" i="1"/>
  <c r="T1182" i="1" s="1"/>
  <c r="S1186" i="1"/>
  <c r="T1186" i="1" s="1"/>
  <c r="S1190" i="1"/>
  <c r="T1190" i="1" s="1"/>
  <c r="S1206" i="1"/>
  <c r="T1206" i="1" s="1"/>
  <c r="S1210" i="1"/>
  <c r="T1210" i="1" s="1"/>
  <c r="S1214" i="1"/>
  <c r="T1214" i="1" s="1"/>
  <c r="S1218" i="1"/>
  <c r="T1218" i="1" s="1"/>
  <c r="S1222" i="1"/>
  <c r="T1222" i="1" s="1"/>
  <c r="S1226" i="1"/>
  <c r="T1226" i="1" s="1"/>
  <c r="S1230" i="1"/>
  <c r="T1230" i="1" s="1"/>
  <c r="S1234" i="1"/>
  <c r="T1234" i="1" s="1"/>
  <c r="S1238" i="1"/>
  <c r="T1238" i="1" s="1"/>
  <c r="S1242" i="1"/>
  <c r="T1242" i="1" s="1"/>
  <c r="S1246" i="1"/>
  <c r="T1246" i="1" s="1"/>
  <c r="S1250" i="1"/>
  <c r="T1250" i="1" s="1"/>
  <c r="S1258" i="1"/>
  <c r="T1258" i="1" s="1"/>
  <c r="S1262" i="1"/>
  <c r="T1262" i="1" s="1"/>
  <c r="S1266" i="1"/>
  <c r="T1266" i="1" s="1"/>
  <c r="S1270" i="1"/>
  <c r="T1270" i="1" s="1"/>
  <c r="S1274" i="1"/>
  <c r="T1274" i="1" s="1"/>
  <c r="S1278" i="1"/>
  <c r="T1278" i="1" s="1"/>
  <c r="S1282" i="1"/>
  <c r="T1282" i="1" s="1"/>
  <c r="S1286" i="1"/>
  <c r="T1286" i="1" s="1"/>
  <c r="S1290" i="1"/>
  <c r="T1290" i="1" s="1"/>
  <c r="S1294" i="1"/>
  <c r="T1294" i="1" s="1"/>
  <c r="S1306" i="1"/>
  <c r="T1306" i="1" s="1"/>
  <c r="S1310" i="1"/>
  <c r="T1310" i="1" s="1"/>
  <c r="S1314" i="1"/>
  <c r="T1314" i="1" s="1"/>
  <c r="S1318" i="1"/>
  <c r="T1318" i="1" s="1"/>
  <c r="S1322" i="1"/>
  <c r="T1322" i="1" s="1"/>
  <c r="S1326" i="1"/>
  <c r="T1326" i="1" s="1"/>
  <c r="S1330" i="1"/>
  <c r="T1330" i="1" s="1"/>
  <c r="S1338" i="1"/>
  <c r="T1338" i="1" s="1"/>
  <c r="S1346" i="1"/>
  <c r="T1346" i="1" s="1"/>
  <c r="S1350" i="1"/>
  <c r="T1350" i="1" s="1"/>
  <c r="S1354" i="1"/>
  <c r="T1354" i="1" s="1"/>
  <c r="S1358" i="1"/>
  <c r="T1358" i="1" s="1"/>
  <c r="S1362" i="1"/>
  <c r="T1362" i="1" s="1"/>
  <c r="S1366" i="1"/>
  <c r="T1366" i="1" s="1"/>
  <c r="S1370" i="1"/>
  <c r="T1370" i="1" s="1"/>
  <c r="S1374" i="1"/>
  <c r="T1374" i="1" s="1"/>
  <c r="S1378" i="1"/>
  <c r="T1378" i="1" s="1"/>
  <c r="S1382" i="1"/>
  <c r="T1382" i="1" s="1"/>
  <c r="S1386" i="1"/>
  <c r="T1386" i="1" s="1"/>
  <c r="S1390" i="1"/>
  <c r="T1390" i="1" s="1"/>
  <c r="S1394" i="1"/>
  <c r="T1394" i="1" s="1"/>
  <c r="S1398" i="1"/>
  <c r="T1398" i="1" s="1"/>
  <c r="S1402" i="1"/>
  <c r="T1402" i="1" s="1"/>
  <c r="S1406" i="1"/>
  <c r="T1406" i="1" s="1"/>
  <c r="S1414" i="1"/>
  <c r="T1414" i="1" s="1"/>
  <c r="S1418" i="1"/>
  <c r="T1418" i="1" s="1"/>
  <c r="S1426" i="1"/>
  <c r="T1426" i="1" s="1"/>
  <c r="S1430" i="1"/>
  <c r="T1430" i="1" s="1"/>
  <c r="S1434" i="1"/>
  <c r="T1434" i="1" s="1"/>
  <c r="S1438" i="1"/>
  <c r="T1438" i="1" s="1"/>
  <c r="S1442" i="1"/>
  <c r="T1442" i="1" s="1"/>
  <c r="S1446" i="1"/>
  <c r="T1446" i="1" s="1"/>
  <c r="S1450" i="1"/>
  <c r="T1450" i="1" s="1"/>
  <c r="S1454" i="1"/>
  <c r="T1454" i="1" s="1"/>
  <c r="S1458" i="1"/>
  <c r="T1458" i="1" s="1"/>
  <c r="S1462" i="1"/>
  <c r="T1462" i="1" s="1"/>
  <c r="S1466" i="1"/>
  <c r="T1466" i="1" s="1"/>
  <c r="S1470" i="1"/>
  <c r="T1470" i="1" s="1"/>
  <c r="S1474" i="1"/>
  <c r="T1474" i="1" s="1"/>
  <c r="S1478" i="1"/>
  <c r="T1478" i="1" s="1"/>
  <c r="S1482" i="1"/>
  <c r="T1482" i="1" s="1"/>
  <c r="S1486" i="1"/>
  <c r="T1486" i="1" s="1"/>
  <c r="S1490" i="1"/>
  <c r="T1490" i="1" s="1"/>
  <c r="S1494" i="1"/>
  <c r="T1494" i="1" s="1"/>
  <c r="S1498" i="1"/>
  <c r="T1498" i="1" s="1"/>
  <c r="S1506" i="1"/>
  <c r="T1506" i="1" s="1"/>
  <c r="S1510" i="1"/>
  <c r="T1510" i="1" s="1"/>
  <c r="S1514" i="1"/>
  <c r="T1514" i="1" s="1"/>
  <c r="S1518" i="1"/>
  <c r="T1518" i="1" s="1"/>
  <c r="S1522" i="1"/>
  <c r="T1522" i="1" s="1"/>
  <c r="S1526" i="1"/>
  <c r="T1526" i="1" s="1"/>
  <c r="S1530" i="1"/>
  <c r="T1530" i="1" s="1"/>
  <c r="S1534" i="1"/>
  <c r="T1534" i="1" s="1"/>
  <c r="S1538" i="1"/>
  <c r="T1538" i="1" s="1"/>
  <c r="S1542" i="1"/>
  <c r="T1542" i="1" s="1"/>
  <c r="S1546" i="1"/>
  <c r="T1546" i="1" s="1"/>
  <c r="S1550" i="1"/>
  <c r="T1550" i="1" s="1"/>
  <c r="S1558" i="1"/>
  <c r="T1558" i="1" s="1"/>
  <c r="S1566" i="1"/>
  <c r="T1566" i="1" s="1"/>
  <c r="S1570" i="1"/>
  <c r="T1570" i="1" s="1"/>
  <c r="S1574" i="1"/>
  <c r="T1574" i="1" s="1"/>
  <c r="S1578" i="1"/>
  <c r="T1578" i="1" s="1"/>
  <c r="S1582" i="1"/>
  <c r="T1582" i="1" s="1"/>
  <c r="S1586" i="1"/>
  <c r="T1586" i="1" s="1"/>
  <c r="S1590" i="1"/>
  <c r="T1590" i="1" s="1"/>
  <c r="S1594" i="1"/>
  <c r="T1594" i="1" s="1"/>
  <c r="S1602" i="1"/>
  <c r="T1602" i="1" s="1"/>
  <c r="S1606" i="1"/>
  <c r="T1606" i="1" s="1"/>
  <c r="S1610" i="1"/>
  <c r="T1610" i="1" s="1"/>
  <c r="S1614" i="1"/>
  <c r="T1614" i="1" s="1"/>
  <c r="S1618" i="1"/>
  <c r="T1618" i="1" s="1"/>
  <c r="S1622" i="1"/>
  <c r="T1622" i="1" s="1"/>
  <c r="S1626" i="1"/>
  <c r="T1626" i="1" s="1"/>
  <c r="S1630" i="1"/>
  <c r="T1630" i="1" s="1"/>
  <c r="S1634" i="1"/>
  <c r="T1634" i="1" s="1"/>
  <c r="S1638" i="1"/>
  <c r="T1638" i="1" s="1"/>
  <c r="S1642" i="1"/>
  <c r="T1642" i="1" s="1"/>
  <c r="S1646" i="1"/>
  <c r="T1646" i="1" s="1"/>
  <c r="S1650" i="1"/>
  <c r="T1650" i="1" s="1"/>
  <c r="S1654" i="1"/>
  <c r="T1654" i="1" s="1"/>
  <c r="S1658" i="1"/>
  <c r="T1658" i="1" s="1"/>
  <c r="S1662" i="1"/>
  <c r="T1662" i="1" s="1"/>
  <c r="S1666" i="1"/>
  <c r="T1666" i="1" s="1"/>
  <c r="S1670" i="1"/>
  <c r="T1670" i="1" s="1"/>
  <c r="S1674" i="1"/>
  <c r="T1674" i="1" s="1"/>
  <c r="S1678" i="1"/>
  <c r="T1678" i="1" s="1"/>
  <c r="S1686" i="1"/>
  <c r="T1686" i="1" s="1"/>
  <c r="S1690" i="1"/>
  <c r="T1690" i="1" s="1"/>
  <c r="S1694" i="1"/>
  <c r="T1694" i="1" s="1"/>
  <c r="S1702" i="1"/>
  <c r="T1702" i="1" s="1"/>
  <c r="S1706" i="1"/>
  <c r="T1706" i="1" s="1"/>
  <c r="S1710" i="1"/>
  <c r="T1710" i="1" s="1"/>
  <c r="S1714" i="1"/>
  <c r="T1714" i="1" s="1"/>
  <c r="S1718" i="1"/>
  <c r="T1718" i="1" s="1"/>
  <c r="S1726" i="1"/>
  <c r="T1726" i="1" s="1"/>
  <c r="S1730" i="1"/>
  <c r="T1730" i="1" s="1"/>
  <c r="S1734" i="1"/>
  <c r="T1734" i="1" s="1"/>
  <c r="S1738" i="1"/>
  <c r="T1738" i="1" s="1"/>
  <c r="S1746" i="1"/>
  <c r="T1746" i="1" s="1"/>
  <c r="S1750" i="1"/>
  <c r="T1750" i="1" s="1"/>
  <c r="S1754" i="1"/>
  <c r="T1754" i="1" s="1"/>
  <c r="S1758" i="1"/>
  <c r="T1758" i="1" s="1"/>
  <c r="S1762" i="1"/>
  <c r="T1762" i="1" s="1"/>
  <c r="S1766" i="1"/>
  <c r="T1766" i="1" s="1"/>
  <c r="S1770" i="1"/>
  <c r="T1770" i="1" s="1"/>
  <c r="S1774" i="1"/>
  <c r="T1774" i="1" s="1"/>
  <c r="S1778" i="1"/>
  <c r="T1778" i="1" s="1"/>
  <c r="S1786" i="1"/>
  <c r="T1786" i="1" s="1"/>
  <c r="S1790" i="1"/>
  <c r="T1790" i="1" s="1"/>
  <c r="S1794" i="1"/>
  <c r="T1794" i="1" s="1"/>
  <c r="S1798" i="1"/>
  <c r="T1798" i="1" s="1"/>
  <c r="S1802" i="1"/>
  <c r="T1802" i="1" s="1"/>
  <c r="S1806" i="1"/>
  <c r="T1806" i="1" s="1"/>
  <c r="S1814" i="1"/>
  <c r="T1814" i="1" s="1"/>
  <c r="S1822" i="1"/>
  <c r="T1822" i="1" s="1"/>
  <c r="S1826" i="1"/>
  <c r="T1826" i="1" s="1"/>
  <c r="S1830" i="1"/>
  <c r="T1830" i="1" s="1"/>
  <c r="S1834" i="1"/>
  <c r="T1834" i="1" s="1"/>
  <c r="S1838" i="1"/>
  <c r="T1838" i="1" s="1"/>
  <c r="S1842" i="1"/>
  <c r="T1842" i="1" s="1"/>
  <c r="S1846" i="1"/>
  <c r="T1846" i="1" s="1"/>
  <c r="S1854" i="1"/>
  <c r="T1854" i="1" s="1"/>
  <c r="S1858" i="1"/>
  <c r="T1858" i="1" s="1"/>
  <c r="S1862" i="1"/>
  <c r="T1862" i="1" s="1"/>
  <c r="S1866" i="1"/>
  <c r="T1866" i="1" s="1"/>
  <c r="S1870" i="1"/>
  <c r="T1870" i="1" s="1"/>
  <c r="S1874" i="1"/>
  <c r="T1874" i="1" s="1"/>
  <c r="S1878" i="1"/>
  <c r="T1878" i="1" s="1"/>
  <c r="S1882" i="1"/>
  <c r="T1882" i="1" s="1"/>
  <c r="S1886" i="1"/>
  <c r="T1886" i="1" s="1"/>
  <c r="S1890" i="1"/>
  <c r="T1890" i="1" s="1"/>
  <c r="S1894" i="1"/>
  <c r="T1894" i="1" s="1"/>
  <c r="S1898" i="1"/>
  <c r="T1898" i="1" s="1"/>
  <c r="S1902" i="1"/>
  <c r="T1902" i="1" s="1"/>
  <c r="S1906" i="1"/>
  <c r="T1906" i="1" s="1"/>
  <c r="S1910" i="1"/>
  <c r="T1910" i="1" s="1"/>
  <c r="S1918" i="1"/>
  <c r="T1918" i="1" s="1"/>
  <c r="S1922" i="1"/>
  <c r="T1922" i="1" s="1"/>
  <c r="S1930" i="1"/>
  <c r="T1930" i="1" s="1"/>
  <c r="S1938" i="1"/>
  <c r="T1938" i="1" s="1"/>
  <c r="S1942" i="1"/>
  <c r="T1942" i="1" s="1"/>
  <c r="S1946" i="1"/>
  <c r="T1946" i="1" s="1"/>
  <c r="S1954" i="1"/>
  <c r="T1954" i="1" s="1"/>
  <c r="S1958" i="1"/>
  <c r="T1958" i="1" s="1"/>
  <c r="S1962" i="1"/>
  <c r="T1962" i="1" s="1"/>
  <c r="S1966" i="1"/>
  <c r="T1966" i="1" s="1"/>
  <c r="S1970" i="1"/>
  <c r="T1970" i="1" s="1"/>
  <c r="S1974" i="1"/>
  <c r="T1974" i="1" s="1"/>
  <c r="S1978" i="1"/>
  <c r="T1978" i="1" s="1"/>
  <c r="S1982" i="1"/>
  <c r="T1982" i="1" s="1"/>
  <c r="S1986" i="1"/>
  <c r="T1986" i="1" s="1"/>
  <c r="S1990" i="1"/>
  <c r="T1990" i="1" s="1"/>
  <c r="S1994" i="1"/>
  <c r="T1994" i="1" s="1"/>
  <c r="S1998" i="1"/>
  <c r="T1998" i="1" s="1"/>
  <c r="S2002" i="1"/>
  <c r="T2002" i="1" s="1"/>
  <c r="S2006" i="1"/>
  <c r="T2006" i="1" s="1"/>
  <c r="S2010" i="1"/>
  <c r="T2010" i="1" s="1"/>
  <c r="S2014" i="1"/>
  <c r="T2014" i="1" s="1"/>
  <c r="S2018" i="1"/>
  <c r="T2018" i="1" s="1"/>
  <c r="S2022" i="1"/>
  <c r="T2022" i="1" s="1"/>
  <c r="S2026" i="1"/>
  <c r="T2026" i="1" s="1"/>
  <c r="S2030" i="1"/>
  <c r="T2030" i="1" s="1"/>
  <c r="S2034" i="1"/>
  <c r="T2034" i="1" s="1"/>
  <c r="S2038" i="1"/>
  <c r="T2038" i="1" s="1"/>
  <c r="S2042" i="1"/>
  <c r="T2042" i="1" s="1"/>
  <c r="S2050" i="1"/>
  <c r="T2050" i="1" s="1"/>
  <c r="S2058" i="1"/>
  <c r="T2058" i="1" s="1"/>
  <c r="S2062" i="1"/>
  <c r="T2062" i="1" s="1"/>
  <c r="S2066" i="1"/>
  <c r="T2066" i="1" s="1"/>
  <c r="S2070" i="1"/>
  <c r="T2070" i="1" s="1"/>
  <c r="S2074" i="1"/>
  <c r="T2074" i="1" s="1"/>
  <c r="S2078" i="1"/>
  <c r="T2078" i="1" s="1"/>
  <c r="S2082" i="1"/>
  <c r="T2082" i="1" s="1"/>
  <c r="S2090" i="1"/>
  <c r="T2090" i="1" s="1"/>
  <c r="S2094" i="1"/>
  <c r="T2094" i="1" s="1"/>
  <c r="S2098" i="1"/>
  <c r="T2098" i="1" s="1"/>
  <c r="S2102" i="1"/>
  <c r="T2102" i="1" s="1"/>
  <c r="S2106" i="1"/>
  <c r="T2106" i="1" s="1"/>
  <c r="S2110" i="1"/>
  <c r="T2110" i="1" s="1"/>
  <c r="S2114" i="1"/>
  <c r="T2114" i="1" s="1"/>
  <c r="S2118" i="1"/>
  <c r="T2118" i="1" s="1"/>
  <c r="S2122" i="1"/>
  <c r="T2122" i="1" s="1"/>
  <c r="S2126" i="1"/>
  <c r="T2126" i="1" s="1"/>
  <c r="S2130" i="1"/>
  <c r="T2130" i="1" s="1"/>
  <c r="S2138" i="1"/>
  <c r="T2138" i="1" s="1"/>
  <c r="S2142" i="1"/>
  <c r="T2142" i="1" s="1"/>
  <c r="S2154" i="1"/>
  <c r="T2154" i="1" s="1"/>
  <c r="S2162" i="1"/>
  <c r="T2162" i="1" s="1"/>
  <c r="S2166" i="1"/>
  <c r="T2166" i="1" s="1"/>
  <c r="S2170" i="1"/>
  <c r="T2170" i="1" s="1"/>
  <c r="S2174" i="1"/>
  <c r="T2174" i="1" s="1"/>
  <c r="S2178" i="1"/>
  <c r="T2178" i="1" s="1"/>
  <c r="S2182" i="1"/>
  <c r="T2182" i="1" s="1"/>
  <c r="S2186" i="1"/>
  <c r="T2186" i="1" s="1"/>
  <c r="S2190" i="1"/>
  <c r="T2190" i="1" s="1"/>
  <c r="S2194" i="1"/>
  <c r="T2194" i="1" s="1"/>
  <c r="S2198" i="1"/>
  <c r="T2198" i="1" s="1"/>
  <c r="S2202" i="1"/>
  <c r="T2202" i="1" s="1"/>
  <c r="S2206" i="1"/>
  <c r="T2206" i="1" s="1"/>
  <c r="S2210" i="1"/>
  <c r="T2210" i="1" s="1"/>
  <c r="S2214" i="1"/>
  <c r="T2214" i="1" s="1"/>
  <c r="S2218" i="1"/>
  <c r="T2218" i="1" s="1"/>
  <c r="S2222" i="1"/>
  <c r="T2222" i="1" s="1"/>
  <c r="S2226" i="1"/>
  <c r="T2226" i="1" s="1"/>
  <c r="S2230" i="1"/>
  <c r="T2230" i="1" s="1"/>
  <c r="S2234" i="1"/>
  <c r="T2234" i="1" s="1"/>
  <c r="S2238" i="1"/>
  <c r="T2238" i="1" s="1"/>
  <c r="S2242" i="1"/>
  <c r="T2242" i="1" s="1"/>
  <c r="S2246" i="1"/>
  <c r="T2246" i="1" s="1"/>
  <c r="S2250" i="1"/>
  <c r="T2250" i="1" s="1"/>
  <c r="S2254" i="1"/>
  <c r="T2254" i="1" s="1"/>
  <c r="S2262" i="1"/>
  <c r="T2262" i="1" s="1"/>
  <c r="S2266" i="1"/>
  <c r="T2266" i="1" s="1"/>
  <c r="S2270" i="1"/>
  <c r="T2270" i="1" s="1"/>
  <c r="S2274" i="1"/>
  <c r="T2274" i="1" s="1"/>
  <c r="S2282" i="1"/>
  <c r="T2282" i="1" s="1"/>
  <c r="S2286" i="1"/>
  <c r="T2286" i="1" s="1"/>
  <c r="S2290" i="1"/>
  <c r="T2290" i="1" s="1"/>
  <c r="S2294" i="1"/>
  <c r="T2294" i="1" s="1"/>
  <c r="S2298" i="1"/>
  <c r="T2298" i="1" s="1"/>
  <c r="S2302" i="1"/>
  <c r="T2302" i="1" s="1"/>
  <c r="S2306" i="1"/>
  <c r="T2306" i="1" s="1"/>
  <c r="S2314" i="1"/>
  <c r="T2314" i="1" s="1"/>
  <c r="S2322" i="1"/>
  <c r="T2322" i="1" s="1"/>
  <c r="S2326" i="1"/>
  <c r="T2326" i="1" s="1"/>
  <c r="S2330" i="1"/>
  <c r="T2330" i="1" s="1"/>
  <c r="S2334" i="1"/>
  <c r="T2334" i="1" s="1"/>
  <c r="S2338" i="1"/>
  <c r="T2338" i="1" s="1"/>
  <c r="S2342" i="1"/>
  <c r="T2342" i="1" s="1"/>
  <c r="S2346" i="1"/>
  <c r="T2346" i="1" s="1"/>
  <c r="S2350" i="1"/>
  <c r="T2350" i="1" s="1"/>
  <c r="S2354" i="1"/>
  <c r="T2354" i="1" s="1"/>
  <c r="S2358" i="1"/>
  <c r="T2358" i="1" s="1"/>
  <c r="S2362" i="1"/>
  <c r="T2362" i="1" s="1"/>
  <c r="S2366" i="1"/>
  <c r="T2366" i="1" s="1"/>
  <c r="S2370" i="1"/>
  <c r="T2370" i="1" s="1"/>
  <c r="S2374" i="1"/>
  <c r="T2374" i="1" s="1"/>
  <c r="S2378" i="1"/>
  <c r="T2378" i="1" s="1"/>
  <c r="S2382" i="1"/>
  <c r="T2382" i="1" s="1"/>
  <c r="S2386" i="1"/>
  <c r="T2386" i="1" s="1"/>
  <c r="S2390" i="1"/>
  <c r="T2390" i="1" s="1"/>
  <c r="S2394" i="1"/>
  <c r="T2394" i="1" s="1"/>
  <c r="S2398" i="1"/>
  <c r="T2398" i="1" s="1"/>
  <c r="S2402" i="1"/>
  <c r="T2402" i="1" s="1"/>
  <c r="S2406" i="1"/>
  <c r="T2406" i="1" s="1"/>
  <c r="S2410" i="1"/>
  <c r="T2410" i="1" s="1"/>
  <c r="S2414" i="1"/>
  <c r="T2414" i="1" s="1"/>
  <c r="S2418" i="1"/>
  <c r="T2418" i="1" s="1"/>
  <c r="S2422" i="1"/>
  <c r="T2422" i="1" s="1"/>
  <c r="S2430" i="1"/>
  <c r="T2430" i="1" s="1"/>
  <c r="S2434" i="1"/>
  <c r="T2434" i="1" s="1"/>
  <c r="S2438" i="1"/>
  <c r="T2438" i="1" s="1"/>
  <c r="S2442" i="1"/>
  <c r="T2442" i="1" s="1"/>
  <c r="S2446" i="1"/>
  <c r="T2446" i="1" s="1"/>
  <c r="S2454" i="1"/>
  <c r="T2454" i="1" s="1"/>
  <c r="S2458" i="1"/>
  <c r="T2458" i="1" s="1"/>
  <c r="S2462" i="1"/>
  <c r="T2462" i="1" s="1"/>
  <c r="S2466" i="1"/>
  <c r="T2466" i="1" s="1"/>
  <c r="S2470" i="1"/>
  <c r="T2470" i="1" s="1"/>
  <c r="S2474" i="1"/>
  <c r="T2474" i="1" s="1"/>
  <c r="S2478" i="1"/>
  <c r="T2478" i="1" s="1"/>
  <c r="S2482" i="1"/>
  <c r="T2482" i="1" s="1"/>
  <c r="S2486" i="1"/>
  <c r="T2486" i="1" s="1"/>
  <c r="S2490" i="1"/>
  <c r="T2490" i="1" s="1"/>
  <c r="S2494" i="1"/>
  <c r="T2494" i="1" s="1"/>
  <c r="S2498" i="1"/>
  <c r="T2498" i="1" s="1"/>
  <c r="S2502" i="1"/>
  <c r="T2502" i="1" s="1"/>
  <c r="S2506" i="1"/>
  <c r="T2506" i="1" s="1"/>
  <c r="S2510" i="1"/>
  <c r="T2510" i="1" s="1"/>
  <c r="S2518" i="1"/>
  <c r="T2518" i="1" s="1"/>
  <c r="S2522" i="1"/>
  <c r="T2522" i="1" s="1"/>
  <c r="S2526" i="1"/>
  <c r="T2526" i="1" s="1"/>
  <c r="S2530" i="1"/>
  <c r="T2530" i="1" s="1"/>
  <c r="S2534" i="1"/>
  <c r="T2534" i="1" s="1"/>
  <c r="S2538" i="1"/>
  <c r="T2538" i="1" s="1"/>
  <c r="S2542" i="1"/>
  <c r="T2542" i="1" s="1"/>
  <c r="S2546" i="1"/>
  <c r="T2546" i="1" s="1"/>
  <c r="S2550" i="1"/>
  <c r="T2550" i="1" s="1"/>
  <c r="S2554" i="1"/>
  <c r="T2554" i="1" s="1"/>
  <c r="S2558" i="1"/>
  <c r="T2558" i="1" s="1"/>
  <c r="S2566" i="1"/>
  <c r="T2566" i="1" s="1"/>
  <c r="S2570" i="1"/>
  <c r="T2570" i="1" s="1"/>
  <c r="S2574" i="1"/>
  <c r="T2574" i="1" s="1"/>
  <c r="S2578" i="1"/>
  <c r="T2578" i="1" s="1"/>
  <c r="S2582" i="1"/>
  <c r="T2582" i="1" s="1"/>
  <c r="S2590" i="1"/>
  <c r="T2590" i="1" s="1"/>
  <c r="S2594" i="1"/>
  <c r="T2594" i="1" s="1"/>
  <c r="S2598" i="1"/>
  <c r="T2598" i="1" s="1"/>
  <c r="S2602" i="1"/>
  <c r="T2602" i="1" s="1"/>
  <c r="S2606" i="1"/>
  <c r="T2606" i="1" s="1"/>
  <c r="S2618" i="1"/>
  <c r="T2618" i="1" s="1"/>
  <c r="S2622" i="1"/>
  <c r="T2622" i="1" s="1"/>
  <c r="S2626" i="1"/>
  <c r="T2626" i="1" s="1"/>
  <c r="S2630" i="1"/>
  <c r="T2630" i="1" s="1"/>
  <c r="S2634" i="1"/>
  <c r="T2634" i="1" s="1"/>
  <c r="S2638" i="1"/>
  <c r="T2638" i="1" s="1"/>
  <c r="S2650" i="1"/>
  <c r="T2650" i="1" s="1"/>
  <c r="S2658" i="1"/>
  <c r="T2658" i="1" s="1"/>
  <c r="S2662" i="1"/>
  <c r="T2662" i="1" s="1"/>
  <c r="S2670" i="1"/>
  <c r="T2670" i="1" s="1"/>
  <c r="S2678" i="1"/>
  <c r="T2678" i="1" s="1"/>
  <c r="S2682" i="1"/>
  <c r="T2682" i="1" s="1"/>
  <c r="S2686" i="1"/>
  <c r="T2686" i="1" s="1"/>
  <c r="S2690" i="1"/>
  <c r="T2690" i="1" s="1"/>
  <c r="S2694" i="1"/>
  <c r="T2694" i="1" s="1"/>
  <c r="S2698" i="1"/>
  <c r="T2698" i="1" s="1"/>
  <c r="S2702" i="1"/>
  <c r="T2702" i="1" s="1"/>
  <c r="S2706" i="1"/>
  <c r="T2706"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<sst xmlns="http://schemas.openxmlformats.org/spreadsheetml/2006/main" count="16330" uniqueCount="99">
  <si>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</si>
  <si>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</si>
  <si>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</si>
  <si>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</si>
  <si>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</si>
  <si>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</si>
  <si>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</si>
  <si>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</si>
  <si>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</si>
  <si>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</si>
  <si>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</si>
  <si>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</si>
  <si>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</si>
  <si>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</si>
  <si>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</si>
  <si>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</si>
  <si>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</si>
  <si>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</si>
  <si>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</si>
  <si>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</si>
  <si>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</si>
  <si>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</si>
  <si>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</si>
  <si>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</si>
  <si>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</si>
  <si>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</si>
  <si>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</si>
  <si>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</si>
  <si>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</si>
  <si>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</si>
  <si>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</si>
  <si>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</si>
  <si>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</si>
  <si>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</si>
  <si>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</si>
  <si>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</si>
  <si>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</si>
  <si>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</si>
  <si>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</si>
  <si>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</si>
  <si>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</si>
  <si>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</si>
  <si>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</si>
  <si>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</si>
  <si>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</si>
  <si>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</si>
  <si>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</si>
  <si>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</si>
  <si>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</si>
  <si>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</si>
  <si>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</si>
  <si>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</si>
  <si>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</si>
  <si>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</si>
  <si>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</si>
  <si>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</si>
  <si>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</si>
  <si>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</si>
  <si>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</si>
  <si>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</si>
  <si>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</si>
  <si>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</si>
  <si>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</si>
  <si>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</si>
  <si>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</si>
  <si>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</si>
  <si>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</si>
  <si>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</si>
  <si>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</si>
  <si>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</si>
  <si>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</si>
  <si>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</si>
  <si>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</si>
  <si>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</si>
  <si>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</si>
  <si>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</si>
  <si>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</si>
  <si>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Sum of Revenue</t>
  </si>
  <si>
    <t>Sum of Gross Profit</t>
  </si>
  <si>
    <t xml:space="preserve"> 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</si>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</sst>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0"/>
    <numFmt numFmtId="168" formatCode="&quot;$&quot;#,##0,\ &quot;K&quot;"/>
    <numFmt numFmtId="169" formatCode="\$#,##0,&quot;K&quot;"/>
  </numFmts>
  <fonts count="7" x14ac:knownFonts="1">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 fontId="2" fillId="2" borderId="0" xfId="0" applyNumberFormat="1" applyFont="1" applyFill="1" applyAlignment="1">
      <alignment horizontal="center" vertical="center"/>
    </xf>
    <xf numFmtId="1" fontId="0" fillId="0" borderId="0" xfId="0" applyNumberFormat="1"/>
    <xf numFmtId="0" fontId="0" fillId="0" borderId="0" xfId="0" pivotButton="1"/>
    <xf numFmtId="9" fontId="0" fillId="0" borderId="0" xfId="4" applyFont="1"/>
    <xf numFmtId="167" fontId="0" fillId="0" borderId="0" xfId="0" applyNumberFormat="1"/>
    <xf numFmtId="0" fontId="0" fillId="0" borderId="0" xfId="0" applyAlignment="1">
      <alignment horizontal="left"/>
    </xf>
    <xf numFmtId="168" fontId="0" fillId="0" borderId="0" xfId="0" applyNumberFormat="1"/>
    <xf numFmtId="0" fontId="0" fillId="3" borderId="0" xfId="0" applyFill="1"/>
    <xf numFmtId="169"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48">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9" formatCode="\$#,##0,&quot;K&quot;"/>
    </dxf>
    <dxf>
      <numFmt numFmtId="168" formatCode="&quot;$&quot;#,##0,\ &quot;K&quot;"/>
    </dxf>
    <dxf>
      <numFmt numFmtId="167" formatCode="\$#,##0"/>
    </dxf>
    <dxf>
      <numFmt numFmtId="167" formatCode="\$#,##0"/>
    </dxf>
    <dxf>
      <numFmt numFmtId="168" formatCode="&quot;$&quot;#,##0,\ &quot;K&quot;"/>
    </dxf>
    <dxf>
      <numFmt numFmtId="168" formatCode="&quot;$&quot;#,##0,\ &quot;K&quot;"/>
    </dxf>
    <dxf>
      <numFmt numFmtId="168" formatCode="&quot;$&quot;#,##0,\ &quot;K&quot;"/>
    </dxf>
    <dxf>
      <numFmt numFmtId="168" formatCode="&quot;$&quot;#,##0,\ &quot;K&quot;"/>
    </dxf>
    <dxf>
      <numFmt numFmtId="167" formatCode="\$#,##0"/>
    </dxf>
    <dxf>
      <numFmt numFmtId="167" formatCode="\$#,##0"/>
    </dxf>
    <dxf>
      <numFmt numFmtId="169" formatCode="\$#,##0,&quot;K&quot;"/>
    </dxf>
    <dxf>
      <numFmt numFmtId="168" formatCode="&quot;$&quot;#,##0,\ &quot;K&quot;"/>
    </dxf>
    <dxf>
      <numFmt numFmtId="167" formatCode="\$#,##0"/>
    </dxf>
    <dxf>
      <numFmt numFmtId="168" formatCode="&quot;$&quot;#,##0,\ &quot;K&quot;"/>
    </dxf>
    <dxf>
      <numFmt numFmtId="167" formatCode="\$#,##0"/>
    </dxf>
    <dxf>
      <numFmt numFmtId="168" formatCode="&quot;$&quot;#,##0,\ &quot;K&quot;"/>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7"/>
      <tableStyleElement type="headerRow" dxfId="46"/>
    </tableStyle>
    <tableStyle name="TimeSlicerStyleDark1 2" pivot="0" table="0" count="9" xr9:uid="{C96DA1F2-88E9-40CC-8E55-CFEE23594AD8}">
      <tableStyleElement type="wholeTable" dxfId="45"/>
      <tableStyleElement type="headerRow" dxfId="4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TABLES!Monthly_profit_revenue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2">
                <a:lumMod val="60000"/>
                <a:lumOff val="40000"/>
                <a:alpha val="34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tx2">
                <a:lumMod val="25000"/>
                <a:lumOff val="75000"/>
                <a:alpha val="18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2">
                  <a:lumMod val="60000"/>
                  <a:lumOff val="40000"/>
                  <a:alpha val="34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TABLES'!$B$9:$B$21</c:f>
              <c:numCache>
                <c:formatCode>"$"#,##0,\ "K"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5849-48D5-A290-98293780336C}"/>
            </c:ext>
          </c:extLst>
        </c:ser>
        <c:ser>
          <c:idx val="1"/>
          <c:order val="1"/>
          <c:tx>
            <c:strRef>
              <c:f>'PIVOT TABLES'!$C$8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tx2">
                  <a:lumMod val="25000"/>
                  <a:lumOff val="75000"/>
                  <a:alpha val="18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TABLES'!$C$9:$C$21</c:f>
              <c:numCache>
                <c:formatCode>"$"#,##0,\ "K"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5849-48D5-A290-98293780336C}"/>
            </c:ext>
          </c:extLst>
        </c:ser>
        <c:dLbls>
          <c:showLegendKey val="0"/>
          <c:showVal val="0"/>
          <c:showCatName val="0"/>
          <c:showSerName val="0"/>
          <c:showPercent val="0"/>
          <c:showBubbleSize val="0"/>
        </c:dLbls>
        <c:marker val="1"/>
        <c:smooth val="0"/>
        <c:axId val="959579711"/>
        <c:axId val="959580671"/>
      </c:lineChart>
      <c:catAx>
        <c:axId val="9595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80671"/>
        <c:crosses val="autoZero"/>
        <c:auto val="1"/>
        <c:lblAlgn val="ctr"/>
        <c:lblOffset val="100"/>
        <c:noMultiLvlLbl val="0"/>
      </c:catAx>
      <c:valAx>
        <c:axId val="959580671"/>
        <c:scaling>
          <c:orientation val="minMax"/>
        </c:scaling>
        <c:delete val="1"/>
        <c:axPos val="l"/>
        <c:numFmt formatCode="&quot;$&quot;#,##0,\ &quot;K&quot;" sourceLinked="1"/>
        <c:majorTickMark val="none"/>
        <c:minorTickMark val="none"/>
        <c:tickLblPos val="nextTo"/>
        <c:crossAx val="959579711"/>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Dashboard_3.xlsx]PIVOT TABLES!Top­_5­_countries</c:name>
    <c:fmtId val="12"/>
  </c:pivotSource>
  <c:chart>
    <c:autoTitleDeleted val="1"/>
    <c:pivotFmts>
      <c:pivotFmt>
        <c:idx val="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accent1">
                <a:lumMod val="60000"/>
                <a:lumOff val="40000"/>
                <a:alpha val="14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467382412578"/>
          <c:y val="4.9482155254246894E-2"/>
          <c:w val="0.76126147381105891"/>
          <c:h val="0.90103568949150625"/>
        </c:manualLayout>
      </c:layout>
      <c:barChart>
        <c:barDir val="bar"/>
        <c:grouping val="clustered"/>
        <c:varyColors val="0"/>
        <c:ser>
          <c:idx val="0"/>
          <c:order val="0"/>
          <c:tx>
            <c:strRef>
              <c:f>'PIVOT TABLES'!$F$8</c:f>
              <c:strCache>
                <c:ptCount val="1"/>
                <c:pt idx="0">
                  <c:v>Total</c:v>
                </c:pt>
              </c:strCache>
            </c:strRef>
          </c:tx>
          <c:spPr>
            <a:solidFill>
              <a:schemeClr val="accent4"/>
            </a:solidFill>
            <a:ln>
              <a:noFill/>
            </a:ln>
            <a:effectLst/>
          </c:spPr>
          <c:invertIfNegative val="0"/>
          <c:dLbls>
            <c:spPr>
              <a:solidFill>
                <a:schemeClr val="accent1">
                  <a:lumMod val="60000"/>
                  <a:lumOff val="40000"/>
                  <a:alpha val="14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TABLES'!$E$9:$E$14</c:f>
              <c:strCache>
                <c:ptCount val="5"/>
                <c:pt idx="0">
                  <c:v>France</c:v>
                </c:pt>
                <c:pt idx="1">
                  <c:v>Germany</c:v>
                </c:pt>
                <c:pt idx="2">
                  <c:v>Italy</c:v>
                </c:pt>
                <c:pt idx="3">
                  <c:v>Spain</c:v>
                </c:pt>
                <c:pt idx="4">
                  <c:v>United Kingdom</c:v>
                </c:pt>
              </c:strCache>
            </c:strRef>
          </c:cat>
          <c:val>
            <c:numRef>
              <c:f>'PIVOT TABLES'!$F$9:$F$14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593C-4F5D-B49C-080081EB40D1}"/>
            </c:ext>
          </c:extLst>
        </c:ser>
        <c:dLbls>
          <c:showLegendKey val="0"/>
          <c:showVal val="0"/>
          <c:showCatName val="0"/>
          <c:showSerName val="0"/>
          <c:showPercent val="0"/>
          <c:showBubbleSize val="0"/>
        </c:dLbls>
        <c:gapWidth val="140"/>
        <c:overlap val="11"/>
        <c:axId val="1252280607"/>
        <c:axId val="1252281087"/>
      </c:barChart>
      <c:catAx>
        <c:axId val="125228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252281087"/>
        <c:crosses val="autoZero"/>
        <c:auto val="1"/>
        <c:lblAlgn val="ctr"/>
        <c:lblOffset val="100"/>
        <c:noMultiLvlLbl val="0"/>
      </c:catAx>
      <c:valAx>
        <c:axId val="1252281087"/>
        <c:scaling>
          <c:orientation val="minMax"/>
        </c:scaling>
        <c:delete val="1"/>
        <c:axPos val="b"/>
        <c:numFmt formatCode="\$#,##0,&quot;K&quot;" sourceLinked="1"/>
        <c:majorTickMark val="none"/>
        <c:minorTickMark val="none"/>
        <c:tickLblPos val="nextTo"/>
        <c:crossAx val="125228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TABLES!Sales_Channel</c:name>
    <c:fmtId val="1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s>
    <c:plotArea>
      <c:layout/>
      <c:pieChart>
        <c:varyColors val="1"/>
        <c:ser>
          <c:idx val="0"/>
          <c:order val="0"/>
          <c:tx>
            <c:strRef>
              <c:f>'PIVOT TABLES'!$I$8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EF68-4A8F-A9FC-C91B0E5B82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EF68-4A8F-A9FC-C91B0E5B82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EF68-4A8F-A9FC-C91B0E5B82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EF68-4A8F-A9FC-C91B0E5B8262}"/>
              </c:ext>
            </c:extLst>
          </c:dPt>
          <c:dLbls>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TABLES'!$H$9:$H$13</c:f>
              <c:strCache>
                <c:ptCount val="4"/>
                <c:pt idx="0">
                  <c:v>Corporate</c:v>
                </c:pt>
                <c:pt idx="1">
                  <c:v>Marketplace</c:v>
                </c:pt>
                <c:pt idx="2">
                  <c:v>Online Store</c:v>
                </c:pt>
                <c:pt idx="3">
                  <c:v>Retail Partners</c:v>
                </c:pt>
              </c:strCache>
            </c:strRef>
          </c:cat>
          <c:val>
            <c:numRef>
              <c:f>'PIVOT TABLES'!$I$9:$I$13</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12-EF68-4A8F-A9FC-C91B0E5B8262}"/>
            </c:ext>
          </c:extLst>
        </c:ser>
        <c:dLbls>
          <c:showLegendKey val="0"/>
          <c:showVal val="0"/>
          <c:showCatName val="0"/>
          <c:showSerName val="0"/>
          <c:showPercent val="0"/>
          <c:showBubbleSize val="0"/>
          <c:showLeaderLines val="1"/>
        </c:dLbls>
        <c:firstSliceAng val="0"/>
      </c:pieChart>
    </c:plotArea>
    <c:legend>
      <c:legendPos val="t"/>
      <c:legendEntry>
        <c:idx val="0"/>
        <c:txPr>
          <a:bodyPr rot="0" vert="horz"/>
          <a:lstStyle/>
          <a:p>
            <a:pPr>
              <a:defRPr b="1"/>
            </a:pPr>
            <a:endParaRPr lang="en-US"/>
          </a:p>
        </c:txPr>
      </c:legendEntry>
      <c:legendEntry>
        <c:idx val="1"/>
        <c:txPr>
          <a:bodyPr rot="0" vert="horz"/>
          <a:lstStyle/>
          <a:p>
            <a:pPr>
              <a:defRPr b="1"/>
            </a:pPr>
            <a:endParaRPr lang="en-US"/>
          </a:p>
        </c:txPr>
      </c:legendEntry>
      <c:legendEntry>
        <c:idx val="2"/>
        <c:txPr>
          <a:bodyPr rot="0" vert="horz"/>
          <a:lstStyle/>
          <a:p>
            <a:pPr>
              <a:defRPr b="1"/>
            </a:pPr>
            <a:endParaRPr lang="en-US"/>
          </a:p>
        </c:txPr>
      </c:legendEntry>
      <c:legendEntry>
        <c:idx val="3"/>
        <c:txPr>
          <a:bodyPr rot="0" vert="horz"/>
          <a:lstStyle/>
          <a:p>
            <a:pPr>
              <a:defRPr b="1"/>
            </a:pPr>
            <a:endParaRPr lang="en-US"/>
          </a:p>
        </c:txPr>
      </c:legendEntry>
      <c:overlay val="0"/>
      <c:spPr>
        <a:noFill/>
        <a:ln>
          <a:noFill/>
        </a:ln>
        <a:effectLst/>
      </c:spPr>
      <c:txPr>
        <a:bodyPr rot="0" vert="horz"/>
        <a:lstStyle/>
        <a:p>
          <a:pPr>
            <a:defRPr/>
          </a:pPr>
          <a:endParaRPr lang="en-US"/>
        </a:p>
      </c:txPr>
    </c:legend>
    <c:plotVisOnly val="1"/>
    <c:dispBlanksAs val="gap"/>
    <c:showDLblsOverMax val="0"/>
    <c:extLst/>
  </c:chart>
  <c:spPr>
    <a:ln>
      <a:no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TABLES!Region_Wise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16-4ACD-AD01-E0A0662E69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16-4ACD-AD01-E0A0662E69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16-4ACD-AD01-E0A0662E69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16-4ACD-AD01-E0A0662E69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TABLES'!$K$9:$K$13</c:f>
              <c:strCache>
                <c:ptCount val="4"/>
                <c:pt idx="0">
                  <c:v>Central Europe</c:v>
                </c:pt>
                <c:pt idx="1">
                  <c:v>Northern Europe</c:v>
                </c:pt>
                <c:pt idx="2">
                  <c:v>Southern Europe</c:v>
                </c:pt>
                <c:pt idx="3">
                  <c:v>Western Europe</c:v>
                </c:pt>
              </c:strCache>
            </c:strRef>
          </c:cat>
          <c:val>
            <c:numRef>
              <c:f>'PIVOT TABLES'!$L$9:$L$13</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816-4ACD-AD01-E0A0662E699E}"/>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690E47C4-112D-418F-A3EC-60C1A9E72FCD}">
          <cx:tx>
            <cx:txData>
              <cx:f>_xlchart.v5.2</cx:f>
              <cx:v>Total Revenue</cx:v>
            </cx:txData>
          </cx:tx>
          <cx:dataId val="0"/>
          <cx:layoutPr>
            <cx:geography cultureLanguage="en-US" cultureRegion="JO" attribution="Powered by Bing">
              <cx:geoCache provider="{E9337A44-BEBE-4D9F-B70C-5C5E7DAFC167}">
                <cx:binary>zHtZc9w4svVf6ejnj2psJMCJmYm4IFmr9t16YciSzA0gSIILyF9/U7albtf1TPuLcURP9UNbAFEF
nExknjxZ9fcn97cn9fLY/eK0qu3fntw/fs37vvnbb7/Zp/xFP9ojXTx1xppP/dGT0b+ZT5+Kp5ff
nrvHqaiz3wjC7Len/LHrX9yv//w7vFv2Yo7N02NfmPpieOnmyxc7qN7+m7nvTv3yZIa6f12ewTv9
49dt/6jmX395qfuin6/n5uUfv37zxK+//Hb4Pv/nM39RsK1+eIa1jB75xPd9JBj6/MK//qJMnX2d
xuQI+yG8hP/2maePGtb96TY+b+Lx+bl7sfaXr/9/X/bNjt9HC2uiL4eNzOvettefD/Pbt2D+8+8H
A3C8g5E/4H2IxZ9NHcL9P4Ptu+Lx7fA/AXB+5AuOOGL8W6TZEWYoFIL674b4YuQvgP/ARr4P+fvC
A9Dfxw9h/5//Atjli8qKQf882H10FDDMBKXo1Z3Bob9Bnx0FfsgJI19vAYJr8Ef0f2A/30f/feEB
+u/jh+jL5K93+m33oh7r5zcI/nOn98mRCHwcBoR+cW7yDfoePwp5yMACwZfpQ/h/YEPfh/994QH8
7+OH8G//C+BfFfXPhT+gR4QFnAe++B78xD8KCQqx/y/Q/4H9fB/994UH6L+PH6K/2v71zr9+6fRj
/RNTrI+PANxQgHN/CT0HgR8dUYHgP0G+TIdv9+5L4P+B/Xwf/feFB+i/jx+iH/8X+P7pS5+/dK/u
b99g+CnhhzA/YJx9hfjb4O8fBSQI2e8GOLDAD+7p+1b4ZvGBJb6ZO7TG6fFffxei5eUp/6nsJzzi
jIaIYfwlEtFvEgH2jygVGAX4ayg6SMM/sJ/vW+F94YEF3scP0Y8e/nr045daP3bVT7wHr4E+CAT2
yffygDgKQyyCMASj/JH8/MA+vo/6+8ID1N/HD1GP93896qvusX56eUPgPw8+LIDwwgQKybdxnxwx
X1AeCP417B9EnT/fx/dBf1t3gPnb8CHkq8u/HvKr6eX5pf55kPvhUcAZ8Hn/u/EeM6h5kYAy7HNp
C/C/ffSXjPvn2/k+8m/rDpB/Gz5E/uq/Id2abnqc347/nzs7IB9iCkUWEJrPrwM5AR1xKsLgtfr6
Y4Q5/dNtfB/xt3UHiL8NHyJ+evbX+/q5+bncHkorAhINZfyrbvBtaYXDI0wZI2+F12Fl9efb+T7y
b+sOkH8bPkT+/L+AzJybrh+yR/Xmev+5t1OIM4LgkPvfhvbXehYmILLTr7Ed5v/o7z+ylX+F+9sh
/g/ybxP/B/v/Aj3nqnksfmKAZ1AzheiVJ37F91tC74Go6TMaMCi7vrwO4s2fbuf74H9ddoD819FD
2JOrvz7YXE1Fv3wpp94c8D/3eiA0AmHy2QCfY/y3HF4cQawJAwaC2pfXge//4J7+hQX+eKBDO/xx
7tAa0eavt8ZNXfQvz7/soV/wbH6mtkmPQkYFBZO8e/sfNHyPwG1AUP6irxkCQYr4YzT68X193yiH
6w/scjh9aJq1/Bmm+dctgPf2R/zYPyaf+yZ/6AL8+9nPB4ZOzsHSr/B99y59QXb7/I9fCUefT/al
f/H6Ft/AfmLq/qV+yTrzZo73RS+Ptof1EOWAwQKZCl45E38tIKaX1xksjhilAQ9B0AuEYBxmakhv
+ZeGDtQVISh6CCpt5sPttGb4PIWPhA9SFBcYCmyCUfjeqYK8PWemfgfj69+/1IM+N0XdW9gNhtM0
X5573SgnGFxOgKyICcM+DYLX+afHS3BveBz/P8/3iD9QVUWKjqiQ1nSoj4axZ1bmuXOtdH3jHhi0
okgyjDMpZVaOKpCuVn22UZiUQdLMziajbghK6kwEx9b2dknKYu6LeFEzumZkqbDUQcefKyqmMLJa
h+rYJ/0UT8rXOm6JaiPWs+6FM0fcmnkhX+m592PB066NhjRXi2yzaTxjNSsb6eZU15Lhcr5Rzkcy
LdollUPbLvlaDEyszLjYJWJTQ2+09sZW1sXg/AgtS1nK2XUPM2ipJ4xmIpfGcntDWRsWEQMEvIin
LMWSNcYrI6UXJZGP9SA97DeNbDIPbUrq0QsDrO0laJXxIsw6s2OtV5SRl5tCx4soxIfe9aaWIe1N
L9OS8yauJ49pOfl+cxyGqNoJ1DTDqZp7Ita8NfmGdko7GS5Q/WzYTLJrtdBsV6BhcdIqxauIV1Sf
VsESdFEOcH/wVO/fWUtJL+dhNnu+uHGWzWCMi/qwbNqkCU2CJ9LMUVvOTR81SAcGsCHjORJN60vD
2vGm9QJFZJ7NcyYzP3VchqktMzlwAYdo2Fx9qgafnTjfVWfZyOhHvx7osNZa+L0UZgiD2Aw67E7m
TOMdKUZSgnkHvAk1VjEXobswbBRDUi9Ob0mFu1yOUx54svA6e14bt2rDIcRg57w6Fh4r7lrchLcB
6ZGfDCmiOz4MAZOqCD04i+q9WWo/vOSVp27BwVUuhzFIXSK8alSJl9ZhJm3qN2Hcd1XXnVau7s6X
vlv2pFmEi8PCjEPMwPnE1uMNvtVEYXB/H2eJmqYgSzK/bcskS23WRJmXPaIgHcrYsxO+YYE3PhYo
ZEtsXT+VK9VmzshqZH0QzX7GfdnMoVfKvOHdB4QWxeTSD+4kqzybR1lNu0VWpuovq6xPT6ZyRvAZ
ISvqqBa5niJiCrXVdaC6qOBlEMp8WBYtPTFU5zaseRMJ7morwYcMi8SS81L2pGMumjLjdTL3LHyC
70EokRo0pVNRe7xMcMv6M1aOxksaN41d3DpUvORkyc12Qc14Eno22/kQgTaceKWSgelrHZtq7vTO
MNpsreG6Xfkal3UU1hmtI4zG0pfLQE/mdEJxH1JyUb42UOVUpt0g54JpP9K5RRe6QKjeNtRzx5qW
EzhxjfwiIm2I2XWved9JiKJj8E3G+Sb2PZlm7oos/9qof//znydv3f/Pzebfx19b/b//dda81Fd9
9/LSnzw2h0++pqj3R3/vWr8mhvcW9kGi+fKlgX+Rhf7t5I+lKMz+XYZ6bxH/ntNeF3zJTpgfgUrL
sXhNKAxUxbfkFB751A+BAvqQAMMQuh6/J6fwCGFoBAJthF6fHxD/9+QUHFEuEEMUU07AvPT/KzmB
3vNtdkKvLBQHAYYvN7wWCv7r/B+yUwlfccjF4soIhWO6s4OOQjUnbuL3aZbzFeXtLuzsGtE1bdCm
cKxPmHvgRTlEI1FBpHCdX4c+hEXJvLy6mUqTeG0bzZmTU349k7yCNOevU2qiUNMswoUfRGHVFFIR
tyqKaztTFmPWb0c8Jh2jcBnyTOK+kCIbt0MoJKnue+ubYxp+7LphNxMh6zytJHNdFTNbxCar4oLv
qvyMDOHWBaOShJCTuiZRX7lLS1xUszsPW9mHc6Q8vm31AnkHLWcsqFREy+KOpKSNJqeimXuJ151M
Xii7xYt1Ve6Qmj84PPWy7Ko1BMxVC1mrq7VkNr0fZ29Dqj6XrhySwk/jLnsADiHzaYebh74PZVOI
+6BKWFPJgX4Y6uemwbJ2d6M3kHiuCN3wUMejJZW0gd11A7pplV7XdroZKva05Esjq7C6McuOzCIu
wipciao/VhZJWtYm8qjbh5W34WMdMRyuBlZlu4l0SxSW+YZNl9Sluymv3S1vaWTFNQ/PeNvBOX0R
DRpHzrizrsxpVEMSXld1LpeS5xdtGay6HG08ytct0cfIPeRjGV4oHKJb04j2GnvFcIJSc9v3RHpd
/5DBQS1C97hvpELtB8KaXV8ZabqrMreRtkUml2xSUud9FgcZUzLtzEYZkvDw4yK8k8ou+165MW5c
k9hl2vmgG8fVTLdjCtlMtMVtN9ionbReZIm6BAlz3s3p7cTK9uPSDtOLaO7SQUvfzdA4KOMsFedD
qc47MkWqvcDEl17aSU+lcUhdFmvdmEhDCikl18sxATZiO3YN2qm9dUN9M6vKSqdrvSnMXK7aMq1l
j5CSg8FrR3EUUhrzeoz8+gaCejLhk2JRFyRo9kHqjZFeTNQLFuVleJpiYFI6i+1QbHTpXzRhemsM
QDq3sqp2DPiBrRSSYbCejN6mupRBdtIE2zQoI6qRRDnbOM/EmTfIjugbAc7t8+cy05Ex+4rrM6tz
I2kTC3/vk2E1j+OeBEaGob0meXhVqKcl22dzeUOaPTx6EtBqSMjI4mB8WPTH0F4ErNzRfIidWQ9h
E+fYyazahwRLNxjYP573k9d/xCmXyLUuYvlFSmCcalm2XRp1tgMj13L2bFS3xU07o/NuKe/mTJyi
ha0WoiQOIjoDE8ldC0l2p0StjsMCGGjYXLdBdtHwLXVqy9ORxNrHG21NEGVOtJKUbSPJmA2yoW7j
We+TK3ix90V5jqvuhLbDp6koHnQ35Mkyl/cmW/g6z1HSjvQ0JGUvB69o47r05ye8tNn90jTiYoJa
ca3Suo8RxI2kpvg6Z+O4W5ywZ3oJh1XX1kwyiuFqdS6PSk+Msg67c2L9q46ay0pMJ1XYrUtV1p+q
ZfZvFZ8mLIeMyZak1z6t4HlPgsGawgIlKVa+zXcZspsx906GCsWdWGTH7cMyijzqddBIn3zEqtuo
tN93s3eV9qKMePmBAXkps7pPnBizVa3sEHlixkk2iClmHsujFphV+5i6QUJFwyMzkrOafppaHU9l
4O4HtjfLEqlmGO8E7bNkDLL8eUonJ6mPPSKXbg7njavmBKXCRpR3dSP1gh6moeLHQCxToBXCJIXt
+4RXKFzbGty0FXyQlfW92LZnVWnnuMwYymTaZ4Wk7b0m4jrHHVqXwIEgUyzoaWwFjUKjWGSXdk4C
nydte0d4e19y5cs0vQdW5HWhuGyL58YquM+KR1ULRQZcsnIzwuVonKyD2ONnBdqxHhh1uO7pk+mi
PoOr0UCEbPezMludjQ9BqfM4FelGZXRXWbSqwA0bAy5LH4scAndWJ7SYI/gyoKwmFaczioxjJ2oq
pEuXTHKcr9F8byGeEe59QEsZ81YDD9asWvuL4YnihstZTJc4FQkwsGMiluNGl5e5H1xRjLIiQsqo
faPFKW+KB+vcBNzTHQs43tgpOXZXBTm2fjwEqQQnIWiBeudCsOyDLoo4m+ooLUQ82GPGrlqIry1B
UY6yB1bamFSj9PpqnUF5MoXhWRiUUDxsbXdss/u0bx88C5e63Y2US1+1ctCdHDFPQq3inHdx5WWn
7divufFOfKc+FNxtg/ZGq+5eNPMsIQruBQ6VnDI6JzXinRSpKWUTqFUe9vw0aLI8Yl0t87FrgZHj
SdppPPam6oLAZ2/ZAiWSzrJl07gl0vy0zqY1z8MIKOepYkKaEaw8h89s7lZZS2IhOiFLv8+iXKn1
MBZ7V7bbgeQya4BoUJ9HvhnHbVjbTBaqnOOGVR+MZ67Tqf7IVLN3Ha/kpNNYlyTS4MHeEqxMb8ar
ocarvBLPxFVBTDL23AfhXY/DBo7X7xjcfJlZsshFd8FqJtjbpx5LZe2Dq4S1iBBfIJV8cIEHAc8t
NNG2lGxS9zib3da1UIi0RDgpvKWUGg6DxuvWlVsThn3Ue8UK8zApeXfvU33t4fQCtwtetX2zyts0
lGPRzlGzqGLNIFTl/bLCkOErE0b9QvdN4FapWw+0jMzQRGUw3PbBuOWaAfhNO8ilgKoWEWAmi0kq
gffG1GdDuWWgK0g0EbRuOaDTzjKoq13Nx42quEzZBPrcGtiBGWixhSRGosqmq1Lx9aLDOHDFmemI
HJD3MtJONiGPw7m4wLq9aqi+mL3hjATuEgr1xNFUf6CskmoIrqq2hzrtk9Z0PZhPeKa7ye5x9pj5
Q5TTejuhIXLetOGtWld9BxHhuEGdzOqTvDkZxUNKdmi8xXCj05pFhU6mZufPd3VYJy2aN1W5CReI
sriO5nyMvfCWzlUkpkerReJ3bkWq0wIWji6LwJxgOxY75F+Xyo+gON5MOId0oR/KV4LXo5rcdcqP
SepHhgopJiF94eYNmUQmScD3eFERHwuJvOGqnESQFFBwm7T8hARcpaHaZ2w6LowwknfjaZlvMeN7
p+a4DjQ6BfEnLgb21A1tFDrEElGaDe69FaIZRN1m06iwjkhTxK1fY7jCF0FFgL65j3XTbqZlqGU3
gjAiCEgBwVZlShq0uJUfmBtR2qQX7SW2JwSqwyUnF0PxiaMqXnAF0RbtbE52dKnPQ0xARNIg0nR9
BXF+uG0zDPyjT9ICJBrapUntT6umCG/Z2G0LoE6nnioaHdkUR7aCwMl8D4Hvp1WSjdoFMpjbCEGh
7sAWpTBi1aNBaruj/smgHYKgQz8F6XJjJjgCNOaiLB/4ZVjSdBPMExQVJTk3rRNy1Bd+030MBOrj
0IFNAmf2Reldqjp8cHOfLNg7Ix0+6+dqO5ln37Rx6kPpoHNmdgpNUAe4yPrl1bDc1CyTYQeAGrul
VRjnC6GSG3GClN3hrrvt2bIpwvnOz6fbipMTVeA95IloIsBrDNq3FMUFyU+IMRviESfxMuydbUnU
sHGCmO2kF3C9qglb5XlJIBCTJmnKfN8GKGnYUMglmGXb4Uib4bq0yyb0qhhKnesZIPcmHVsNQaVc
6uOxJiK2vQJtYOxvhHbAdQeUJ1O5rEvWzBJlftyU/aMtoAqYBvQE1LX7ENQQ/yuH0WmmQcYZi7Fe
F5baaBwwq2MvI0EcYNCFIo+TWXpeu+dpU2wyMq/bBtONQNTfqjKLiz69UsGSnSvn1dFou+amWzqI
uLnREz/zZpCo3FI6GeAGrdgI+kXoN3JZEAMuvU7xCDOBiIM6XPFBAfVvAYy89u6cMOm5R6DYGymR
aundak7pdulos+GDf+0871SINgSHF+CRjXFi1XkTjnwUjJLUy8YIKPxAV0oEz727XEA5UNY8ffCC
8LxEoMsQHxg7JtXZXPJlRabKblXVC9mAGBSBUJw0xuyqML3kHUXSmOY0L0wT1XV93o1pFY31c1H6
iep6EgesoUlbVF5U6voRB2V5XpSZfcb+YjdCCRXBrx6iqQDq1lK6RBMvvbUwnj3uOaujwCpgBkUR
tcUQHgc9JLIu86RwyNv5I7smnspjGggTKai0/LqOuSOPI7F0Zeqh3RSMePHUTqFcbKAlHzu6Bf6z
bnAHwa8pI9C0amnDRYCRVk3dYRksZ31bbQveXVgUnmmgf3mRSlyNz3xp5cSWQQZdFvOFvNC6Oq6X
4IwPLXBNuCxk4BHRwB577EH1Z4ogWqY6PwMe78UFFLvrvgezpUsdRI2v7WruKImwP2uoiexD05H7
qcOXtCGb2fJj07ZJT+szB569r4pPLRMfOjRsppB/qosyrurqpRt9Wdj0ETrFG6KfRHibTfiWYnvV
KXbtO53v0jl/8njw6Hf2wWj7gXvDZUHh9B4jZzrvVNItwWOTwVVARTKHOVBm128taWJqWlkUzxqK
+H0emCIWKc7kONJA+tYPQNGtpKlKgBeIRDksdx3ys5XxCmDts4pL0Zx6nrdIu1yQxoF8rB4aPICA
i0YjC78/M7wNEl8pFQeDPQG93z8lVulIC7MKoVBYDLq0kD6YqnbENTtdDB9zV0+S10sDQSZwcatC
CHqgWrh+Z7LsTtX5lanVaerb04ZUsa+ATDXL81gMkkLijfIOp7Kt8rjtIV27AEjbPCWzQDFS5Rqq
8kvVjKu+YhXoGfPj5I2bYbHeMRfZpwJoDs7KvWrH8xqNz2EftLFhJRT9PIP7WN+Lha9QkDdRyCmQ
9jqpO3HflaCaUyR6WTdhKQnPIk7irMQPRdmfF3m68ZdA0tdEQoI2UaJUCWevxWoWK7LsFAvXnfXB
8/GuxnSPpkEiNdz4RHsy13wNevhqFDiu8BQXRSV5QSMfqKQMIVJVwbzpeid5BgrRQMndUmaTLBjI
G9hCmd3Ibuq3+RAAleKPrDAbLexuKCAT9s12oCBpuNRTMhyqVs7QGsmAos5jis+7Lj/1iynqqXcL
vy0aI+M1LWTcUiCZA23dZLYZjrmZc6Cibjuq2ULVWvb9HTCi4ThsyRODXNd7S4wnoH4it6CmjZl/
Os6Ty6ASd3ib07k4nfgrOfFoHkxyaYS74FOmsnjyg+mitGP+qmZc0bYp4R90vu8bspuaCkQp+FK6
7Me8jobSfmwDPwndc+lYXOn+Oi/c6VjQF1Oz1xbB1J5mtPGayGfdfJOlwVSBIKVBaGoh87JkmNE8
QALushUvW7MpPYsu27Tew7b7qET2qp7BggtckqSfPCcddWej6ZOxtpHphZLw8JkCy3uhjibTnuSo
WFXQ7VijXtSxQJBhGPxkbDssKhZTG2WFTXKV36a+SQQDWWaA3syxD2LO6QhXI8JQItNyvm+U2HbN
zFY1s23sNxPbBdZcdkNVHA+zmxNe1KtJYLLWvdstFJJy5biTfl1W123XdLGeRyTxlFex11TQewAp
SBbaPWljEx83/Xk5zCv+qlLUnEElspl6HqfjuMIaZSuUZlWbFA7cvh+z4BSCfHUnCAh7JdQCEK8/
DHOvZTYBf+kDve78Apohqp9PB9+6m1kX86OnUPapqkHuHE5b7W2KNnuCrlGxzhoKvbPKN5HIodiC
YLpTTScrL9iN6tbHUEebNMqasZJi8K8Gnkeod5uKB8F6pFvr2CdagPZRzV6i/eLCmXpFy2U1ptBM
kmG7nORDc+dRtNVedznBJZZjm19aNKYyS/1Pfd6tXzkKDaYkRcd5ufcwik3AIubbNe7UtaBPtB8j
VaikV/QyrMc51i094cP0TKYWsmhrtmNX7Quu1YYs6WXJ2pOW4DVyIE3NI4yOPbi+esUlV8Vlp9GJ
5qFbIWhlSa+lxZ1KP9jSHZP+MtSXbVBvsslf6WbBZyBMBX4GOqdaN6XzJectfljsbCNb+nUyojJu
WnXKrDsp0o8NvSoWbmW1gCbX0fu5STr/noAuB5qeW3QkxvK0cF60QFry+tyLvTpNWGtH4CLLPYge
O87RBmOQQDjFO24g/SkMxQBur8YUOkqs8D94CDqSdRVUMgCGDkK9FJW4LBpfln3wMDu/h8QdJkFH
ighDXwWUlXZf+tc247EPwayHHDuAmAC/I9wrg3ciALUHGmvSonKToTnygO0RPYGMQNg2g7JnDklE
Jugt9rO4c2nZST8V8nNDM4ds03zusvYfrHdmQZWGLqJoSBJA5pl9twYCLgNbxgzak0YuaZjFKHPT
fZ5daO/BQHt5qi1oJNmn1wsWjE2E6nbtdei+VxCL7VSBXD+fTtmV42Jnub8NciQ96ByV43oM7yrw
H5eii0Gbhwq+RhGNY5qQRm3DHkLy1F8ZCBfpfF0GaWwWP5oA+9L1J+PI1i16DdDhunZPDqsHG+bx
kt4HIEwM42qaxUsJVY4HAmg16FgveRTMaB3wYVe5fpXrpB6Silzl7oXoRyXuZzXKNH/uhd6H3Zjg
gURB9cEWN6BqIF2sG1ChEXQNQVc4tcpfWQtlA8anLPRW0LcEWa22e519agxkFqxPutRJkyHoa4dw
ghkaey2LEVNR3obQeRMybUqx8vI7HlQrKHQBOZbtSP6QE7qtld5647nCoCJXwbDpNNsUXiVbPzj3
6ytBH9VAJZnzZDTkUiso6jvmrQcy9pJ11Zktqn0KdZssa5rgQMWOdnG9gErdesNFsEwfNYOvymDI
hM4250oQEG/Yua/R8QJRr62LrRILNCd0Xu86RO4anMugvWvH0xo6Iel0i2mxarJPDvoJbRV15K6e
zqbel6G+NbMDcG3EgkWfL96AdhOrt567rEZoRzgbrAPXJ6oSO1aMx6gzIApn8Ujvi6XfFs10rciD
mmZZjvxy/F/mzq25Th/N+p9IVSBx0i1s2Cdvn+LYSW5UcZxwECAJEEJ8+lmenvftf/dM9czcTVXK
lVRiswEdnmet31Lm6Nj5MU+25hCKax1/j9rsNOoVpilPv9pYudy7/m6cu2Nr+qtaHgS36iVsG2hO
5GS6NA/Vhk6RH1Lxpe3ElbKkGDdyZNRXXVyXu3SFpBQbf1Ys46Np0mInAhvhs4teRrvnGaXDLWnL
evlh6cVD8F3OxDbov5dCuq5Ygwt8nnC6Qy8VhddB3/YAjw4CZXOR2Xlu9zOpLyMq5KYrJYrFthzH
135/6JOhioMfBNt4d6fVZavTU4caotleorW7ubbsA49NRGDsXLhmeSvrQ2bMoceQ+WwNI6JO7f4h
GEzxbnvq1ZCb7S2LfFHTOV/7+QaNWblP6Xm/D2O0kY5VwVg/Uk7LPmTHjp2aqL2fzC2WcLGU3Iou
QqkEda3N1kMU03Nq4geDgkm8YQvIRTqWgbnG4zXub0nwOpOTWiAXVawNc6V/b+Mrm2F8lS3FHqjT
ZzPgn4bqJlpIIrQ/9WtSkV02+UBep7ArlxZmxzq0uYlome1Hr9lJOZjkvYXBcz9RjNv6aLj7zrqn
fT74keSQWHLgJHfjeMxaW0AiXhgWlhbLFK0ivh+iLXwP9+xLk451Pg2PHCUEzApYIFmcgyq9EkrM
oQYDkdNouK19B5uep2/eO1aq3Z4kWjCUUKVU+5l+GvFxeJhDQAF4iUFzrzfRY24EadnQVr6sTUbR
JNgU/ToKoeYsRA8eIsiGc+RnNGj9nQ4h2vb2bt4XdRqJflga8dMl6gcjaHAX+xZHmXkDpDNeOOUo
C0Opb55P3+X2bQ/2OQ/m+Zfq27tp2AtmJdQeW7RWl1lzWIKsGsiDFEv+KZJz749TSrAKJ0AZHkSA
W/Y/yGjQCUeFNar9GkUBJI5TFFly2ubjRn0Lsx9lCSTfF4n+wuxzXA5dWw4Wtpq+8wYF/1gO/NWH
r6a7Z1TkKNHznZhSYXx61leCAg1YH8P5l2Pk3KrpTLOffGmfO6iwtH0UYJSydCrT3aOWMdUEJVmq
c9OfvS0b8Y266xh/gcp9Pw0M9feyFzSmdR4HEKFms3zZ+64pyMK+89gdev49W/WdTtiBa7hsRrR5
ajIsJcO56/db4NnHWL9HEI8PFjolp8CiGpG2lUnHe+gFDFqU3goZrXdgqJ67OWiL0cWnIZ7lwygm
+T3ZRVJJTx8xt5ayg09SfnJKUCQ4+Y4+G9MphQs02+9yH4tG7hXr2VM9NDoPkva3mA3YH3rja71f
2m0sF1mfzMwmCHOoUjKiD12HkWwQns4hhx6IT09rSjiMZQmHdyLvivD7cYePS4Lovpc8u2btsr6s
e/QzCTDDR749h1CHNj79sYs5+06Q3ANMge0FxZ9DniymBZ7Itj1x3gU/l5gkp3m32SVBi5LuS2Hi
nx5We86jcINUBImlXpPhnHJ/my0zZZjWyWEU9QZNsDFPJBbPu0X3YePmK6c1K6BE6qIROsB8mutT
N4TsaQgrwVmD8vrBNQZjiziXDy37yZu9hYxae7ScW/RgsB7l2eLdSdEINnodtOINjSHHEOL7tQvr
5QjyjFwGY8O4THwtqxTS+yEappNOt7d6w9swLtrKaHpzLjuRJv7JWVxJQJk5i+hrHexowWg19y6X
dH9IVnOGQ1zVGUbg3JzBv90tPLhPmzXvO5Lkim7bpdsDsFi8udvkFBz6nQRHjpH0mCb+Gqp6zfJ+
rOvzKOO+CnTqdb52ff9GrY66kkIlOc5zRJtDQLvUok1ilGA9qV9aaTXN07mBeCkbXPfQ+e7okr6c
NVsuhMVJCReHXW2Ee5rhOkCjXaQQhcjauBJCq+McjM8xo+OzCmGQci/SB11Tc2Rjt5QyaenXdNY3
6QZWotVUxZ66KQ81eptVB9thUJAq9iZYvhioLiUU/fDR9UFTF5tPlhPbe3jVdht2UBO09U9mNfDI
ozAIK03RG4N9zPKBhV+k0L9sZkN5PwoAskVfK/bdDan5s36KvDUNXaEdlKZemunP3gYy5/Vuf2MO
rthImH3Y1ZSWTE5QV4YOZrAm5jbg+0Ay+BVt1U7wI+DGRGsOg2IrYWV+rNrPed/09HFK0teVQyKL
tDh1gDeqxo7sOyx3GNNK2wdLd1JGQYjVY3ThIdBBX8V7y7/VskGd2y/uB5Kpv5sRaNVpTFx8Z2bH
fk41TO8avMNvPXZuyL1BZR+EYE4cOXGxgGDku4HSljT2LsLUP7kgGu8SAtFJiRPexYK1cYsvo5l+
L2uoH2LeoHOEHYn9dksLja0JWg9ZI9R1Ljg3oDmxvjt7H/Y+/raO3KginGf+J2g3pvIoIOuR9lMF
2cPFZdspf2jQ0Rx1Q6D7isbMaV7Dz0If3Pv+9xSl8otdhH5ex22GgbKrQ+v2H4sYhyoAGPmbd6qd
DjPEIlixq2bYjduxe5ptneZkR+kWwkDCS+bo7tYMmKkaaMGNo9/D0dIHEwgKSjI0Zy3j4Ubdbo50
iun9gP4BFY5GRaU8MsEH1oUheBkTYVd0Av5nL0yCeR2qu67jkAddkx212doyysYJ722CoSKkTo5j
cJOZJ3AStyj70PE6lHC0g+mQgG55CNTI3/uJhMduJ2m56im+CeR0qgD1wQUKNYoo7KUP80q2t3Td
fEEnmjzOoZ+rpF9HiJU6Tq7TxPh9Jll6WPUCEoahpWCcQNPZjDNoJ5L1vXd1PB1bQtCziD4oJjaN
wWWas+gOoGf4HC71kKM4S1UpOOxcNGD+oFqiMlAXC4w+tsw3ICHRBFHY148WAnBpo3B9lMmG+1sy
Alc6TF3FwRLf4hBucM1kC3mqRSsn6XKUrI7rgujgLRNinyoztNspGvrsxyqXei0COezmgF2MPFMJ
7CdNyUcghg0ygxcfwxTRfBhhOsUsDMsWONUIiULwe15DNZl6bg9Ll2Z4LW18Duf4cRNmwK45hm0p
tKwhbSQhOkWVhm9RL9gjBB4+gSvSfXifSGlJ3gkxoD/QYSEBkZSEZF2IOUvVHbQN6N9dvB7SCFww
VeTAfJc9pbr2x0247hpM3VoqB2SoTpP0lIG2fhb91j5p9BeGpsN9h0IS0IcTf1o9eZcLU2c3rdrH
jWt/bCRIxnEKKpsyGLlih0qsKS3aVdffnEyjS+fiN6dG8xAt4/ZI6bJjuaasxG1RPGshThCRlquR
Ivz2uRRWMUcPRfXov7pgxUvAmHiuJY2PftL43q3FKIqm4BxFyr8kNoHqsg1hmTFANC30iadgovYJ
SpUmsN5960B7rgBtG9dNad6RKNaHfhm+NnASROaifOgHdxXSL5fMzQYzoiaHLQuz31HbwaWJs6VS
Gq4v5hBMFRNheIQo8z861/gbBLl3ZeGYz5k+8n2Fk7xIyDH9to/3qeJon7oZ5f0ih+jcTDI4JRvF
EHbs6DnImZln5zQFLTxnqSlUYC4GffaTHiN7g2kZVaHZ/I352Zdk6THHumk8cIDzz5sYkxvNnH3w
a7ydBmXka6Y6KE6a08gCU9jsPYNLYoB6BwL1zioft2Vrq+ZTjV1o8+yHiT14vFubozhhJeyk9NQ3
22vbZf1TnHB7t0apeFPEB1Dc5LcQ6kIxkDk87NumTpMaKr5GrgrXSR8EqsavPLbfAOlnpXaf4qjy
vX3NHGvSXJk62XKTLJCT9nTRp8mALgcZTW9dF8H5r1VQofyBj9TDlcgiGJU7DNKHNA6BZQ1QgeAk
Xzfp2P1sgHJPcv8BoQf6jHLbuxAsKKJ+A3vhEgsJnYblpqd9zRc46egYvKCgdwcIniQQcIsHBSxj
TNsydf0IorlZsGmgEBnlrCtv1/MANa/PlxDtyy5+0FqGERbsBNAQRw9yqBWXP8MRr05QgAVs4IDq
ZfvJX5jNaWBeYE4WM4jfYx1mdx6ynwFbc9gZAcnT9YeAq7QIAhdcMEDliVOXvg+SA86EKfkAiIPh
QlN67PcmgcsTUnIf0Ab3reRJLHaCAlNvyTlwK0ygjdVonf0iHjDa0Je3s+nBOon2eQHYiBIzW1XZ
adqeFtQfOS6bvfX9NJ8MyDqfZ+2K11JnYboe5pk2SQ5ZcHug0i6QjECx3adBD23djdu5o6ID8mkt
wgLp3L1p9AhgvkxLDzqstz9uMO1D1O9JoZIVLZlsthmqBd8u4F/h6DT4eS3q430N77JMm0cZefE+
bykenUps8OB7Yj78ovY/su/Vhe+Bl2VaEzgFbP10YLf6BwiM+IFgJa8oBKgLXddWAY6Jmyfix7Hc
63C5OguZ3DVLeALfP39f6r0+1DxGNc16/cytaW/QsFQ5APQvkN343qN/wExUBILhAsjjxYpt/9PL
brhxIdZK9TsfckoJYh9xGhQ2APm3q20qvYdkwWkMOrZv/H6YdgOOdXDZ9LDV/LR1cig0tqRzko0A
/VPs8NJt483Mejy0nfcPmwLOM7Xps4A/WW0p6743mTRJEaNtvVpi1YFsSTmRZv9hxKZf5oUDz+oU
LNd0W16DGYMq39pggkC3pFckNQEouieW1N+gwANGCPx035uOHZeR2octEPCnW5nyr1Ni9UklvTuu
Q2hKouz8xMjnxrAhEyB0OmAlXfYdLFs2Al/afXa/j4CuMGfIXcPC6H2q8TAbRmvsn7WBzT5Cxstg
DeWi3t0TEiQz3l0S7AB8EjDwW4olQsZd+IbF5N3CVTzDFuZ5BGmhdI74amy37iZ8hzki6g5zwcW7
+5lwz5+y+tYLWB/NlcePYmiGS1LX08cwMuxO4s7I/Qg9O0+TBSXAJPYqDT93851cEZM47JEdYbhc
4xXU4bTkOOIOSO1wjZBjQ+iBx2gnxb5h0mesnuADifSEAiX+BU8i+o6dQxzBKvYtzJI0/sUNEa92
GJtTDyED7jks+i3vp4CgsO+SAyISUXTo+1HlQWSmgmbNcQinUy3b1wDyn0UKIawfMwQ1ouk0Ccjr
enIwj9W0n/sU4n1bTwcdRFe5z21h4zoncr8TmX0lCn/DGlyNQsmPPU53wCF5/5EY+5/h/y9qwK9/
Jvr/CvT/DxMCx9/q85SB+Z9/1P/BcED2L8MB/+9Aib9nAz7//d+yAYgARJxHSIEiBIoAAPv/4QAS
I4+e4qgjsP4ghpOQIZ/2H9G1GAcl4dgAZAfiMA4Rb0NO8e/RNYbzGhIEDZAPiGAO/W/SAck/RAPi
COZshoABTv2BmB+lGT7dX6MB0sRiEnoM8qQxmzxtYbe/RjLml3Ea5juUkkFQ/CU38V+E5f7TFRFH
piHSfBSnQOHRIK/31ysGA9HLrGY09yM4HdbEKXwMILSf/OU06Sqm7f70ry/5mcz4SzwP9xXjgJEw
QhKaf/5K8aD/ek1lYjhvgfysAED4Qcf2A5YseC8s3+meFlut0zJJE9GV8MbqbzZSJMp9Hf2BTN+/
O03RtteMbW+wQVxW/euP93nHfw8Pfn46jm45CGgcRQyHQuCgiL9+OqbAfy41CDupPIRFmLCJPwiQ
IA/QabGt7L3LDmOsvD386wuHn/f9D1fGcSwYQ2FEP1MqafL53P4SDGltknbNRFSOapHgRMogY8e6
ZztgP9XYAJphYOe8Tej0YGs9hddPvsUUfTSTsMDyDtfMG9v2z6gDF/K3qNHfIqD/xUAJkYD5508X
Q+WKkgiTBLMDc+Cvny7aIlBIiUKjIxSWXsLC5HGCOQgZWnZtPqHrSk9kInCk42TyyZGmjfqjMkgj
hURB+sOCEnsa7CjJrUEmgRx8QmDz/jcPEfP4Hz4oIjoJowEN0AyFWcyCf05/Dlmb8C3Gw+hiEZ/b
Wkwl7qa7SkD+pzSYPlTf7WUY8em1qV30bsYOm0jUp8sDNs/+znewUZIFwn8ejuv8RLDTFx0SCYAv
s8lgRwdp8I21xDQH3TahP8xrHP60E/ew893aI2vjZXM0NQdntGVk2R8d+IftKeJt+L4LeMAnTYWF
SK7tNMrHvaMQ4glXjD11fNhpyaaFtWM+qKyjOW0bBTFgqadtrXo4qN0jeIZ2O9bpOHbYvmU0HxYs
bnWcr0uSLl/SKUbeRYstewe2E/SHqTVkPtueLNXq42E8LqvuZCEWgkAfclTaFXGHMUegv0/nyeqZ
omcZhT/vyNmKPFALga40xYgtJelKpnJc3PazThsAUvvIMRmSJozaO9+iBsjZLlEOJgF+4q493J41
WCMNS2+gT9PsQacsUEaKLp3bW7RjW72N7YyYAwXCiGJ26yn6eZnUkLeUlDIPpgiPEuWmMPA6NtDm
aqegIIcVStLRkyB4r5MYEjdHkqQ51PFgix5uP0pbV5uLFnUYVcs+Nv3LihzvNYOQRXKHLtA/2IDF
HUww07+GaTRnB17z7KP30AXzeGJNMYR224qB7+k76rO5z1M4k30OlXR7TKIF6/QOE+FK1mUb8p40
n2pVNmNJ0yoLfmVTI2XVcS5uWZ1FVeI1xDVA8SxCFmgEcaj4Xuwwc9dy87UFqU1qjEFqg8It2wgp
sLPNEyqd7KNVqLvgRCSISc1jkkOPDp9iTpfpIjqJsFTYxXx7sdGq4Osw1fBqaDIIB3w0j3G9jRMc
jGV8I1hZ1pMAFfNFx4D9zjFZMzjHQ+2eMhm1Hj08eqk8nHgbg0Ra1dkgJHwkcgkvrM9+Inw8oJAi
Sv7cl4jQXzoRUzUHsvvwXRwbQJkSS9XE/BaWsR0BeQyjvfo9uToUah9hb4Pc2GU+Mhhhv2JFuxt0
juAlXSDAFYzTEZ9h35bT4iZ2v4h4ONdAvd7iybIDWwTkyTZEfHND7AIUjariZcX9e1g1ePEZghhz
Y0CrELVWXDaI9IxxhLEb6SWstmGBZDtnHdZxN4fI5mRTmy+toG+I1gn4QRLCO/IbHcq9OLYWth7L
qjBIfydL3b2g5+d/DDExmkd8P5LfYM9elEaCMGdZ2oJsBQfhZZYeopHpEtSi/tJFxKOxXcbuTSow
we2EGEnpIOBgmcHrpjCjZB2UAdof2LEz1q/d+f2SesAp0d7F7+3mx4cJQfIiMQaMiR0RqmsXHPas
EsSNdRCrq44pVhVlEgaoapHdUqGUj6eqtxE6ZhOS3yrj082k217aUMPgGRVsWBf5Bk6DsvKPmmFB
7IJJACYNWT+bIAJRYqozftxSFR/mdtqfA6QJi7DLUPPWAFC2bibNzS/EcjBuRBbh2sMqscuWFDNF
YEy7doZxE2DnQmb4QXICPUYvi/v2qQzCCk5qdqMz4o+zNai1oa0dOymhiRMBg2aNF/ok63054Mkg
uwd1sYisil8RXVJt0fqWt6BkyV7xia5h3lKqKmu6DMJ3jXS5dVF78db4Y2D6eLlTdR+d2Rj4Y9co
qvORrDNyDqP9gp2/f8+Slt26cFqrYdiEeFrC3YEY5dm05man5nkIGJ9OkILtk2dANgoYMwnaFZ7J
67qMwA4QS3gk49bBnnOIWGVBj7WsmcG02Hn/weo5AueioqTaefq5+9Qqyp6kVQN5GjDS9bmFOMNP
2JCJOK+YCggRzVtTwRJC3mKS0f2cUlDlDi7sSgN36JKGFFR2FjnueL5sffy4Zu4MN+JFiYzeydX7
ChGyIyRTBBDCX0O/P+uA/55D/RwqMDWSvvu6fph2V0V7+9iSJToD/oQsyCbgDf2cgYS0yIDFTfil
18kNuktbze2K1F/vLttg8DvJhgIOIssj4cIyxGz++qkrVIbGSfVJMZ5WwHyQx0BxYKdLwUe33W8B
fqKMSG1A8doULo1b3tfIbNcVl0DiDSMc7gaeY5Qx86q6SSCOHZAT+vhtroIpgwoUs2VsL9NnLraA
aKuvtguhtE1Br6HHUBi1kbQ/O2BV4TYG7S0ZpHWHkDRBlbZu6uccD1TUP0m8WbR8IiNfdFvXFdbn
pj63XcJQarGhj09C1EF2c5mMsxJyxvyiAiyqtNMhnrBEQAKJSPE8GganHfKpyzEIQf7wUNSXYZwR
N9yW+A6+EdrepYXBjFLDFXza4qZgrdvuQU3AWsi4RYyJeb2V7RrsukhY0K0HDsdpLtESr6cwm+J7
k4CxgsMcQQRWakjAWG6ph34EOeAZuUmNKUwgbSMyOMTfDTg3XtKhASRrgj3Mu74GipCijvqKOWvu
ENj3rhgJUviIOiDh1flBP+KAibjqGISbcp3r/iOrF/b5jNLSTyGweaZ9DKtWtd1Litqe54sb5qjw
bEgoLEoSPaWkFQBuufwDBYp8NVa3AIz6djzPTV0DM4nkVMg0nQsOKfnrlrDsWwP6wF6M4nosuqWN
1Bk4hMDOAczz2ATKnKJxHQ/bWvPD2JrpQQ2fbT52k/4hI3z7bumgn6Muni5+CLKnFX99Q9bubUVW
45LKiN4U6+tX6uFj2YYu4Y8YbeCVJwk/IfIW/ulmln6t7TSXkxL2F55s/H0JRXDFi8OIwe0JQJAT
JUvR9vH0lhgFJyz5zCQhkANIbJzeN6q2ckcvV0gGFQeZ48nnUg/bAXMfVUAfEeZOtu7DH1p+ZrAn
yS+hUSkQyBWfE2rqOFYw4hfMezUCboag4Bls2GSY16M14E2dVmspnG7fOsgZQF2TDFQWZJ4i1Z/E
puXMVxGJcdzHFkp3tybs2tbdehkEMAixJ/gSQNz0ge2KTGO6WWHPgnX1McqQqyyxdrl7BYbYIdP3
bPvY7Qics/Xstq0uDdHZo4uX8EU2YF+GJTT3PtX+0esBjOyO7EglYTGUIkQsdg+2M/Gr/IHWtClm
7uC+Y9c4ZkFGRIkg1f6AYBJkH905IF1wDbCjxeYDIQ9xBws+hDFFcLYJevVT5yNzGTicIepU/WgC
BIC6+SHdxXinvQ3oAQ3ApU7JeUSS/FsilPsZC6u+WhQ7x75PngLZHlHEId7RqBlntAQmz9K1v5ts
PBc4VATpxDChEPlDe9sJkMN4px02tN5BbBziqp846IfPCIQ0g35hDj26ymC1+NHrTzGpAQsvw6Pz
+i7tdVjyerH3XKZj4ZKhudIUR2EsJssQy9nmByalOEMeb7DWOn/1s14uenXkBSVXeJjikVxxvMje
gDhyGu/dTN3BNE168PCxXn2NFFfG9H514+gOo43fG90MqEOsKR2Hcj/Idj1KwX4bHO6C3Dp4zrLF
yTBX8xmWa5qZI+nv6QMZPDCxZh5vwxjAFYjqNi23hqGa9oAOdytdhSzIcvU6TSD7e0TBUoKADLH+
iizc/NLs8g932fwxOC4P9bpxlTe0zkCZU6jf1omjrrv+2AcLQbnfjAi5jeoOYuGHF0pUqL3HKyA5
JLnoAjeEGfZDMrikNZwvrDvzfJ9uMclVr2aMqaRFnK2bEKpD5SF2dOpr0uEVt/I4w4Z+stlCX9Ko
6U6bWceqdwZYsB4NvwHx3vPRIrs/d0jlBWzqkAfz+hdHZfg7ncB12TXEPiMEPQ+zILcoS+TRz1H2
lUcCvdMCnPNKkOwtYau+ZnuNNTeOh1z0Y1usnE5voVoOZBHdZVHQ+XPHErRW4YqtvzfAJ3Pu6jvy
mcpAVRyUrdkgIOokrNxSf8E72fKGtewgGjFXlrvXTEAD9R5p7Q1B7zkK95IRbNKhGn3Vg+xvfPsZ
qV0GXRjwP4c1gSse0BDLC5htgG4400cC48pD7C0vbduyE0Epdc5QX6ChG9mvPgmGarA4yWDRscde
wJs3WKiP+P8R9orQ7HcSxPSCtw1jD1vLmbftkWvry8ks977f3BVrAVo3R4YvqNf2k4wW0J2UYi/d
2jtqY2DU4xBlQyF4aktuen9cCSyfgGN7rzG9T5C+RIXi+PuQuuaIo6jY29Cl/GY8AMdYwQOJwQ1W
qbNYRyR/h1X3ha6wWTVA3gJnPlhY9b2qEupPBBMoH13EAK1k3cfY9+7NDRkewVZv2zlzU848wnkI
hQzA7FOZfhFe6wpKPcwZhAdR1MT/HrnYv7Vxs1dzxD7PgImth6BeD8i6677YWZbYc7YlG1xLaxcc
nQO0/UuDI5xAKsCwySODFgEHbaD4CPrxXSzqrd+27MP4pbviG4eHdLYNAtbGxreo1h1ipdMUfaut
Ap6/qhVRwNj/lCScHl2o/9248eYUxPHPSAfJUiTZhOBmkkQ/+yjQj0kXdBeDgPptoiN7jBCZLgKF
9sKFbfCEhjK+iEyORz1afYFRoAHckyY8j1NvL2REwn5pJxxy1PTTvWk5/jg4lVtL2Jdl2KCh+8j9
mKI1fB/cMhwCAt/rGI9wlhFKl/7EkTdi+QzF6xwn6Ywv6ARmZlxpUNZ91ekefCDeu5fcZv6DYYQf
HSKf1ZQqxBTmJuyvg0ASIiZWH7ceTVDJhTRYFaIoxNEBOIyswa62tSaf5oF9TSlzthQqRtG5L/xN
7X3YFukQxL9XMlscBCaMeZp1372yHVc6dHq1TyIl/oLEMoRQKadfwmz8JMOQfVPKqUs9xh+kBXwY
eT4XJGHpC8r2L/0at3emQ0ebJ2x/chkL3poEpWyjN3vCWTPNu4wygDIacfiGJiizpuWo+mC+rDjf
4A6+H2qkReqXDIn8J6S6x7LDoDmBRQuAtoMt2HS3FqNd6BFwBPgFNz5tXjdAT+2TVTT81c8I1rJB
4SCE1X3H0Wo9w4YVwBNUG9HvOPF8BWS911OhpKqXA7qkuMlBzojTYIn+tk2xOTglybVOOglEsgk1
Qsb1bQjn9JD0ACOB63TJhY0baLRt+Df2zmRJbmPp0i/UaEMACASwrQRyqCpWcZ42MFIiMc8znv7/
QF37LxOVyjT2ujcymSiaZwQiPHw453hOIYco1qIzn3Heu6kPUeOwnGM3IwnytsrmND0Opgupdmkm
UDjGbP9Qo734tRiTV1VYvsvNYCr/irrJAiw9GDBtgQUqMPglZY3nIc1k4I+yhn84Nbq4F31TE533
i+HQeJ5Gywf+OUUfa6pP452wK/073HF73geA6r+6BF4r/Ld2D7RgNU4hpDt6bcJ6M6QN5SUH3ghF
I8vSXOANgLZs9AXmJI2PZqPCaE8Fj+g4nzPbeZD1EKBZ1aSzc3SLAGRzsVBweayMkFJaqSGVcSdq
iSZYI4TmJZ1DliXGLDzw8oEaLUe3f407LdJvdTfCCGyBrcACXxX0PgNOaMVTBDre/kkFLoWdouah
A9MGdhTnCcfd6oO9mRNyA3dpKvFs2QBMcCxDm+wTopa/BwGF3SAhcKWb9W9dnurgQcGF/9jlTfaR
7KkGj67n1telASl/iAtHLk/w6Iz4EMsq8qUcraeeW0Z6ntAd9eopguQ9k7W+CoGqt6ecWiIU2i5o
XzdGEBT3yui7+q4sIDFrVpE/FlmFZpnrRGu4WWZTcUDqC9qcNoRvIhkoOvQ9NWKOVjytjM8q++n2
1Fw9IaQtPwA47rIDiCt8eiSMLPNDo6JyaDiiq8HojSOADTrL5ZPQUejjezY2ZXgKk+nRrG06CA39
3nJXLAvftc1d+idLW0+vh2XgetuhbQ1vo9joDCiRLf+7IuwsdimlvPdBxfEEG6HPy101tmPjp0sn
ut0SokSCYl5DGQ9FBYKJYoaQOGjC1vcl+KNklxja9MpOWrXsQqH6TzQ8xuOQRpl8awNMhRYjtXpn
ygD4C0kiObMsTJjPeRi9CkMaEDsTGGEEForW067lQOi7mOhToTKSjiji9RbYFuGkYAGyMaGKPrg5
vV3I5EvvQbWMYU0RgXluGY/qzWLGlipQhYCWbsJOo6hRmeNrkFEaO1PUHVKFC1AgO4EziltRNhWn
pJjeJxGwcC9ebLja9jDzgAxWDGhhKcag8wIDqFM0ldXfkdWIfNeTcH8ZmyB63Zpm8XenAI/YxuhS
A6/aZ6vVUXwySgV6QAJtgF+RTyNaCYG0jtIORAue2Z6cU9k01GmjxgIHMYyyfQQLAcWPsAr8kTlL
5OqK7KNJ/P5pNqblCRwG3LeqrlyTB7WUH6Q+69mucSfF29xH6tsCX3evUSnnlZ4KB+JQpYb8U9wV
AQF93qr45+BC0PJEpPr02I4WIT/1ZzB/lGFa9zHkvT0ACQaeHDvBPO355ea3YXBld2dqARidcpax
30+K02emxnjfTEv82QCl+d4BxfYkmjQ8UGfgyOioUzoIxi1heOw6uaQPy5zqoP6qEAmR0gyR/UA8
jqucLIBfD/AECaw0TRivZa1yE+GUIqOxjZJZdtKMuEBrZqgVDzdI48BTVOPnXSRy9wGpPEr1IAFx
bF3aZjtUFyUkzM7M75H1g8dFrsbhhidlAQ6Uvf41lmvYGev5+M7qosLcRSVIljudxJ071+faaW4H
XP2YKUKKOWAryzgCcU0KbvttZLeEq8HU5MelydOn1ulc4xmWqm5QkBCEVtVs5xlsd4slNNzKYWdX
Gmmg8eu8604Y/ZjSxLB9izTvyWCRplcNdDmdFvDwbuqb8msrR7MFurwi6wJI+e+o5zrfYri3X2ej
jqZDUpnIIxJ0VlzW1PwICb6g4lhMOsV1lQOx6qbh2eH6IedUgIUWc9qOXutSXDnpMbwshGg0fqHK
jdT2oxLBSUgpQQJ6xAz1J7RU5PdgoPCcdzUXtA87Ph26THp0UKMErhQPhN1YdMFemFZQUOmezWqf
OiXRK3IW+SM9zLnyXMuyoEHVLK3PdP0wdg2YTGSqwDIrMzS9GBxcxIkXQXfSDaMdD4UozemgyyXj
xWgiuitDMVgZMECosLt8qMYSghCu8Q7HlSm/z436uXBdfB6PcI+8VjEFexKcvHjsk3F8bK3FIU9U
nVo+21Ze/jUrJVuPZ9yYHyT50fSmjYqQ8BSkDVJyAEhGpJHK+sPYKUhWdV7S55i1xBne/upizbnI
85O+xCB+Cppg38t2dJ+GxGnmfTsZTkH2boR0bd0qfJcmg2EcV+fp21w2QLRR734EUwS0K08dqIkx
dZOTA3YJVqYb/mhd+H1mGRLTlbHlnqKBchE8EKf7KCXID6/pG3OBQ55L6tw1T90dKOXxMagNt9pX
beEeUIikyN9R5S+O6LzxMkQ2EGx0TYrHQBhF8JA6bm7/3YM2n18nbleHT40NdOROovzQPerTUHMD
KZQYD22qEiQQho5WIvmzmZ2k2wWLh55b1fKB8uZnU2phR/tMSz9WJrooDyOoueCLsdgLsgoGhJiT
2Yqm+6YD9F4+GsEaHThiRLtMpoOrfIcaRf3OCpIZKqdI/Up0br+zSyeCdDyaMYyWlrrPAPY0Iu0H
ondCaheRg2Gs+hRtH8VL8d1aohgQ0DQ2ef+aqnzSvgHqZXxY4Hgov60RX9vrZRtKwGCyl8/9CubN
YUt6zqA/pIUw3kKfTPcNpcFPKkuXv0KAia9QWBKkv1I+IFG5fLJkCfS1bNu3KlzKYzVDG5KhTTen
s51jSrj0XBsgqI1K6KjDBot6JJjDklHpvUdXVr2zTLv7K81VyPFxY3XQo6h+TR87+yGqZvjZLuEU
c6vmALHdoX4bJ1XighbLnQe7AlkIcXEc453GmA10QYP5k9Kn+NiCTOoMODVeGi3q62S5kF914FMa
oa+nOo6CSqPaS7RQ/sjjHLUp10R1ZJiT7oSSn/4cWQgbwfmSpLaAScHGZyWEv7hMuiPOQB5Jq0D1
USopv1dRZePAeyjb+1k3IeH1dfTNXKzkqGUTFQCoGQ+2aU33EvTGzhaaez9HoBvDKVVPkbvySOeu
c3YAJwNUFSdpaTRCAnHIs2h5F8UaEiZhW6A3GqKw/MpZrAmpoC7+ZnRgXYGgI7ahYjC0Cu4vQnpQ
bVZiCFxLJEUETe8heewsw0ZIiDIKgjdpXLggCMdmP7i1m/oonkbPC/XW8C6uwNXWMgQMa4lqQGun
DvJ3i8yin/SycXZiIGOLcl1PdpSUK3PX5BHwtSHqYBhaqeUT1xb3Y1eZrVenIBXrrIegzlGGyxoH
p9lFgTBxnB7eEMK5fd0j0bUs4UmUGc0xEXySDsWt0yzhAu+UKEvpL+h4fZpH8dOJreQJCvEHgKZw
eIcy9WcqWo/0T4HlVRG8PM1q4rdlN0pPNU6PEI6i3dcErbzvJkAStqn176PZcr7N2Vg+CiAWrymm
cvCXsS72uoTHMkm4g4kbxgaQNHAvO34ajF63NAJwXhA7dsGgjXtlV3bpubleR99hYmn3NN5gPzcV
Ci9J3ByiZWw78BEaIrwOym93I9nxLp3kO31y8keQJOUdHWsHuTI6iSgbdUDMMhL911YPw+6ukmP5
agkq90SCnH2k45B7XQrfFlWYiD49VBcTnWPXfUiKvvw6xQOv2DhH5YexctRTvCTzF7eqDd8Ftg2o
thGfCqGNVHQ7nlSIZxQszFSPo30/UsiCAJg9SI2XfC4MO9yHOpzCUat+IlczoI5SdZm3QoR2/yca
xcynDhDuQImgvestoPpsu5p3Mm6I2cKgvE9iilKtkYS7zIESdx3dcY7NAdqBsLdNPgAiwUDY21zR
TL8hZBr8pV5UET43AbV7x1BN+bAE/fDXKA36bXqunpPRILK8bvYcJPXLrARPAvRLZwyVkhuzRR9P
EuAuDW20hmH3ZLMVeBk1b1xq7pAcoETp3LAp9BXu8184EFahXQIBZTqiqUPZdDeAm6a13S7P6D53
g7VWM5NSpw+l47zuQBB1zT6axv79FHQ0cQUxNWAIJznS9CfjG5DS7vxotvXvc9a6IKy1WCd5Ve1U
fUKiXGonW6NiDvcHsov8TruZGLqSVvIzT7MZabPBAaUi0eOiBp2I7i/llrSAehDngpfZRZlTIt/4
JqGsoaFavZhPg6h6pD9Gell5R1j7pmxsAQxI76vuGPU54kFdMs6zn46Bqj3RSdpzCYlR/d2drRVB
goYEXpRLR6mMKRvvXdTNoS4mnXbSgznV6CrBGdgpe1hO0iwA2JtJxtUiV/g+TiNvXTShxB0RWu1N
jeASSUYLqdsk1CCsUf8LWmpwtm57SKwKeXJifYi8uS3mk53p5GwTkr14z6au7kVq1/RNyK8/odxf
F14lS+1HXjgxscY0wWykYxV/sbMC3kOcDA4qvah0/pU5AHx3WjMhb5AOU6v7yTABDKijxfa6iko0
iWaJWoBGdUzb6YnZ16cs71AdadyUwrGrmuYBYD7PjLOMgNAnpwHwEiKHknpV5TbkYxpKcdAJAcyV
tmnmfmJ3/UCxIcooC4jUxX0Dm5GoNfbNPRLiuruHo7CcKnfWp8Ovy/H/Qag3higonNP/TrR+MUPh
fyeJ/heFuv6Ff1Copvi/Ej+iA7fEm9mGA4Rt/PGfyQqEFuuYKgG8GgeNU/gPCFXpTOvEKVgWeE3+
tuAvtf/MT2C4Fd6J0cHMygbKxuP+JyDUc6CfAvloK8a/WQwG5U1zrY23M5Fmjly0Fn17intqF/jx
+w6p0g/g07rTb5tyAVW4Alp/83HYAjrLKAmKIxb78AsS+ZtDR1+AgKaLYzIhx/re93lr32XIqHnw
nVRHzRep5WVRC+WEIktf/T8Yt22Gz1Ip5p6sDvg347oVEhGGlGupjscPhZZWh8atTc8agtIjdVol
hAOQ6yOSa9cti9V3v1i3owxlGSCHbbk+dL+ZNiHe1VoJBbgyoaAkGlQyEjftkJTV+AQ1hTo0HYTi
AcZAdJhzuoEh8ngno0xt1KPHub71g1ZU64sf5OoKqgzbwS87/0E0E/RUMDbCT4pgeMysMrqn5d8d
OZJwsJa6/JnTxkKQEQgqJSsgbQi+gfPXbfHPhK1/B5pu3r31TCjBLaBgwPEzxOb8LYGAxF+SYXTE
R6+SorBRKUUV5GTrESiOXovy19rYOtFes+ryC2XP5SdoydC+65uQXoACpfcIGlF3CeZSMtEb324z
XeTX73NcC4SFLdYbt5kuMrnIpM32nPi1M8ZvLX2gu58v885uHOk3RdQesnZuHkwExPYtwzO8Oizb
pxs/4sL3IgoCqAxi3Fmdxfn3ciByR0HgJD5luem5jivLAyicPcV9q52g6dAPlqGL1FrYpI9plCKE
ONnF8E3Z2a1I5aW/gAsDghwEvM7JsVY87m9nGd2IfhWBTX1ERoy/0Y9L91OiugN41eCft+Zfz8Ym
EPu19b+ZkptVV/Q/Q9DjqW/ov0AvgFvvYXcEX2U+z6/7TKj99X2+cBbX3cVVU6txARSfry0WbkJb
t018M3Ip0iLM9mCB6bvhBdfbvrl8XBRLV4rZOWtp8NxKIXNDo2PDiRqrgFjfpKa10HMFk0yG6shv
QFWUd31lGzz36uZhOtjwDN3VBRHanhtNtFmL6XwmPsW6fN/nKVWQFmeYAxL+atU9NM9qKvZcAHfX
Owt4vzHkMo2prl6neWkcRJfQOTF6V35YCHTKG/fs5bHCAaj1GSTupm+x2RT8VAa+vYT6j47Soagr
xCuyeDyYNQTO63vx8lg5DP7F8THaBlEAOBxnJ5jAFpgpcnx8ZepJWhXHCK4r/T1gisFblAr/Gd/4
r8f40tJWrocJyp81yvXPf7sx+USfi0AatRsKsPsCeTkUPwDF2ODx/OtLu2RKSnOd6MpDS+BwbqpP
G7wocEffWYtM1C4ySOdRtp9GmPbXTYmXxxjqjAOikAAF9L+zedRAoatYj2puZwoAf5eDeL0vh3EC
YZ4FDtB4ADl3Th+aT6Js5kcGLVSvaKOhDN4G7s8anPUntHnd13U8j5+zFhphqYEg9QGBmffXf+ul
n2oT4tsMo6KhIDfPnRoNKCAB6rkgD0tAFtQkEZjMQLRYJi3lTt/DwBtvbNBlo2yQSS+HT79xlEua
Bys+I0XAnRIc4LHUeQM+3Tk22lL8rGYVPaWmqX2/vtRLJ8BGOP0/Vp3NPa8dYxG63qc+Ah3WA7JF
b5CHsAGvTs6Na/TSWeJQwHFyygTzF9ZZqr8fawfpARHwD98sE4tH0LVeJdSd/xmt/K+X54LjOjez
2UZq73ED8jH10wACbQQQG5J6GB9FqK8c84QWfw3peDc7vfapotq43MXTBIZDWWl0r0cpMi1TgWDa
2FePcpzV6+sbfsmb2JbBm2g7KwFlQyAaVOzMQ0SJaiC4PdLkC/2qc+x3feSWn8bRCI7X7W34VKsn
Z0PolJqKW+5QIjnf91KvOnspqBkvNI++d7qr/5gHVRm7AZypvRtB2H1etSxfo9+DoH1n9dMpErE1
32VuulSAsgL9GxRlG95ZjDjhjZfm0n5AtGPq6OoaiFfOf94Yuhy1CIEK2Xfju3kZNQ3sTq19xNmm
D4U9l3/8nDqEsTQwca30TrdxPVQKU41qIi0ORYIorOD9iA2VfuoU/9bBAW2oSRbum+vfYT1356+4
w/B42HSWYJliTep+P/5pJAS6AF3upxw6tOfnwK/Bfq7w5BLuWOzAbhMZzGbk88tQiRvH4MI9xzy5
xC+3Bnnw3LxRz3Xe5mXu03yJPNtFCySvqCpkkDBuOLJLpgyLMwflUXLgNu+lLImLkYfhaWZeAQSW
oX1IOkRW8gq42g2ncsFprrxKnhPTsBwYaOfLUn1gw8hLM0A/KLpBDHD2aYZUxkLm4Il4VeJH3fTP
FyjJfBV1ft3iJd4YHcx2CQbQ337ERJO3baCCVSFmfmBgSLO/fmrWz7I5NbZARlu6imKrbW28RerI
UIyQsn1GsJmnSVjod2QGXZIo6lbMfeTFU5eflij9+eeG5WqQuAc9O/nyuI4BrlzzKPpOnzOgnp+L
yIgOJkHQXQsv36dan35Yo99bKdQFj0CkoCtkmAi8rF+Vz9/in8yyaPzHgDg1y42emTD3E+K0ve9n
BtgkpTn611d6yRzWKGrgDQjlN1tMmk2OEgDPCTMX7IWY1ad0WaqPdVRkjAsJjBs7e9GeCwURGSCe
gW2WUttajaDVqHnV1LWPyIMjdQNrHqX+JfL1vLuRC748QS7fEWwZxtbvuf6c33YzUTIcon5g8k5A
PZfst2P8U5v5S6b3By1qXoMgeVdEsr6xrcZFw3RclGsYluHq5rnhOE+LqXdRdUT6zxjAiuX9czpV
9nRQyeQySHJC5gFlH7qDDlVypDpbbU4fgJ5MJ5UQAjImQAcArU+QSqjINn9nJZOpvNFM3I8qMV1o
rtAH7+ATIxw0hx2A0ahmsN7dlEr99Ty6LYOQRFagkh6a+lcB6tPZ1dHs+KJyaT5fP0YXAg9AVDb0
bAmyVZnuZqMbq5dI4SM7WXdgT7J1WBaMQaRqpglVdUcEu2GBxVfoEC5pKZr8NyCnWomcGsMYBYzG
fH6I1i64ZmjNDZcl1lN87kj4bZxxafD0rEz0869hIFwEZyiK/YrJEztAJwYKaJAIUwMgrS7AygoD
LESXudbOGMf+MPew1NDadW+U1V6+Dq5NPY9ikr1Oe90mlrkpZiuKUQ61adcwPyovdjA3Q/oTlXX8
809iG2s1lCWbkprM+aJbt8s6CAGh386AOyHSmQ0zdiqFakYsGalhdMkH2U4QUuo6HP7SaAp0d7QK
gIXZCyp/dQepZ8lRtWGU+p6JXmV849S8fL8o8FJNVRCnJens5pIMS5VFVRdGPuqMBlgFpOWHKG4e
IV46vqGF0V2aN7digYtG110hGldU0TZGw5ZuvjUGIWilVZYTnGd0THUXTaFmKdLPo8NlXBBiuvHl
XyYAazH7v2Y3z6at6ePEREKcXALIJnMg0cNvnvfXP/qlxZmWILYTvJgkauffPLSMMqpa3E5cmvYJ
cFWzg4yAlkkQyV0D3dGfJoTKrhvdzhQmyHY5zib6EPT/uGHb68VIwEyUVuSLIkP7owgZ3ILGCJAq
bXnrDjG54xrapwzy9dK1v0NFQ9067ut3295x/A5lIghZOpys86W7MLqLYP0RDOM1ny1rCo8qBJdt
Z133hk87fFLNGN1LPA1UqTA/lRlDHMcU0TdwLMYrKWfGJF7fmZdhL2oadC/pU9KTRTzh/DcJmwyz
URSOCMSZHjg1xQNzjsd9PNHhrgBHP3ZJnh+6eHT8nrKsd938hVI69k2quabFI0jt+tx+L6Zw0ALs
txDh9sNKgMhdVz66Dc3yRTOmh3IeJx2QZpZ8bx3bfFUsrWpQr4ssCgyVeeM5vuT+LB5FfpAQ1PS2
+wGSCORQE/mMX5uPYujH/RQ6HyHn33ItF3eeU/mrMmnyLp2vnAwvN+nncRHo9R3h/1hfwF3rB7p8
yDJ0Whrs9H40j6IQ0VMwTMaX61t/4f2nS+Q6wmCatzCM7UrNuLKjjMADBQpEK+rgB0Q1OtLN2B9V
FSUnA0zIbmya8Nt1w5f8jDR0eidIpAhSnvOFI1Y+qXFhizO9AixXuNk6Use6cbLW7dteNnpx9LnX
Lh0q1udWgF6thY428nsUWfxYL0ao5rIBD6LC96gc5jcKG5f8mlxv0iolA454/fPf4jhtaeHi5Nhb
YmO+l0ujg40Kap0pb7WrfSC2QUw1TwB7XN/NS3ZpxIOmgCNC+Xmzm0AxFz2hpeyLco4Pg6G+R4jJ
PaMw8dPUYnGETP7zusVLB4dXArIu5ULsbjx4pKnACQn5/cbSYw+10I4YdUYJdqAb9EnY8UCTK3Nf
A9a+eWkuXU97DZipiZrOC/GZWDlFCnIq9gEG5h7C+qZXlg0zZpRr3fAElw7Q76Y2z2FRZBOghzz2
NScf7hwbiMxgIheARGq3b4WybxzYix+SVAaBIyIOpW8/pMNHdEUNNC8jDm4WBxXIwDB3/VRDT031
4A5Sw3i4/i0v7Sem6I0QenKENu7Xatt2BCQeQ+AN6WQClUeaxzH35OjjjYN66drjVvGppuWi7bLZ
z7RPUpewicYgJba9EdKZnGEQ+tcX9Kuns733zAGnNqxwbtQBzu9hih5rZ7GFMFFjiMNGE+zpXNNA
Y4RpdURcAkHspPkilFO9VRbASLeuup9dvfQHo62REUes1DORjfXhaNGfMgKU18189ME0VTdc8KVP
Th+QTr0yBHXsTaCnljxNOxTj/MVBn1urCwiYjTT9Ro8ZTlWVy8HKbfPdjR1aS8abHQIaYNgurBmK
M9sEFxZ0WaQNusS54RaPhtF/Mrt4+TgH2rLTZk646OvsiGgAk7+YWTBAELjRJL6wblrVgAaA7+gm
jdDzb6SBCA+7gv75io1HxHhaRe2b+Oia2jrZWsUHHdG/G5t9KcWiSGNQYQOsgPjp+qt+89CtWcow
asg2qsEB51fRBvMGxUAEyq8d3akh3S8CwXzRdbD0RMGQhqWOkz2TmoD6X/8IF+4dv0WCTwUqyyZs
dqC3jHzKQyv0CztkGBy++1kNgMlNcx5utKvWA7/93Ih1UWJG94k4eHPFwzAzmFCehr7oENiEMt5F
X2C+o+ha02M5FGGU/khMhY5B6K4TioqmOV1f7KXPTQmQD0eIB1x+69msKoRnVkY+rSfrAdSjuVKk
GcIRip814gZ3Awjx/XWbF7w3VTGWTcBtQELYfGwxkR4naPf4sYBCDBN+ODF5GylY3c6OfZVGH6/b
u/AoouYB7pO+7NrT317lCSZxIQvsgV/ww5LRS3YntF3ktX/1lTU9pote3HgxLhwi3gouEGUxguit
+psrtSlBFYjOQQsMBQS9PGQmoh7mJNM315f3YjtJWIBvSjrcUhmkUed3p6bPtpDFpz7yvv2aoSGi
iqbksbA0RgUFen1jaS8vK0eVhwnKCfVbUNyb8E3oGTP1slTzIqtvT9QipB9obsZQNz2t38HIn08d
2HA/tAexT/uifM+wcFi8eZ7duD8Xlk4j29B5Hi2DhuPmqrZQGQcUQjSPUaHVztJbJqdme+RR0HLO
99e3+cUbua7akMrlMaYU5GxuSlLjtUIdW7keDIzmsvPZ3kFjRsP8uqGLiwK/9MsQqkbrn//mC0PU
kknKOjiPqeZQnAvqnVZImPcCzSCAp+nuur2XzzIZDkeVQwr0U1FuPDdY6qJjkloQeFbfVAfZOJXX
jE38CmRc9KNu6eAmRmI9TPo0fQE31j1b0WR9yfVK7sN2MPaKaRB38K8YMlE7xZe6UM1jyrziHwNT
SW4c9hd3ef2tBES0w+kEGVt/5YZT5jLjU/MCBlvcG8yf+74Mev9FpExgZoZj03wp54LpJE2u3din
F1d6NQ3bylm9NUnS5thLVHjGwqFhoXfdfBqS2njfaq7cN25y6z28cNZAGxKRGS5dIAo/519kWlyE
eixmAZXjHN73WTLtqLLHH69/+EtW6Gb96uWpNWM4t7IEYwniJtEYIomIKslC/9BXaC78sRWaTDRg
GG/EBfolKvjbcU5EAN2og24y5Zb5UNcQJYwBKsifW/lVtSJr13m5N2uB2uTwbcYAjbmOMU2oh++d
oWhu5B0XjgCpFfmxS3bOcjZWtF7rqWF1a88qRjct6sw9RFhEAKte3PACL0xRDge/uHY5JIiGrWCp
XSknpyYkvXBGYnmyGDgH9aagDJeHf13fu/VXn0Uh6JNS88ONkmrQMtusakTcoM1C+B1hk4j7RliB
36QSUV8egF0LwfZ5DuR7NAiMGy/JhTVK6ZDgkO5zqa3Ny9V00KsSYJHemDrxc8awF8+qeuYVwUe/
EedcMMVgGleS/XOziOvPzzrDVEMnRFHOk1BFkDwayopG4KweejdJZ/+PN5T+Ho0/oHuOxGucGxts
uw4ZO+F6zlQw9xu1tOkBwgziFFrbqm990VafZAjTubeYc33jvl1aKWUjiLA6SJsXWBEEaIoqF2ng
NZ3zNQ4oWuZhPnPHwaf8+TJtSaUYVyXsF7HjYibWiIMCDDoZqM633TR7AsGgt1aPvMuOMRDWvQVp
/FPIxLkbGcOlVdoUGwF6IVfywjZMWy1xB9v1IAVD228U81yGTnomJOQbp/SFm4S2AJhslaYi0AB/
c/41A4CnZsGgOw8epjhN+jLc95rd3ljQi1d/bTEBOzWpMECFszdWUAsPxxywh0egX9zb2byOxYHE
C1rLOIbMrvvzY6J+MTKYnwNOfIvMkyAKGobvOl4eVyB7mfPq0y1nzkxZyRvvzKWlgbgHJUeX+CVS
Lh2R9Ne13vEY0+ki05Pkx4RmLWqK0JIMzxq7IT5eP5obxV+QO2wnw95pnlIncvj384/WFxTHVpCg
pzrKQXfDXObLHTNqhI/ax/A2F/YIKRktUm+uTae5C3LNudfchTkiJpQ712ZMl93q8Yfrv+vCseVn
uUCXSApodm7cEPKuZsv6YaqPUfFV54kfvDAc5sPsIGv4x7bAAKz7Ti3ZwOb5FsjSgmtfIOAWpyW4
g5JhM3mxqi6YubG/bmr92ZsXBKAUwSMZCJ8MlsRZyNpEKgjzLnC8ph3yfZQI2HFAciDv6UWKeFQz
fHT65U3r5uWP65YvbCiWebVWUenV155bRqglqZyZRS5JBxUIEu+RQd4GcolDfetMvSjOUIODPAgS
AHvEAZtVpohyMhaOMfBuDsiytlpxaqx8PKSjJZhtUOf72RyCQw3j6s5QybwPXav483fMIW1eMRB4
JWcLcE0WEdH0FI43z8CehoXBwlkhhCdhsX++vrWXPirwGep05Hk2YO3zrQ1Hd+zmmMl2hqW05yGe
nV1P93kfWAnDWBNGyi+tAakVNdE/Riiz0xKkmQN9hWuyJco0RgfQzG0cL8irH2hZjofQxDKNluVG
uevS+SGWp8oKUAjo6Or8f4tOa9QDkAbuHAIPN7tbbBqNQ1p+t8fRvfHlXnpBUAAwLIl16H1APzy3
NALMY1gHyrhJDoCwjBVq3vBX75ystB+7echu2Hu5MuwhMLK6GgKeLWqtt8t0ZpSf8rqx/dEgKXQc
+vh5qq3/0NT+FTZ6yRCFlVVYf23kGhtXW5LvyY6hVuh/SNSyQnxqAVIDTYRbD8lFS+Revy67Tqfh
fAuLGZL9mAkbQIww7jiL8hgyCXyti2mH64f/kineLFJ+NGtcd9t7ZfATE/CyhslJQ0ayB4gfeOOQ
7+JVO+DPTRGQrg8CDEmKOOergpS11kUr2zODhNmxLcLLk6a1gBkQ8vhjU5AKyMYMgmHaYeuV/+20
M+aOsvOS2Z6s6ScgNRYI9NKL8rmf5fj9uq0L530tutHRX5cFJO3cVo+oQQtHyEaARH0GOjs9D6Ho
vUUbGOQK5OSGd34ZpYEOBevHutbW5ZZJnDFwtS7EaHuuagNUIwfXTxDL+dOCE46fT/UPMoubtVmU
SwqLsMBgU36gaYli4Yo5adpTkDBdFTggvYzru7imQOcv67nBzZGHEtPyHTmHIkW+Qlgaw6Vkgwx4
t1hPMeoVfusW1Y29XG/s1igQCAU7h7cVauT5p0NeCBEaBJCZxJbbrxA/0fzOmrOjg4DVPqOYypjW
SZ1gIVmnvJjHj9fXfOnkQNSk7kEooRtblDFpIALTsWV72rQEu1Gk2a60OiQT+apHML/iBrhm/Wgv
luvA16FwQBZsbz1zOXDzzJkLqDfyC+NWGcap1aO8d3KnvFXdu2jMhQhqw42A1bU5QTUJamq2LA7B
LXo6YzihgFDOR2CUyZ+2vTms3AlFD81mefrGMReqH/NoqW1v1OMO9pFprAFDizii07zlAU9eZygA
33h2Ln086Dfrw8O7Q7n0/Ox0TJdEGYYbUs9teqRX1HnuFLb8o2HccpfcGrNyaT+Bf4EfpG1JOXpz
Vi0H32zELLJCkXM/2AySa5H7OLl6Gd3Id18WvtcNXYlTFICpzmx9TGHWGXVRDoqNwt20G0SfWbtm
WIJ7C0jzk1K19mFqCIx0YBvMmGk6v4lt6zCTYdx4NC65Ow4PPwfwm0NQcb7N5KtpMAwmy67mhI4t
g4lLFZk3oqNL3oeRPb9wj6QtW6EErW4j0BKD9DIVIkVtmynDY83hzmJM6h4NLOalxYW68fS+jDtX
jCPdYVo1BJ9bDINVo7KJuBS5PBPrDhazu32EjNFzT+jZdHM1emE6DCc3YhbhnzueNZNgSBFYNOr8
55uK8tKSNbXJvEonyp/TBOUjMseYug1dZkSibaqM6Q2blz4kKSpNX3I1mwN2brO0ZuZ2osvmgTgK
9zNjKncq6/QbrKxLt+R3Kxuvg3yCipt4ocRX6D0C2i26FQPTMeJwuAXuuWSK8jxAAgINg/7e+YJG
NJqcJRaSMrkJFkwPll1Eb8AvKjTern+vl9BB9gtGM1kn/g1qynp+f4tnlinLQqfTpdcwEheZGZSh
nLsQHZfPKUNeklOSRkjA9cLNdoFFNZiBlSA3RiecvOu/5NJXpBEG334VCiBEOP8hcWH2pRCUUKUJ
ZWLoOvUqyp3l03Url97lNUSkeQpMmtD03AqSiQHyhqHtlR3imndMtA8eoNmN0d3YjQidWXXUf5+K
OkPUfQkYVYC8e3kjAlptbB9L4oKV1A/FHjHF89/Au5hV6ZLazEHXCq/opmXP2JpxlZy0q0OLDvJP
aRdmfuOaXHpWwAn9I2kAHnmzwWYiyy50KIdP08IoXBpLO4Eey/9wdl67cSvrtn4iAszhluykbEvO
N4RlaxZzMVQxPf352mdjw2o11PDGAtbNmnNRZFf4w/jHR+VqxHgL5g/O2e9/7HNPRJqGrtjk/kQC
8vpFG2nPuQ85atNI0/8wmIYZT5JzXOAcCpiO0c8LDzy3ho6yYqbIPA6fP4v9r8VsGGOq+1z5G9Jc
ECGAK+7hO6Q/3n+tc9szPJ40VDIYGQtOzpuuEm6wONyXiBodCFci3I5HW+ZQltGn9x917gtSsQQH
ZzEyRBz7+gs6tqydceIg9zOAY6Vn2MzhQpcMWxT8/VwvF+7Et4JVjoO/H2i/fqC0QUYxfeZtVFeO
N1bYRRtHu3Xi67BKuq6LEjeayp1pDeFd15Y/8OvCNy9KReIrne/ff/tzfw33M4V4lDRUI/2T3er3
Rt9EPsnW2jXdjxyVLDZWfWtMmJF69YucIJ5vM1+UjFyVVm2wivP6FtsK7NzWxmjnw7Kq4Z/VLTR4
UPcQ1R9jUIhoJ99ocLQVQondLIw2bmdFLVT1/u0y42L3/gc4s55fPelkA3WFa+PQypMsw/ra9hhh
z6vhX0hVzixnHkKIcmwH80Int421pKvpVDMJWe9VB7dfCDerFDdKkV8Kuc4+Cn0j0GXmIUgXXn+5
1WvkqDUWRyu8+7iky3Ldlt2n1ZnbC2HXmY3DAU9rBbsOToTT/AtGiWRynopA0LsKP3072JnI3g5h
2LhbmFrFheedOdOR49Di4Jyjte6e/FK6MMLWqTl5poChm3yAyrZYjXnIirDLoHGW5efAxKr2woF3
9jWZHAspsTBycFq7taZIBXNDOO3JNbxF3rJ8oDxBclmuKS6h3nphR565Pmk30ro/VnSYzDv5ASEQ
4AouMIuCGDJRY5Hr1us1RjzsiCYJG13ve7HAn8ldmEW4n1x4/tnP/NfzjwvsrwO+GLVqVw7EzeRi
2m+XRrkdKju8Vj2ifgcteeItoGLf34VnomnaukxVEJ3QdjiNGUITOJk7V8GmkEN7yIIAz0Jpoifo
ouwwpAPumVbZJlI39oX9f+51iYmI4zlquACO//tfr7sUbQ+cV4LqKrNsz02UAt7AYC9fZH+/lro7
6Br3r/df99wmJTyhYEb/kx/75HhDwFFySbNJi5DCIMkCDn9Vg1vj4FxyMDn/KObCHJawTTr/+v3q
pa8ckH+cBz7ojRWSVrLg37Mb6SJc+JTndgrVmP991Mkpt4y+NXpVQOC38inDrrAOlZVa8dJiEusR
CO3e/4qnO8WhuErh5egFSPXgjRFPW8zj8V4DJDk5oGvqSeybdsLdWvedZsIdT3q82bUXr+Tkc5w6
y/Tp/b/guBf/DjP//AUI2+jsUp23nZPFg62inU2I8zcWFd8b5nSt66IBh/L+U06/6/9/Chb65F6U
Dk7nPJxRLUPRV0wj079KUNjU39GTIVDOMA7+hM4UrPf7TzxdNH+eSHGE0TH25Ju+NdyLEWyhEtt6
7aOrYgXdJFXnbjM27z9ejaePOlk0zPxOMnJ7AWCpxGjSa9Rtm8Kwo4WVPr7/Vmd/rePcAYvmKOg8
jfRqVlGRaYYF8SPYG9YwPEHbq/8PL4QWm/o/Lii0vo5H3V8HiqZZ0zDmJJjR6qN95rW/BLTHXR64
l7KNc78S6dUxcHNwpTzVX/WpswLBPU75LblA4Ziaj02b14yeAYq8cECfe9Yxo0MCw9Xrnpo8WWFe
mLNCqonkV9NuoJo7MGVEXCrzf6wCHFcEynuKQ0dPu7e1stppswVbmG3rTniM4+2BlLyrNpM3ywvr
/NyKwEHLxMbgWFE51Yia/iQsqW1k5EOmtmqYrb20hu7COXXu25Fd0FDnZajfnqwIVzTcKnmXbace
KEoa+dRo7E5cOZ0Y/v2ooLV9tEpAoU775GQ3wVjKpl4xIrGysW6hEq0YYU7BH1XrHqSb/+GftxS6
qOMNxr3NuPvxA/+12KlQlZbf4RXoKXd6sO1a3Jeyci681ekdzYogdMYngIYLxfZTCxsUwqJz+ijf
SmR6CdbfOMrjmJqUTWF8wGo2xzQcqvz7r3bm1H310JPTQpQ1E8MZDuV+L+UOQ/7xQzmX/U1Qr9Nz
yGj/BdXembVItBcEJLzodk33pGShJxsNjeBUr4fBwboliq5cSQ/7/bd6U4w6fkvST6YGCUBY9icr
pJBpBO4H26/VXI1tGoVDMgd9upWcJsAhyH7HphF7BS/1+uhvEKd2ecmQ4cyGQHHO0CaDPHh7nY4n
R0Vet4xSYOLsgbKpVjnuQ2Wke5+0+Nv773vuURanMYMLXNHswtcLtBpQMLeGV2xhoPRX7YyR7mq1
kL76MLywSo/b+CQYQMuDSzUlTEoXp9v8ODNSQ0kqt/4YLtcsk/5jLTs6stymD51pI48dZZVv5qCG
tPD+a55ZrDybrjb/Qex++qvO2PlbwqvLrSHACjgrWZCmB504HZe43U7FhWV09rP+9byTwKcTaQ3w
kedZOWimsJgQ0Qi3v7G1c0khcGbz00ynkOdiuUA4dxIrh1ON24KDWZq9ZubPuS6HzexWxcfuD++k
Ul31A+e+ev/+Bz37ggjqQnSDDq6/J+sGBIX0CkYFt50H25R/rjpULbrTCGO8q39/FMcnug5sc+jh
O6+XqDkQtlME4rfDOnmTiiL/gj1Et+/zUl941LlvSezDNAQSWsamTo5rxg2qfsg93irMmtgOO4nd
99RhFD26D+tUyv3RyOBC2HVubf790OOn/uuOCBQER6fy2ReB2V5DUAbPllfyWmqdX4ejCi/ED2df
kgOU3khAKnlahHXhQWdlmlVbd5Z3dT1xp2uYHQzC7VMZIWqJwktxxLlHcj3RczteGW/S19FeTL+L
cAYBmxRmMfPn9qZTHsp4d4S2BcDU2Od9mF3Y9ecWqYvpE2LMgM7i6a73S1PAsFoYiGwGvR37UewY
vWfgXnu//32Nuse2IiZeGBWd2o0ahbSjIjXx6bVX71CkZZbks6OTVhrD/2HnMdl97MmQVVFYer1c
bJ32Y9AxHFzBmnjwRANtw/SWwzI64+79tzou99cn9lFtzZgMGQHyj9Papy4QW6s1KLbM1DYfGLaT
t666mOy/Xf98NRpNR93Rn+b96xfCCYmSOTzSo7vkpjcnvfNDHUG2N5+7Bajj++/0NimmPuYxZ4Su
iqrG6XE5WCs8DWAO26DJ6n23VuGuFcaDp8sO/ew4HY6eKbGoVLp33Hm5kCa83QgRswDHXJzmx3G6
+/W7ZvTyMWSA2F2mcNSraFyufZoiT26kFWyLboA3HvUf33/lt9sACTsTz3zdoxLwtIIflkXgNmE0
YDiT4gZfDsM+MvFWL5WuDv/8KJquJEE8j2GU6GRxzmmUjUaElx1+NHoE/iFsSOzwZmRMIbu4IPl4
G1Hg9REhT2KqkcHHU3kXv1QG9g3vsyWFuzphq4lrhYCMFhTRpg6bR1TlzlUWzBfe8txz2XjoR/E3
xsvx5C2bvvZSZdfV1inq4G40q+IBfp+/EZPxlNW22kOK44UXlvK/f15mmY8jECQwaCVeL5/c7NeR
DwsBru+nK/Dd65UdaE0zJoScdGGtnn1L5iyZw/GPFtzHnfTXvaScuQPGPuNityKqNEptARkc8AIq
9fJQdlP3CbTTAl0AwMG/v2ZENnNsBx9FKCfBhTuPtt0bFFZbD/8DTAKcPTDwGeSmWV9YQmf2BrJY
lhFTpX8OoJOXLDxO0Rw3MNGHzjVoxGbrGb14cLu2ubANz31P3AfQQzFyRBP0JFAbuiKqCvit2zKk
6CdDeEAtqJbtkNrWF0yZ7P1ie3pT2uN4Yb0es03e4/VRDnYRG+Pj5Ayx1Kk3wDBOOFCnM/IPlD2j
E5N7WCKe2pJSEoiJWv3QqZlmSerMELQaVkO30aKTLvKtwt6ItoaS7ah19uFNAGKCVhSArwP6LmMI
hCjIDO13CX4c4HUCjIf+6w3u321DB/QZ2QKl+SCaoxoFewRFpooGlIutGyhE+7qBIbnkCzcL4PWc
5+SgO5ghXhkB7Dzl/Bgr2NFX85iG08ZW2gFS2vJP8qDSAP9aF9qNp75FqeSVoITqVtjf8g4LtY1S
2XLv570o9lpo44e3eNGBkfASM6w5z8O94K23ts7dEBeuGYoM1ahs2LrHs2XDVJGC2FwM4BsHXKi0
xye8Mgcp6rgLBbzKKfKA6Qxj6t4Neeb+ByYTlKhiXg5MVTG2HYvWBjwcdgY90yo315sxzwwH4GpR
mFcG9LE6jkYyvniRlC736RJWT2gsxw5Zhwj2WCCnZTKEbfTbtY3hV1eD0aMYqKprXajAvWm7EJrQ
ZPvjhDzCGK9KAFvWfbj45m3pm5Nzk82r+EI2YH8c13z62dR59d2Vov+JbVw7Ms0U4v+VhU55GwFQ
y7ZAgcCog2f0f1oBSUXSB+EkdiYWdD8Hy1weuGYYMeVyzj+ag0HjFRUTrPlgXqbEBYJXJaM91t1m
7BrDi02pifnWujd+dUZT6DhT2G5sCObXqw5KXR9HS4+lt6FN+4NyJts9rCuo0kRV2oGp7QSM6+qp
CI24cGdQ24NXOSH4PV99wZUxvYdcB9Kqb131DZ+WeY7xLwlEEs5jdQciyHuxC6JAEE4hWrYxzctn
U094L3Rydpw7W4uijJngatrYA/Srcc2U9dexj1KZLBFzQv0gVLtp61pejVBVXOhEDK/G7aqbz9Uo
AKIPXTqrJFUdv4SoOvDdJlHpC5WtSsUoBE2w21rMX/20K9Prmof9mmDbg4ushaJvbcKrjoPeWJ6Z
FF3hjHX+79DS3GJllK7ttq4LigwlEhrMgwMtPwwYOQTxYEa9GQsfk2zQYA0Tvqmn/7Opev7OzGi6
nry0rPamsdqfgDQLOzEklDS+SWoSmYZus2MRp4rPihVTErTQnFATG/mwE9k4QzmqayuH3TWCeqhd
u6yTBi3l8nHNi9XfVpPw6w2prX/bA5YNY+pQ5k8xMSwS95YVXk2OzUyB3Zblr7ELSxoddW3coDwT
z2lkLE+esqmpuMW8WEgYIvd2GIZFJg5jhO4vM8ij4MNSjuu2pQY/btygA6Vlue3cJWvK2FqzmUvZ
Zjv41zDk25WUO2nEWKqd1pCw71b+ve9uawC2Te3ZmcEfQ4XLYxVMU3WFlU6bPWXG0OEjKgPt/ay1
CoJdCwFA/ldZtNxiGHrAxlti+wdtFdpsErfKUjfhj4DkJIBClHEeqGy6F6W1joAVm+k26EvDjVUr
B/8wGX1ffPMMdy73swVxnq1kILmt6x4Wo2UOAzKxNB0+jYyGLnvZCw132li9l0h54s7FiDpzoGdb
ywcBowzzxmkAbxS20ywIV6u6/AnNDeIO4kldPCjbbJiCkoB/rccypBSQrH6Rf2auFXhP4OYAhaLM
GnWchgyRb2GjTSOfZVZyk4nKcWD/AkbfR86ov3qeAG0ZlCK0D7T8ieC484NsVy/5bO3WlYnC3QKG
zL5dnLyoX8bVEumT02fN8CgxYXtC6ce1EUeukvdeYdv5nQrLSf+ucCNrbjCPirL7wJwr+5sShR3e
hWNbWrDnbOOxhR0HIVML18ccZHCqxPFnnHrcpSzy/WD65UtUBRp36nJSh87iuNkFrTcGhyiQHWF9
rrMu6adOrknjF3DiGDZHhMG8mNqD0J6KnVe2+bCp00C/4PVsOneTX9f/zbn01o3R+vgelmmj7bui
XqvPrTGr9NoX+M9vWj8PHwNtWvWWXlrd7xZXy/98HTTojdds+Qzge6yAfU1GfpspULEY4OTa2aw6
Wosrd7FacUSPjmE8V52RHyrg3tONDgXn5iqG4cZxcYf8uTDdCja58Va8W6qqbWNTDaX9OHR5k31g
AXYlghenAqJbmyy3+4BITO6tPLD7r8zI2dHeb4E0xUXvYurYpyIIHpUFSQHa26DrdCfRP82bcVok
2sih7JdhB7lLd3ftIBjiNXMGe2tkcAOw07zX/g3l0rE+ROMaRDv4qAvHpjFrqmgp0hwXRGOXq9+5
s4rvCn3DkIgGlvtWas/5DB9u6m8LYYd5FWN/J55yo/eLTeP6Od4LuNQ4g9qGdqbXOSl0BOAwnkLE
oeJuDNracHYR3h8RNsBWNkf/WU6VmQ9VZZnjVyvFJXJbVGva7WbajZ6z85t6DXf94OPBrJGr9Ftn
CQ2b4VbBjMMOeM7SfTPFOq1GnE2ZU+6MwRj1fN+4XTcxI1KUbewKymgvBI2I9LifqWp3tZq6vS7l
pD5h5ng0aG27jFPRbVcL2UUjw42ZrYClTGfREVseTumuCHXQxUyb9S1EzqGe4mANWvNHBI5MxswY
+U4yZXMbUScM7Cbh9GomMIQoUpIZMSQFaCcNggSxMCeAMmvPP5ZQ1AIfvS7qzTKm2YMecbLYZjpd
sjt7buVNb1RVscn7rrq1otKoD3WgAW8d2dvPI0O3qEbNsARciGVPmhQ5QMotZqE6insj9ZYNQLJo
vlYuhxy+3GJaE9jyw7cFmf3DyAyP2DCuO6eJbnJtQtAW09UsxORuhjJXHG6jrb5iuhvpDdMjUCyL
WS0PDcO9BsmnaYtk4Uj9Ek098KAqK6sHK8g4cmsUxTCIOQrK2NOunX/ITUVqY7llXcclkNkIa1JL
ex1nmLIRbrv2Wu/UYMpyo4ypsXdLWpFMlzgwwXJwluVhwMLFwXNJw62QGdyguKE9PCbUnIE8R8E6
inuB90D2e6gLNTOnMKaQoFuqck0C3omAGJ/0mlWqy7DYVXL2lts29Ab3ijEfxz5UzZzPB2+wVLsX
Rqr423XAdVTAZ68j/1MH8bcrCYE0IAfA110Aoq7wmuiuc+Hq3rUwppk5gW0U2cwcrmAYYUYGRveN
cLVrvwZdK9OHtI4EZ6BJHD+J2PBK3d6ME3zlWNuzUgfYAvW9QMcByrMrM3XlpuEARZz/MvKXPhO1
R+W7GcbN2Pui2fpG2fO74GKdxRwO9RGjadFAh+UHwXiJalyH51GH8kBhBopmtFTO9BjW0v1s8f+2
7qGveSKeDbsH+8o+aHe2uYQ/pb+2aWwpXwaHbhDAMUkl82HrRGk63kxuNHwKVsqcWxcXemTgYHXN
uPAG1T/AUkSgOfsBo675qnxzE3BAZIz4egMnkaGW6G4mfAaEztUybqw+zX95cxAu7JfC+2FPqdcl
UxCJjwMxiY3EH0ofnNBigfUW0XgjvcnUBmVzamP16w63rL/UwL6oaJ04okHxMDiRnPeQf7GmBi5b
bkpD2f+tAJkJ+eiVPubuNH9XU13cd5VDmTgvw6W6LdvKJf7oUuFRz5zQxWTmwESrIUtmLwHzYABt
lThyLbRc0MK3o/XZAyoIQ9ddOrntx6p5qHp7mBKw9n2UDIRtH7rZznqmcJ1I7UnBut/rquqbSIdh
e5jravpmQDW+K5aocNlyDrzlybD4N/wRj8tDXga7oXSMh8ZtNEdw5oRXurDX36W/pM3HcNL2AwvT
6UkchPGE3iHICPGq8hrJQ/rZhQg4xCXZxGNapsLcuHmPC5DJor8JoCHzmDw0H2ZjgXnYGJa6i/zZ
tAl4sYe/8eXsfh1MolheJV3UoVgYx94MjjcRfTLS8tUDvAfmI9KLux/6pU+vurCrghjea25tQryu
H4ql64MYZzuhqYzBaIhN7robc7LNX6jAmCnSEJ+fNRfjb7S8odwvKiruZtVxs4V6NPOjvlo4W7aC
+62oOoW3kDBHfA2U51VJTsYDBjAvsHt2QwVPXuRH0LJ9rCKhMN+tqVMNSTSbo504rtLBtnRG61bm
rNGYAm1ag2jEIRkxc5A2hwhRWANv1vH9rWcXxjX5hCF2PqjHX5k20iBZx77OyafXquSGablDVqeJ
hnsiMd1AXx48azdwA4QbErvsRS1yhkA8VkWzL70yfVarLsgVMMP3tp7AEYD5+0V+dMhzxWZ0M/uY
Thn+8uQM4JOTHmf0m9Ye+P8uy8msYpZC4yflulT7VafTDJ26dopHPVrmLwYAfZ2ILiibXe39cR0n
lcYT28l94J6Gb/3CG7ISG+lZBPll6jcWCb2HmkJSt5wT5Vd2tSlcfKxiS2b5FGczI82IDw2g8MEw
UmT1p8n/shqNu24ibIl+4s3ez1uubTFwMeMDHmOI0bl7tJM2zKy5K8at9oLmqs2lijBRGtOFH5gy
C8pGXxax1fc6THwX67l7ONLtfW1WgYpF20bhXUqye0Aa7Xw1LTvVMCBhy8SriJynIlNmS7UnXzdZ
dbwbHG07S2KaPWG9XVAXA7Ue6EffHewsxprXLa6bjqZf7Beu+ymX6bAcBrjLX1fix9uiF9YPLFia
6nbN/f54p67AOKemcj7ajeMbH4rGb38WrlE1u5Wo9mVeuYyTij/xPwmGipNkWYO7qabjFBMlqvzA
IAkWygU2ozLGX8ZWaKJlHsVDqP1gY+cuEUuz+j/aZh7FdTU0JcnkFILTxQGDYaLU9eogjtp5YJnq
ioOeH7KK7jXWewHlHMotD2vglDpGaj58tEWdrrvJnOVLXc7LmITeHBFNzQyBwlB14WeTkXC5cWJP
O9Ld8TcXgZVvDK/JjSNNkw/iA/jced2sfq7UA9ZNLaQR3QBysh8kGokn6Mhmlpjjoq/oaGZkTUFQ
fGxcbxnjFlgqZD/VHieqvWr4bKVu/mw7vfuiZhXRm05buZ+VwzVFykYq7pL9YgExRN11Ga7jEKsm
LCidyBY0PHLG5YWzP8Rav9fTD0eaRsW31+AkbFWGDzWuBAFSqqz+JTGwmHCDjIaOwecViK8vfPsx
XaVtxYwrMAthyKUz905FLBDzjfufrQlhOGZMTs8xsgz5KQiluvWKCY56w0p46GVRfc2XxX7JM4+Z
9ICEK57TuiD2GPyrclq7b9NYjtwsHUCSmNk0rB2Ek6ZNzBrGHR/VrnWt8irP9xg+CGprPSXu2Kit
GSV2JDjmiqmfcpwLKrtN6Auho5HKJBMwgZDdqzpY4MLCP+h5cdc68DEasRmY/MGdn8355GcmLbii
droSl6JJsuqjrJ8JA1T7TMElMIlFxPxYELw3u2xyJWtp8s3fHq1tEWdtUYVA2Krhue7c0o9bvJ2d
eO7n8L7ve+klUV1YT45hWj+iCkRyMqve/qWA2H4sWPBr4nX2eI37QxskhiICucK5sLepTXryul9Q
YICNVu4uW8hr44X4fYpLxO/+NmjTySBAm+qFw6nNv+HrUH3tIqv8NhQmpYfBXIS3U2k7PQ8Qhx5B
+VK/HCJ/sDde6/nf02yu+GgUm1Yay475nLulczshg5sSExJBG6+YRv4OJ0k8qMmdOAcY8/7uOxl2
K6sYsadPp2649XNLGiTq5XprL9TMEsay0GXZkfQ/WUPhXtnlWH5rvF7ILSbJ/gvhFpPAudH5T0Ng
ze0mM5fyKyXc4tmqPGC/kkj7p7WS9lJWWImB/C7kmcrUqLz8aZXPi9URLCkVzV8QcNYqcabIZ5UG
Rm1vRSstoqe0Jndrh3nc139MaPE7dw9dkAszrkq5UBMJ4UVuyhS2bmzlwnvoKgzDqZV54a8564aX
UXaomRtQJ27iKIrlSeDa4nElJamSBT/XX+bAqYtXX+O9LBzLX1w9yi+5N9hUH3KPCCI1mOmIq6qD
AB7kJajt1bEUazso+KvLfjBDihB062J49aOxmSO/O16FYXvVMpNEaVc7+UNkiCJL/EBNGwYHNTAJ
N+cSmkiIXixFELWJpsa7qjXGDDFpjvtFFQh37j106B1ODb4K2B6q7pmZyKo5qTl7giszz2f7Q+MG
rKF1xEUmyabJe6Dt6ZuJg1MG9DGqvWR30neza4ciY7VVWVFdt848jrvaNFQUW7XpzYn2x9bCLAVM
87adXX+MbWz3fiK+6PlZllTblGwacQgtSsz7qLAmJxH0NSZ8TrLypnJSx7hzCrL8zehEBnxj5VC3
iYTnonYoHYuofAwlNXHw3k/TaJb5Rkt3VrGqI509ULsXP5Sd2SKuulJ9ULVnIaVbG/+hbtpKXFXc
8o9SZqMLbpngf9vZmcTyCV7zsBFc+NGmsaTbJ2u4WHs16KLadstYP/UKHkms54BgPiXq6FHqwMWQ
0dI0tBHVdN8tBXUisNd6jW3tc695lQfFujSctYzrYera2KLa+GQ3zLgdoqEovhMPkQcaaRssNyqi
KBMHQJs5kOhJfxSNI7/noZt+1guDLscqsmxvFH2JMJkAVufJOgCvD5qyHZNadDTFoiZaANsToNX7
ufbC+UpSqfteUQD5KIygzJOO2z5itLD1qo05WRjcMAam74QzB9XNQvHFinEZpcLWhJ7xndHf9CFb
PfWpG5fygyxbgqsmlOEnthU/Uhum5Y08wrqZL5Wh/WhGhpFflbZw0OeqtjnmFT4ML2mMkGrpt2BG
4VK/Vi45oUsSUYxEcYtHVrnB2AvFHn7fbZHQJ/L2rhjteV81pSu5In35kdOj+SAxzS64FYwp2/Sp
ZzFI0jUOdazRuiN8G9lKmVV44W3fUiO97cnZrrNAgn/zpnkEp2ctP3SjVX4dqYFjUOjBPgy1j0nv
RBODEYLUC1+MzrMeBEcNWxhr2XLLCED0uQVBSB2WWeHvS9ohMmT0I2SBpTp4Koe+KZK09L0ibuq+
DeIcnAau3mUbZPt8srW1M0PqAdxunUBw2WD5RT0PlVvs9IEejmFsuK8k5bvNXHTWJ+261WdPaPd+
6syl4J8yqfxKMS97dAkufSinKdok0rg3xirKsm840aXDAT2s+JjTsvy15CV0nG4NSIgMHF7rXdin
lbn1GS57aJRmc2RzQRPHF+5MYZNY09yMftZ+DGiL/efa3VjEVGYITISgzhqHokaYUK3Ce65cVTxH
ATLVeG0LfRDr3JS3stFkmjZXAKmLH8zXlN5qL+5FMOQfG4fqNpzmXl4Qmb4VUERIFRFQ0FdE2/rG
2szs+k52Pu1o7RJ6RZm5a83BgmCSeZ8KMcyf32/PntFI8kCXoaYQCxzPOpViDpXCO942q22QN8u9
k4IZKgeOTjFgI5dawI/R4DtXdTVMsNjHaKfrwrjQCn8zxn/0/cI2DmU3eGpEm0epxV/taRa7ysiQ
atTdaX+zskaedKTK3/naBmrb9AWRZCY6xsvBSnH/wDLrxMazpvQaQ38qtO9/lLdaGRqsCKqO/qv8
DqdDzAqfrDrrAInaIm1uSeHlp86p8wui27dtXNpCyOaPtoCYgZ2avA6Li/9gtNZbU+Tyhq7lxAHg
ezeiWbMLOqO3L4TyB/gnyOKji8jpqspojjJmGjXbqMKxVmftdEOXw7zQfz8jiAHPQYMxQoyDp+Nx
bf/1K8parU4417zQ0HMG1EH1Iteu/4R1wIw/yZInvdHNT+//Vue+Ig0OjzG5o0vfG1Ob43g34UW9
XbNuSmQ4Owc3kuluyOQlp6+ze+WPjCHiQ7JMT17QqEJ/RUHfbN1MfGk1Ul5nHIeETl5zq2w/PdjM
QO2kbw1fpLP2SVUxcPvPa5NFeZRS/M/fcLJVBBglZ1KYN69zYdKv11VzmxmV/e8CB5YJikJMwfEj
PDU/NAMM3hdqIVueRVliMItn6sTdRq2j+0wzhnCgKMfsO5oa/4Jw89wRyMthSM5UIHK/E21FEOmV
86hotk3l6ts8gCbWLlmPqqBtfyiDBvL7K+js8xhoYtISkTiYvtfLNm+tyDcAmG97s1q2VOqnBKiQ
j48szThdqYuydOeNfoOfkIFyrhTWrHUqHMOvVpiLVzXbtK7a7KpceFIibS+9XSa/uO9nRz0OA+25
RkgXwvBE19gpjdWPbXcMsUuvvetal/bX97/DuUMiwrzEcvDvtvC5ff0ddOM5mJPmYOyGoPxh6HL9
aaTzJXeNs18brjnqbYQz5OSvn5LpWZEB2qjKVmoAeWTIh9Ka6EyT5d31RBUX9suZQ+lIQuRuQd9F
ifhEf5T5XeeNpASg6qzoytZa7WhrelTN0HyZqfI+rkEvxwt6qzdviZCN8ReWMFPDDHaf6K3WDngA
UWuzHZo2fQm8ovzCUNRy31rzerW4VdtdeM23Z9OfJ8IMOPKWYVUcz8m/Dt+sniOMcDK5DTxVXNHW
cD+5VUTpLFyDJEfjnTQVy3tZFGU7K0BCUaOHeX8FvVFFHf+GowsP6ll0kaeSa9WPblEsBgvbDHyM
0aHOle5x0m2k3t5Uwt6FZovXb1fpC8ZK5743Exp8cuyi+ANOVhVtNEelxSC3acPQuVad2CJEGeJ2
maZtMbr19v03Pfs8BrbwNeOcehM1cYMuuOrVcotVXPEzzHxY4wFp1POKT0eX2GuvLpyKb9bxH2kk
4j22DHqu0zHauY5oAqLyZoxlXOM08IcH7Ogmyg5ufYO0IbhHPxFcOBLeXK7HhyKDx0wYlSLl0NeL
KtdjE3balVvdhk0cRZh/STqX6ASrSyHKufc7Xt885ahXODUlp2dhu3RJmm0emFUXe0bd1YdMMAge
O6up9iQO5Q88ZLv9+7/kG9Ilzv2Y0ZpI6NmoR3T863eUI0IS5EDt1mBk7FGRxlITw8g4qQr8IJgK
/X+cnUlz1Ei3hn+RIpSatVVJVbYxYLqBbtgooOHTPM/69fdJ341LVpTCdDT0ohdZyuHkyXPeIeu+
UutLg6aOnH/AI5d0m8YweozBYtGSANgVxOA5/o5jETpertHw/INoAlVK5oi0IV6Rf8k99TG2wipw
6qq8UyimIRPR1RfHpfYTr4cmKHu7m3rqs+2NxMZulj1ym74weOUH9dQsUODz+IzXofHOyKW1epQe
8WJfCXPINeA2lIQ3JCv5z/Ua1FZBJ7To6yCcDMrOKBQ9kVxE87sQqYmP9mKt6HYtsf6tVzT7Q6qW
xZOljS0mT+1qfKo7QO9vn3KB/ij5gORlYiRx/YvGvm7GrgzrIMrJLd2uqu+ou8RBUebibIN2OIjf
OydNoK0FfNUwJKtJ5gwvwjfVCr2M1IkpT/Xkbmj7n+ZiRYFjo957e8O/uuZJ51SuXlDrXPKvTMFW
Ay/ASKNbkpIsd56lJvpvF7v2gwl8fRfI/YNJIUsq4c0bil804fcwllkTIMuhnkH4lJ6j68qDs+aT
p5vgM5rQ1u95MRy5TL9+TUqaCOBcIgn0MHWbQCJt41b2pDeBTieS53MGJsO2Y79HF3MM6sGw7vtq
GgItJs8xerf+GDdD9y8vpOn37bl+vapCCpSTdZjPrnry/79Y1Qy1PzztkiZYhRPeKfM0/8+FsfM0
9WYzHEz47ljklTziKfijiHk9Fj1HB/wzYzmNipv2rKvnRqSrNy9LFrz9syBVkixiTEXCvMluysHE
bcvBZFldOsNni+X3Wlh8yUSTHkTn15tVnkKol2hZ41O2jUS0SnRwri5LOWdr51EVBhIad1F9JPUk
f/IVppo9Y5lMnVQuk/fB9ezBFmsmY0jbYGiXr11vfVZgP/jrmHaBadWzv+rSnFliDxqlyQ6O5N7S
8YmUPqScNRfu9eBdBcQoXvnKScndc0uH5h4wUnKXtWt9MNTraxZNNvpXnAtedmTG10PBOhDYRcdt
YKcmQja1aj0tZE6BiqkkuBreSCatNrc9qHXsnsmX427ScM1qYjVzGLeCnEOHeMQjuXDEWSvr7lya
CeBTYbf3Req63DB9+/dqtM6P0gKy/PZzwkOPChE5IcWQLYMG6762iLMSB49msE4g0tUHu4Ca27Tu
EVVuZ/dK0wnSNUQhWdrNZBeR2cW8z1vk/czSp9rUv6sob79RP+zZowB+Bceegai7XC+pRQOG+7Fp
A6wsyks9LnFQQvT35lLMB7fU68QAcrHUQUIulTLS1nCnwm8+chqNU9LkbeDkSQ0hSC9/zxwqz5nX
4q36j8/fhry7yjdoUgfy+ttiTBjAg9gtXSb8MybY1H6emb9AE8A+MLP84HTsHEQZPBHNR+kSWPPm
Fg7xrhaAojo0EiJkcUpT9UyqzKeFST04EXt7w8RpBaYhtwMeE9dfBlzaxjip7YKW2f6ETHJY+q6V
Quq6Hav3xiGr5t2AagtifZvYsgyYSWRZ1AZx7ziBG/YfIIK0B6SUvXlDWxKrDMoaEAw3g2CaQqMl
nNpgit3CR3JnPEf2sEoN/OjN7yDAxPB5cfuRPknb49sJsx/bue4ChJ952rlxdA6TDozLmMzvc+RI
TkMy1gfX0M73MaisL8oKrL3V+K+ULK7HdOoCUfByd9upvYOm8lQvnfiTkWwEuBBUIX/aygUIWIXl
5JYdlq3q+IALDyNBGz5NDk23N+8MphFlIOnULr0lr3dgJynf5E9dkC9T80QXyvaM3hwP9vlOyOBa
EyQmVCyl28/1KFYZWuu8GuzzHFefNK7iu5Lemx9ZtP0oJf9BGgQhlHIw7mkEw63IvhZ2usiXoQ+q
GMb3oM6215SkgWkRzwdFh1dPR17iPBiRw5YShyjTb2bQjqAcgIhF8jcMld/NZBkPbta6gd3A1TiF
KzDKk9p29nBKl3F8V+mK41sZAjY+m4l4nRjtP1lkmjSn0/VvfVLsf9+2xFLrHRc+HX1+RLQ5LdeT
7+hLk2ursH3AQMMjaqX/TVHTHJzI7eF4HkTKKj4rg1Nnux7EUJuhtqfB9kOql7SUlfQy08j16sQ+
TO230Ww71ibzTJZ+dgcwt761tHbFSVxt4StWufynxW73OwGqJD5i5Ey9D9/j7Js1dUZ0qmkdQZGN
Ldz7bCwf7KCY4bj0NWjyN0ZCphmFIpnzSyswKifXk2G7ijqExC4feZH+Ac7IfILbLQKw7M4B9//1
XCAUAfsPG3rYo4T266GUYc1UBzStPyqm9mFKrfW+dtf+IErI1XuZGEtdWUjjuFUgu0TxYZO4KdAS
4lVJEQ9GOPPsAEe/RyETfGCWz0vQLXX5uZsm3ddwgThQiXm9seTQNtVE7HKIU5vj1fYWIFgsLPyw
R52vE1rt41c8n5c+z/zbB2V3KF40RA6UdBF8vZ7LENiQDqLU9G23zN9nMSWONRyKE6yKr38wkmGg
nGuSX7BTrkeSHrkAqCtWzVVobVpDyEd1SI3O4q1SQs9LBz+eN5rM27fmzmpVQVzNQwPoUJneRV3y
jXjWn+05TVFhzSaJLDlylN6G+82Y20ulWXjBZB1jTqYy+iq8yhOWyID4ZthdCQ/iN6Y32/E223Od
3X6itMR4jVIFK018+G66e3Cqd78KyLQsZtBr3FYU1tYG2EstCjLDlAGVALeS1yN9sWydgaQ70UEW
sDseXT5XalPyiZsoAqcNeaDGMkCSpflfYumcs6PNptcUAEF5VRypq+0ecrIqJIoowqFXdL0ph77I
k3HU2Skwzc6qCWcgjJf5Y17P8UnTgOQqipVftFZPDy6PvS/lDSYzBKovr8R8rLYjrUpdqghI8N0B
4EcbWOnLu3ZW23uxKN9un75XbRK5X2gTSFkoIgoVsOsvbdpRA+mPPrkWKyGUXad6CE2w4mk6wTAx
8wHGLHQ87m7lp6OX/4pMPZJj3/tk0A7SxJzLgprz9U/gJl1aYc9oIte21NxJYZAkjmLed+iY3S9K
dmS9thfcyCcF+xYlHODq1wMOtQvwpTFMfwCp5a8OQMfeqpegDasft6d399OYYFAGdI/xz7keqckT
a2hq9KVhOteBOialN9qzDZpuzt9VQjt6DLwqKzwvJ9rJiAnJpG+raKpr7QzKlU+zQaEFIhrVc1FQ
nKVxoHka4iD3uRJZJ7FMxkfLTbtLAaLmpFuoS9z+cnlCttckN5XGMx8hHlLd6y/XAOn0OMCYqJza
IbLAEX/1qoA2LU3XGrTQ7nBUV446bvv7WQruO4hnkIxuNlOeDXkWaQNr2/Yu4v5tp/01mRTkei0p
/tMHRfllLrNyyu3EeNLscLjMkzIeVc92d9gzdgfdKvSPNlHYSjodXnqNFrybDXdFlcXfIG79HeWr
ON+e592RJDqKgiD6WNu6vEhGmlUh6UjRO/pfIcy8x8FQuvsV0emDJd0biqRenlC0V+n0XS9po1rR
oqgMpS00JZLcgehPhfC8JIeif7tDyeiLcScZ5LYpHtWK0U0JUSlFGfcU27X275plAAmtMfnv9gTK
jbjdqPL9TO5BofHVAzPPe6dd6Wj6+Ne3PxBL4H4xYutg7nYCARpRqKli0Sl94zZz166ip3BD6Ewn
an7W0NrfnLkdHxVg+P0QLQcftTN/BhsCMonJU4zIer1UWg4eUiiG4edLLS5lBqGCY+j8UKphOipJ
7Y4FgAMqJ0Oa25NudN1kFGXCthhaYPeVZj/0pvFTd9fsy+2l2rmVuY95vknJSdwiN9G0L/F0sW1y
qXyodeMM9Tb6ZAlw6V4+rK0Opd9JsJJ0aaqg6n6wgnuRBSgIj1u8iPmzzUGorml1t5ATTKqdnqfU
aFHF6NEQcZT+c57lxQUgcZd6EXHpoUzHOqDrkv1zewr2JlseimdYGZrZmymYKyQ02plsuVeMXj1B
bK0fUsdEj0JXKRzfHmxv06JnhkIqiEgKjpssyLYRe1DDgqdO5pJmoaQAvsqcAIwM45j55tooRxpS
u9/3Yki5BV40iOYYEDiKx6bvGmN/34liDnoROx9DqN+n21+3u5toZYK9sXmbbr0y9blS47zhuThX
KOeeeG41lxnv+ADIsg3hp7eyL+Fst18VaxIHadfe2DQdHC5I6jLI915/Jq4TU9UQMPyqSMSj605j
EGmiOLkWwHX05qcAGtKPJKrfWtAlPzDYPFxNiOzS0t686+YVvBqa+YZftrZ6sRMw72OuQ0iblzW4
Pb97S6ljQUr04VlOoeL6GyE9KdlqYRFgVf2v0s7Mp8LKu4vp5OYf7FPKxiqNcjSISJ6vR1Lg41fC
qSy/ILj6YzcaTyh8KL6yqOgjz/bP2x+2l2ThWob5kpAgBNxrr8ebsXOFkY9BidOE8Y+csHcfN6n5
bg618qeLgP7nBfgp7NhE8RNlMj8VC3Y+WZV0B043zwCizeWFBwqu8lzy8uM34SBxR/gIFMx9h9eC
pyCy8lhXWAqvrfhW12sNb99K3jVIbN+XIUabrlqobDKrRnc+g7Qb5ZjUmGj53Z6hneSPEEk/CWFL
qvVbXGhYmSb0S67vTBmmMzAO21dVePIdxH/UbZfowV3n7qA6snORXw26iVZ1Xo1dCEpV+qePp8rW
uguoIPPgGtiLidJZDUwgq09F63rtCxR0k2lKLD+pta+DnZiXtce7yVTTRzS4j2S15HHcri/1CuQQ
iU8I+G/O0KLA00URwPLVsBJIe0ea1xbW9CERaFVEaj0HUTqpng4L4jTBtXy6vY57R1j2gGmf0+QC
jH79saabjjZKJzjlIcvhh10i5fWhtZhJXF7+ZChAcrIHC9ppM69rRJfJoGTm11U838UmoGJe/M3H
VBhHyfnuEuL0TcUJTVkqhZuvCrOatiqGLFALMdkoI+1jM0zCV6mj+VZdHSE8d2fxxXibjSkFBrqp
w0QEJVAYmqAkT1QW18BVnCMrjd1Pw81IlzBjrhb5U15cn46Dfk1HQc+PuilEkNfJZy9toEd5edmM
700jOeqA7n0cxTQJa6E2g57l9YhWQcEu7in5F7DbT8WQaF5Dh8NDMfStQB15d70carNuTecmA5+E
+9QKZypB88LvmnI8qCLvHTkKTPR/qCJTFdlsxK4bRZtyoBCTQ1VSj11ngAwu3Idci9SLGZMA5rUb
vqvgYvzQ3LlbDwrMuz+AqM6NKTuh2yZ5F4ZLFwN887M+dyYvzTDB0sfR/Y04hRKkJefd0kfljDB6
7gsnyT69/STS70XnjKsUrsvmTqmMIXZJ8GSEG0q04eoaVRcHCbW/gfelR+LVu18r3d+ZbeSPt4ex
TUVemiGjaZ1A3Cycho8rYH8/7qfhzkqS4qxRsXi0a2G9X835qFezl4jRKQApQN+KgtBmT0FPEKB3
COfCRWnPU6fy26Cmyt8CEcyzNrG42Vj3pxZd9oOAt/ueAGFJ2mLzeMIT+PrkzHY3qO2Me5srhvW/
EarjmUJ8dedUo4vs08xHK1XryVLHqTNbZLdWsz7qZsjdvL1gJBZcdt3hb2wbuboCYz4EZe9Tw4Ie
G8LKpm+9NAd7ei8u4Q2jSkoKzKZt5T1Ph4oWAh7Bptr9z8g7cY7rOkUjyugDKhVHGpu7X/V8kQAi
olez3cJl7iRhj2NlZ7TpaZ3pPFnrclR62du6MgOQwt2yfLq5HZWoc7N54OHbaNGsS3738p6mLi7w
SAO0qE51cNoDDrpjejyRReQPdj7/gcMk17NKJZMimyy3bT4WiRtnSgSVtlCs0b8qN403TlP5oFR2
7kMpRHPEGuqz6lS6ZxQ5ijf1EB4wnfbW9+Vv2AZNNW2SrMNRE8Q97ipr3D6KrtDu0FXNPBWT4rvb
MWpvgYlQsNEQPGZLbaYeTQLDsiNKxkZVTXcVYnt3brJMf98eZe9uo9QAVATrc8bZnNAppmopcVM+
hJPkPyQhcHFxihxFA3cMx7cCROX15qCurcF/k7D9zRyKwe6XciV/VfS0RfYBzNFDnaBZeXJivbO8
HunG2CutPo28Hmj6UcV292vJG0DbEgwgrl3HI6OdxlzpWkoL5oRudIEAyIqP3INTzNPBu0VO3Dbq
sC3ZrZA6ySw3E5tNi1Wu9G781VSLyBMZ2ie2spR+j7RskOTSZH5Bk+r2cu6O+twZBspNDNpsmqaE
7VvIzm2GCuJ9ZWWfKzgLF3VKineIaxXvyoiTenvMvUmlCAcYgMtFxr/rSa0MHqPPxbEY/dX3baSu
X8SY9Ch1NodBdu9QyISWsrsuqMNtF1DT5ymyS6yQ27Q6V+B830+iig6Onpyl7drJFxv+dJILuv2i
MW+NQSx0GOJK0/9nll05+W2OvMiSlIYPkSp56PtmxcItnw7wJbuT6fLWlTgCDt7msjaGSIvNvMAd
b4jH+y7OMShhNh6iNppOf7Bu3Mp4ggKdIdJcr5srGrwUI8rAblMXwWL3PxCCGAP4YP3bR+I9Ccpd
p8xGyXszUjvNwoUThJMijNfTOJXhwzihD+MZ1qBf3vxVJlxwOl4wSugQbUIMNP1x1qvU8vslSvze
EEqApM3yPs54Xd4eaudGYCjsetgi9NmMzVpZBib1ekqNJKoG5Xeq2VDhNS3+PrQNUhVNcWQaunMZ
0+6S8VNC0mgVXy+YLaYsUS1CiqicUvk4FYr6uQ7dfPHyqaunhzSpUcOfndb4OKBEhOb3PC3/3v7m
nQPIZuEI8n7gxtiWPZw80kmWqfyAqE+/jPA2A9QHtN+3R9k5BYDn6YrIwgothc19DwS6SDXkEfxO
hMm7sp+S/5pBqbyQNOTgLbQ3lEFaiKASSJdX5lV55XZ6msyG76Cac6c7jfWEMloCR2J8q/o7tx+Z
FGYnIOzoYm0rWYtKdRmIPh33sV6DyA3hgQ6tQ8oUJQfJys4yyT4FjHZ5EHDLut4qltUimzkaOkIk
yXyOk9y+JDZVjdvLtHMASMYI/XSwKMxZm6KkMThASuRtwxO5D4Q21P8441T85yrdT0dL+p+3h9tZ
KslLJu6rWHyTP1x/VOugtVtRWvXzoqs/lto0XUp3mAJNTEeJyt78CQIjk2dTB93CkLh8elOsNJdQ
MhJ3TjMOQYOC78H87Y8iaSuwCgFhbOYPMWmUssgHyATgeJGSaI+oRr/V04FtxzMber6MVS7PwOtp
y9zeQpaNfkqUKz3KDuPK635U0WVNf7x9gTAjJ8hzPaMGsPmeUpWy5gXNK9QXjQ9quaA8vMTJKbPo
cN4eaicWWsjIQCGDeUrSsRmqKEt6OR2ZZCly4elRjThwiDCNEtv/6koeG57erepdO8zJZTQ78tnb
4+/txf83xiQWy9b09aSSY9mOW5Kdl4WlXty5/VIhya55sb4uX28PtbdLGMPgoha4f2z7qmpYIp3a
EHKNpu1ObVoupWc0rpYffNLelL4cR7v+JNRxpiZZeQpYSzd8sxENvF8XB61/O83Pjb32l7GozSBW
qtCbJxxYbn/m7ozKtw6usVIzYTOjfVpbU98R81ck9x61zEHQUl0XwPji89tHAp8s00jYTNqW0TCv
K12TRKMBN2TZXVm17l9xxytdCxPrYE7l2dpkknyP7CuCuqb9Ltf2RbFydmenyjt6fdlS57/cwVAf
zF7NfkQAGh5ATxcfzFk/sovYm0maEvRvXRoUXKTXg3bAJPJUZ28uaaaj1k9TZCzD/s4FaeDfnsqd
TFneL7KygpcRW/R6qFkXdbvqo+E3/cxjJguH/pJUVY5KvB2e296sn2qtUP6HX81RWWfv8uF2ozEE
qAo4+2boVtPqUYljepuZpl2KioZPaaNVxR2hB51atgeJ5d6nkuZRy1Al4WFbRlMQIFssknOMlDXz
Hv9YhAfnsPVLPepkb1Hzqh7aTxL3w8HJ2AsAkkvEimIcA2H0epJHPKKblaPnMx5MhHmOCw9Dp+Yg
eu8NQy4ra3UU3OgZXw/TFMb/+xaCTS2MH1Vri0udi+UgM9k7EaQM1FyRLQBjsIkybYy5N54FHHOj
eaqKzLzUXaFcYFujREYb4ZQiN3d3e5fufhnXEfsUig902+sv62sdtjDK8D5dQXxWtbYPxtX9dXuQ
vQ/jMoI2j4mstH28HmSslBgp6tT2UfGn5YLGONId6G6Sn3dekhe1N1TJEfNh58vk5SfRvoj9OFu4
iLIItVKRi0XRdRhGz07V+l2LmPXb+44MI+HEpPwgCjfflsSR0ig59XpHdMrvGiGTL6K2j7rpux9D
1xjcN+EEzML1DMbo2OpxpvNMrC3lzooUVMOaYTAOdqD8sZuYDIVVqJos1AIn23yMUYyVmg604Uw7
NT7gcf0zhJz9vg51FFin5COSFt/V2c3faSOCq7c3yU5ohjJFLwnzKWqZ21aSqAFFFIh1+3Yfue/K
Dk1I4gmeKK2YDftPBtOAYiF0wx207aw2UofTSGSbp1jcJ3RP7EAzC9rF6lBX80GQ2v0yycKRHqE8
DjeP4bGLogWMpe1XTY1Yud38vZK2+MOaHDm+720TATkAAQGbm3Ur3mB0Cmq8bkg/o2haVGyVafWW
tcbN4PZaPZfQX20UikxkzVK1Zku2yCeV2h1id77aTvhGLFr8ONbQtJLFHu/yCk6xj/Co7jeoh+Yn
FHy1p9F26nNCbT46tRNq1V5m6Ycet7sbGCwxhRQVjO/W1VloXaOsAwwf/IiV71kbDw88kevBa+Yh
PDMfjvte6nUJr9HRmDxZmWSw3Z6cveWmxAjKRlZyEfC4PqtV2jRTnrXALXgIvEePa0BA2ZrP7aQd
5to7kVVatcs/RAdjm2uLxAwHnYIGVdvYua/6Srks5tCeLLbcP1NczicNC7A/2M+80SUIjUyeDXX9
gWpqdQixAirMOmv5qk0zIrkiH74XPGgONtreXFKPpgLnIL4FVOp6qBaQc24qJUFBc+iGhVpo/y/T
8qK8DE2rGufbK7d3fHSItbwJoYgBRrgebTSiJcWRxqa4KbTsKXfq2jwbjb38AU2DBydyVwCI2CDb
iDC046rQf4UjttYf7VY4/zV6Z/zv9tfIX7s9o3DaqeVDGH7d3Ix6y23DkBinUgt+h8WIeApz2zrF
iYZk+jTjVnJ7wL3FkkJlsv5ArWYruRCGWeQCGrT80m2ts14Ao8NkbDhjgpb9wRmja8yqo24k6wPX
K0VrehQF8c8PFd2673o9u2vHZgwqJz5CM+2FlJdDbXY7At121Tau5ZO3Z0Fv0aew5v5bj06Mn0yz
602rWJG8aXuvSO36oFeytyUB6yH5CB6QgLt5+lU9UvEm7S7f6AzzE8K26bnAFvkgC9xbOd5ipEqU
LllCGWZevsVy3tBTCrYiW6L2bgnRR1eAKD5OhjIdnLHdq8Okpk5j9vlJu1m6NKrAzDcRqKJGhOZ9
m/OKPWnq2LqeglS25Y1NRHyeI8rHH6w1SjA0mHHT9qzFEt9A9M8XrWymXxMGLtXBj9ubbQSFAAPA
a+IFtVnrDhJTLnRZ9zeK+stSgfEA5PsHoBk405TQgDrJ9+HmNRHFNTbsmIhAUhBhYBvdj0ptlLtI
oJ/09hMpKZHSIhgO/7a7QEY+m5MGNFJdEZ8JrKJNkGFURZVz+2ruAbd5dxdRqhMI8BPTthmcNpZz
LTLa/MJs4u/YfIm7NFe1zyjOWgel6b17j68SVA40cuJtoqPCq4j7QqJkYJIGGi9ev3Qm6tPagrmS
Pc0PihUrX27P5l5A5SKCOcxrQiLVrk+JWEqkggbiG2c9fpxNlIAJrXXpNW6n+nU3HqHidgckG5F6
YxIiIif8xbEMh4XmObruviIi9ZQowv3Z2BB7xk6P/4kr/ahBtDurPKORo7MRctuWQ9uxVdxFpcOG
R3D/Idd784tQiuE8rph4B1aDyRLiKPpRNrl76l4Mu4kIJszWvqk5D/Gkaqc2Qbd+nLBX+4PVI7dj
s8imxrbuX2BToWHtw+3EQ4MXpykWKmgx6BOoLcl44m2IpsbtMfdOhAWSSzy/2Ygo1wuYtVk3gvKh
ZYkk2oduKfQgmgz7feY4ycGNuDeJYEGRHCFRoje7GQrzr3CcaT/55pBkmGip4Li8oUBG+GAe9zYJ
dS3kDMlfIQNtBlroNpWigN/eIZRue5XVr+dQSHm0WStDz8lddDWGpv/39lTuXcM2GFgbcIKUWtlc
UTh8JJHUZ/BjqCzIZPeYcLQpWIw40d9hM2+dLXATJw1yDbxXwz0IOHuob7rOUgUFvgA35eYsxlUu
phUEDh3GJnJ8CDbVkxmvaurVUy9av13H6bE36nb2jGECeDkBjZ+8esCL8uQ4TXXUo95bB0DohCOZ
5GFTfr23VggDDcYY7Ocq1x/Bc0dnnswYu/ZqmWLu0AhfT5TqYB52RwW7wT9EQECm16PCsh+noSep
THVVVhQr/Xeazek7rHfXDxXSgR70yvogPdmdfO4VoOnUJqSC0PWodKIUU18SEnMQX2cdd45TV7bx
k24t9ikGO/zNBaP3WHLZBShgW+QKYfKP02EicXsX7p0yST+Sqi7EkW2CgImUNao9RaVyjMMLb4UI
IVUULv9kFKj3yLpQTn1VuppzoLsDz3jMMNJ7XZvyR6zUj4R+ZVjdvg+4PcF4krOjrb6Z1DlVdL2V
7wN3yjuqLpZ1SedsvkzYaN33g115VZiLwEpr9XL7+14JHNJ3k69jUIUUbqmMbG5SexD9atS4h9l9
NjxpjqKewrxYvka4EA6BAtt7uGSZrtXeaDrTo56wr+dZLngxm0/Gs5Db7Z+0Oxl0PAxSbQTXX4l1
hw2yDp1tk7uEy099VpFoBbg2CE+r1zl8MAQes6TfxuPcivVgPvbued6BlEapYtPb3xzldi2FHq2D
4ythMaQflLrL/bjUlI+RkTXjNzWOjCOYsVzc7eLLV4WG9qHM1jYtAnIrbEyQAfSnMHTN91pv25+0
BoWnT9rcaE/Z0rdBZzb6wXNm50sB+BOwAN1Kgq48Xy8yGsIjwsZh4fg4o6cfc43jK9ai+NW1yj+r
OZYHw+1cGo6EgNJ+sQVgM+16uCWrsoYCFPts0K2nHB82f4ZY+h11KeywltE13qFYIz67pZqDK1fM
g8C197mUZp6JBmzzrQLwkrfouOaGI1uxYe0pI7IFXkYB9fvaDq5MqZz11+2NvAcs5vVNX1t6GJiv
zlZb4Cvktr3tz10df+2aUbvYUxY9wb6xfiXZgBu3hacq7pjKT33Re5y0Uu0gTO6cJn4DYBwkn0F3
b7vdnZUuaKIsVDztcr20Vo22AHy0u3C1C8+yoN7BRreLc4bLp3/7+3dSLp5v9PThzfDI2gq0DGgf
A5Rm6KVIlr+avna+wlx17sXqOv+7PdQe/8phHNnRkP0aVU7Di91cYGaVxYib+KNbpx9IA9zftlZA
snBjrRi9MBVaRTaQtR9whcX0ZlFLVTtjRYR4YqlKfeakxjjslHdFTKhrNex9bv/EnfuKX8hOoHTA
xbntHFvKECONnjg+nkYLZnttXzxSPdYP9vneMJTLJCKEf/VtObgxq0KtEvYc3vBx5S8YyI1Bk6/5
37c/Z+88MdsgvAwqdK/6cPjRp72r50Qt1IyiEwaMzWe100L8LtnIdhj9dXu83e+S8pASK4Qa7eae
EnpWLo5DUp04S/kvaAP1l20NR1iX3a+SwCfAxnyTvQn/XV0a6mKj4lSs6/TBqLCNbeO18RvF7j8h
V3F0RHZiP74iBueSMgewiU3srxx6fmk62349DUp+UtHcKM+6GWPXHq/Ytl8qAXg9wLAn/uf2fO6O
TJ2a9yxKf9ZW1dqqHXNxO94OjpKlnxcjjD5zV7Axtdri3i8EFcNKWQ5Cwt4tQJ9HSsfQB3xVLBwb
knAlJWmvR1cfAEat3fsaK6OPEPhg3QpMCJsz0qrx77hN3PhE63X5g0qMQ9WL0haIcWklcR0qrBUP
+0ahZm50oqHZpJbRNxfX58Uz5uaIVbO3oShjAQECKUvZYJOkd645kMSRXvXYD58NJCO90FqaxzIK
f6486A/md29VUfei0EzqRPdpc8s6+jRpNHUdOK76I66i7V05qB/NpWwuuFbFXjs0R3jP/SF56yIH
wHtgS1wJc8UqKBA6fou8GPgm5NBPTe8s/kyc/15ZafEuikbzAIG8N6pUBQJSwbRyVq8XUcudNFti
le6STnmiUGIlUMyov4/W1P1p1aZ1wmXtUNRlbzVfjLpNli1tThAzoyuhLJ365KIAdp4Ldfm+4M2t
nkh9Js0bBo06hpVYHxRtMM5NWnW+6KcV2fYalCNGiPoXprH7O0qr5UOZr/3T7ZO9FynR1kLuBXwb
DYfN1OjKEnUVTQg/nrFPrtwy/NAN81uFJ3k3wFKy5WF2uGq2DyMsE9XMpAfkT9EMgrkojZOaYaVM
Dtefb3/QXh4BG4MKI+016uJyVV7c7UJtMczsyVSFO/b+rOBCnFIBuyA+lRycn725k35Ez/4JWJ1u
bpnCIkkrMwdIb5pn52YMlXOu2ePB5t39IC7nZ+AmCAL5K1580JxmeNjosspWLL8B5GHh2K7fqQUf
QUr2BuI5SValkRJB/r8eqFbFUOcNaDWlpXEWZvp0Mkr0nLKIbP/Ni+SipYnWD4UB7pTNIpVYV+ej
hDpWkELfdTrS3hq48xNUxfYgk9r5KnI80humkJfLVs/A0DIDDjvg+TVJwqCsh+xcUVr/uWJj/wdD
8SIHE0cTgjbBZqWiEdWACSIvWY6Nq4HpxLiRoWrQpeKo4rvXjeH9J3k4EruCEM71YvEOikWW1raf
Y590EVqjnJIcq69ljAavpMZ8mjO7CTpnXLxwiaDTFaK5xFjCebE6LPcdBiMHiJqdeEfDy6L/ILMh
MGzXP2lxSrzCSz5fHRIclqwRBlYlyI81KzmZ06AFtzfR7nggeOiRWpCjt8krV3a6igZ4RjwpCvhR
Ya7BguvQ1wXXyrswbrWDLHZvK7nUGAx0iGFpb21Ehk5H9nAkC1KmevqdplV0P5EJBFPhNgeAnucO
z+adTxHJkEVhaUCwncxsykNAe1xZiqgw8ah6pvaDItoOFS5665/STLH+l2hdO/gK4TT0VjJr1F7Q
rGrgC6bz6C1YL/R+oSVQj6fOrv8iFxaYfKxtoXqd6a5P9QTG8VSv2vglhQVRYh+bw3CHr4M9YU4u
H58KQyk/pLlUHFHVodewHexi81clZtX0ohwdC/x3sySCcNuM1PSapv2Ur/XwW5vbHJff2kLGbFlK
tTmpbV8tJz1usk94xQ71BSk9XQ1SfC8U32qL9u801cz/1qay/oqLyP2rjcN29Tvkxo56Cq8zS9nD
w67OBg/B3zJheBFTjQHxEVOMwBMcrf63a5Y+KBKzvzSmWV5cG13O2iW77dNQcB2qn9+6ceXo3E6k
QFJoZRP9hjAawjqTZ7cLo/ezW/edx3PUfG+ZY2ecplhzfv3BiCCL8DNCmJ8b+Pp7MzyEKmFDWnYI
yB8sUCCnxdKrJ2HHddDVvXMQCV8nXFI92wBnBB1dIvmux6tcM9aWkTZfj6MEGiZxf8Z/oT9VmFrw
ghboGMObOpjW18eTQekQYQ4IvReYxvWgbpZGBf4KiOp2Vv61XxONWuRofghBDh/cyTKSX59OhkL/
h8IjxWSQn9dDRemgTEvI+zLmMJ6KRAk/YidjHtTsXwe461Hkr3ixS5NFn5PSonper4r9kDfl8Ghn
en6KRxVLUx39oz9ZNnpQwPkg2nBtXg8YOiJXJiI8L9ge5WltzU8Ay3F8TVvwnrBc79MF+8Pbe3N3
2SQIU4LfZI/oelDYm7oJpYe+VB93f1kG5qdDOBZPU3NITtkbCikwOBZIklKN2DzmqmboO8Xk2A9G
iVqJMTYntCQtD3WYI1XjvROgy3YD25Fk1JU/5cXa8bKQwhcAvKIeA9JyNN0TTbnwi6NG9XtrnUzP
coojavvehqFqRKsFuLM0x7geNFkbvV01phIT83q6zCJpP425owVoBTT9CXda9Ahur97ud0oVEW5F
FLm2lqcqeh595wAobJpEu3fUcvThKjaPxQLpR3en7IIuQXX5k0F5kkuCLrXSzfEzeidBAwnYS5er
FeT9/vvgknfHitKflCWbTlkpjj50O7ewnuGuytQOpjdhe7N3EJmBoZhla0AltvS7LIp8IyzjU11g
q6IV7npQmtteUc/jkbRCBSB+krter2WYda66jMkaTFnffpI9p0uaTcP3LFyaB7CDzqX+P86+a0tu
HMv2V3rpnT305q6pfqAJl97IvnDJpAAaECABECS//m5quu8oImNlXFU9VEmVBgF3cMw+e9fEfkh6
Xmau04Pj5+01PjdfTBmv48q488qaRkKjkhFOmG9Ev0T1MEHAGPXJ0Dd7yJRfUhg6N1skeSDdC/sN
MPHJ6gqEpgtFcakgpeun7dzTQy06u9sIOfdPkC9HL54zD59LPbXXaordL39jtqgRo78WrXHw4I9X
m8XQwx7kuBRIUMSgngia3KeqvQm140AnXV9q0XyV7V+3F4SA4CNDIg9l+ZOrapLJWrWtsbyqc3aL
WaIfa1C2lVo5hT8zk1vCciEk3NtXvtPQJwrM2gWv4NQc4jPg7kBsBeEKCpbByYM5oaohsclLAYXF
OTeAUWR1ULdZjR6l4u31PTsUThLiAyC0kLc/Xt/FEOZyFE0KcKPoW5+29kZ1tng/Tt2lPsczQ+G6
4JIivkTF+RTNuKgqiKXkSwFYY/gYegyhgWnqK9ZYF9bv1PZh/ZAxASMV3hLgipKTQzuS2gJ8g9iF
24Y0t+wF/H/TbH0jcOtva1BNemnnM3nBKzg3vxBBOlxT/INn83gpPWRA3Y5hKSNpR1kJFpq0RBV0
39fxcOFpPndKgSjCvQB6Aj2JpzOEkExtBY61FGOydntM0TQjMVCHO4bCx+fZa9rvSzxHIOMN3I2z
iNgGGQ4YGS/YojMLvfKhrm25wMi86tUI0EEaD8qyC9WYDxbxrUOAHBpIWbt5Q5cRBRqFnq0Lg55Z
Z/ivaxIJRIjoR1m//tsLvrCghX4vcQqEJ87WIcTa0GCqHidEvhfeszPWD8EU6giADCD3e9pSxzpk
3p2wcYrS6eMixr+2sQPS6Yq5c9F7Ql8n0JzKIcTR5VxPzYXA/fVMV2KNVbkLPci4NCeX07P4ZEPZ
ySmGcEXIMEI/kaQd8pksy/5tO/D6VVm7nRF0raoSyFucmL2KDfUADRGnYIAjZRFr9UHb7nIQIhGp
N0j1/u3xXq8slOtQUUWCEwf5DLPagG5CEKUXU4XzO9hm3MlIffe0aO4Dh4srSybOwcZOp4vo2vzt
0c8s7EpvCW8TvfhId58YCLdsS8L9cdX38bsrq6I/WdCT+0g29ubtkc7ME94JoIbIcjhrCeH4sM6h
nuM5himaBncqeOI2jyDfn/ck6JDwnpW84iSqUsutee7XJrmQrvjVn/F7QIQCGGwtyFlwUoFZPcWk
6B6VedmNcxE2LvW2Xlg2doqIzwVpeUjojUQyIskIWs+/x8KRZrOWBOusslX90CJ0YnfDAv6TlLok
EZmCkNr0q9tkvlLw1cWVDplCDgtkVdW+lXU5pH0fI9PVRLrctsx04sLWvTY5KE6gQowyFuaGasXx
gqI63jtEcdz+MuZbiLhNhSPsdfGQN2mJgGTYVPLw5e1tPD8qbqC70ikCsHQ8KhtacFrbGLVi2t2i
y85s1QyNyWTu1M9hQtgOMUr69e1Bz5xSYI3jlfMTTNpITBwPGhqrS2aoKRRBW6oUghrePgq6CfrZ
UIH/G0NBIBUM7zGivVPHHfg+bwhVZBeVFP5WAAGdwQZbGXgk2YUNXI3W6YmE94yYBOMAm3OygSBa
Zh2njQ1p47jJvKqet2EZV6ltxeFdUiZWEVbDFfL3Q/Hnc4Q/B+8OODugC072EApXdBbA/RX2hHbC
0MVuOjSKNnhhyIVrd+Z9xm1bBcvwRKF+c6rBIGDRAZ6p4YGgqWYPeN3neUmGDetQ62jsqd+pQQ2H
yQMqPu2Gus+At1QX5nvGpOPGI3oHJh5x0SnAsopIiDbKAcfHbpes1kwfqrGm3wdAwq55D3KXCw/z
mQFXFpWVyBcAIYDkj8+rFxPien0/Fxo60s+EQ8yyJKTbV56bFBZC0Avjvb6Ua2cjCkrwXFArPdXa
aELk41B5t4s4rMiV1cUacDavBB0DDeWGt9P4PMvIfX77GL0+v3B2kMpCsxGgUIB1H8/S18qLKcey
agCOsjWxlTG0CX6g3dBdoankG8QRATwLrAsFwdfWALYAVSYsLrYT4efxuF4Dp24e8GK6gUweGtWg
QNtU7aFqWnrhip5Z2KOhTq4ombRfNxzWIIlrBkAbWCpbEsR39uCZzVIKkTneckmA/Oz8ADOy0a29
EoqdFO1sPns9FdhNh/v1JyCv2Y8owHtiKEsu3IzXQyGehJFbeeHQy3zqPRsRkkDJGTKT8PuyGYmi
m8Wlj76IrD+2q0j64LgA2Y1rCGbD400DgUYVymEB9K8c2oyBmXPDZeynUWVZj2+fy9eexgrFgK3B
nV9pLU5eC1GBEhF9axgqcvVemFGlVjSwjTPVSIbgPKZzFyg0AjA0v0O2cfv28K8gqOAasn1w1iLz
AxgMuvGOp2o0W/gMidDCXqp+r7op/EDHyEuRLHJuuau6DE6S3HWt0A94RJeNQiNlPgJu0GZkQsXj
gnU4t8nAtkN3F7WaNel2/HkgDx0OJRjSCyYWA8IWZr9HcQRVLweah2/P/fV9iR28mwhpYRRQZTs5
uuEYlsxbyq4ggddlILL8YUKRHOpRyYKP3vJIZ3UJrf7aDK1jwrNc/dfVvzyent1GZd/CuSsaqyR5
m1huGlrjfDM3rc6rVQmwn2d3k0gaXbg9r808eDBAs4/dRmsbCrjHIy/AOBLWubzgLQ3guTrOXtTx
tLV06aQLHKWHP19dhJew9XAZVpzr8Xht3ZVcOT4vAmbiorKjJgMVWFXEi/R39dB8RDbzUsn93ByR
VERz+UqJCcN7PGYDpx0un82Lkk9uVkc9Bc6I4jLZU50RHof7t+d45rDCrf3f8U7shAkimfDK4cXk
iyp1exHd8Fl1WzsW4QXf5OzUkOSCRgMeTsQGx1OD1qgUpTS88Ht/TEH6iSRCJ6y7BmQZYCdO/jyD
B6OA8AekvHBE0C50PN7MZUsRo2App4bs4oa/jA3vttMAaspBB8mFlTx3L36hCiAFAb/51OJKNxy8
JtZdAaKz4ANBxT9LoqrKObS/ctk70U0ghyZrao9duBfrRI4dWxTpQLuGyYDgDaWF44n66HNuW7Ts
FLSk8g696fN1yMbmQpbpFcAAdva3YYAIOR6GCOHNzhx0Bcr6FdicFck9f5DXcUkeyrjzDzRitKAA
SWcDQV8WrbHavtHmGjpyCm795F9oUzx3olAfguuH2huo9U92eIgFYm0VgWF+mU3R1wp69JIx4CAX
s4mpupSzPDteAhcBjdFrqvTkBEsdQsoUTTnF4MbND2aP0SfhusbOxlmyJqUVH7+/fT3Pj4igBS/4
mlg8MUFhLRXCdGzt1Es/HZDbK3RV9hvHnwmg6PGldvZz5gCVojWtBtoQhLnHe6xmH/jf0O+gBxy7
OU3aOIuXpNsL0asL5+nc27WmSfGYoFiEfqvjoWLNJxCRxNi8mCY3vplN3nc8eiolM9eg/4LNmzXA
b28v6JlRwbuFshSYVVcyp5MFHZGMjKbR4wVYcuWeT6O1YyPgshwOf6Z56GQ1qlUXBl0v4MkFXXks
wFP4q0J1yvRYA51bL0nbF8qJRmQ0/PKm6fwfwejpHDIq5kADl/wSqrmSxmkv3JIzUwaRExJOeE0Q
0Z+yWUqwES3GA5WZY0qddT36BkxCQIjujs1zFA5OVvnuJaHHV41eeKXBQoQkkLdy2L5a6K5DZi30
RJwDKCzCApWUBbTA/Rh8g2/s74nyyrlgkI67YxNww1dzrcpPCSeVyKfQsi68PadrsH6a1TqCXgoQ
QAi5HR+22Ue5kzVuvGpMzvtaal0sQ18XgYJQuWnAYlpydqkt69QuY1D43lBEReYGkIBT+hCwwVoB
bdoyjyjtPmC1u4/zcLEz/PRw/RoFACQgdpFCfQXSc8oEObCRlSDAYd61a1n+Z5YkMi89ovfTMLYb
6YkgVVXFr7oxvmCgTg3GOjoymmuO2F95B9aF/y0n7mkd2HTyk5xosVzTzjt4BPrewiBZ/fbNPTcS
PCLkbQBEWBtijkeaBu4ZkFIA+42ox6RBh5RUinbM/rPdLd0FOMfZwYDFWZunfzU5nQzWJ4FZFhfw
9mBpZOaX4ZAZVEbrzHOX+fntmZ07J2v77X8GO3m/ZbLo2dJAlA9KCECe42EbASaz/RujrNEgiiNw
i05LCl04e045rohbdNZs3EoGOxqr6PHtUc4uHAAhqFDjncD5P164yAjoqwI3n4PmkD2UhrwHHk5v
ZijyXpjPq1TXevRWckxgexCAvipFgekicmvhoYEVKFUkRL32S+93SYZHRF+JgTpZX4I1GzS0cusN
Y3wPR+lP0eu/PsMvPAewTciZnngERvSsiiXw+eCLrA6T2zip7fThHsTWc+4QazlYyjcXXs5TpwCD
wvtCwwcA7Cu24+TOqbD2qV3VMGah0DmzB2myuoMlLUt32FoIaS9s6rkB4UKvxUUkTsHScLypaGsp
qwasT6hAl+h36tFaiuV283gJrYNTX9QcPXOIMBpgVCAChat1Ss8wklbU2k9AGqwcvosEGw/Un8NN
BK/9wlqeHQovFLI/MC1Q3jyeWleObdKZOM5L13S54wk77ZGO3vQ+uvz++GogH7oSdq99ZoBqHg8l
pxBRQDtiVnVv9lSQbwLNAA+ORCD09khnngQAfkCqAzYpSKGcOjmqtkYH2i9gEBja8GEe3eEj6sEV
mtmC7hlhbHjVlQvJbGJK5LwNuTD8uTWFxDPeI0AageY+sQHlMPeAbQOpypBZ2zhy6LcmbmQ+zNO3
tyd6xnIimYYULPJO4LA/BYlQaBNF0wSbljD0N/e+lXx2m0RceAzOHX9A0XDn0NK7oouON06EXRgM
oGTJ1WDYkxoY3VekHjNf6njnoHSXvT2rc9sHFOhapUBfNdg7jsfTEBiNlgCF11aOejsLYv1gc9g+
2E7n11DwoXIbjnF3U4a6/9hFklySXXkV6q0WZuXHXPtdcQFfpZork4RI9CY5WvBtsjHBUGZlr9tv
gJbb7wcquk3tECNzJUJ/gqCNVAXEDpMnlHMZ1H+SKvpQJWT8GwcrQmgN4YA1HnpFlFCiwKe6JQHn
6+Jt0D8zp7EH5qEeFcELl3W1ob+77L9WAGAr6EYhqfgK7OQTO67BSpHkSw/uAVg6kTzMVMdOGpBA
34paeoXug0sH+uzKA+4EnPNa+gei43jvYWe9WKLpOm85rd7XvUt3IK0Sdz0l4RaRETepN7mrVrqw
SUrsoHtfKai1A/U/Lkjv2pp/swNWXsLQnFkPXDQkNYEPwutzmt1oid9qXfZJHg8OTxXWbbdIDEhn
JDqFo3iVDlB13bx9E85YEthmKIysCc41i3O8GoHoG9Kgmp+jq3JBtOCpwgTBCCHhacnfHurMpUPy
BOiOEDox2P31o/zmyJoAaHWH4Y0zlTUUkNkG7iGUAs3VjcoUwoR92Hbv/Z61BVvAZfn26GcMGY4Z
2ihhxxCYnlawOJGqDhOa5AAsersBGu6IFQ29YFjOLSdEPEH2sbLLIC44nqM/hotXNnhX0Tr/tQs6
8p7gDF5BJvVSI9QZkwnA1QoTXDlw4agdj9RXPZk6hjUcgVzLeA8GGw521Sxa5Krl3dcXEuHnxkOj
PB5whJpoRz15W+2qZ4PtyQRYFcXQq948S6jdb62ed5lo20ul5F8VvhPzALnXtQIImn4knk7mJ0fS
YJOGJNcd7TYVrUZQMkcy611XHGZpLTvax2M6QE4yXWV+0wqkuTeth2ObGBnudBD+AMGem00hkujQ
3jMXFuTcVsN8RLg72AHUZY43wNXApiZJm6CtsvJwnEn4MDC/TQFcLIu3z+6loU7WosWrKVmHoUxr
s33tRAxFO6+6D0BFceGSnrkm8PXh8qJtEPXeUytECdW1AfNH3vsN2fpLh5LvYvEL1+TMYUKMBOZI
0A+AreuUUYMA8qsEBELB8mphX7slJmlEpFMI36BvScXhz7dX8DR1vJob4B9+JdxsQCFOAkBUXpcy
DMFZVUJp970TIx8Vle2NJar504z03y3IFlTaLVV7YaZntg5eGtJ8vxA6aCs6OSU8ZG5iAsx0VTCI
wXWQJiim3/qkZxeyUGfnuPItYcBVIHBd9N/sK51npE5dUuYjSHde0IABtjVq2V0PFum+/jQHxL2N
BqvcD70aNm+v79lpQlB4bY0DyuS02WUVt/EicITAya/dD/0MnNEcB2WbJny81Eh0bizYvRV8Ae5j
YHmP58nryJvDKYRliJmbQgk1PtRNc4gXtDf9+ayQeFkjQdSU4aodjwRhhgmxpihBg1b1VoF0D6CJ
emRcZ7QZq/nCE3Uu3gboYdUJAePPyuB0PJ4dVBAijmmZm5EjXZmwQH0O3VpD8Su2U2tp0NJThh8W
1bcQY2F+1nVSXDiwZwwAPsMKuUCL+pqIP/4MtCQ+GsE6zBmaOR/B/Ny/7xFfXJjqGWcH2X2Uh5G8
+9XbdzwKHk6LhzxC4m5kdl3EjHJ01qHDptdO7oNcKNhYjnT+VBcVZgBJE5xRpDTgcZ6yLtoub5rK
t8t8cYbgc2Cb8Lk25PmPT83RICe7mNS0W4SDQSZPlmg5wWVzOSUb1hvz8+2hzjmzGGvtsQVzO4gP
T8xLI1nZRJ4uQUI+s0NDpmRIdaTa967bLF8dK6wOszU129549Qfi1lMGiJ2gBxkPnKXKBhh+HGd+
6RCtUzx5vOEoIHuCRDAw4adFDstQT/uLU+aaOvUWKdxpA5G8VXip7NO2v0Spcu40rQxjiFHXSv1p
1BLPzhhAYgDDuYSWTTqg5UinSJMt4x4Vs/h+GpGtugWEQl7yU84YIwD44LjjviBz86qa3PlTgk4N
K49LH8AkUN8/VX3bQzSrmf0/9zh+1clBIb7iTk4zf5YVtcZ4CmrtrcMz2fQ20sFVXxiHVfu3D9a5
DVxL8v8Z6sQKOGiuj7k0Fqi1mJe3U6I3oCcdN4mlVdYhSLsw3rllhOrfijMBOQbwh8f2wEn60vTB
bIEOp0elvHT8H241fWSODj+8PbOzV2ZNpYNUF8/+K4z5GFGiHBc7Nid8/rp44AdNPXv4qntQE09u
6D6tYTs4fVuagjgj2oPzxE97G+hYiUwS8pB+n7/9mc6t9gp4RS7OQ5vqqXi4VyqrjSzbymWUoIUL
nYfjXQ91trQDv8Mebbv6T7XZV0MYrZgeRJuI90+BHnMresueuYWEeKPgSUfym69HUUAN63ZJAvY3
TCKyHWAhQhIX2aST7a10iYKCU2PN447taqahJxOj/6Va9a/fXstzJylClw/uJFDEr4qecMmbxtSw
iGgaL9+3Nf8EAEuycSLyd84sMJhojkAVDv7Wie11knphVThZ+TK50ad5pA+DP5i8qtxLzcvrbzo1
p0BXAEwPVBCwp+ucf/Ps5og2Yk5wPprJlblofJmW1nRp5c6dQqSC0ZqEhYtf8ccjxFyQ5cEd9MN5
2MbSmI+AB5ap1apmQxo0TL+9U2dnhZwwWjAAGo5OI3LLjvRsVqpG3XA7n6K6f9BzDUD628O8PhAI
ZIAmAKQJzVyv8ir2ArbCDpRGRUBD/rEdACDORDfzh4YuQl7wns4MBq8JjVB4jPCf0zMxKXeC7CYn
xeKwJfNUkmztoIyyMXLN/7j7//V9+j/khd//z/7Lf/03/v6di3moCFUnf/3XTfV94JL/VP+9/tj/
+7bjH/rXnXjpkDR9eVE3X8Xpdx79IH7/v8fPv6qvR38pOlWp+UG/DPPji9St+jUIPun6nf+/X/zH
y6/f8jyLl7/efee6U+tvIxXv3v37S/sff71bk1D/9fuv//fXbr8y/Fj60pJKs9MfePkq1V/vwn/6
SCWiFI/UyKr7+O4f5mX9/+4/0be6kmihkxQmH9Jy7/4BRS5F/3oXOP8MYA1XHm5EiGt7+bt/SA5e
1r/e+ck/kWZDTxvgpEhbIdp495+PdbQ//7tf/+g0u+dVp+Rf7069FKhchOjAWRlE4K7B7T2+xbZf
T20P3ZS0CWa7KFEMQSDxUbf+VTkOkFBHEe23dfn3B/h9wF/Ju9/txq8RV3JD1LBWSvyTEStOOJjq
/SDVvfseHY1fK+Rza6t+lqV+chP9EAst0tJ4HxMdfLe94RHan99m1st0sLwNIFwvNAiu0S6Zhb38
xL25BcwgJIUv4wv9UNieEyMHZoiV1hNSLIgLUCtal+83I6ch5xTaqK+lkKjF1WGgBZZh39xS0Iyt
2u5Otwl9Wu8UOlyeB79ZHsC+sQX0wmzrZQEBfRemLemGdPTKKvPRWoo8bmKloetK8HPTz0GF5v0a
oIhMer33JdYJDLaXe+HCU09T97DEd2DQV0XfeBtpJqCBVOQVoybj+64zHnxsNueoQu5AFVePRUnm
b5OrbqcRkjsWW5DCAFlI7jmdlbkwY0Ra06M7CD/Tg9dvl0QiU+VCrN4IyDvZGgXvIeJf2BJr8Gm2
zphK6rR5F8o4p0HtPPRqtB5IScJN4nbVJumEt9NrqqRHU0fWaoC4LXULQvR4U7KejnlXz95L2VjN
iwTQeqOJNeXKXaY00FZhx1afIQ/5BN8f4SPrPlIkmffIcH0Cv+wToHMpJ47K5NQ2h8av6m2t7WYb
9ctyDaua7GtTfnAmMqY29OggEoMFshMy5Hggra0eKgin814WZLQOydi/JzOzH9EoaJDNHQF3skbr
BhQr7rfE1/W2nL0t9i/Z9ZzrO2L3NGvHLrhBVLtntP6BHDG7b5Oyug46GzFhl3h0W1U1TxtGm20t
oMc4G68B4MUO9gHIBNBplZT+FZAuEXSyFvrUu51b8FIOWU/rAiU7P63ckmZqjFPcQP991bBtPTfJ
Plncr9DhYOCrdpZs7pIpW9DvWTitdx+AHqnQCtCaDsQvaUUHfhtYgqSAOvYFF2LBnwKV01aLm3Ye
p6yLy591SMkPMgVfJZrYs3FsGRqvQqp2ImT8YSlB5cmIM2VWiBNaxw7P+2jwMuL4dT6MCBbB6fUd
OnTVVxD+fjC09e48WTXXaNiWW1dY3hV1yNdo4e2nPpT2E9hGpoyCIalJSVDCR/CIfzNozypQxQT3
dFBTA1070R2GUtwmdim+9Kjq7ZBLhFB6TFguWdTsrUp0oE5zmsIfKpMNIryjIFJ6VlVUY3ECtmdD
F2Wi5/VtWSqxadok+BZVS1tY/Rxktp6GjT/Rex60qgB8BOYGUJkdbB9539vTI7eXGheUtBD1myF+
VO4qapJUhHCcBkcBUzOItiCE7gaUuYq4N+VjCz6p20CLAFoWPr+17GT5PLuR+ayX0n9oZ2cozEBZ
lcIFK7duBbq5KHmQndRXAzyZlAWzufGT2V9DQpR9XHCiK3RAeqln6W/tFNyFzrAmsYfCVhRBqjvf
VCZ678/eD9+T/jXK19FW8lgXQWMvMnVrpR6AB/LQ2iM2HgqXWzs0cWpM1PcpuhJlISsf3UB66n+M
k4UmPCBiP5el/IC2wGo3I2rLAcNKwAgkqjBDkZh/8Dv9dXGZuHWa2N9FQ/ix9tz6PcQ/5INEhH/L
pUNuYIKqjI/IlDYEwD4J9/6uUwnPBj679/EyxV9mq6u3Fc7qg+iFuBaQkbp362bMIk77rAyDuXCr
psnGqoOWSCm+1oZBebDm6mdJeyeFLBW5C0CXl/pVpDPjKv6pF/TLzCaspVaParadLZWBf8XA65Fq
y75TxDxbrv9xCuwPAcgawsyUgtw0bU93jT+gI9GtR+dRevZ0QIuvsw/iWqL4ak0vztRFVyjqlzvh
lNqkkXCGKO0ES7p0rOG0s6jHSRx1dRUpWs555AxguYgE7rVko1+lEvkE2+vmbV9bjpv2ZVMFKZ97
cSd6QKfwCvRilRPTECMdnGrTlshNpD2lusmgZ2k/85lPWNmh++kLzXaLcr3CdsqovkbQsFXIUsVl
1f5w1QwVmz7mV74AKn0C+gzJ3KiMvgUO4RvPqhB0JKCzTafWqQqmvOFAgsHJuhacUADKBDexV4sH
tIs0d37bzjsy+daelEBOpES738GW1k9FEOvyWUYaoEFotztIHAtzW/YTPaAI3D2ABwc84/Owh2p5
DbCzFF5qB8O8sWy+IN8yuRsSeiMvGGLHHBwZqHPRILnnQ9mvK9YekODPO5EEKaNBmHoJjzcjdeub
RiTlzx69s/dorjAImTo3XXBrNra2lhGn3pjU9eeGpByKIiIFVU1yrUv606Ch9wMfJDrB8MZ/VWPE
r8CsaES6CoxdgdmqEbdCh2JrWjQdRdxhbb6wkd2JuvS/rVSNaemZZTf54xOItcsDnQEwQseFX4iq
XgqR6BckJdtbCXGbIoyMs5HAdA5o6i0gsaHuJSoWGxmwj8PAm3QK4U/jNeB0N1ednZG2FXk3xfVN
i1p7PndjCDMxmy4N2sR+4JarimayJhBqxbHKPdGve2hNnwNO0jawl0y3ySZh/R2VS3XbGKP2Y1Ne
g+fN3MAzgKzBFIDyoB3xSOq6bvJ2aM2TiJjYWKoyTR6Pi7wtk+ZRMX/KcCHKa0sl3kcPfge4wLru
Loh7fzfrAFhZKLFltTIzLdB+T3fcRPF133rOvvGd8qeOJgNQnsPRRg2lcccXw4679c9Kxt6+CkJ+
BQhM8qGSOKQw2dBup7kEpcVwsGsxTo+VDRWhDG3L6rDGtrtZTZpkpUfbrIXe8mZZaJ0vMpxu/N7q
Uzf86baD76SUL8mmZdP9HMgOSTwHpHPKJjdAgQkIWbhJLsNx3FgMrYF+o/GqodUUT1IY3JohgPyv
tsSnpZrKXb+ARlH6pryiED69JuNUfyRWtWykiHvwxo/0ahgn1UAqRk+buB/qQzdZ4pvfVuWVaUL5
Yk1lCYgtI7xwGTc3hszhFqS8w6MfmgdlNM27jjwZ6XT70Y1NtiDzsk28bsx4yUgamMDOvcZVuxjm
p9BE9XlU8/qKO5Z3F5s4zGIF+no0KssDGnXVdgmi+6p0kqydeFb7cfMS+H25CazG3kW02zWxV220
tqqUqBYAuWHGBXRmnmvPzJkZ+2431pVz60ztx2YMqmvql49LN0TPhkHcE+alO/ij+6Pjhh+kr9Iw
YN4HMY7qgYzLrqUYltvDj4GonC+Dk5ajadLGbuC+0/ohgkg7+LFH/aBjLfGwLXF8i5e0/jBqPJ7S
IxzWse+vVFSntW3IdZfU4UvpSXEj0b7+oapI8jFWiPaDGk3jCzHxlIu6C++p25l7A7bIKh3JRPMF
+V6acqPHtKtqcRUktUx5VX+KhhLOI/QXci/u0ejitcOtA6bTglhtDdvN70uHPfvSkuDO6ex06utg
6+ng4Fpz9dSI8KZvZZsF7lCoyGqvPW/+VEsaptBma1H01OivG0KeJUhDBiJ6gqWrMhZVSRFEeMlG
Wv8UkKvPEeX9aHT4lZXqGZnthwWx2A3Smd9F6H2dTUifeULLFBoFkJZhzwJO9oFV9FPrTwqd852d
V4nT5LaB7ExitfAmGQ6fQbV7A4EBs6/RHZAFDjol2zbQuwoitBs2z6iJg0Y4i/pJ3C1seRp4F28Q
0tdpC1wakGAO1su/x062aT0PN6K1xSN6G2g2M7ygvhYi9Xn5Ayn7KhVyWrIR7uYcDxh2phKdviCU
ROHOSWs1tznxSiulKP88h35Dr5uwtLZBiDyNEwI/0497W0p20yIZsSeCy3TRfQctc9SMRlDQ3NtV
C45Wn/obo8Y2cxcFSa3IbGph4k1LWPBoJvEDol8umCyR+am9KFN2PaZTkKjMhN5hbJV9i3yfSTu2
eGjJib5AfFfupqGa7nxWHWrTqg2p4+WqEz4Q8Z010Ou5hdS58RFwSQjQNK2VkzlyHloOG8lDP498
y78Wg8fuKbRuUwf1zLSuW3WQU6TjjdW0/COS+3bWVct1M03xj0Txj0vbfVs7UnKvR4CTehEQUgYy
ad9Is/q+kdc+uYponoKXCwd1CsC6LIZY79H+4Ge8c3U+twqsncr3wOQZEL3TfbJLtLWbO8G9FfTT
aUjWGYGjhxBzKdVP0thBAXAzzHHFwba5qABv4ghG7kHan3v5E7y7035kcdym4BX+bMyY3E3UTb6j
BL0A6QaVGw4PKU3AqJU6Dpk2U8PZtgr8R8lClfnCexia5Fs32E+touTgc9yGakEYqeboqaK12q1k
h58mENZte4TkEwvfqyTmqQmqL6zt51t7tXRR0rboFSqBKU0iXTDmo6sFzX9sTuHq8+uEOfsYwuJZ
7UZdnrj8h9QLe2qI26TgLLW3PmnuWly+HC/LkvIhaPaG6TIdKnyyXicHfKbPkLdsZzJvOoffIVh3
H4cI+iiA9Cwpm+bHgEPDIK4j+Zm7DaLkGGgrDUmAra1mJ/XrNdScUABUiUPSYUG8hM83bmzgsTIo
FZb/l7nz2o1cy87wE3HAtEnuW4bKQVIptW4ISS0x58yn91djA7YHMGDfGZibMzNH3aoi917rj25d
t6mvJ33Bi8cvELRReqiLrNjwAAVWnGZbOTMCq/Np0vMUSb5WwvE/ySXLzlN5550kLji0SS+Vne/M
qOdLB34+JSub66rK3nU4F9dRMW9GFSuvzNzDaaQ1Z1+URfhtz+zrFlUzBwh4f62z7q3NhoOdUWJU
V/Hi2bIySIpZ7wbxqT6kdMHononc9aVLxnob5qpyXsE39v2odRu7RbKSs8v+YLqsv1ejTTeEBfwH
pfx/Agmfq4L//Cvu99/wwv8djrj9qe4QXPevP+r/IYR4r3/7nyFEb/35jpPP/woh3v+Ff4cQNecf
2DwYGNGn3PHCO4b77yCipv+DIC0ciMit7qDgPd/iP0FE6GyWcigs4Cvkg/8JIjr/INUESv8OaiHY
x9P2fwARcd39K8YMpXp3+/CD+HPwGfyL8GiJMkeBkCi9pK2cW1WmV24LubOk8ZKWSrdvFtm4VMeA
NiUhm+FgfxpF7TwkhWqTtUZFQut8qWb2mDRJEM2Fl9VmRyUx5xxS+vNaifICjHm0ixQ7+cx4a5X2
xR5i1RVdtV87JtjRqMG35mPedrsaD6i7yuCeY4be44w18cwO6qZxdYZK+rAK9buawp3Zt7+dIs92
ZxzU2n6K9XEzmNgZX2P5U83HURIgqu5EeIimQ5kmJ815yRrj0qXq4jYm5QvACeGylfcWQUN8y/qL
v503RmfVyko3hL4rkuKhl7Ov6lngUHiWNK+gSvslA0oY0E5Ex45pyzYXL11va37Wib7usxCvi/Kd
ZurLaq37Sa4Xh2SkuSl2imQ+gwbUxTVt/6ylACVQ3XppXNYXN4oP0VydF9NrOYBt68uM/WWgmKne
8lkyhboyOc/GRe8PDUtE75C71okfJVKeASd0r5AMB+bDooS+pnTPbfQJ8YudnYXlFlYAYnq605p5
s2g0NlrhwxSvkBiYAlr1HJv1blUj0y2QypztNdsqov0O5+jQGWPsjrPwl3k62ep0jcFA5iXejUny
lbVcMp9VnRkMjwTScjGUSuLr+jaJ6seFWDw5KsAaV7NPa4CJot+T85Q+RvyxcWR4Ge4j9kP9NZWJ
O4jFq6cHbuc0JeuE6X8ZSALJYxnv46E6jZlGD5QSeWQ9PEV54tm06pYiiG0o5bZ9iKzx1joZhdNi
2XZGKdw65Z+UpfgzA127trU8Ysg+GqOaE6sAHeqsG7VfpTfTbFZP6lMn+JDXLHs35qX3dFF5qA5+
NfXH1FDG6dV4XtJXSP9txJDTIZtrxzdyD7V9X2fk7jHlke/oNov+0oWzO4aWO6mpVyw2TeB72Y+u
6MtjYjapN3bV1VrOhjX8pvZ86SRAbSt8p6+24ZC4IvtT1C2c4+R3TnFMhs4lfWqJb22D6VLv/UF8
ks750kZyF6Whmw+FL9SRmHLGvso5df3gIb4PrC7xyvhvrK0bU8vfen24hUm51/PRHblZlqXHhvNc
rexYiXjsbOI66nyfm8puMqbzUqnfMhd/4kX7Ttt38jE7pfbDfkVK1O7N6tVu7cNY+k5RXlth3waD
GWtmnC9UHkNrxMIdPpID+xujwMalQe6sOWkaT/ngr7q4DOvYf9p6+y3b6hD/88voN2Wstm4yVmzM
JoVFcXNwlvRPrIRv0uEloYzul1jNH+jv0U2cUQa5xjERJoRip0ddyYOhjXxihB/kGpPf4zzOAxUj
hVhrb81Io9Sm+WanNIAINNgR2eNXBWcMaihnH1cmcG20LPDKSrSZ4/w6cw372ti+LLxH7czZoOY7
hgi3LP+sdZAI8Z6F5a4BjOMQuSX9txYuq9sXq28xqcx1/KU5zSW2F1efRnRexBG4WW5XVIre+19C
c73mg5ifOEfZr+3lpJW81lDEfyeVHLkqX11bP+q53dyYIk6ojcw9B7q5bZaXocxYRfXxgTb4d7ah
xh0r85bZugvSmwRm342s0oit1LC7LcR/F9aiPxZdeW3qbLuqeEut2TngZx02VlSvu7C1i4Cl1dqs
Ma+mTZUJXsvkI9MJH3NkMFTh1RkrBTXKyanM5VkU6lubLw9Zmh5TW1w02gEBzQclWml8SX76WHla
J3J2Emn9tIj5iLTHBtUtabyTi24GE70eB+oeZr8Q88M4COUPLOeY88UT+bQIfXC7ZejdkWFmYzWW
by+8TaYSnsJpbS9J08xuMUadW5v5iRCYZhf2C9hpTdrWpW/MBAYADiiTQ+AkhuWqhjLu6TOvqI81
Xuw6Qv8aqtbe6aV1U1ox+HY7x5zf6jlcwvC9H8qOPMQ5ecXqR+TZEtePPCBp0JFJcgI9nY8RFJ0f
dWa1I0KkAq6vmyCPwDoKDliiNayQWxFoDT3I2W7lpllbvjxSNyiI2kYkZ3GsfaMdG1yNYD13SNTs
FjlhQ+RB6wQ0FlcUaNX09FR/6z66aYqyMxrqlxf9qUtofQlNfP3wQgMmd1E9tHbCazNKq7y0honC
L+7Hr1hhHl1zc9H2i21ELvMILJ4gj96enNWf1rG5Eo0/4Al5VsRc7+fU5nxcqLOfo1/jfv1F+odZ
qiodoDqKaAN1WN0TK014iEmQWgF84S5zlu1x95uBxcDvx0v2p59jdcP82oOhx2+0G1DEZZwIcRn2
5n3pyJbybNpp9o1JX3FrZUoPYbY6blUIx2vSufYXjb3CbKTDJ5Nr24lo+Q2fO2OBpX8VaUpUPkvq
ZrUQMSpV9yBMZQxEmYcsPEofiLrokcrdf5oxgAuObXEtS/3T0PJ5K2r2wS6Od9R5Pk+GfiUHcPKw
ODenQWVQsF+hO+R2jRbDIxRi9ZRq+cLCOHBKzMnREVPoqZ2z7Armrm3HV+0pzXmZt+rKsLT+Rn2i
+VJpVS+32jdwub+wnY+ZaNQgdgpOAz0/a0v6YiTdvouWc1xoj6h1NoZR7noxPOt3DomVuAnX79nO
PqqGKU2pty0fe5LkW7JstpYDizRvQtoRKbu910vLShwwi25l1lI4n7mpNvlVEXpTFx/WAmKL/NZt
HjpcVM25EtlBzsU1koOXT9cGk2lZKheIqG1oWIEyAtSEDG6dqQVKxqthavWFz54J4qaQpHeo89L+
Ay02HtdxjSIsazz/sTpq11xRBg8HTMrGZqudlxWtVL1VNcM9WZ3OloVw3rTlCKkYV4rh9pNZJkHf
rGrhr5PMA3PtagiQbhS7yLaJy0kAhjwgcHlosJEeGZKtr0xhgIzVsDqOrZV5qLHUbVWv8SNhqNyM
sV7hpx6xiitrqG7JnJYbHdTUBQsTAZlgmtetXEylbNbjGJvKE0a8dDtMq9gNcaadxrZKPxZyuZ8q
pBNBrKxMSV2yhjfMqiXmnqVwXEdF1IVTfx6vCKSyfVMLlQLuuXlrTYQ15mRYmauOVB1Dp5S7Wq2X
53RdtHMrxXAH6MRvocVgcv3UP6LM+RRTWTHNkZBxwfLbUMleMc8UjapcUgjLzeCUybM6TOre4Fd3
R7i6R0QIWGvHSOxzza4hFBoIRTKRvTXUe06+2PCtaRbepE3FoU10bg+7MZYN54dh7AzY4Dm3osMo
k3e962Zzo/WqeNNycLEVe6IPiZA+SItsFu5/OCTOaNi+tHbCF2sc5J6aiZUvFVwkakPGlKWcPI3A
s2OZTYtLTxMAdVqE74XR5QfDmKbSK4qVUbFe7M91ZDBWUJPeD6du2E52MZxnhDbvLZkW+1kT4Ok6
NR1MmHk9/l3z2twRBoGyLu4/hNWrHIiG4tvKYJ71ynlKpNiKueppu0j8Fk67aXV/UJVDE42lJ5IZ
sraIFdeIlHNYVhennV/NbPaJtbhQqWXyKI3zfGR873w6gojFW5SVaMXwwzCnTY6zxaWi7pSo2knG
3ICLk+/xcj07U/Fi5Osm7WsupZnjqXrmXj0YnRMQrU6fUTvngYjSP8o9mNpStM2c2HXQwLcEU9o9
6EMeec0A2iAEHcucl0BW4TnXq3OtxXvZffIMVl6eTXUgrei1ykAMivDaNYrOAKgSklHFZG87mbwn
RiDLRa3kFZH5ttLxjd5c58O3W49whS85WyP3QFy61pKAsS1m/azrDfjRvJrPa54MHsUt0rWgFD2T
TsVNlaJJqNP2hfgm+ZRlGTaHaHW8np75wkZET5jgJgzz6tq0w+LWGQ++E2Whq9phHcy1cohsc6PX
8mnRPqpEeEbde2Jst6EKZ9rPgV3g3i9LPpl0Vl2pUxdOfcG8ZN6U8emN+rARFeKIpuOrLZUt6czR
RWrj36ED7nGYsOHO1XaTJzzqmlAV8J4+afkN+YXZAabsqK4DEfdjFflYawd/YA7lnlCKY9lHB0xt
l0jphgM6gYc6nmAwMTduc2n0btLF21ppfdGZIY1RVkxuc9nNQT4Wd76mtcsNtwMd46NgvtKjZCcS
w3hTW44EoGcrd7WsszZmoYpL3pdWUHQ5LJCRjIGm5YlfhJFzZJXjJdBCvdjoEchTpebmDs9QfFCA
9V9mRZEBSsz4IQeX8vrYsN+MfCAaU23bbR/WieLO6yzfCFddHwgcoxjGWvKbLQZ9p4qx3wwg63hH
oNrfdEFAejw2UFmlIm9lrsReU8GQux3RQqwzU7PX1KR4m1CUPUd5WXzOdt5/jcwX8IeDclAtJAQb
xK79ixzt4TpkZXpQYif/sKJsRquQjePWLFvQUCELeZGT1b/3FIndsjaNnjTCcRx37ELmXD1Mimdi
8Y2PFWUOCC5xwKU76w1JGbKed0NKujnB2fazaBt9Q5T/fMlwVR5XLWEFg8j1LbvQbiFNSn6VtMq5
NCPgttZuLncSF/jMqjnqUworVb9fG+vEob8eV9Nka3NEW771GfekJpbFG9XWvNEJEb8jyG4BGOOl
exsIL9I3JgLNVwCEeQ9maGI2yCq66NL92ivJfiYgt3dl3+qkTGOxYI9FbauXS8ZHM3IxO530dCeJ
X/PUNIPGKqMHqY/x72COUnM7aodpDKzWeyS4jf5gFc0Ira5rm3WgbwVNUL0cMxlxJ8jMAcceQ3eu
yqBs8LeSpn2KeWoTOe8J8/OMbkWLrHUIPQElzN56LpT2gXu2cyd4QS8UoYtv/6YWMSsMdqY8nJKd
dg+pZcSE6i5X7a8sRmhd6nvRMSUe7FrxQyZgfxnzdJ+ExRiULOjBIDQ3ChUnyGT2XoV6vqWwezNJ
E0aVM9vOksdUdBKd7sTYlf0pq5lEuEV/b4viUgvYBIj/6NkxW1qKRAjkUMJXFOgcUVeu4zGfWCvj
3xWsBO2nOw7q2xCHe/TNwWRqg6t3I+49YqgdRF+ULxqHmdgDN5lW/r18OlV6vhkzu3UlCxgVgj7b
6H1/fHRw1/NfkipthQNG5fHRWl9SsbpLDtoAnuSYGThs/KwmPeCAUVU+E+petaudaKFPhkkjmqfX
6rNe//T6daXMYRKg+HDTF1APWpYzS3jxrFaIwEEy7KZ2LceX8pg0G0Nvct6hpHc7NfpJEaWlhf1T
z0n+UhYKZNrUBnbTMVYVobnTdBwgi84+RW/YlU1qz0f5V8GaguIsVAJMqRtMG5+g0g8ccpzx/Vrw
2/5dUEyp9XuorIuHnNpP4fuI3WAT6Jv7UpaOxEblmdhaq8pfXxs4LhXltYdu64qGnRSL/tBCvlP5
p23QOmy70JJB60Szv2bF6Gf0Z7l3g5YKwWQ6JyOHq0n/NJZ2jbL6W4klSuaBOzPCyODlSuj4ZPua
W24dx23zMgswkAybOAZEaZbaCIqqaHYNr5BH60D3GK0aZp7O4Wih5l7rnrNqPoWDw1SZVa9t1Piy
dj5Ri49eX5bJVlOz85hBuYBK9MrsYl85a63qxoSNxak8RyFxnkPRZzt4zMgj5k4EpO4At8jlC2z9
NMjQunBmT0FUdkczGVdXaysZlFSWuSC9Xi7ikwoOFFiRmX5SFsNDaDWQR9X8q02QeOt98YQdT4PI
0S9Zbx5khBt7ST/zJFFPZmSdBtJgAc407TqUljzPkzFfs661t1NV+3q8HKs6JD5s0LmVxK9qlVwy
tjyj/e9c277Jtq5eETrYgUkmhoddb+JjyCd3HtPWVePaoZx3FicFxOmGR3L0ogaLct/1lzZbt0Th
PhYlI70x6q8Lu3bQrPJi6Mj87iScCiTTZQz+5QYRAU8LyTCVkW9lOVhHSw8Z2Mt4363Vxgl5Stt4
ftDyQjwXwIuJYyibiE5dz8xje1tVjY1paUEDWNp4WZLKeVTi7LuZogd9NQ/8TV65E89KF/HKO58y
L8G1Fp2jMOVuDKNkLxITntdMvJlOkUAo1UMTSuBFISPXyZItQe2DZ5UEyi2mc5RMPE05Lx9cVghm
ZBKMQEGnIdMAUXU19Sd1aR/GRKuvjAZnlGLHew6VP04oOJ0pfcwkdU1Ue/1oY5wF2LC/LZGQm6lF
zm3OV177rHpUjJZDsp2HTZS31aOVNRmzRzXkbqWNzqbLVv1Qi1pAU8roii4k2XWaTDbJNIDJLCU9
cKbhcXE9EM9Ze0ltwRJl22lBNaLbdf3AxbMtG1XutNURVyLVYxfrIINhetWs4uagg1hG4y+BOf+8
lfhGaJZB2whxnDPaIOBsXoQ9Z7vI5ERd+g2iXmhH3e+H5tWwPogRE9doVo1rPCAcqnxbfxzjPMjV
TwUc7uZUgjxUy2kOGsm0LpuXeVv0Jds6/To+l2FXuaszD9e0RBmoVdm+DVf1LOJhCUi7+TM4DYNh
0mLgBDKsSw7eAX2La0w5QhhC4utmiflN5/qUqnPmy5D/cdDj7BjfTZLqddTFfEiVqnHbzHYdewwg
RAFKm0C1KjPIYl6I1DIkI+6SM6gAyg7NPpPhXtUUZBxoDIzKrZ3Z05MXhl4dElzfNa2SBkL0Qbqy
EAO7vuE9684xpXiuWdjC63ANulk3blvO3CxFkBKaSEl0tn2j2BHHzUNowVe8Z02P6KepxLGsusEP
k8HclaaMQQwYu6q+685cl8JF2cM9mNa/sdL4c5U1QeKoMUTJmm4snf4qQG5FHNQMZiLER7Xp+uJb
jzD6N+VptiJjnw3Ze7tE6nFE53vAkrIviqjekbqPYi5cx8wt6tyHs1jdaei0H0fN++2kD6f8/rEr
BW+J0TWHMUFHqS1LMKJJ08f2S2ohGlglnEOvFNMJkYLuJqF9gKYhg9wxR99o9ehQaN33kNvdcxpa
P3Ep/DEyD3ducopLZTMOMTdSJCdvSBHCu2Wvav6cFd1X44jPrG6kl8nReK6d6ZnH4AFBX3KXlP4w
/einWvYHY7LEcRbKMRpT0iAjIGC5TElQGnXEyBEGap6pvkYRbExt2z6qCc/VVxbIqjDOWTo/4Am/
WlH0pgzIsQuz2Io1StGo6IciItisbZgF8iI+oTo7mIU1eUjLCCNjtHVBOgd3Tg2OKgGZnR6yDgmp
kZ5j6NhiRzJBmZ37ur2ypvqObm/Cxba4+618Y9PIVVYFSljFdpu20v2C7RfMcOPU7dlU4+toao+D
Ap4Zt1nQt6vCcCOvhk0exTrN80bmPwry4YIHv1IrxavmIvOqpNsZav8w9+lN9EW0p1P6qrXNoZ1o
XzT15TJQzVA36t/QSjjpk0RsmwQPesr/4WoP0eRmVl94qzB5z4zFz+0PtVV/GbV3WH9Ln/CyjbI4
N9mkBDcm1z4c/pZmYpyczpTID4o60CMxXRclOrYLG1xtr299JFTXqSsu7kuh5I8y6l2gQi9Z5UEx
ll3ZIzZGlb61ZnmYJNEOfPyJp6GLo53xcXTUa82dN6kvDaIKOhC8tJi2RYY8XeRRULTdja/VZVCi
uXZkSOpC+bBk9xdYcjIjRImKFqVjtR4HlJMYMU9RBCBWrtwadhj/1ePorNHr7eqqDgCcV1RnyDdq
R0u3h4O0W1Jhogfrjs9rytsgEitQl/Q6VunqOwYv/5BW65VactudjCpEb4tbDkzlnYKux2rkd5ln
uS8HyKho26wKgamzsi2E/GPwIweeaQTkcJ7D3zHmfm5UvxWb3LpIWaChjDc0WZ4xrOJ9iDeIeIJ6
4L3X/qBfnb3C+pri8CPibrOQuK9loOvaM7oeq1TO5jwc4IM9R1V2w2hfacE9VqFDxXeZpoyA6JYI
NAxasLabVfHimxXBifR4Ar9ZrMq5ut4kxO5z080CHeGSeooRac8Gdo4YCjEKRxfAqjqyLB/M0kHj
IsPCixCgHRZToIPhKU7ZP0Cozc7Xm15xtRWpaaVEu0ZzflA0szZB3rpUUeX3JBwubtSMbopG1MoK
hMHm4o5kP3vlfQmqhzLfN4jW5ThcswRzg6Yukjkwx4lWKY/Z0B6UPHpsySMvHfMaK3gI0GRv0cf1
rin7o6478UGayrSZnegtq+Pr0mZ7LWpzv85nOwC+s90IIMlLu3zk85mPeC/tl7RqflUVSHWx2TvT
lT9AIQXJ5gT0k6oH5Cpzc6sYJrUy6PlSM7/3Gz8Vuu4SE148jp2ZPsZ9DIEmFX6nOmGY0qVyquNu
U2T9dW10InZSZpx12y/ffdhcVfFUokwfitETRc4e18II59VG7/StuZRPTovQp5fsc3/pT9ww1mNK
IcOm5OjaJ2m6KYdxq0pnkwC3NVEDy42FIzWYMlqUzao/iVOq3QXZx54Sldh8trLuanCcR3FzSXTF
n3s2MAMBLd+a+QfhYhcMHdWM/ZDpr0pvRZ5hRewy0xRiLlsHfju6sjeJ9RxHCxLKVzNfNqHAPGNG
m6jdpyMe3pOwY6Q835I1fECs3zANoL2FqtERwv7qyFVGxCwyQ1GXJe9WP2+M/huJmGrU79RRfoaL
8qBOd22B4Udj7K0xCFCGEqc/5ZnuqSTeoCKtWTdTjuGm36RWh++Cqw5QJrf+FEXOcTEmPgO9xwx4
sAXfvq3mfiOS8BlXAQp9DeQOoavtWUOu7leHVdsNa0t9SnM7urVR1zyUFLKgmkXk1rWK3CLl0D3d
aJMvFQPIthx4opWBc8gjtk8LYOrRBDdAC/CPieoQxhNShV4u/KpLvJzreugOoVFS+zKKOqho9n0t
E53lbe446lN8Wb7EbxTMcX0101L7I2zeYFEvPcBtHv12ph3t1YwjOjXV6m3QUJIxr8Zz0KZO/TTn
oeWteXql18pxsyQlxxgF6XLA8Vjw47uHjHHgeWao9yLqkAytg8gT7w2SeLuobpjLX+w+ZNCW+Z9w
qYO6UmG9cg7RSh8eO1y+XFavEObVtiJdGD9XGboFa0KZKCiWrMgFmw4PBLE0fhbm33qKqtPJXvXR
3KPN/p1ExopRx25Pj0GP65mR5al3nIMMwXVr/BHSBstVQ+NKChBIk5RRUMN81eE7pzw+h2oAEzZ8
RCbuKKAB7XDCIKTytkzxrobFMPVqchWjf1ym2XKdqnhop363SuNC+fG1EfaHoosnY1IOqdGfaCXa
pmJqwQjQTivkz+yiLH3IK8tmLoxus5oeCqN/N7ldXfJe72lZsdjVubIBH51caWL+mY2HQo19RwGV
rgzDmygxtAdoGi07h2GlghIOXyL7bTVKsVSGe48tFSUJEK+RzZ3LJvrbx+BZGNPRulABa2u1TxtE
7i0zw2k+CtJV4guKwUen7yFd1nBLY8jHQCmuW0f1D9L4L4OuTHynyaElPXxrlMoujERP8cW8K2k4
M8xmY6/RQVrQPqGoYLSjYxrKVwbDi6EpKRNC8jCrknlzuVC45S6hmOkoK06pwXVaGQ5vXxuBEdzP
ZK3wrTD2af8kQ7IDIakaftEszN7r1d468XjQzPlOKKKmK6WvVnVOIRArS9h/LHVxTcOOu9+Jb2ps
KR5tT/CS4dNgrB5tXR+luezNfrj2ZbqJwCrCuP7VTUXdRLp8RgLpTl2z6RU7aAn6882h2TqlY+zs
hca4vpiNYE116cVYgd0pNy8zk2JfGA9jQfBXWrQey+SnFkPOqJbyoQ2LCcyo/aYaeuQy/SfrDYhM
EUw8a9dQzhddja7KFPpW17/rSnctx3aj2MuTLb+IK0hy9QJdWHt2nwX4MRMWGOnnk/B6dp9MHXd5
mvwI6FDS1hp8U6k6Rp4+Mmpo5xyCGo+jR8DMPgVcm7X8aRlujr1fEn2Hh/1xLm56pvh9b92lACKC
JhOtx5LK2hZm+0jOx2axsyCedOHOsYB3KXGwrF0eNFp4TbHEwvOBWq2o4b2KzRZEmeFW7bt5Uzf2
NrUlxjWCJFE/x56a5shxCuuvshYnpB83MSSBsmqFWw0jBhDQuv4eZKCktPPN4OYjd5pHm9Z7Xi+H
3Db/Rm1/sKT2BLWG1t05g3EcWFcX+DB4TfZLt7LayovGwt4aDTabsiIYUWwH2TlwQa3mpz39WKWm
A7ArY80jBwPJGJa7TTWeBkf9a6aDi8HzpamLr9Aujoscf4a8+aso4Valgdu3kBF4+tB+9076qAgT
LGponxzBtD1a+6SeUFpFJwTl0FC5Nw8pjN6vqvRjYNo/ZMC+tPTwdQR9gHgV+qXNm1Pf99d4WlWv
aEcUDLLwZMU5OqzVsYqBIKsZiUud5u8MuXu1aT/zIX6futCAh7CP86S9LmPzW0Lkujj+FOBv5Vnl
1dYAoLbr8rOKjsazilMy0h1vcKxP4OMGNZI5BEncPHAXH3RneXCcGLW4ub2rMuxc20DqT75ZkFG7
DtnqOnyjYtFPaVlcgewobc9wmsmpPilYwvgnIrZibflNBnirlkm1n3CF5irMbN7VfqREp7arbb8E
MXM7nEhQG0nh0cQGdrEoe6cZVTwD/EmNNh+SqKi80QS5RZuibWpLXu+xqSfktrHHZ1S80NbtVbry
tfY9gqj4eVDsrZaM/ERqpAJaFuJjEi98fDWsWKQbFc+jRrg1Sqi2iSqvb/E9hryrXA/Ktkbbs22t
0fRCPfkVqbwtJgkMeaqD2xVbYio/emvwHfNU1lAwS8sHHacJ4T/tR9nOJ5M9Id7U5hK6Zo0kwxKv
sk98SFIBytGNwTLirFhoYVPa9EXMZnwsZ6n7mZ6LL0NRfy002VOsfU4Te1ZR13/0JD0lC1L7WY/u
hNRX3+l/KhXhPsxp2ou78VJDTdRwwr2vxIsTrcYQZejFKZwbhAzJHlvrA1/XUZFI0aCUHtLc9GuV
p0mHk8jRPOQE2C7xdejOMr7M/SsmSdPvLWufElEXre2uacYnB/PRXq15tYQWPoveQhwxIIKh6AGD
y3SwjPldpI11UWfd9mFwb2u9uJEsjto8XjBePjc6H6Ghb/6NvDNZjhvZtuwX4RrcHe00EA2DnSix
lSYwkqLg6Pv269+Cbt16IqlHVtaozGqQmWaZlkIEAnA/fs7ea7sabyUdsc2YO8YBZMjWiNT3sPza
GGjdKn/ZGyokOapnnpXrbzW9aVpyG0v7XwW6xi6a7iMHgvOi1aEbk+vWSJ8HBIeh+6IoG1qGvKNN
fCr1vuwOxnio0uNsV6vn1UACdbG+Fkm5z/QSRMltz1zP77/F9APGXWpt54ZzrcmQo0o2Cx0RNSM1
nNdgwTyWp4Xdm6femJ5r8PzArHa32g/EF3udsCNGi9KvtcaZEdc6/NaYfFEkqeapxC354qbFcgIx
xHhJ3SzdZXoorhfkj7+UJrKzkN2eqN7qVz7G+jLO7XHeSqi5jFrn7j5FpHWJijY/FJ45oyjok7PZ
6LzjvNRq7+GfOJ8pgc5zO9VPJEs3bOmcW1XYOBydJnOfh2ZzYrievRmZiT6MTvQY+mhZ7OTRrZkl
YY7EZt50DHoMV+6QA1bng16aiyzR6aWrcvMo2uGuLbiNZkgXdKfIE3Or1GY4Lnt1KjIvYqCZ/myi
JmDNBSRo7BdhbafeAb4jvpStvp+9ARGbc4erVG8JKa3XQ9SVW0i5NQrWN8Vw/aZOHONr79P4VI8l
hUVQxe4m7c2LhNzNOrWxGIYnBg2IE/pIxoGJcr6rrUWdxEN3Vcfut0Z78bfRqbZVSQ+8lcV02iCU
3k5Zqzdu1l+S3fAQx91ZKZ+xhgfxwAmEyQxmpbFjHo8CP50jHCLhJjTjB8+8GEN/M4znwon2LjOX
yLkq3QGfJ6ciCjtXvBgjs0VtnCQ9aBhV/1DJ0+L79JDveG8D+sE+YqHlhxEP87436PZFLa4X2SKh
8eblUbnhWWciOcX25hCSO1ZUi+5p6kY7OiWXUVIdbckQd44QDMr4vvEJW+T0UrOqRNslaXfWRNmU
FMixjKvS48TAwifjrSWPZZ5f1a417L2436nMDB9S9I17VVJYG4gdwQNtp6W818VhqOKzMp6/wrXh
P5BptBsNrz3Orc8Jd8KB2gzXWe+fh4Pn4w/zi+3ixdNRLkBJIjKLt41O6Umhm70KiUq8ozOo92rx
qfsrTSLSaO6HYp0DoFtLqxQpqKUAMrveTqRrzdLgIa49ttZsctxNlmGXtfUF3pf9MIn7pWvO2g5t
bmEf4jlCrJz4P33JEkl7xfjuikkEsyYnMXFqWvPGcmaU42HI5kNqQOcx4tTbxMk0UGdJzD7LFCIN
C3/iC9v0HTpXwx8u6l6fu91L3JoIcyxKJMuecU1O2SNbLq/OiPqtnB6KhWSpAomrx5bOqDwlJoMY
mwHobZaLZzd5birca7T6LkaX+n+1stlIRjc2RXZWNV1QmS0d1yxLWEjWxChVaXxu/Ya12WcSAYch
7Mtd5Ec3c4c7EHyP+5I3mNpN+m3bSFSnjP8v8K3cMeHWQW9lI4prO593aQYbLMNs/G/8zD9yYHwI
YPk/M2L8P+ixAD3+kcnivJ9e8qcS9e6fPovf/9N/WC2QUKCqEG23hi4Csv2P0cL+l0vKBu4LuD2K
ft/K6fuP0cL8F3HxYB990v0AZ6/kqj9oLWB3IKO5Pkd+IuX/idECb8ZbIInFZ7BxeUjPNT1hvvVZ
VDaK9x7xmGy7jknINO/o7RbI9bLmGWs9MvRqzE90gghw9pkH2bXBSN/E4qwF/qUhXfI1HJCxdePJ
AwQa786X2ZPdLhhKxUibrorUhrbsY5w7j5UbYqK2vi84MnSt3L1nx7+UdG44m1IYa3onQqPLlI1i
Uy3OV1f3qTtH3+gQ/7SsGOGtVdXHaandTaW1u3U8fIdSZui5fCwAbK1P9eSP3zvRzMG06PgaSDEK
fhzlmyUy3YtOMCN0nBnURUSdM+Sy3xWgr/meLZVO0S57LxIoSsvc+mKGjLnwiU/nfjO2QaTbZNsS
a+aq+dYr6IwS+nOayvSrDhXTI5NPGfggoDnZz+lpT1VFL8QlZbMXPyC0f5U6mQ5DUT+7OCRP/S5L
NjnyvUmEZ56GPBBGytvTu3+y41Ed4s5vcdnSW+NMGXLydHAGLIoMrBJHXV0NbbCUUc+4gR44iUSP
Y+dI9iIWAVRA3elE4jarovejajk9T24jn0ozmXL4E659Ysm8OdMJqIfMLOUmAgZRmJSHBcU6jI/O
CKh4OZujsw2EQeEzZ8sx94zzMW7FPqub+pLWhNhyzImCeCZ3CYDLN21N9qal4b6tCidnP5L4M1sS
lkv20SbG21dPbU5jqblT8C2AJc4ef+sowPz6ViVzxv6H0sXs7TsH4Zo5hJxQbYDH1ER3VdWhJRDz
hY3tORirqb9En8Mgrpu9gDtdrS2E9eg2Y1ldRXurEVqL4b4bS48Nr75uxSoJboeLjiDUTcnRYWc2
YDWQ++2rQu1xBmNd9bLHsAoZXIpzu+4wkQIfpFWgL5chzLZtKJ/MOXIgt2MLzqqSQs783jtqDUOi
CZ3rfMtKcAZSjHogmhGj+eKpGWKa3sXyxYiK24UE5LR09EZOBioL+z6rjXDfhQ5GGFzyu26QbVBW
E/QcCeAlV31zM1bmCUdRl/wuTrqjzeGmGO+d1rKCpDSNo26nCfMnG77f9N8bFd1UeM+vbaMeTgga
UDuFQsIjMHA7W/KU+uJEKK9gM6mcI6NwOfHJY7Gn4Vzs/MxqNm01tUezEP7Gi5vvrYublogLwdHG
Dalm5ihouuHUHPrpZOjU0Uw8D/28otsCnGPg+bo3u+apc8x0KwiV3WL7JmxEk8HqAFLZx4P3w+yj
Zw+OzqCg3DJTnLdehuSu5TPRClz8gyBMC047nzMbssvKn+jIWtzosmUO2Qsf6zuBQZOOqtOWNj9j
Zpi5iV0yK5v0QDM6/sGaoAMNMofJCD0b4aT3zUoHiq1UbN12vFZ28j2Ox123VMxc5KBotdOyp/WT
bgbBDJe1kTZfW7pBaXsLqpeVQ+SsSCIPNpHdLLsZPFXQrdgibwUY2XEf7+uKqjUCz89dS61vs9va
N25ReNs0wj9OAxcY0sLqvxViPqPVd2wT2fCqOfEu4fyBOqTFtj/EX02pzjCos6oYMbqBR2tcpm91
lB1DRTsbqmKzDVcyk8+ZewPK5BIP6BNiV+xS3eJ4OJOoZKJYsWTwV+ze+j643VV1sYGkjICwX3Bt
uE9DmJ9nA8KjuoycTZlwegjD+j4bfYb2NDmZYjERq82nVXp+yFynDtosCfcho6qs6aZNyaATx4Vh
b1cfMK8Pn0d0U3QSxu5L2vTmholpTdjCcDHJ6Sdn+okyOGP0juVORbG7o6nq/V/UJjf/H7pD17yU
/9kdun1BFdmkf1Yt6//wv9yh9r9ID+BNYbt2Ic261B//dod6/wLcKcn0I6xLUJ6sFtD/FC3uvyhW
+G9kxkBA4R//u2ixrX/xx0kfMjkMLQv48z8pWl5bQ8HbUc/CvpNKwsW2XPEWjV2kxpTEyxiMZUNl
Ufsx7i/k/StV9RMY7cq+/m+23O9LoWGyuIpJFvq7+A52lHCxeqT8iLjpEzU0KOK5Tc8nd0DTaEbA
Xpo8u03w2R+qeNCfAGN/kxTfXn8tGiUZRr7HXefz/YmLG/XMDrZ0AWtVpK+E1N5OTl7s7RNFGcG5
JR8sbsGsSXUVTk3LTUfi2lWD+xwlbnjF2KghECybKXUSLB7+ZoE8VO/hp+UCGl+SU8yIZPxVjzX0
qwJnG1pbj1vaGCgTggRG98jkpS5+Teg/MWtJemQUC7W+4fnx2ALw2DxFYNHvh8GWtybisQt/oP+w
Gzns3f7xjP4F9gfp+C+/iGvRyrbs9Rdx1ofjjzsyVyZtC0L+gjH2OXT2pgXVbLCZ3dPHzXN6w451
TyNfPGatI9WWOJB4xLu+xpwQW1H/XPKRsWmiQ+DbOsMy0sZR9dySrOxu/AHJesDu5XHCjCI7OWT0
ZJ7FRLPlEJHgcRN2EtSMTjIq3F6v5p4Bif6J11Xlw9R7jONiRvnfbHIkIDRT0yHicIwkA9jRdDQU
5ummTd023xl8ixF0SK8vh6mtJXaLSttfdIieeI9+hnmBWdsFfSQKNqwqfkVvcXJk1+zS0ae/1jSW
brYarxcBsWnRPZrEJiDsdWZRHlFru87F4pUuuN1WeT9CUXvpSelq5Pmalsayj5vJpRVHo4eG69J3
1w66jOhKFQmBwWHt6Ud8lNI5kSVyJ4wPE4NiBxgRo7G2WOpd2rH7bCqsxt2WxGxaMZoTZ8reG3vW
ZrEWsEv1Mlh9j2DX760AapxZI3AeU3U+GMQNnrX4E4F1WU72LXb82Ny5k1GIrUQq0m8tPILuSSxo
gT7zhVHizCGedXzNBON+TUPPHS/CCBrefom9Cvka7K0Mfb2PUANHpVx3R5Wxiw9pK3ddhbLmSyIS
tM8lWrNua+sxw6GbiOaLxBRZblXmjj4i2bYALhIi/n7qF0vHGFGUu8p9WuQUiVE79WoDokXlpr6a
N2aRe1S+adJUO6vPRugd4RTvzdkzh+3HD//fFiPiitbI4xVab7Nc//not+uZYjBBU0el6x9QuFvQ
iNr6C049dKD9iE0BsEO5H2Ag4bDsw18fX//1UfH3YsiR1OKkSoYsebnrq/nHq9cJI4ozD91ClUQF
sqHSOpNtH59KKxeHElLwJ1EP4i8LvQ9UwIU0K9k57DdAZRQpoqyEBZ6twNvaWeBCmqlozlYkwCPt
5eYkRKe57ewp2c7MBo4ZBc5TOablTFeWFmeehCgbbECCCreJ++/CglbF31Gngg3tze5gQVrFSGmS
zSkt9ebsLHPTn+o66wJqd1i3/swgSdEvHc0UbRVePFJgoQmdFIybCK6ZpACWay17IkK7Q4uy/JPd
at0NXu8W7NUmZAaSsSE3mG82RrAIhSkUTUu0ZjU6B6j//gZdzWfpvn9ZhG3qAxoU8FNIw7DfLMKC
zu5oerMZ6HIcrnSWtMmO5UxxmrVa98WYSmTsU2KjrDYbzcEPLxtbteVojIAC/+68TZt5fKjtRYk9
2kFUSa5hZYfcaMN823Og/YxZ/P7htYWDmtil10Kihv9mJ/XgxLlDuH7kYamehCrbA/LCHPVKoa9j
BCiHj1+WdzEXiFYhTCPqsom54p1587YaLoKByJCEOhuZdVeHADdokTgj48RowfNWj4U+5CKLviTA
vO/GscEIPNatsf/4g7x+KKhbqFxMJWgUCZIJf5dyf761erErUYmkDizPGL9mHqp8c0g/yx79nd34
38/evy9DZLiNF9XxsJ++efZo9FRWMsR1ULLwr02cwr/O69z5FvfZ/NxbFafbtlluafsO52FEVx++
QZHAX0ycNN0bwivFSTnVj0w10YZ+fA9er5zrhwPITtloIcBaY2PeLCSVhwAFrXEdNGMeHrHdGjvo
hfqA7Os26lOiOSwYhGGd6jNzHtrrf351AZbbtMkzdVxrXUb+WDfjRraR1TsVqVWdiHZdhkykTGN8
e7OOWsDqJczYQY64aisTv7S7jD8+/gSvi6Z/f38pJSFc0FRWEv7rT0DnT1Pk8QwMRYLyqKtCMW66
pJ6uyorJQZhkzEtoiuw+vuybBXK9rm1a4LPIcFy7mfabHUPhisYCPlaY9FQZ70KiEW+zqKY0go6a
XlCruTujLRmR5U5iMwrR47SP7ThF32ZnS7WnaaqnT7bR1yvB7w/lsnuxkSLDX4NIX98MnhFTZUBR
MaDS7XJhJB17c+pRk1mr17bx7j++C+uT//rNYCGwwb//ruGJWn19PbK65GKk7GKiUP42NQx7l4oU
v0Hjddd5tQ44ICvtw9J3Prn/71/99cqKU9J6ekBs/PrKi8iKzENHzKSXUhFkbroLXdxvH3+/N9v0
7xtKhxv6NudF17V/r4R/PN8jWReZXTdDkFU6PwGBEl6oRoEW6EVxgz67Wfe6J/TfLh7DdbSFGfPW
7yLzwpoxTbc5Ev2ksYpHG13VJ++etXbR395+sWZZwDRaU9a8N89gX/aynf21VQHFJaqV9zU2Jjq9
9Dohz/XcGDdbG87LKsDoQfDmOz+FW5IYaInSKQ0cWJdnJR3TBoEUGVAbpRq2N0XWVr0RWec84wXC
uthi0y63NJoZW2HR1g8Ovetkl7WUz1WICIkHf7myQBAmkRmdu2wZ4S41PK04xcQu2yg44Q1lb//L
xrv2YBkTcqei0/GyM+0Kt1Xemk2xL6ZqxroU1qAzR08ex94GVLHkHZb1MJXhtiFnlCUN2Nl3qx7N
L0YlvBybmjPUmGO4+Fk6eMsKRxMDiO4ujL9IEAdobishj+il/PZIzVwB/PAlSjMvrezrsfRR0/Zj
ndDGtcJ1cDkjWKDl7eDi4nSgUFjFWFZO53mCbRCXUL4pn71fS+QBHpjGzr91RE/kds3BbdpG7SpA
s7u6eYFXDbVG2eBQ0MkaMVyklmo6wrm9zYa+u5lsVT5kYdy+eJGql2AFkdr4XZvkRQuOAEeeTQSC
qp2Z3gOJHp8o26AeLVREN6YV5dPeWfysOeHFp7+UmGEa7RNPQhcEhj1/KfpMvPTeND3hYNXYMg18
AXwZ/25oi5QjAKDRi94QEI2R02u6xXEJsQ25m8qD3OjBBIVdDm5YTiZCLMctcQpXEWvYZqwWPhk7
Q+1dZpWKH/LMIRNEipkftDOBxtIm6xsMGFLDdHDcAvQxY5ftJAqmi6Gw1bFoMhd0A2gd/jzOcT9n
1DZ3Fpg1k26/HR6nusWIZowztiJCNDDX1zZk2I3M2uTOK+f+MRk63wpUYprfJXXpT44ReHJ68ht+
OUySH1DqYFFOzUkgnctmFBLaKNRNY6T197If4cdK4X81shEdqzkrpIllElWbtOCeB2S/gaMqnGW6
7IalbAOjUrN75Hu5zwLhEyJiuNu8Y6WlTu3Uc8IDZ5Z1ZFzS197Jyo4GgCUDx0MDLjzMismIov3A
SajdwhVw1rS3lJHwbMclB0+QiMfE0xVsudlQfA10WfEpMIMm3cZDCukVEp7VscBrjqXCKetHBxV0
G9i4vceAjoBcITilCVCzmupfmGb1o1eqqgkYNPReMDMOHnY5xnl0QQMtKO5kj1UibaPeO50bB05X
nabGcUBYASpFZ2irMde2T6GBDxfQTe1Up3zz6rcIGb5yqukQb3qoenRjqinB6RuKUMA7wq7fYcCm
hj4gC8pbBrW4h/FIOoja+5C5GJxrnpMNSIlI7THc+zzYXSkfOLCPSeDFobpMeVinTWN2Tn4incHs
tg1BoNUO41Mot4jn1Y2Pr3DNH0z9y5LfiGmIG5mMpXm5K37BuDsH30K6cuQUaO2QfXj8gXkkH0gL
gLZR235Vc5ZKnLuxzSTtb9R0DOOLMHmwVIZGldlXbxxT8hZ/VGUH7ivxS/E8OV311RiQYQe9gUXl
YMSGz28+h8VZs0Q639F+cb8hyyOVEBcIr1LWKfKX8Y/+6nwfMINdLPR3s369r9P62im/vZnnBdmj
XCoA4ViDAcfYMXDPfesy7hd2RLnVqdSnuNG2uopEvOR7tkEbmiTs8osusipv5yzcGkz2mcssaahp
IlSD9c23sSdC3PHaZUtFWtMlT3tIxzPby6YcRDvvrBltCNoWG5F8BCTiPI6FXfHEdiCj+d7mmTLr
5WrAMXttmiNItypTqNjSboX5TJmOyhM/IYsk6Gnuw23D6H+iuoJpPRxVcVmViSJNzM0jTHbrk1+0
SfQTxU+EYjCdzNOYJ8Lf5hneN1gtFscqv8uRKrrhYBh7j5nLLZxZgjqjtF2+GqMsXpgcJvf8CRZ8
uhCEVzLVxXcvb7AVZUsax+QUxahMiNysILx5VrlFIMskWGkTXWncFuBSLVurs2kwYVYoqYovnqy6
kFxWRavQbHzn28Q87y4ppsENONZP90NWTmuSKQ/LidX2MyrVoSF51+s4+G9b/DDZySQW0OFEm6CM
5xyx/GLlFJd+EnKCr1t4lZuesIAYKYvqkEtUgJH6EVJqgPkoJODNBEfV7xkhpAQW2FGVyi/9aPXj
udZOC4s2bJ3tIkpnCNoE/UPQNFONeBn6+o9iWdyRJw7qgIvieTESLD2NNR8InsXDJWoGd0hnygSW
Umy5pCPKhfADlCS497yhCkNACP2wYkyFZt0Quj3lzXGQifvO8DUt7R7hVuzc1XKGOUXwQndcsjy9
kFPLTqilxnCXqL7vD7jyd9lYMl7toSWcWGGKDLFtvpEehf+oHiKcU3V7ATG+fcmR292LerxqBs5a
1DSnIKPK+LPC7v2xyRFrmpDwOUAqDqiv68es5PWMgXwHtkzBmTElR808zvh7A9tu0ufYTvoVep8s
XxI5IdOd3LUwqPQM2SU3sBAGM7poY9PrsWcE7Or+R1NlVbvpasMqtqg1Y2Z92J3iDZ2arP+k0v/L
+YMD+PrR6fKaJHC/KYAxalckrDhT4NcmCjZPJYdqJqph21ei+2lCL0NljJxJi7Q50lQyn8F5Tzex
mugWD2ahps9uqanelaN0ISyaA8qz5Fo7v76nneaoUKRpH/g+q/LpgBWbN2As1SMmBjqvPpiEivgG
I75DrxHFQdWk+FXFGCeYkVUfB6Mnhq9+QcgEmiOms+uL7KBRTWm8gssS+gU5GBNoH9gvhkXtIX8O
EznM6yVnyl3D0D9RCqzhLhq4EVplyfsQqSp7qhGPCdynPmkEse1i7DL5vRiCkie9GYY5vO5zMZRM
XuboJuRxf2zNcFJbuMPqF11a83sGiAiWnF8DQ04LEDaBCQl52urF6nRgEZGGB2DkiTtZRlfEZw56
71uoKCDi0VA03zXTo2sl0txGMjnUDb3puADohTB5o7rOrXcWzXXjTJWJtWyBGKMuJ/OWyTowFvjw
iEyxP61go5F6wt5aysozTHumc24y6PrhDc3yOCRzkuHtb3L4i3D7jK0EN0Tbl9ou3wFxAu/eVw3l
G7VPubcLaMLgA8sQhFpf3/d+I9Az2m6lAsz6A6Dm1s9+REaPtxeDAzkh0h7EwQPd/8uhTrNOsn6w
9h1FI0vRgp4LOWVe4lJM0ioEwzV3X/zFhVhGWwgHh4eyLqjNqmoxrOoo2XCMrS6oT20R4ERLDSRl
mhH3xwe59wdjB3Ir2iKL229zOH79aDaR8HqzDYdgarxyL+YcqiIGDKIEQNgAhHY+ud77kxm9CLqn
kkGilICvXl8vp8zB/+KxLMvCPvPhlNyXY5fvhVWy5n/83d4vZTZDNK5Bt1K671q1fWn4cRaWHVg7
zAl804n+x0IFXrnGGT1tnI1dZm4hBpqX+PXlJ02497cWiRWTVBoOzEctta4KfxyRxSzRVtLcDBrt
z5eLDquDMTfW1ul7E5Bf/FmO+Xrr3vQccOu6rN2uIv7RfbPKVNOCDLmlvCimOnrwKuithVhzBihY
bv0mGakMw+zrP7/HHhM525SmbxNE9vpLMhZqhmRw2qD14+o88yfjPmnN4XSJsUdOodEfDd2Ht+lQ
yR02G/FJ9/sv3xnAEFo6BgagJs03fRajiD1aD5rLl4lBC7xzdj4yhJMBmWbgalEF5pyax4+/s/rL
g8UzLH83kzyP7sfrL51ag5u5BUoslbXDTzji5EGIoWGPGeOq6LAKdSnGVkYW4QGuZWdvQl/Pj7oD
VUFfpovRyVayKXZTt0T7WtjAp4BG9BeIqbAvSLfhVGKN3ojuqRLGd1O11MWyym6WuUpR0yQkby0p
0s7SV5CIh5IYqc6FAJBD33YCux1KJP+FNyFuI7kdE68soq3HyJqozxo4+DZictgefDCFjOFMJBmj
SYLFriQTRn3yGv6lI+UqaTpMHwnLZnbw+m4lOW4HjhNY8psivGffT20CBlaX4sc/y196bi7NVlSS
DERM+p6vr2NwZSA3YR/EnUAsRDXLOUI45FqX5dcQSx1I2XZGtCib8bPv+P5dd6gkwEDh2PXgc7x5
IpbIl7aD9ihwpBYHH+jODhaLF1Q+dkgjATnz8Xf9y/UsdBfEylFRkID35p6aoAAXq8m7IIyAOrON
A7weiyn80vHGY8JmFmN8cnvf/4wMAH3uMMGW/F2+2SncvuTfI8VbMxKgOcJ8JkMlVP+RFf+PE7b3
LxdtG3ctmFDUCl7u1z8j2q+2bSxWbXdu4yve+TXujQNfJBrjoc/pcNgU4kf6ksNO5UZy9fGd/csG
ZVv0belfU3xxLnx9edMM9WIOqC+GqfP2fa/8K9FX2OJNs3z4+FJ/+RFtetIMUNil6Nm+WTtNrwXW
kox8U3eZr7Hyy5CgOhdxN9Cuja3T9u6fXxBN2vrjMaVCnfP6u2UdSbxNSRKel9rJ3mMwAqPWyW9q
eNTntTMmn1xPrlvO6y3JQVEkGUcxHuL9e/NKlsXstI7JM9PkHKoCGCKg63IIddsaafJBwKCB0zj2
803l2Aayytq37oyU6DqyLWqEqE6a6Aq/99CTkOQjbICXbDWrNrT/lnSgzrZmNdNXn0t/dZ9Hrfhs
nvGXx5GQVR59VgqXhvqbe5b3Glse9NogogN82vRT+iXPY/oAtQ0axLWjCEIJ6ui2SNQxk9Nif/Le
vd/iWNQQbDv2OlBguvL6R4topfWFFfKUtEgaGy9Xh8mcq19dmDq0D6Jp45jIMT5+Uv7ysrOSStNW
aGlsUjZfX7Ty3blvG78LJslDuTC5OlXIhi/++VVQWjGk5V1fZwmvr4KkoRMy4ypO6S5fGyqkAIlI
dfbxVcRfjl8uYacuQ0o0755880rzXrk0VXJwulL9oJXcnFVtTROcswbWzK4O8CO7V/R/aZh39bxL
Yi0vhyKf96npYE8HrQWv65MP9ZdXwxM4SX1OdOiabPn6uw9L49dxOvVBFxmgrK2iOgHIVd51osK2
6pijs/OqMAeuksTJdx4CvECy7z87m66XefOGMsdhXMfejJ7mbUA3mEmlcUdyNO1r7MsV49TbNs3l
dU3AEaaTpsVIk8Ye1Mxyml68ZvDnqyzW4pnaWSKPI1gs2n18b/7yxHuMlMU6QJTcoje3ph1aL3cV
wIzRCB9/gxNVSy6POUzLzo85GY5oHj65Ee+Lh1VrwqiI/h2js7cx7V5meNkU6R7g55KsJqpsKywA
LvSGa6yjU4fHeyCVfhja53/8bX3BBgD0yUOrYL5ZYKKJNTnxIaKNZWpeYQxleCNnRMRY8k5mu+me
siIpHz++qHx/jzGmuIJv6q373NtXr4zzaO2R8eo5ZeMFht0jIaauiatty/4abtq0w7Gra5+BDaa3
qcf/0S7inOzR7t6dSD1kZGHByZhNLbFvRpZnod/qCbeluz0mtDMrcYnsbP7ak/v4ojtQirxpIU2Z
yJ6A0tVWboAQLBznoMcYJXoZtfNFvoTtJ/vs+y0dgQObOuQZxav+tv1C0hWsII/eodEP9gHgBTxn
6QFCCOPy+PF9fXep38dNtIrYd1C8rkrZP898aZjkhIMgF89ld7PU4GLDBmM+rhX7nz6w7OK0ktbJ
NWMT7+1LEnv5nIuRNhcdfXA/OByOJMQXgWkAc5haASRTVe03JaHGf/wd38s+eFg9sarBcDZZfIbX
X5L+gEJdHqGJdzLzuhAY5dVMP5wA8vJkmRfnKitQABoLozwGKQp8eVt+Fbq28NVF7jFN6vayLdfl
4+NP9m7Xcvhk9M55h1fhsfNmPzH9HBNjS9BtMjnhhfagA9oR6QEfX4WEg7eL5krgQ+2MHtml/7+6
xf78lckBlXldyimYSjR/+1j4wGo7t8rkzmU8+9C5WflgTvaqyrKn1VVQJCOjUlXCw5pp+c2bkTFl
BqGc1gxGFt388KfUeyKrdBI7XYyFdyE5rRdkHpjmtYGb40vutV29t2MzwV+UzPWyJcQANlTG+aAM
RG04+miNtew39HABwxnImFe27KL0DvdN3ezF0HsXflKHBW1ZutzAFTQNxdmKTSxWY8PhNF1amoVx
2n9vhUD2KfMGNZMFAbsBbjIvL33d48ksdabNs0b3VnlKcAX9+LHp24Fjrgn0mSRDOK3QHZL5WPlG
yMiOtd7YVqPq25Oesaj7LfdmOK5LxAPxS9WjfevX0/DT9sqlOIGMmWA/cVWFzrBpMOuz/lRqz8GV
gVmDJpmAcaDp0DFD+YNJEjDXwYiw6+b9RF/eHnLwBXkXMjiQeYjY2TWiF9uNQKG02CUZGDi19RzX
wFtAEdb997QMrV8MnOUZQF3UokaTVv7OKf0CMPicFRcMgERyuiRpQaIB2isUPCrqwM4vtqYE9clV
lHMGImNA34IhGswx7Iqi5XTkxo4D92hUYONbq2quSWFrzENVIjzeAkFGxjp2xXJXQJME1Gd5ycaf
VrHBwsMANtNhGoixPoM93Ldj9SWypvHZw8NsQgBt5h/dEkLKq0FT3Bp97RBCk3YeFAInVfUm5UiX
w9CSsFT1MJIDMqLw1SfuItL0AN65ODERIDUnNA+8bJ/WFS44KzFrUhIMCm7QXRpBQp3OxDSiXZG/
rLhrSNbgKN9zRGKJ20zoGRq2AQECqsBuDvwBQDiivBxaN8WNoOJPxyggmHsdF+SlUR3rrqoiuCAe
GZLANXoL401hrhFBkasOOhunp4pprzrXMvT3Zo/hadfPDZC40nAGFwOJ1Tw0rHJX+KlwN2e67i8Q
HBX3ia7lTc90vty12RTC1DbWTvEoG/+bn0t9k/iTT4ovPdgnk3HiU7sMo6QP7TsPZAN4zmYmHgPh
POLSlQ864tSuvdomEYeRo95MbWhsG0HbF6WpIW9xX1a7plnqZw4A/TFPlco3LQFvADh17z/TUYXw
0A5AowprIae9sy1uzNB2yMSb0fXqvWYazE88G2UWFLQT0aR7KzmvSHkl4cTW/k+7dOqHbKHdvQGz
baFkkaI6E3Pnv8zjQMRJ6GjMN2brQKsuoV32G1KQNeNlQNPGVqGIKradZw8AHSPU2mcZxecl5T9O
oMYoEebRG47kJ3vU+/V4HXZIBKoOYhzXf1N4xzCss3ik2WtFNWBenu1DZVTLZ/vRu9qNtgsWFJ/O
CyJPNGevl2OyPcm9dKL/Yu48mttYsiz8VyZmXx3lzWI2AAqeJEBPbSpIUSrvslxW/vr58HrME6kR
o3ez6Y5+/SQAZTJv3nvOdxgSD4DZmYgP7rfCgIyaQIHe8yx1J7Pwx0NjN/OmSOr2Ba0Bz0xd+MBJ
L6IwZbZbOSOYMZHfbJgkvzS1pj0QjB2LL/ao3+2enmca2Fl8JkKfDuEdfbeR6a4OL92G0h5DEX+o
ADngQGTMdmDwR0qF50p5y8IT3baMl3fwo9PzVMX5cLjonvBpDYZ4YgyCwfXPm9tvChgOubrn8O2M
gH3+12tJDVpUmEKmpVlm1lvPaH5Z2xXRhnXyRQn6SSzL6Uen4EW37HMCZOj460ehoqihL3cTNr2J
2JgI0T5Vp5/9oCvi3gwyaDf1gMWTaVF8laSSWA0mvF8cDj9v5R7tMzoTl1LGYOz565dwyIZj02Tc
WZamtplmQMl+K18sp7evRyaGXxxtfvtxjD8YRhg8sR9/sxzpQoL5JtstGUGE6WX5Jm2V7zAjYG0K
0uiLd+NT94JrzKwFUw7lGr6fDzOBnF1G01PaV+YFXevnRHmBYK3mq0pP4jAKIm87Rcq/7ZhEhcKP
2Pv+/Dx9OmdcvgD9LZSoZsD1/VAr1n48Y1zETKXXXg13uyR+Qijv1cmyHwBWp2eZ2M7Tnz/z8zPM
Z1KW0a+xTdQ1H360rhVJaXa1JHw4z5igpYQIIQtBihp7X6xwn630nIkMAHOoLTnAmZewxb+XglEw
a4nN0HXJUCtNlyniFbkYhO2+TFNA1LeXjN0LfYci3tiZQ5fW1dP0SFomWztvtn3bJPHwlGqZedfj
EcYWPCs1bEanMR4I5CDcU6bONfan6KwzaYeK5ZT4l6xa0BDQVIMvs7JgUbtoDDcFrbYHAtCT10g3
4aFXnJMP01gFVwrfbbI27dFBUNVn5cmPsnlcuLKrvFVjtGojnYDYBwIJYj9sRVa9Ej6akPWuWQ2+
fgpchq2TzYHNRiFDjgd2k1QrdXM56VriYI6Px5/0nolXMTuF87yfAhFfjSh42jOBKuSy0qXyAgZf
Y8qOipnwq7bBb94tg6fM5VhrcjM+HksYPfSuY7WciGQBkdE1j7Lk12njhBQLhUf1xaP9m89jzaCx
yUGPIdRfU6K/zfcwVacKbRIFTGBAyZvtSEOY5TXlUmNlW/Fg618tmb95si1sMfSw+NtxyHxYrfBt
OZrB+4TqVik4cxQCAIjra5Qy3SvM0Hyd1B3+ZteY17TEBCpjxObECjw3gT5v0a354ZjpUPdJMxdf
rG2//XJs9AanX66L/6GRobWTH1Q2p6LWkOmTlTD0z/rRo4PlAmn68yv+m2UF1S3vNjIPZqsfnQf9
QKKZZnl8VpABv2zb9tgMSj+gMm35n3WyIWZy/uIHmr+745y0LWZ+1Bme/2FhGeosSTWHXzgmAZYo
AtXciEghF5JoQ/idS4EOIH7tTYX5lLQa9kngGSTY9AghV0majvORN5Jtbs5oaC1EXObfGx+KBIPA
rH1CotXfObTgFHxPm3hMRRgYEK7I9kL6ckM4Olnebpomq38iDWZGCM+5979Y0j4LaDjYg/T1sX3Z
rsWt/HVJG3lxZUSHb+m7g3hM6UitaeASeNgQvhDGkYClZhMWF48o15ICIz0yxd7GWuN2R9EGYvvn
e/2bKpLv43tGwJlb1z9a0ITRRAHiaXSbVZOnVLHMZxaMjuIvzvUYkj/0QjnLk/mJoZnFg//+8HYJ
/KdB000T1O853Q6GXvfhjFD2PHsVnFdQbGykk5slr4oOUA9UQE4wY4cyfs0kAgawaVayS0VEXLZd
u+WtTm3h7Vub8ptDeWe0y8Gb5ZnOkXxKC00nDyudAJDaXaLBXTWTKF5GDBkPOYgj4qQqt37n5Gv8
yE3pcRjXneoWC2929OYgOeXklJPgqvVdtPZ1HY12NuHcN1SDbiv30LEtkRG5P4uoJQRqTuD1LlIz
c74aDP7VP/+lh4yqj1EkezyTLBun+K8PTNx7fhaljbNEzWzUK1fDF0vEmTUhiVEjykPPeKI5Z976
GhnrKycfRblHT1zCcPfc23y0q/hM6dHZ64gp23AEgVy+EvmH67bJPRoV4GzbIfS6NqjvPC9rvZAd
NRX/9B7+S0Cjq/S7IDztZ/8xCvoXmNEfsUf/D4FGF+fb/40F2PwQl8v5dyzA5Q/8DxaAUTrnKsbb
Jq3iy5Tyn1gA5x9UPYwS6YUx9TZw/fwvFsD5B84L1C884TS3jUtT+79ZRt4/qJL+C4vEWcV0/hUs
wKd9QGdwwcsacJhwaOBf1o6/7cGKiqixepUuiciMPRIU3QoZUW9HBGuktnSgljOMx8xddV/sQJ8O
ndQTkKcxeDkcuFh+f/1kb+ryTIsTLCBdWQIOS3T9rXX7yAuZxs8DwZRugMnI7/MfXTmgOfvbHTr9
8+36t2ooT3Va9d1//Pvn05OOtglFIXXApQf50Yfa2x3oIjerl7j/QOEqOGEWK3YHKplJ6UM/G8UP
+PwVIL1cGWgiGqPe9J3+lefx067P08FmgeaSL8Pj8eEUN+pgicgQhRmUKeegWzkmFmuY9gNE+q8s
fZ/2X91yOaxRG14mNKw3v15zTGXEg2qAhcjGssd7P5oB9tNz1656y+SajzXJrX++zp8fMH4eeyBF
Bic2ZHK/fmQnJ9kPZCnDeSkQDTeddPId9T5dtR5PEd3IVG+uod/qb3/+4N9dVwZz9E+w7gV01D98
cOV6s9kYObsA1f+1K7Mo21tSKzjAYaP54nH6/DSzs9LfDHz/0tD+dBfnlNZpDiU7LwrngCPhPQOV
NKyVRAs+Gng1Z1JXsmKqqi/eo99c4AvwDLWHRy8S0+Cvv7MZessnWgH/vsTuP2YyD+ORJmQRZ++l
gPWTX56rP1/by037ZcPS8QTDUUNowh1lMPTrZ0ryht3Cakuge47+5hg1T2rGSvXFx3y+hRQRrJ0M
FPnDn0RB2GTYNxu8dxN8ep2k4oRRGhD3dwWV98u+0uXh//VHcfn4GDzarL2oAH/9UZ5m5FVrmuBx
Mzt79MYSln5p6MMG+vLQkXfokh4GBP0SiDBYGiOIvqd4nOEvhC2RnuBlGTz8FyTw/1TzfL4G9OZY
JU2a4mwgHw9lua/HNVFAGEEgv80HBJHzsuqDfLpKU7xPf76vv/swlN90s9kRULR+eFnVrNuJjAvW
xGZyDn2rpxuH+TYmN3tqXv78WZ+focvmZiC9YmWwrY9aGpcVKOMdQRadDsHGyiaeIfi8cfNFOf75
zfSwe5GjbdAjY7f58JtwDEm2CMDEYqrGK5I/i42aJmdVqBYRO/Kb+DvyvfK+jLQx++KzP6+3nsHj
a2MkZW2nWfnrI9VXXdyTjwzAGanIG5Mf0tlNRUQWMrfMzK+GxmTr+ZevK40qZPKsCoymPxbhreFj
RopcSIGmkidNFcUjK6+/+vOnfFp1kNRwiGMnYdmjZr38/3+rGwaPvA3FL15UtPJPvk2qKfgTe5+n
Q7SUtt/cMf3yb/78oZ+FKKytFxkKnb+/RDWX6/23T62FNmrWiOaDxMskOET0WrZFiUgz7xLlb7VC
zfFmzElBD0Gn8UDNpOC+p1VZbdHUqmCXEaVlbfMhY8b5xXf79Dxzoy/yPmSMKMQ+1TNWnQc93s55
CTug3tAizsZN5jpxAjB8JK208rJDL6vkBJsoWM6ZqkCXjTGvscp/pF5ANiRT/RbxGn6Fr97rTy8B
gxeOMAx2L2scYqxfLxyWKuVnVomL3cj8J9GP5TcVIK8JmbOlZ5VVhKRzoOLBpE6kDDQUNs0Qt5hH
fFxjPTneVG3NwcP6CrIbPDzIsSm0xeDFq64Qcl41qmFJzulkXsItBlyzuFbtDM2N7crV3FT5OwhL
HbKDmY+cpqTfT+upKvGjNdBzL3jvuesWOnKOK6by/o+xNCq5JZuQ1BRZ02FeN6bPv2fOSAdCU8+L
fTwHEOPiy7slmOqit08kXyIY+lspjPSkWxEprmXKSE0n5OG7ZxQwEqcJgrwvyyS+OOz5G2HW4+nP
lTbAurP8gxnbZFiOzUhFROiin79kbiavU91CxfLnp+bjfWFVh1RFJ+QyLEDt8GHPkQUx3ISQkId9
XYzrskIQHdqrmgnonz/nsltwi/+2vdkYeVBxoPKG5HBRBn1YBzM5iD4A5Lww7dQFl27iKFwYcsZ5
aurpSPybAOY8VkYaKlg40DB76xSlIka9Athn0fXCOroydpD6x2BzY5cjtAL8WeTJ0ZIgHDnhXhwk
E+Jq9rToljRJ1a4sXrwkTEoUoaoqyRKdgBZ6UaQEY9v0myIGTlsgWmmW3USMU91MRciZXX+duvnC
tsiedZEzRfKBON+l9lgRf+aDv/S5mt0yacyRlq+hMuAg7fmyJMIQZBq9Jf6mObXK9Ed8hqjJGx+7
5Cbrsd4sej9h7Yd6be1ZDxjSVraQ0M49OA9Fmk96CFHPO0+NcK5yMhbIc9Dd9ZDQcVhFgdZiRMgb
VDfJLNcQHEQNn8VQT8D4drQULfXKTTeWdockcdUCLe1gI8I4APE5TSRRFOV4r9N8JxgEt1fHER1d
x5ydjRHg/qLnW8yh0bqauw2UTy5vCWgpc4rujLG1uUVmlt+ZZlL+wBvYlZiVWoRmBsBQYxk3oFKj
Ib4ZMJ5al3B5vJZ61wU/RUPmJa+a5jxHI/jsJbY6wIu4tjw8n5cIcOHJ4aSnUXs2nLHY0UZNj1Ub
OXutt9auILRIWBIoEAib62pGRNrYWrZJ/aGzlprhwNiKq9bumYc7P5Jo/qZlycxRcpiCZ8ETdUss
XsPcbSC+rU5BExWTYb30emtsp8BXRIFHj041mSehGyQPKfPduBCTstT3cdMr2rbLegb2HYgCR2ls
e+bVDADjUJaOc9sExoTBd4hdHFcZ0V18mPgpZ6/2lzWKAnMz+oORX8PlhyLr3qUZ0RWDMKd5M0IK
g7JDBnYBY9F4bKa8ijdRbJrrJmv0s5mRvJbpjoSpDwkyTtV3MeHmGhwIrt2YKkxk1nB74SGEBRau
TRSUKl9xfKsJ70LC7vIg9itWrc5Z5gNXMNM0N+wwh+3h/vZlWBHXGy3TVHj3RpzdM7Enu5pDS7HL
BVHvhLSl3QYvE3wC1c/FU4frgSuZOwUrRhyzjUABWkrSKk+l0vQNcwYdl7qtruLBlXuO2S4vd/oy
WoSD15m4o2HaL3rCRdvBWqNgeRSZ8wgCDq6MZyKn0ardLCNJGq/fLLCd4eQGgUZfqsxB2A6GAzIr
cN7NLEDbV9Y90ILOquRNU3dEGCuCptA0EG4ZO5MK00K2C5VLEY5o3M6jNLQbUyQnws1Qq5qxtRyd
5KFyHGPnBfFd0/bteZjb9J3gj3JX1cUx67t7GveEhIAdXgjnFafOK/m/cIABDYzfqHbeA5vNTWrj
GzZV+zmbFcBXTi4wjwHxjmN5K4nt1Oa6OuitjcUmUjeO9KZlHqcvhnoXVfrgx8F7MhHgprAczHp8
xSKF93sY0SR1hMQZBNO6LZ6Tzn6JY/SGhWPeGBrM8h4XM4iYB8vrLzp3eYhdeVXFUXGx0T/EmmFt
oJD9JFlr1fjmS+A0b3qSPgTO5CyQD15Ix7gVO9J+MduRJJc383fqu1tpqXufJMm1Bu5jYRoaqu6m
ISmxKttF1sXHhmcMq+4CNt1tS+D4MmHjPRKkuKDpCzpgBPMsYA6sEsJ7C3vmDqlRErARHyk/sXkX
NW2exjVXeBO167InTY3JALgp2yeqvtOdvXQTfWX6GD7KsiazsSL9J2ZiAuA2W3htBBLHAgI49dZW
gzFJqGl2j/JyQ6mjKBCcNpS8JwOZOzB/4zvT4h3yq/omhyoV9FNJJZz+8JPE3lG9kbkjWtPuLvk3
78xaYeVlpSbf+8Lpn53eqPYR79mR3EDoOFW+NpqUr46Rfas1I3G7BiktminvbA0gvFFWD4CJDoos
m1AEl0NGnA5L02Ek2Kgd1cSVQkkACJJ2nUL0B7LVDguzPCBWeq7yaN+JItqkkmRSjUwXMhHxZSJL
wMeLezOGyxw2o99dF17xAF6vBg5i6NyYkmAOpQg37YaHrDfWmhOfCQVBlmRZsIad6Uwu3PfYnUkD
t9P4qLUEmDZa8r0jZn41mqyIVeXBBmC+sYRP5qxIgQXC3zTfzUTs24Sw8KAnTFEW1U9SrJJLzGP6
k+MhXtEi0kN/rpP3PlLAAgqnXKMSLu7otxcPKmq5KXSZqW40ACnYuVmgjQS4br5Wub6hat40k4nz
3jV/oD+Cp2vQ1Bi6Ob1Ky8rfiWa+TQwS0KbxrqyaYz80t3Dzs2fJmDKN8WFpiQfcovG/wwCOQ4Ru
1k6NwqSfNcM7S6N8YbQijArA3UmfXuMed29FO97qTn1RPskNmPEl5tcr6wIRcBr7oc45XPgBlOA2
PmV5sm8156jkCBgcBNowjNemnV/nXnNPeioVJ12LbT6NP2uAD8TUzEfonqwbVXUczeES10G+DuFU
P90uIE8lYLh8SK0KW4w5HfK6QxxCRuDSJGkcg8mmLcljosrwdlEnz1bF0782uJAMJLjhZf/ixSMj
QknUIAsOdNGKeA89nsje0N2FiQIObE/5nZNNsrCJnSMwxQTrLGj88Swqe4B2PF+33bzvRaBCawhe
WMCRvKbqWzSmKWyLmE3ccjPqFMJ+4HDAAJIYjIm4WSKVHc4TpLwlrYtygZVjBhUU1WS1kAQpVK/B
ZCcVCeLEeiQ7udXzTUIgkWXP/Dt9epubhEk1kOmWoilfJy3w0DBW73qKd5luQLD2IX6jrid6HXQm
OizrpqKOXpIveO9W7dGFwbGITLe+0DZf48k4jCRc3ZAsNmyd2MZoTVjtSpu1p7Fx06uinL3l0ETX
dV1GoUGDAWP/Ti/uIw/gMQkt8wjEpjUOqZ5ceUkW6r5gN64qxOyRpiOka2soIFY4kh4FO/a766VE
anFtE1fd4yipFrOyvd2E1R47I7aDtqQNJ8zCWJEF40PXdDdNkhJiU2RrR5gn4DULR79rHTtag4TZ
uJb2GHFqm6A9G6Z9otJY64FiYpY3Kzoa72Yx7ru0Pihd2wgdDS6JgiQvOaRk5/N69PwTXeUHvYze
s8peO70T0jmCkpSGde3dTU55ozpM0qrMXzyhUBlP6KRSlm52WLBeoT3auJ5Nka8tvzjRPy3Wchjr
0CytadlahUsPLI2oOLkdkCBXpIF211kGm6J3Se1MWN+taNoGyDwXaYUY0BlJDZrEXdt2odC0Zu3T
T1s446Xg0epHvUez50n9yEDtFoXHtV3SbnKldjDqHhSTnhMPNlugDEYbv0IRHzQbD0HtKC5QryHo
JDHpW0q3J4xy0gTYCpyVxOUwz9lB+dUxd4krGqv6uzc72tKbMkSI/sXfqYsnH6Wp50/VzaDcZOuY
IKJ0n60beqvAzr+15kh7SDmV3Md+8OYODe0ib4dJ/dZ3tXsHxUDf0SCUrv0z9XxyvhTch9EjJDe4
pOm6DcparyXj21JXKaLPpckmQIk9vtBefx16mLWR8JrQrfx7dzII/DTMdV0V6DmUzPaYhe5zcsKT
RPNoa7RnsM5nL5b1Nao9po+1+mYTTSggpSIYHZJVYXnEOo7UDXBaQ3KdT1oOo6WLCJzKXG9HkbaZ
M6cjjlA4DD2IuaRpfpNGsD86NIprxi3nus3ecjGgpNSSG5L4qLd6iS/A78DuGMW57Aimk/SR0Mk2
j51ulozSm/fams5GE9i7xp+tB83okeNNBFoVEcmfg9HJ/Tipm95j8qqZ8bh24kvgZDuX3sJP2lcy
ao5m0VwRQ8nMVcGiIT/LXbFf4daiF0g4YpWqg0zHl74qXDJNZ9Y5yhHCGs2jh2A0WmEXrbZRUn/H
wCv3fY81yUvSm7aPbgh32U8jsvYGcTLqXQJa8xk4iGZPRCUIEt4MPzGXdQ6USTeVCDMLhFEmSLUK
svKxVd3W8yXLGSvLQmeCOZdadSwcxH70PVZqqB5AhJLK1vonPe6SK91v533ttea6TLnNsja0sHCn
+Moa27WeRzsC+DYMhrQXAozNpVtoG4hLvEH+hOu40E6ZT/hzNz/GY/9YB2kHxSPeeZDZWM0ggAHd
6aR1JBr8DC6tWJhNe4RvFgbOjGMe/z+bF0VOTuDWEHj3dSbtpaPEqdWd57kKboLBIkhWN3YCuyIU
H1+uimEKs7h7sJX2YKStfmj9+jz5MYld9W05oGnOVfqiE5VhVbx3hEIfL6yYZd2ZewKZ9shpQr9t
rqQuOJZwgmGrXif9X7lEcOQGsSGoOqSPsSugKrKxdNW170CpIgy0mo+mcMawHYNdWkZng6HyciRx
no5JtAsaAo7K6bEsStIICoP0DQ61SO45KRs/+0Ze3t0GxSjW1xBzd8PAHrpfTeyCqXNmrUfL54xq
5jVR0tPkrrVJiGEJEjV44MDY3wX4RuFD6RoYOU3CxIPhnAGAW+DUV9dOQQF966aCbRrNbtFtGYIn
V4A/87OMCQLuajz0F7cVJWNrpda1WYiablba29o+kvR8AAA75judHOcRo5rcanoyXfeE5fYbQ3ry
sYmy5qZJfYTeupFqJB04g3mKGrA/yJXHiLgHyMhhD9bFX/FKEZmqd9MQNoNxX4/JYBwHp/fu3aZP
TtgrQF3E840yo3sczGcEV/qblNJetf4r612zzOY3dHw3kycs9DZmtifGgchkI8myYo07u3+RXCCe
sA5ae0SEZmwn49kxy2Ht0c/SOg4LWXIVafG9tGHFVnxvKYvbiMMzZJ+TGQdnGsHYiwT01DJwbmRS
0PqY6+yK+Iw8WhKfF705SZbfJBnhtpmXXxIxlpHKfMDA9lsrfC8szWjaFQyJWdvryeYPKQeLDM/u
0iEsYSumeA8iKQ6x6dc3NZzhcRif8pQA4a7Vh3vhmS+V3zx6XkoTroBskjSJ95aRDciZA2k7Yyp1
SAOyBDMveUqgrdN9FPq4LVlLFnAAH4vZL0A+xs8mEHKeuaZ2Flhel4ADIZXDvVpQ9bVkDtZVT7ql
Mjh4xm1irfBOTStiebZeN+5AnkFVtW56VZMyLM3ogKD1rc6zehMTB3iXNFpJVqUcqlfOZfFbWwn/
VDQ5gWogEm7jxqSzm0oyW3DNMkuYbmlQrubY3yeTq05yhNWliXhGcuuynmWwQocsyY56FTt3vOCv
nZCnlGr+BtNBVi/8oM5DmE+IpIuejmvEYOduJlZ+x7YosLRo1X1TcsYrlMpOnjfMe08FT0qvtD2I
t1MMl8rmPhxQFxMN5wXqUXOJqlQUbV3YdT4sq5oT/QCkLpySvnwI4JBRgJfOnQGlfSlcg7gMJpk7
2ZOyJR13OjUqSL4j3nK/OwgdH4cCpF3R24+tQTgylJfiJos16nBHZleFH42UEkzRyQDTF1lLjkow
mwccjgOxQI6z8Kcu1BODIX4nv2ded8VtYYI2iVcm28VKOM15auvptUnoPvHGrEsky/TayHBkPFKF
AkvGbqz6YefXRblNx6jZ1o0zPlgSI8sSctazafRm2FJELymljLUdlAZSApReeVDmISK0MKU1tLDb
2dxaiMSXo5xBWqGKXumzukNKmSxr08r3Su/IQSuYC6dOAODUoZARfvc8zdNPXBHr2bfg2FArLovB
NMn3tMCg13OXbQgJdeu7WOiltipNV1z1DRwReJej/mA74MtMs4FREwfZC02SmYaKq8slA3qDODmp
b1CT0z/T8Kwm/XCaLSrpAjbobswjHAdYA0hRFXJcj3rTbcH1eytJaLZgeS+0XT272bUo4ealMQnq
CzR79bp2rXg5+3F85+m5c1VlCIJKkwBgyyleij5NXgCjOQTXdIhNYanqr2aSizVRCtYP2BAGQwJL
jgu4POKV0JPEPmZI6ELm6CRAZ5hGvjeXTjPnpTZb1dFAocK7Q3wcNMaMB3JGG3+Jup0pF+XcuNa6
UcNIA8n3ephrnbQ171xDsUKYNNg8kFsSIulUaHSteb8nh5iVPgtekanNLocTlQRU3H7cRHsUtaLe
jVGfVHSp6e3ujd5I7R99P428vf0gooVbqkp8y/g7p2crEOwFRt5b8RtskFQeddW76W4qhy4OdcYK
jzBP/ppKAGgOh47Xa5GZfqMv2SSYRc5U/ZAGB93YtG1kOaT2eW7NEciN0zu9tN03xPXuqeXAH2+9
v8YJos27bEd5OtsUFBWGLQTk/rkYKfL2djB6BMT0XT5tayxWT7ULU3mJBpJ/IEdpZcQQSqb8NEI8
LdsnppyBRcyDZUG5M6Ut95OYi/Laam15KuYhE2tr0K0txlo3uKT7kfqOqyyjny3KWX8DJ00Cbqn7
9Y+eKGT7Zh7RIoaZU9oOozJHj1dtPGlyLWQNbo62PJEFMgFpEjK8xGjDzqXR6RmbIN9badT7YUZX
dSU0c8Vxe2Mo7Tzbko6s376VHgnB5rQhvfZWTvn0XKNyJhPlO6RUGoXdDbaw9Sg6gsf7huUmMNrt
SIv5rGi3rvwuMQ7c7ZeEqjYZhx9+r6sw9yb10iGtRjELjaXza4ogenecuOg3hPPEyaeXIKLmjIbL
5RCfrO268ThqfhPJhJKa0GjGRqAN1pziUYCPlsqXsXhPA387atM3spBdEixH8rADuY7HuL3hj9h3
tMzzeysYnEcsXgQOO5BOe5utO1HetqXaDjlCJdgFW9Pb13xXwkI8n1t8SUfrBJHe8CfHICg2tt7X
7pkcWd8D8DiyGkjhzpvORlS+qJpZ8oq4bWkdB0+v3mJ7ittlnqWjvW+7qcSGVlzGrWtjMrNpm3Up
B3rbyYW/qpKec0HtWRxPODcOA92dItjUtT/bx7TN5jpsG98hW1s0aRVaU4s4kvD3DkgXSJtyzQPj
d2trHKV+ID5Dc26iYfQuARYpcd22hsQgqpSTXxljrLuHqdGtesftTdXWGE2ioyJJUvfR81pkY2hG
mMKi5oindd32Zn6mYpbxfV/g5jvmUmcpcEeN/yS9lUkUWkXkjFbTAY5TVXQUNimca1kFXbJOHBsg
RR35sU+ETF5bx9JQs3WXW5Mw4F45HbmnaaGmrU9Ea9Mu/rlMjH42lN9GLJLpye6QSF7lLWOdlT4N
HfGzxOp1ahG4pa5dBW5jplv+5ogGhkiKg4G/i26maLEICk5YppfPe6cu2RLtvCNQPFP9WoxWD9EQ
ocL0OAToeS0hm3SBvr/blhrHQIh8TXTK9UZs0ZFNl5nPY9t3BoFtTResIEeicKPuvFZxRZRw6v4M
PPXElsohiwL80AprvmHx7g+p7ZKr7BfbMgncDXKFi/IDnnCFuWYDPlmFiUrqZacJ6EltQG1U2ROB
ZlgNxGX4PkvmWkvHHaz3wc+0NTPz6DmqzM64tNWS57JLk2ndTYiSOOULkW1pQVNbjqKfj2h1E4q6
lGfB6az2UHgWjaAEDu91KWe5NVMfD+cQZA7HEHJNozqficJpZir3squ6+8tYZT1gMn6WIg94zIlN
+95qQJcG4RzjKM/fZGzMZw061Xns0indkPhF0q2m4p3CtDuYFZofR0/XyDNcGjmFB3qo6KLl3Abd
WosHc5+yRLR7yYFsYw7FjyKGRZkHUXtnChTayKxtgqXFrCaOf1iEuWl3CeOTb3laTSu9IHCvr4D5
FZ5TGAu91rimc4qxspppbymh21vVWaCVjUieyFqYTh7P3RKF+xOYAxNrlzuYbwVdBAZnXg80Nrbn
h5xB62OSW/U5N7xna6KxMxmlH5ZyjM5RBAwnzP35VIpIZ2XAs+iZFaA6ITya9b1/kwfDRNwe7eyF
PhfYIKsuH3fARIqN7+bB2zQU/abBCXU0pqq7Jtl5WHh0KDl9OyZxkJfVrk0eDT2yDl4zvAnCsEOk
fjsvjeRxBny4Yscg8Kz3gELEdcOESTSvuJbTaGW0JlgsUV16pMQl1WumiVYIqjxKVw6k/LdBw3Cz
1IKqNUJAFzxh+eTOr62XZxNASs3k2J/BHWJw95zYc/88YR3c4Gw6Y/m0riy4pTeDxWSIAqNSe7Kt
tWA1MzK7nihF1iQhje+203bnSiXdSRPDPjM8+kaGO3lbGgp0rRxh0SgyMsdOlnmtrJekVRh9ZyIA
rXqurjs71reCEHo6l4gr1dIgH2hTZnoRugh1iJzUVfItiYiiw2miE1nIXJsRbANWEALDJSecPMYp
Acip5ViaE3qGeP1wtuGLwmbWOMAP0clCIha+v7rA1e6sC1RyRlG5YSAZMNRLIhMfLoHgGIELfRlP
lVorW2+vYm0Ubx5Zw9dZPv4YdLiRnJXUjjNNvPTqiHhzsEz6ripruWtdClEnD5wDZImSgbHubOCT
A6fCtmyfpelNL01HTg+RPe18hU3Vua3iicoDZmioVAVA24HejUF7Ozpqy/ktXXf6kC8aXd6iCdHu
Z9B9Z8FUjPI1JY03bZBHBFCj2iK1njrgapzcIojascOTuJCy9m5Rq1crv86KXQDQZNtkBEgPmUeH
LiVI0NfrPa/sLq8S9YKajq52TO9Rz1xx1uyowxQN03ERd1l+N1iT8Tw5Znzt5Cn5xZaZ0MdxzRtT
Bo+5e+mvGtjZN4NjpCsdfuUSOV5CeFNQcrbrzG2eKmsTJflwUs1QUGYUEc9/Evywpqh7L/PqR5FV
WFvbYQBhaXrXbW233aIZUKB63cDnMNNj2H1x2KEK8iczobDJij3Rg2v/EjfIcHttt9pWRvBuHDfG
XSqdvWlOgG/ATxIsOr/8J3Vnthu3kqXrF2puMDgTODgXSWZKqZRkWYMt6YbwIHMeggyOT38+etfp
tlJqZe++6gaqUFVwbTNJBiPWWv/UYei6hUjygFT7h62gmdRauRFzY23sSr+sbV9alAvwBSNDoyaS
GDNBDCrVTivX+kYjs72aqyZgrjJd5nTj3WaZkltG4dVh0ovbgcp58MrUCeuOdkLrgSNRV/kX9YRR
wsaeaZnjUpuTQ9fiyewPQ3yA50GeKRZfkKl9DuCSGVYxLHeLPtZhzia6HVjEQTF2UKl0pCm9de/q
2fcSvtjO9rDrBBBEBZ6KByXyc0btWJj783PTiQ6rfOzfyYMGuTbH1Aoc0l0Xr0Hn0aQjlMGyW+Zy
k05ecqEtpf81KqOSgaU7p/wTImOvHEqCYb2IxgChwkLyt11phwJ9RlgPo3ZP3oC6MPpxPiCZ4UhL
+vyckAHsAsyp+9RJj4GSW7QBMHFy8JA5BAlEzWuvQHRqMXaeMUw6Y6ZIE0LbFWAcC/PPRzecybK5
T3GN2eRsqlti0u1dzSm4sxYj285aiaKP2ctVLBxmwTru4nj0d3jfuf5BVS2noB3bt3rkzpfL3MsH
O6KJRQ6WP2qOtp9n7QLzeNyeh6yuL5liB7pqn1MCB2763vYPTlZiyyBscS5brXuIPEscWql7l3Us
5U+Gx/oh1WSMUJkgs8gkvVeLM/0TDC8t2rKfgToAkwH6xFVgI0U8b2ZIhKTKUTPWCxFCaDW3SJ/9
nWFoNuEIua1ueqfSrhFY1oeYxv++0RrvJoJxui0EszAjXqYlGOaivtWN5ptndtVlV3Ac7ggHqM/d
pna2KfbdgZpm9d1XoPwFpGrS4xy259I4OBOt19XMmPs2HhOQ4aWMJYIjRr0XSKwY4VIyggDV2OdK
kYeR7k5nzEzEBVovwi0i7qBqIWBlI5PNHYnb3QUKbr/ZtPPsXdQ5+kBA7vp5ZqeZzvmq/bsWqXUc
ZA05DonbEf6teq0+nyfBHpAWKI+gq52X7qy2cBP42lK7bb9GePXipgZJqg0HlGTdhsmdfphazbqI
makYgdlL98GKDf1X4s3+uWqpyYYZLeJDYzvd59GytIcq7Y2rtnLbi0UtXzPplVcTLdZnM7PbizJy
alRGc5mQZlCae8eVfcsY3SA9AqsBPzSrgc5en+YrRvvF1qYxJJKAMX69LxwMtjfOEAvm13E7WKGm
4haPIaWTWGw31Y/ZrJJ+6xtL9JBIlf8y88gHU9E4CzwPpEEpnWXT+UPGkk9r3d80dZrdG81sWxtY
cYYXprW0qYFFd1Bdl5+xoVGzFfYCB4y+cYTy64pdpzD53gC038FhmJhn9/UNOtXEuy9Hdj/Md7md
CL/5T5KBHma7RCSKLxacCoqnzIkvvKoi+kL1jnlODOu80ZsyxdE0Id8htKbBxkB6aMQcCKuPX3SF
CjE3XGha5Npf4JIuvpvdKC+Uv7A/2HhKow1bLnFDodPEefaqxtvqq7Es35OpIqzVBvvObfaxEXVw
nrvTNXbU+c5ttLEBGly7ZKv+aXnjXulkFKN6vKrd/illkTNNnFIjSOs1+Ta1Ue9OVk5j0zQlkctF
V30i2K6Kt5DQ2PWots9FpK1KsJTJEtFlMsB3sD4TcSnTjTNjHUmtorlQkDxrMzjuD8Z46Y4wyDOM
ocZt0lfdVZERN9EWOSYGHRIFKNnOBpsi1n9r+7tkbsu9QdMQmJP3w3djSA6QKc9KKdTXTBPx3q8j
dKmFku054yjJBwQRgmYXebGc4hueNzwi+HiHfMpIACAJbtgtCHF2RCowPF54SVqimnABxdAQfS7l
/VDTe4ZOiVM2f1hdLZZYbjy/MZnKz7G2XLCvgtG6oMdUUAy9wEctwKBNyeLztlOqsn0XV9To/Jm+
7dikAZAJvmViBkWFhiQ+HxzTbENbH4dtDLFkx/gP94hqtG5HYMYdEgrwIdeChDXZz4NpI7UTVEFB
jufYOR2WeiTmajwXuG5TOHiEn1ed1jyavQ2g2tSW+9jaGlxBt53LKxXZ2WHUJ34HRV8E5kW/HPck
DGpD9zkxGWl2xcwMtK/qZZ8ygD1JunxDuYSl4+jE55geva93RP+u615ZGI3+i06/eO2M/LF0nAwp
ZAWpx6JEYM9au05sY/fz6KlvgPUuQDCxXwhkfLpg/AWw6SEAvILgym443fggklRj2VTlm0WZvUH+
i0q0l1LNgDN5X5fj3/zhfyTsIy2Cf32o6vuvaf/OXurrb+VLd/xX/Q+U/Tnwdf9z2d++fSm+VT//
lP2t/8Dfsj/N/mt1UkH3R0tBjLxv8fb/1v1pQv8LKQLyZxR+TM7NVX39//OA7b9WmaDpcuqvaVur
H8K/hH+2+MsyVn4RFHNo/esf/d//80pH0h397z/1b6+lCbblkAKMa6HA5R91DYuTtfsHlV7EHJmY
+TYrb+TJEfay85va2GZLqZ3ZlVue0AscpR/+fT1++ZqpBYnNcVf1zR/Xyw0PKRRTqADKXhyTn87x
0RixASvFqHbKGdQZLvo4y5s2Aa2JYz/i9kCGvLLqfdNVsGPG6Xaym/wiLXoRar0BfMLmnJ34aNdv
8j9o0r9/p61jqILTAYoRpImvf6fv1zRNWYHLvNs+06YkF4kpfWAfKU/Ipd++AUxiMPbRedEET/4W
y//xRETfgWx2iNAHGLwrMOucGWTo4i/g1c8uM+ATd/ZasrHemYs/JQsH6xwP19CjN54aRYoZWd2C
sODXhADBCjBOSgMzyeerfqygS5jaKZ3IOzeJox9XE8hv0IWjY/3ztRdZUZKokrYMrVyN1PVyTb/N
87CF4nlu1tqvPz5AKKFzXFd/rmpjXUavXx9ry+RCmM3i1nJsl8K2GSNszgluRCMGQJ/mwwNBFZBC
atzEHjM0bRhx9EK7M91G0DUvrXMnC8/+6TKJ8Tej2VCJxHMraArJFna3idY3WcA9LCSFZZZzT0to
/kjGSn+WKYRlgJjFu8vKmln2xzfz3rNjgSCAW+Whf4e0/bFA2lRC6k4aGZAd4zHGaplhdNNyWcZ5
va1641Ty3dulj//TKmFkgcDW+e1r8Mf17IypuZ5ggcjMTR60OnL3RpHp4HAEDn98a6/FMutaJD4R
zSL6Z51/H8uOfVFMHpxW2DzMQTbIfbJzbFCrE1cRrw0JuAxbLOaOiHFIUmTzPFp9+HBqKw8AE3vH
n7ZZQ2Missj7Pg2mwPs9XUcrETYvib1s7aJWZz0EWcawkXP98f2++fYQ8LG0MLRcmbPoRF9/BrHr
0NzYZQOqhCOZN7BAG7zeDrAg8QtNoZOasS9OKEPXD/rVt8BFUfzAKjVNF2uBI3GJO7akM2FOFlSF
mQUmX/8mkpoRWCrGKMpwkErB/QqLtDkZgvPOgzcwMUFLiUuKp3tH90sMhmkTs94EiWW6VLb0KFmW
GJsIIPKy1Rg6jKRbXDMQMg5w2yas9cHAvciYTpw77z141hgUEh66EL8tK/5Y06KPYCKBQkHDYfih
pfVliTvxJum6BJaArwH8eqf8Nt4+99XCHldL9naEsp75+mVDJdOhiZJUx1S5AR82ZLAoqNSkCPpB
5CK4ITYNa9ghPqUFfmfB21T1a6m5KkbRFL2+tIo0gJjEqRlM00v5ZdscVn4vdKE4/TIpot5giFYb
hZR2mzrwohn5EB3cGvHfFeOrcuPPjfjNXuLxQ9CREqiB7Airz9c/ZMqwympLjAVXFyO4t+OEq6Ts
gmzEJO7jb+vNXsKlTOFg4WpBlbOPLcGKUQ6Gst06yCvS2mVRRFtcuU9517y9CquIz4mYFwSInNiv
b4jUnsTCnamCoqS3Z0ZaprcTueYnluvbx+awY60R0cjicH04OqOVGCeCjruKNtiFrJCUsHWtnOZ5
qIztx4/t7ZfBmWL7+P9YBgHpxzrRKJOQlhj0wFpJCNAdG0vbqdRztmUGQ8JfejJtCoTyJyzL334c
HGh41lkCN3Yg2/XQ++ODTNeZV2Wgn+lcLd9BCCUarYigZosRcx9lMHynbdo46tRuiBKfv/rVfkj6
Os3YWv3oWO8aRw93sR1lSig9IGZudxHFGcRuTxr9TZrqpLcRcpPC3tH7atP1U7x3yL18HPAwPdQy
7nkHVmlm19bsEZcJHEveMlPGBg6/5qREVMDn34KWUXRIEqNezFLaj7KnxdvHVpxcJR3TamQxqBvg
H7f5BbGImbltZ1F94ftT5JrZXjJBzmawGsRoia+wr6y7rUuwzkVjtvHnLII8sOlch/wvy0s8MFwD
v88NdP/sduoX6GvdoH+TYL9UJaJYpwHwH6ZNOnf+rQKmM7bE5c3L1qghYgQD2Iu3mSwlv/iYaLRo
7/IYGmadDjv8xWy8cdrGV1hjRNI+t/pG+xGlk/2Fip2YU0opHDWbpbvJ+86uA+mm7rkrdQs5qT5m
62hZP++oM+zLdCoLDBAhyW68VJfYzrbeg9WCexJUyUBsNPFlIHolUlY4AbP3Iexy/cdoSuPJYrxQ
3EgjWWV6czfB5wVp1Ei3n7DXLaOlRshXooVnytPqdjBg5MewmPHquIVHK+RWNMANoOwjhPLKNR5a
KC8zxqQDQ6naL6CL2ZUJLDnPIzl3c2F7V5qRYTG8DHniroRnLz3vEUy4YQpG0W4ROxN15Xdu/zBC
+gRcnxKtAT9KraduJH8MdYU+E+PWNYO9JSG6fYbmScZOGtcd7ctEwG0ygPTssEGCuZ4agtNoSWRz
3VQMmDalUa0aSjmODLuqBTp4Z8Jw2SGE6oGaPTcutkZj4pyrCQhdgaRa/TKmDBc5R7MMpk/j9xGD
mdrkv1t69dVvmmUMW7/VnhgMoxhhgYMKmZgpjBig5OalKntmL56eTV/h4lo+ygLiyDbmrI9P4wDz
bdP62fTNhYAEhalS8iaxu9lpNlD3UO/1HrGUO/QPy/WcYGe61ZlIeGHWT8VZ0jtSBTLq6yEYVN31
oTPH0bkzLzOiymzsOgQI0iUPMO0ETqM+tI58gAEEKQ4J4bZP0vEqHYv817A0Mg5MMRRfC8cebxyM
KErK48X0IFTmMazPqs/JJESwtIuJOcS6V8niU1Ma5oOO41m/nXGU2CelCfM5BgfblNh1DTsfJ6os
HJXrfMeua7nPGwujvxhP5o781Cr96Q4IPDex6NRT7vUrhFVMtdqZrZmSWUP6tgMrEgx+0+F+ue/j
RWLAPE92tU0zj3SgOEv0XzxySi2lGiJ7lxne7JwnKcILc9DUVhH57oeLu7T11s5Nh0QBW2iHRHmi
CkcristwqvQFZ/QEihraLsB+9ozUunRWLuxm6Ku+CzXLgQ6vyoIM1z7WNRWWs9LJdrW1EVhbAwxE
ydvM3zMgWGRiGjwJpXnkoCrMkRWJlaU+bhy0so+GNuRYluRFW4VVbYzQeqW0gnTATrcXPT82ws3t
vlL5/LlcsduzoXHiBHgUSIIYmNv1e7bOnLmSTsDONDxpVuN/7WCTAN6il2J6OldjSvymPyDbaEr/
BT1kstAc6uOBHEI73jCDN1CdJRLMaxzXEXoXx/VdqvoB2zqCiTSWqNFd4uVlz0wFdOQRkMacz101
shs4zMjID+uS+sFQ6JERcur2T1st6lnRC9dn49DZao8VBch3rGMyr8yBLkFhM2YGWV73t06VAsvF
qpqIyxyyytjA4hmIdBwnfYBtIaNPuZWiWRuajIiW1alEYiuxbs8iGbOzhEAoFU5FbH418Li8b+ZI
V+gBjf4Zz1BZ7E01ynwrmKI+zkltOJuEHL8W5q1YCBZNenml5paxarV0+UviJv4VX2LznAxz/cPJ
jG4k07lmdMx4dixwMy8HwkZHbT7QhSWfYMEX+VbHe83YsCXbPxebuIQghary3OctIvgEGdSnTElI
mIy5sfgWDLCuRE/AG3yPsst3g2Oj8XWheXm/eJ1jdTuqHOVJRMC5CvPSmmcWVQy7mtgHhBusG/ik
pfuwwprPS+LqC9IlAZV8KsZeh5TvkQfDzBKHQ1Vm4yO9H4Rk6S72J7h7iclu7Zb1OfInT9+kiPgK
MuDMDg6I306XTe5B58bVzv4xeD6ZhNHMx7DBqo3Y3hQihBeM3kRnXkLhc/deWSO1WDINF2uCX7S9
HGqys0aJgmIDsd5cOckaOHOEJ8Nl5oydvmU8BpYi3QTt7+BCAAChrzRIJladf5L5FM2hJHtXg/Ea
RQ8zc5cumCpZZ+uoufjKoaXYeUe72TaMQEgrbaLlu5NXXbJlhc53Za9LngYUkHgzI/uOd4tTIw6U
NcHbYa8KRFkg6DVq5jKX2Mqr0pFkCiJ2KkmdAIEuc/e750a5yRkwNsRDWiPbukjaZdnwbo1LfL2N
NuiK9RaYibRfpIWtY5gWbg7JNYkmxtLazEeJvAHyRFcvj6azNHxPVqGXuGm75q9yiErsAZIGYSfR
mWynvVZUT0SV4VeVFzUiPz9OkktSKZvnQfSyxJF+tm6thVvA38nM0N7rZKYZ0SB+uNLVXxwSskNA
5gWVB2rhX/Hg1S6CfAPuWlHW0deWThqlnGk2djiWeXSJwtz8aS4j8upqqZ+RQUBSS6AKoyo225si
14wrrZ6ylqOueHIdbbrxUo1gDRu2IjjNpKstGwzwQtZysKCo3uFJWO/TOjOgrNV4NUsgObWJASNe
aqhtT7adWPdabY0Hw8Xunhlp18KGcvvuCVcCUjZlUvZhCR/UubLMyurO8Vgav46LoNPkwelXNX6D
4ECZ15Pm2yzfpt7vxB6eSn4PT91gXzXwuw1IBp+3Ef638lLaLqHQYMkQCiSZE4bM8U9XVV6kBOhQ
566EXD4sjC/6i7ZxSZWt8Y9ZQm/9/wQcuvOvqC8xVyjBR0SQDRIRFbiauFsAFcxQlvPyVdaOVoeY
cM3XWS1BnVoC5dHnsoR8hq2T395O1ojKYohqZKxjw85M7K5jQ2NJUGgGHaIRH7VzpKaQmVj0rTfM
9meHm9s9Fjx6g+yjNyA4ZHX3AG+NwU7UtXgOdI57n2BAdsE5F2PQXmKbFIrJI8qKchACuqWnjgvJ
q05l6IKEiI0OBJbskGU00TYTRQxomZCcc6EXXr2XnT6h4ss0YpaNwjAeycnmQHTg4BERSC6wy4li
JJeEBZtrzFRufGdA0BCWrLcptHC/zL5Lb0JcCyyDe5Z0bMIOUzC8gzXrE0Gn5Bvf6gQC+OdWZ9Tx
6h7Z3SnU/TTWfjI+CPj0cHuHGRm6lZVPM/qSWzoe/2dT6vO9cNVMfEeW6tOm0jGVCHlpy0zzoUdP
UTEMFsYaqpAbs0CNdZ76Y/UZWSFZJIVboi3K9MT8JJPOIr0Us2EdC5OY/d0b4vEhrRz8K6Zkpk5T
WY9kwqAQkCDEvnbTZjElmkPOzH6oY7YkU9Pyn1auU/DhH9B8nkUEe7vAluaiaZEorRp3D1Mr0079
s8nN1jKtxAlzm5s4G4WV3yw3mYYfAdWB2/zEPIvAkloYEa6BKSwPYO5B7LEdcs6dGq8LVEHG1uIk
QXkvZgeec48awkGoezPNCdU5diINA1mE9HmoG938SXPGYQhmNCvaZ9KuCB+MlgQFbYua48WiRHzp
Eq0lXckzMHjADJ+p+QSfpNqkqMe60B7rBD51Pk7bzlLptHWKAqjB7WX/BK1uNgN90HmmEZvpi/Ri
N4QrK+CMZmhdoaWXqbatS5E60FP7xA3jKgKjsHOSfwNorBVrqY1q6EM5SFyLXQMNssnOHOB+NLYB
uRXuVSa73Ny5wzSxD1ARbloXiB9njHaC77CsIzht1vXPVhrNKP/w2DVxGugBMIpZzVY4SqmuXHNG
VRnjcbHgaQQkbnLeU5Xz/4ajakMLBHIfXpzYMgkfLklFphqG5g2yv7Tn5LyTlZK0ZpQi73QFrAJn
mO4zr0TKDF3C3JBIke9zQeQbZCLT3ctqYMFFRWPd9sM0XvhgIl8HVOx0CHyaSI+UnJ6jVVpsMNYi
y15SDwIeNMaus6VqaeA4qreNZk2fI5fIFLh0uQunzNEGOJeeqBl29ajiBFBKF9hkMUD0py5ASp8N
0601V+xsS2qJm7he7BclFGW9jBKwTrMsf/mm6n6Q5utN11m3NE82agbqQVLsGGpFRGmQo1435WeM
UMzHntQPN/CsBJttD0/pKkhbjC8RpUFyDWNCx3OMaNooCXEp0GUYdc3yFV8bazoY7QQW1WUTaoGi
sguE/ozDIYZq8nwBdeV4Z9k7m65wrWjbUfMKzrey3I1ei8OEPy3g7Bpc/S8aTh9DyMsXnwian3Pm
Xu2Asq/LlrDRO/sCuM+xCAAfEm688pNLvyO6HZm2Q8YHf11ObSLq6j63E8cLSzXlP2Qh/Kspq9Sl
aupx2EjZOkvAWLN4QkAGFyiOtJfMk0SCz5odQdQf8tEFax4IaKmpXK+WeN1TxigbxZY6aW1UCJUq
NjSd3pkh3e7JdytkdWSlpHv8YKafvj+b85k3o0MNOw9rqHBpBCMF37Tj71Zv6rywGn2ZQ3VkBpP0
CiIfCzEiu4kWHqgkE45WeQ0htHJVwZUbcqTznIg+hhLILrOdQudwnljk0VMwW/m3ha/YDmetL9Ei
xzztJBlSxP2D9StrZ+ulS432gEM4vB6KNzq4Ccf/L8bi2g/Es7JfOJDMIsKiquwTBKgFm625K7qg
klWyb1WKis7B5uTXKtDoQwu3jvgJnabF+NlA6h0OXatfMJuwvQ3iQfwae1FSOkIemve1nHKLltHB
zRm5GUbGddplxRkna1GEitwMCC2Ll3oIFlrtMBHzwl2RNMvekw70ybBB0oUSrvmhkMnI0CbL6Do3
8+V5UkpdQurXniVkveeCybIHtaI2ONVnvzJJCJImVQEnJzpRTIkkni79HO/oGJtvbYVn6vr9z0bQ
qDrGraEpY+/aEhXZUmnmztsBwSFjBtTwP9XkWSuxYG2TazOJbmFaoZMsROH20OFE9mCr0Xrs+Iin
PWF+1sucjsutxLU4DvzCStBddbHTsPhQbWKmH6HHiCUdyKZgLIN/Qk4XWee194D5eOmfpZaFpbGJ
toQJDV9BvgEuLFibFgkv+9EcvEu/Ih+PvT5J9mZrOBgnWYmkJK1687sLW67dGLXVVXuX6e8Quk2b
XXR5hRS8Ih8Ycl6N3JTxwqS7hPj6wsc/nJHbpssyAJ0Csn/QkylUhm2py2vAr0QDzitn+0yqpfsS
uV37SaYmw2k9bxLY5ZCwrF0pmdCgcTbQicwUmpuFYi/blJPefy6XWEtCJ87zRxAfOtN0VL65b/mY
OWNqQ2f80SMdvEgyKD+r7QP95QZ/JltSHZbpGPKnnvo0ZrX9PRXANJtGzRqHYdVnX42E1BCAeKt1
oeNE2PTEMdE2LEmtzs8Eg75foGbeJdoTuk4+6/I7R9x02YnSScJ1JAnZXh9tVEUyi+wQxMvexrrt
VKGlahQ9bEuIhFIy1m9kS9YVwwnDkxfMT7IDDcWMjranoQxkZznLpZYuoxnMAzMF1CxNpwK/8VPK
+2nwRX43cW/Vbuy1NcEZ0mqLtIHmyPR6xKLmkIxYzBnDd87fXu1810iupjyK7X0JxbXaZzXM8g0g
Qk3sUrwuyswp4k/Y0kyP/2aTd6RXSuPlMkW8aQa53CKGVtf/hmMSKWklBFyrqIwi1Dm0zzFricvd
PxyS4zYoMI9cx8WOYTjrvP6PabUj2y5axlqClGsWw4K+utQ0sw871LLXstSiuyhDd/zxRd+iOFzV
9Cwbt15BHpt7NCMfMIjs4j6VkHVHbF7sGUrjmBXtWWtJHDG0ItoLA5JvwSg4TKvJ2JmFHdG/2NY/
xSP4JUCW6I1NC6zAOYKyUOR1tRnbTbBMq9oC76ezOfWmO0dXywmI9A3Asl7KAxlAFg4KfYwYGX3r
IGRhn7OY5h2sHAGCxBPjBCb67lXWNFpCLgBxjjOuOzvphHSp9M1YLNtC1dpdVeftCWrH26tQiOJ6
AMDB22Nber1smB0yhV2R114u9a4yIwPeC6CD8Y9fD9jX+sRMvH8Nzz6CWSsU3Sba3jogfAQ68Xoj
dUz6AUyw9MSl3sBFK3iCgTOQJga53NrrW5oxdJki3Few/IXcuSzEDmlxkR2EWzJPhUe47V0ELB9/
Ce8hNqtjNckFK+ZmHd0fhgNJIzgMmHDTxPUDBfqYSeestavvMhJz2AGxBlHuFifAsfc+QR4qjBkT
i2GiGo/eoK5F61gRbqc5GFDa42JE++p4DTqMRjcvtQkTHuGgbmybFskroIweIEKBUYlL3ImnIN57
DL9dG6mtXAJWj4ArG4lqTY8hA9xLm9scw5PQGJipjRN5gsM4XBIyg48g6XqbRVPDfrDa4ty3CA3K
k7WBG9Jmh7GuEbrYYdzAwTH2EdKrTY0k+sSG+Wble3xZ63flYvoNp+nop4pi1CNP4XjrGtN0X/hT
Es6mnp9/vC7eu8oarwGz4HdO0dG6sCO0AVi71Pgv4eJV1e7jlGnN5//GRVbvYAB1Av7co71vgKsv
9B4zZM/MYWEKWdwMS+2dWmnrSnqFSvLEPLhKhMiunsvHa7w3p3YoKyIlwZOsa3McmLeyuVxSYmub
DiRgI/xW3zmdlXxGVZAFS9fnJMfbSCgwi6jOS5w3Dl63OgnYg/ft44dwlLa2UmhWt12boE7EXbpx
nG+MhVxKSD3OZ01p/9LTWD71jbx1xqU+IK7OLooOs6DF7pmCuKPbX3l4RW2F24/XGFpgF2RNTE1F
Nn79+He9+SR+/yxoFrCjIPnoR9wW7Nxmi1F7HZSNKHdxnTLUGhCs+KWDmF8OZKChbhWz//Pj677z
tkhqWDcFG/suttzX2yANCNFCgkWRO5SeQ+RRO0aMXEe9PMUFOHJs/f3oudZK9SQawgI0e30thruD
tsgUaDUvwVObQg/LYja3ZQFwrGbI40Oc+tc1EVTXtk/kYuEv2onv2VhX+dHyXAPM8VuGOrhWQ69/
ROHPVNoKVGCwDPj8Rm4gGUHY4+oEnRa89r1Ar37BSGf61mjKeDb96VerHAHNh4mRNLAwyr2u2iZS
ujdwTpeJUFTp3KFpp3NoWk2A9zSTAcs8sxlhpPg/OVI/RUB9Z8Fgz2xgPeDpEEWOXxyz1FlvRA9/
A8HBix2n3i1pUOUWf67qlhgM7asAX7maTHqbj5fM+pqOnqDtirUYgABpm8ecHJQjqtEZpgQlV/4+
eqg+CRczbiHr6Ldy9k99Gu9sjqtbPuQRG94gBLDXb6wCbDWIlC5xspXiFi5b/2muyLb4+K7e+RBc
nie5CjYG7uJ4X4DHkWbCB32teLF3emVKdqw4/eTljfhntt+/PwTOE5OXB2MQIvXRGpyUbbHDEJvU
KrwShIl/M859/UEMGvCVghevRl0w0MdST6ZGc9aO5ReRRpdUKdHBGOSJzeftEyazDiaJgQCMoss6
OhmaQhIkOaAOsTSRnSEzX8A3y/jEp/d23cDMgaxC/cg2ACno9Xv0DQyBTL6hIC6IA6tIRQoHlF/n
FTTd67piaPJP3yjXI0iSjYYcEkyzX1/P0nIdThfXszDK2HUWGART+GhNRDsVFv928XApl6j29T9Y
qke3ljIOLeSEztTt+3ZvryykJfemvZ16pyz433lXKxENOv1KhYQS9/qu/Bw0yy1YMUOBuNUuHess
GfAJ/fjZvfuuUACzTKFSAXu+vgq+MHo+jdxQBLjIa7LbQ8UsKFBIiTaRkw8nCqB3H+Af1zs6htyJ
aAavldxV2y930vGQfAkku8lUnqLqvncpk7OOg9a0hescbSet30Ujkegsw6b1NoSBiKBTRXtAzW2d
aM7euxQHnU3LiVxGHMePx8bYTGIAzMJ+3NoPKo825lSK61rHxvLjFybevjE48HQUno0lOh3u2u/8
0dmXeBYw04BPUAlDEDxUw4a1Mu8G41Mz29V16wR9afUPubEAcXftTIZb1tw4iYyCzG5kucEb2wsV
BHNwEdXIEDWFOPFJvl28649kUQmIa75tHm00uqJubHo2WWfCfHISUbSLGS+f2GjePnbPoJB2SHyn
qCYg4PWjYGAPQXtwCxK4m/IsicpiL6WzhAhH5YlLvekivTV3kXqXc3htWY8WU52SG4P8oACbXao8
BE5xv0we0OMsMAzGIMwVmM5586kq9p23bYHPcS56FrxY/+i6pIwus0UxjcZ1dKINrtkooV2hzgcR
HXjw9S0vv7tgqS/XxmANB2LravzdMQlqyKJXQeYO6cMk8hsdYOVeSOwLPl6Qb18ChGfH4Vcym2Da
fPQLY5+gEF1BOmgNr7/TsGW46nUmCEmsnaLFv30YREBweKE5YQOmr379vmWZ6zTzaR4Umu8/G0aO
axqg9RTi+1HfyDmZT3xsb5cxyYPICmzBBqkzTXp9wawBoZENhORaWt0DXtLzrdcuWDt9/AjX3/26
0KKwM38nD7LI0Ey+vkxjR3btIXgMTEatF8tUQl/rmXjCK/PwJlMNCOIwIgHVmNBu/AJ4/OMf8M59
Mo2hUrZcW6cBXv/8jz0lx0XaN4gXDCij/a1f99k2J0/n7uOrvLNSqCQJMlh7EMzY1j//4yrskS18
BJUx8jaHWzJHPqN/KB/tgqPm4yu9dz8+4hOBbodD2jnaI2cZE9++puLkuh/toqYcvru639x/fBXx
3g35yBRg6TPlMY7TpBYcTntR9Fkw4faxzQwFcpIr7DBdbN7CNPfjrYNSM7QMBdCE59V2csYfyu5I
Q4fdtAMehyqY4bopUJP8NxYVy2ptwDxiUo8TOiCyIBkfiUzT0gTXARhTmHWBaCzdBLTG10wr7hAz
0jgFjDsEESeu/+Yd8FxYNezK6Jp4E0f7AptjG/XIVzdZNuQPiebnV1jLlieu8rbNp7SmPmIKseo1
KDhfL6ocO+SOAznBt8LG/ttRSXJGGiYcvapgqu/kuXfuZx4kGQE9bVsmyzdLJMNZDhNvq6W9wlm4
cB8S8Jfw9/L4R9rT/5qw9H9bqKSxNtv/ubz0bkzV8tIeS0x//1P/ipbU/yK4kZbIJHOIRLY11udv
iSniU3Yh5IUcKeQzISb4d4Wp5f5FChZ2HjC4QVU5Av5dYWqRSEnnyCpfG1Wf+cY/UZiyclg0/7Eh
My6mkWBcjLoRGIy/7mjfN9MOE4jUMIicWZLH3PLxkjUgym+ElTHe1yUBLn6+oIA0FDy7xJUhNEj3
ppQgHMki9W2T+IRSQDm69mGt3iXmhPlIX+9V1ItP5VT7h1wr4kuGFMNV7DElDRna1lc4nAHKkU91
NfjtFpGSsW9iH9pcNXTDxRqGtPfyuNuStKpnUGnFeLBNrT/rKdX/H3nnsRw5km7pd5l14xq0WMwm
BEJRBTVzA0umgAYccAccwNPfD1k9c7Oqbaqt17PJNstmJckIhIvzn/Odc9ErFVv44T7wwlg7UAWh
PLVAXi4pkfSLVUxPTdTmtxP/9cGB3xrxz+KlZWbTvxM6n/ZrI2VsC3GtPK/ZRFPTwykdsSUa2N0P
Aci6fSUBSJZAwSsy3XAEeky9h86m+mkDvGK6FsJ0NwR3I8wgrU0hZ+ceHLcQ5wAj+KFKGyeu7WD8
pitsqb3j/ugZjgM0xE7cspyR8YxAykJb32CfV3vD6cdbS6bwEquuFJvGsmCkjzbWDZ2Fo9hYTqpY
W2X2bjaz8WkbnHphSWMTqathC3tnPk+ydtUmsCbjY+kt+7MG+HNUysF0ALg6+kgtVZ77fBZPcnDS
3eyO1XGUZfUTZ0V6LJsxnnDCbmU2zEcqj5pT1tLRs2tAlKvebI5hLcSL7uWyBRCW3qbOElxk5sGq
gL42HlsyW9QR5NQrtkFrMeWGlUrhinHn5CaN6H7dHqKW2lLSEIBEcoduFOTwHI9nRbNAOwu5gxPw
E8qKf+HapDdL0i7XZXS9q93Ak0JQDk/t4ESHsDP6QxRJecH47sF4KP0zd7gqrsYJmqyuQwB+Tf8C
gVNjIqHdkTuEfcC1B78nDYudF3JZ7xzDeubmUYG66cCA1nmKzWFJNmIKDnNPPzTCQXOna3HATxJ8
6iDgq9oWBwR3VhoFgjdOE12sFXmuMkBuNIsuOLupdm8bmYDhJVSwAYpW7wL8ZBtcw8GpDpcae3un
jiKiV9rX0aEeR/PVsZzw2fXB62ksPsZ2xS1Dw65CfOf+uM8AK723gBqOvTKoOfZSu7kkUYMNx5Sg
SWt6BlDbZWG9Z1W2HOZiHL+loztvk9SBPwE1yd5Jbm+nED91tzGbPDukVZ/wB+UWGuPq3l4cGEZ5
4CXbaF7Bznbp7Ac8jBVOvX4Z8W3b1n5FOUJxrKYvNq1BXDWz6bOxM+95XPSXEjfV6lXApNOPlyod
uRl5lnVwDM+6j9weZ04FCk779UiYJTPjpuYlUqNv3Xbd5G2BZoujP0UwgXjQvAl9PSPiIeZqeO10
tHBX56a0T7wBlI9aXuyReGYyulDy2joGJdEeIfhaO9voza1vle9tiFlYu0Hyxkd1uCmKEDp7Nr1i
aQ8ARhrOHpItT+NS98795BaPVV7RXq4moHZ5WT4AT024Z6mwA2k8DXcduTDoLi17Pb6Grnz1GaMc
nVAP9xjTgx/dBCJzXmfr0JHxZHNYIsBNCwuyGD7Xm9o1aaPUKZZYe1BUjteppn5h8qPmLiu74pJl
NZNis+wPrZuQBx2WTwOg6G1G8PV7F7SYTd0aNKUQRFImwgQx3h8yQUsV/bCSyoAkJTvar2Z1hpuE
P7ZULlbCORZV+cKM3BO7XBcctD1cPPocDvkY3eftjERmdEP5hmXMvIM0giuoMJrl2kIaCdPe3Tlh
ap/YykCFQOSiOkfLlic0cJvnqfVdcTLNtOFyWkqxK2ww52vnQ14bZztI9W6aYcsoj+Wu6kax7PIR
5B0u4NdqUP4F43/xbA9+XEc6vKEKwYAQ0to7taJTyjYrDhOo+eQXU2U0ovTkuNlwk47cElJBhMFG
jthF5fjN6WCyRENRnxzyDzHZ4wHCLU9QRqstF0pJN0wFgyzvC+oG/GLcj3l9aFf+S+Q23/yy/6hk
fQqi8T2oqjvCP0++kWPMytJiiP3GB+lPinVA2J/EUZXiK3Hh+ZbeovQGsZcfFn7Kir2U+8FRzMqh
a1pHsbBSFou8ow7PeTcSK92nGFzOWUhYwZkS8Vzmwfwl72AQFrM/MU8YMLcPo8RLubQfdtW9R+N8
V+roPgQrhxWn/676ro8VrmxcTGLPakH8aMXqLIaLsYO39UTh2EVh6ICRC/mostLYNvRns3J5lCRP
5wAXwEm5LGzbEeMtnXOYDyNmg2U2uKekYG+EHxQ9prRA3Veh4+4GuhuvVYUbiBnXzVCmnKm9X6wg
HsL66OaR+STGoPxKI1qBcRIn53bK8+Q06qY7yNybWO2G6g348HTuQ2s5hP7M2FTCHEvCoH0n3924
uwKL8kYErY+NQjifiSUE6k6DkQecSnDxZul9p7jGvueOaF4BYcI3wvYR3rs0fFRbX57tsJjPOkiT
13acwMyAVKKqI0m+WVpX5z5hE4OadAWk5DwZjh2Ad8AIkErlbbpABKeoxAQUKi/76OY1zdMJaghK
RsenhuFmszcb7xR07C6syyF/eLB6DXxzGIami2dP/j39SbNGGrbENZ2W4Cs2mIcRcXeMOVYtgPiB
cN7yFlNUo4K5edCgyl6d0nyTWAsn0vcpSR4c/FDmqDcb0ipue8CXVj04L3YCSCvt6OUC24BNdFPC
LdytM/hxA4Gp2pFr9t9FDoEtFU5/ScwuufXpjrjL+mJ87FM5nSxZdoQ+gC8CpQG/1joUNdjRZHzj
Z6xcbNhTyL4yhsFdyij/kmahEUfprDBTq63t9WQV0xoJP/OpMKkMx9pou8IbCfgvw1eRACwZsoOB
k/jYjvWtDgtrgxEgSs+ji3PLGDPT2lAE5m/KwcWUqOjtbce+TPY6GdwvsF7xPNtrNqspQDBRhhl8
x5g/HcMmmu/aRGSHJQ2X89Rb/XMxhgNbiDUTorFCKD5YZB/GzhDqiAmHuhM+7N4xK3yn2+ZVYn1h
SlhyWQpprbONOjy0eZrGQRIaTygCLFxt4oNw1ICOl77oPnoUeQpYaJ74Qa/yYD1lSQPVD2/tEhNA
dBLY88GXPl87W6wpd+2YQLfByBiqFLY00pSt/Nk7xs9W+c6TjlAmwxpjUsa2v2bgqPaJHKFMmKdF
dwAIF931bjBwAqnD18WnhGnH/2ucUSIPIPMqTiRZ++S6sj9gSPDibiyXR6/gUelCGu+UHrfFoPrY
nPsi5KyV4vlbEeOuN6lY8Ybfe4b/RvJwjifPTGJyONl+mabiR1gvwQ58uHMaZnbSgJvlEfuW2PNO
dBCwl+WlmRa1p6G0Y1xBUyQ28sDkvYFPetNEnMTqBamg8g5W/RFgHcRLnd+43gKDHXO4UMb4tVAe
cE3VP8iqTE+cU644p+LKF3d9n/2w24iKrOaxM6MfNL085pP7zSnB57ZmcNTtYt+guzyvQlFVBQ+Y
o2m7mC2q5CABBg1ZG9lRjuRm/qlPffaeKZ32LIQl9G3O9HTvYZM82HO1fNI5nrFs6pkjWqQoMk0y
Xz5CYLWiY5K3WpwKaE3GtQ0IsF9pivlGFX1xtQ1HPQeWSyIrU5gOG3tOr5SWd7wQFTWIAZa3ZXLq
p4RE8mbBfLwbOhUSKaZxSy+UvETejCncB87JMTdP/Eu4+LQA0iiW7rzU0FdtUk8RRxUgU3KzxWM6
8CWUuUW9Nd+aWhhHCcH1GIqF2wKpC7WpKRY4YfkxHoKlhaRPSnu5c6Ga/zDdPuXKBecqpwrzLkvS
cQsY03tgmtTvA5GjlU/WYrIYO/5h4JQz5dOhqiTCQlAZEiRaByxvHMjYED5iFa5FRoNXApY4KUaS
b7zBHhNHh70XFHGhgLBSczzdUli3nXX+7rerH17SpnBqZiz6do1HKBkmYH51UHLDKqwHMbO5YnR8
pPqEQOPw3tTpls1keKrzxdwHw1IffSfp43B1tKZecG5qpaH/OOqArX68Zp19Q6wSd/qw7EGYd28g
JJ3HrpzpurULCb8Td6Pf0Xbq6q7ZBrBvDj1ci5NnG8kBFB9wYY7g9wFFRLeZhW2vW8dRXjV0m7kI
umtR83gvttY0JtQgi+fpdvTyK65X68ZV2jhpsVS3yczwwQQbS5tDNlPJqHL6DRc1fR+KljJNwpO7
2TJwfs9OSlIjH+jJ8fjY6U0i6aDMsyl/CezVpgsB49GadflGTJfBvkqg+O9JHcvnPoxyrg91hEc8
50W8SXOXP8o8veaJ3UzY4Ruxn2ks20HdJHK2WP42xVwP8aN5Tx03urMMl6dtBHd7Q4IWWnQqjPe+
DYt9jYNhI5PKpMmiXc4L+V3q1uhlDkXz0I19wDWySB8WnUR7Vrj60fMgb2e9uRDTEcG2pmzksx+t
hcorg8eOyX73HVxf+8Y0H78sUzfO9ikSg4sxhESqlzivONStQ1v45ROgXHOnA2h4aqFkcwqWktIj
95mHgcPPoGbzvBiyq/e9cOttC+bhpIYk3wfm3LI/F7y/VK7CfWdhWX8XgHrJNN0TtA2femxWA7dU
Gb7XPBgXSZIJvUOI24EB29YhSvAcLhgqg2EyPpNlJhBEM9JPS/nhu29gpyhNOT3/oyUpgakutMFW
woLk07V23SbO0Yu0BZvK/GqFhb78Y/i/RdyQSMajCXtgM1PAdicK/65Yy7gZ+KScFvIr187izpqs
+eE/F+j+f4TDWatP7/8t353U12r+nQ336+v/KdyFCHf4GU3GqkzcmEv9H+HOhwyH5QfFzATVDDwF
de6faDiEO2aANoMFVn48mD7zDbIiKvvf/8vx/gusEPN0aErgfphr/ifC3Z+HdL9kO4/q9lXy5sL1
L1rw/zx6Wa70peBZ89eHrlK2c4SQy4O4PpK/vTYPf4iCv/NiYCH9WSy0bXNFngQM6NAmTfevzlw+
rY0vE4JiPam4e9OEADu7JtXKHLlZakje+t/zoJx+eiTHv3v4HBlYFqH8KjMnR+EK5+67Db/U3i+J
6V0gxha0kidRdQ3q0XkRMO1uoslxLTJjY/EaFVHxtc5tU60lAyHFJi3l8RuHyhFigLnQOyrSxq/c
RRiHFXk0nT3My+3O1tH81fFGNmPCh11x05VQaisGyJ8aR093WCx74nqomvBhsgKUhjnv0/y9jcJa
KVbHDh11Ax+0dg4U+jBcGQyZGrDwkoJlfYSCcVIdAOEfka0sYjpJuIgzpxI32Em/GY0jh1QiEZlb
KEotB5BGG9ft4F9A/Obvm6kGkWw4RIBvGUUt4YM7zvwLaUUBxJ2p2uSR9KvF6k+i1qzPg58U4V6G
SqAUER9t7w17bZul8bG1zwP81YcUnWreWaErPsxF8J2qchxvWafrMM4XtyJOpQvjXo5F9ETlwPrD
pfSPEeFZvheK0zUYtsi8l16t+EUGolhZBR13xzxhOnjliipwGtt5gnf8s6ocroWIbWnBODpEIJYA
Ec0b6RXQALySvDmZxcGlCKiZo61P2uktz6hLjed6iI7TkjrvEgD1qxfOOWkIw/fEmaIo79L0hEK2
c1aE+b6JQsnWXBhUAfJpOw5TFPoQYBOGUHPhcqoIJz32F1lyWI2E9i7ElngzvCTgt6MPzShvwppu
lm1BFaL8ENlaHSijMFEIzbm9HP/4eqqXw/Ri5kzzbsiqhe5NgML8Pnlrc1Xor3f8eYl85uDS+DBk
7z+7QVACfHbNZPniSF1eGstoqSwRBgB15Xot5IDIizW2MUWhw8QkyFwQkW4BEyRV3NdKdvsQr1QN
MQN487aaoJIRNjKlsWVZ4WFWEl7pnlAbP3LTqFQc/DoMDGKIDoj7wEE32/R8Rupt9uvNJTW9Gpz8
HrWd4Px0+DeffMtZh0u/zwlWcymEQBdsH5S0f/E3225d9q6lzI2gGGd5EdzlmlNthIIXPymiYTeO
svBv2mQWgqZLAuP3nA0swL2u23AebCj7PmOyr6D8jn1ID6VEpt5ikc6Xk5vofi9YVb9bKbicXQHH
t9q2fRa1cVEFs/kRVq3poJfSN3VGKqhbeMOFaDh6jNOuLEtqFESJhrMh9SjeUlhA3xmKctNbJOHJ
lOFoR3e8HN/HssjGWJPzoj6WiHD/UHA0efKLokx2I4c3/2xFPrWMnsS4f6qWyH1HJ1vSgxFylONH
mzT1z6tLw9nLyOF3aIqct6krfRYK7DkG/fDRXGouQGzpfCiXPg8uGd0/BD8VNHSutH1PC4hK6ql+
lBGHtV2bjny2rWG4Fpll3dtpSgGsie3+g16gewNNEW7IkupbkcuGY5Y/kpNzdPBeN7WEX99Kt31I
dIAEWtE2aDwxu8CGqrQzVPQpJSZYH7+YioMFafFDW43/NmGg37NQEXT0RC0+QoFR1qRZ8XOQUF42
nleGKG75wi/a6jwSWyuY7frTbDn40v+Kk2BTORnyMwQ/Cx8V3DjraKL/2uRCs2g3GLXwKM4zyXmz
bpOcTFhBRqIAXuzAu6NanGa/PfKd2i8sOXToGJSzw3qa53F8kjVkY76k7j7W3uGt381YXB3pMENP
ORCeC+J7d6WUYMFDypWfA7e18phuRrpSwJwX30zCccCT8s6DKWBUtn+YHBwGhAAoeaCnqIbedFiQ
IRfQPuHiJPd9YYz6e+j0k+UQtO1oDCfKvJjiPEOxaWPlSpw+Q0c3/UNttiy2pEigKxlsV7hvsU5w
0q9spghjwGXrnm89d0XcJ9yQ90YQJf0DlSFO+QDJQ5WHZK4nyjltqKvFgTENz5fl1aa8Th0APvrj
KUMf9A7h3tEPZkcQ+YVgQFbdeDz2PIV+uX412AemOebmn38Z0q43HqfILqglMSP+ZbKeLFm7vgxX
PZqK7xA3tKUTb0SFjeAtn0AsBv4Xl+K4mb48VIlYgMky3vou41VbspGn2ckX8TGSk3T2RqdZY2c9
8Fs3LIEFxjMRXhvBSIEIiOzkx+xNLtgAH9M3nxQGJjoky7knEonOSEst/70x9Mo8tAGWnZexYiq1
M8UEwN4d2qp4RQzqyweNrFw/Ewut6cWlI5RH+tfSWERRnu9oipTPhOqN/IQzmbNEN+Nr+sakniJm
f6Iq7NBwOfmhpJH/JFIHYcumne4ja8Ahca23VOxZ1rksrT5mJwxfncIto1h70n1Ouzy4awHP33Zz
dczSeoOfDzgJtdNZ1xekO2bQt1ZwIHB/KpiOfhmCuT9Y/hAvqffizBgKvZS3SsF6h2mWbtU4BA9R
2oLK8kwD6xqgrY0PtunilFbyOi7sCfuSRt3g6tvNc+PUP7s2We+AEL0OZgVubVhGCtlA2/PqU5rG
bUOhEkeufmosFsIqt9vvdk1lY0mR05X26yMmoj4OUu+NnZ9bepOh4C7Wq6BrrOZ9vg06hQboWkdK
3eRh7kRyCprhs1H1PeHQcG8rTZtDYjwZHMY2WgbzLlrfmIgbNVCi7sxodNcZ0wuT8gP6VBbLjO6P
MNfBLcqm4nEYD2vlmzHn1h7ABkO8ob0LKJZzYcoEYlqZGXdU2L1S5EuDAfSkKrXVngKzZEPBlni3
Ugu6SvnauPMFUQqKk5WehyU8+GYGfd7vd71fuqc5Qj7qUSNtNE9kMWqKh+UCzquKaw+UyYCXHOF1
ok7XURdHVSxiQ/HIDgb2Ae1vk6LHQ017gDETxixV3tsSzM+UOZNzrRvzmEki9om99CfXhO2tqALN
2+UmScYvYsEG1jccf7qOASwT/3ZjlTrcRlHfb9LBOQwMOZcoXFO2u9R2vsP7OxlWhVPYdjY4k+eP
hE6ibAuviX5obcIFMHGsWMYN0/hnJ8LviD4A4IsQxzLhAtskYd25uzkvsnKrl2yIzdEJrwhm0PId
1d26qX9OKWG4GyhvM8WotxnIm00SDW/jGFxpJjU2g8xvSHgfx5DWGJjld3aesHBPEVWsbnFIBX3w
yG4zjRnVg2dk9c6S9h6LnJOeIwPvIdskG5XBGOFkiOizIGKgN+AdCvB3o0/dmsn6SDnGoq9ROK11
tiEYV11drX4VNFNldsRRpaLPDrnvq1bLLzZOQFGjmMZqny9rPWPRjR0N3ZU+jFbjHXXjFy+zmWiw
mMxyeal7KgU2rp++YyKE1pOTv6ESZsjFLrMHJt7JJIBgBdbXqKvTL5EhhL/1gz6C6TQLRoLzfN+j
Uu+IuobvQdhYZ3cpm68ZXBQrrjMgIUONWLmfYe8MU5/uUmglx9QvAdL3hSOK/dDZ4bMUAz18WUEk
DjqGSz2fjtp9wn5xm6UlIgTQsXRnUqrxMWXKOvZmFnzBzdpRO17l15J7I9sEJ/fYpwPzfrCir6bX
MSVLDdfZEDOpCBdbaet/UjekrJsIN0W+CYc0BcnIYQFMCEaBg4CQsdFqQO1ZiHZ0Vjr9jDDd76K2
JR3Yzkb+5iEbbksuND7BvbYEaGR5wJvKpLPzvZs4/shVJuFqZIO/0YAgivDNLCp1x4icYlfGvWYY
N2ZpXlPwB3pnmA2/tM2xe5cW0rirGQpw5MLPdxhGIBVy7LP72qCROLF18BmZY3lcTI28RBMEeDsK
rHqp1K4ijs/4ZqpntsVi4tqWw1/pTL/jhBF5V+B2EvlkWJydT7Nwd2vZUb6tYPV1RNqliCmV76hR
n5ejzd9O2xCD1MnMJwj8zDvY9dN0/EacZz4466i8E5ZTsSRW1bJt3CnrMFMxYofJQsJ+HbuX9aDs
OGW0Q5C7y83XgHl9tw7uAdGoY+LSA2HW5gQMw2DNadepv7fO/63VCZDadfsUYhPIq97cSfJPFRdI
eSwH0dzlhOe2qvEPknWRSg+COzsGBNYziWZ7zxZLEiYBbLZ0E32NluVccxjXR5cF9KjoIz7lTOvj
hIM7yyEmCMF2eGEk1R+I5YOJcarxpHpYmU5e+lcsBst1WE0VzWqvUPgsJiA6J0E0H6pVOCbIZQNk
O7rF22gTtal1W5SgwHw5LHcZrg5anxGczX2a1PW3LpSSjko5NqcQdNPdMkXx0OImCGgmK7mXDJKP
toNr4lEZPSes1C+Sg7WaViilMj7nX0aWXqJGepGoTozhouQYjAC/SR2EtPURCFh6v73IoDZpq9XZ
D/ZUCtfC1V4T6Kk/zxmXCgJo0dbR2t3AC9BXlh4MOmxC3iEzBcOgMOuH4wKPkPHcMoRbIfN+xwyx
2JRQnc8JcKq4wEH+ohzHGOl0NGb6G83iQmhF4eDRzkfERaf94TIQMre2wkVwGf1F3Zcy0q/CxO0a
Cyoj+k3lGgKPBFC9p3Dswlunx4nvDtX4iJbELHwxAn0wkxF5JpxS6pergcV6ZsDbbKpVUyQiAzMv
HMLsJ/2HPNJFPdtfGFF6W26eKd6sOQKd5PZCx2C+4GKO2qSpvUnDYeNPFJ1BlCphZY3zp9C2KOKo
zMZs2+NRuPe1ETpniiny/uj/EmGnIm0x8CzetVJLtlI0opYE+6ruMpWqn5GIAdDDlzsPpTMhtq+a
8KoOV0HxTXSKfqtFWWjHbWTgVymz7gpfRZ8ZGydoHQ4IzFw1m9IsU+6uqbbixZVJSWCXRb01ALsh
w84Fzfe/VO2R4056n/H2pxstmF+guEdcbmzGgo7b1fnBHgIqTXkyj07gfZVA4h5zX1VlrDUYhx1H
MQiVSlS3DCaMk2KlvhmygVnkmL8mcF+xGTTWhfmWdzfmPZauVdyPAMzGREmTW5dV/N7DCbO3MSZw
BkjzF+/XnGCdGLTr7GBcpwiycNxvITTXN4Iz8mZaRw9GYpaHBqZG4VTdyZyd8saDjvDST52MFzHl
exiP9LFTBX0E1tOnMWuQ2AHJwHhUmz7Q/dDWt+U6OAEpYrb7dh2pdAtP8xBoFqduelxGGgi8xuSg
wTg7o4WhSuTAtJkhTjZ34w7tzMJWx5Z/mOxuPFE05KgbM0uMeNU5afzxFYNU0D/HDvZo7PTNtAmJ
loABn1eXg6BiArvK0HqvvgzdbdJw7y5SPrWDp2w28QWNQzsWNhzqYA6lstKHZPLxbeBdva26JnhN
k3n5WURG0G8ULX73tdnfc4HEeIFnUO6janS3zJdpbSvpmtxOyhiiS1JwVsTQ05qXMGwKNpzQ5d2C
xdnn/fKo+sKjB5KT/aHSRvngB+0YocGkJV+qBAtYSju1gzRiZeeh0hTS9MEERbcr1FYnVf69Qzvc
14Mr4jnL3T7WNe06MdxLZ4TJhTDDNcprLzrQ6CyCq+WNoZrgNMuaYhe/Gre4b9T9mg349OfBe5r1
TN+OlH65MQeZbMZ8cOe9ORd4KVMuGBhGekBge/ray91kO+mbk5bdh1elihot13m0nKHbe1BWT3YY
0F9JZp0HUlb186ClhW7WTHi3lrKNfnosRc+mGfyo04ldd0w5BGe2HCl4t/vIQ7tL7Dd6znusKYVw
viHPBjvMJ5ITu6q4f04ZlnvCOuKSLXZ5kkypY5jSDKlKDBr7rgM/auRFDsdEKmgI09ramFv1zlbQ
D91+AGHoDfKNza0+Sd07d8MyqSNo0nZtjYroVJ10Uz1FRVreVrQ7PGNQKgExT91mFArbUhteAt6W
c0IHW9w5VIDtkdkGbMus8WwUZll8rwABxWM15M63GUPf16o2at7YOfjM1TydhSfEoWia9mT2Ue7t
A7LN6JZlmc/sxam+qh7tb1NlQQ3edbS8J+Zp9ngUtmre1MibzkAUjK4uTURFbtPMxFgAKWCaO7OK
l0rh3hjKvDzYHTDT7azK/FrY3In2SWn7X7DP4LNEs0EXtRcBG5qRoKqOjJXpNa+UxB8oQt3dlDRn
wriamf8CH82ar1Uzd19No15eJnPAwTa1Bp5XpTmX8uplRn+r3WYmVVMC6ryU5awBIYbZW+aTY+Qw
X5rLsefE+ZPD2VoLHGRMDo3cyG9tenmHnePxEWPYbH2gTlHUqzydXoLcSd66Onhm/zbZOTBrfddD
YGZbQZ2lx5M1y68Yfu2z/iUIJ7/0La8auZrXJjVm7AtjdtIGTeAhPF8BnMfvX/KSok7KG50i23ZI
LkegyNiDVS7GsxEu3T6zTP2cK8hS1Ib3nB8jK3sbRFidC4rsrC0hyfQrjCyEBQ8jFDelZDTQGsjm
OdVprYx6G32bvr9ssVDXDBWgDJQzIQ0y6xI/VKQc9OwpD/mzY1FHpsiI+0HUtfIvk1uxwfRDixJB
TwZa1B8iMLW9ljgnkojJFsxZ/43/mkO/N3LUsMpKfMBCTi64QxPN1aEoRbnn7sY/IojuQ61NO2w7
lQhcTvYAq/YuTtuX0MJExM7El/GZdHh4IyyQoDxr5gR//H3xS3ciSiU+7JymOTCqlNjBcN1EBXYc
Oq08c6X26J7deoVjDabAygnJ+FhJeyrpr03p5Luv04IXg5T+Ys5ArPylvlTRqANMUrNGdnICYSwx
RNYVAzrBMQe8vE4u5mgSH43r8VoJ2nSwxYQJf1o0AtaUirHPvDh2I21sQq5TvWAt4O3v4UWro8oG
diGjYBAASUh3TnkridZQId4AItjXyRo7+UPKQb/iRbJVgRQ01H1e3WQI996u6YKk3Ue1o4ujqQ1z
wgs6FNMVTIn4MDyHfwBIAi/fH9oO1c/8VAYddjLW0uQ98EXKL+c7E18TtSuEV3qp5R9mb+mQvDTs
uOUII5dfSUmHf1/xPqG8CtEwJSFqajMsLq2ayuaulh/kyfgbWuqX9sWkjXg1cTtpcZDk0ctbw+15
KKnO5TetZ6yg3namq7q8s1h66ptxKIc3Dv5SvTLcTvoXSzJriTVW53VDSxNQVnDBum0fCv41yjX5
QXtNmd4d8TV+KtA6g39CBjQ6qFVq3rKly+au6CUrCuWC0XQJKd+jndV3kO2wYiTuVhuiGfa53/Ir
TpXLj2/bg4Y/J/r0QGMl0Cnp1jcGbX+bvp/cV+o8bW6pYQF1wooBIy71s5uM2t/8w7SzBrnN9TYt
JvgABNWcLGx2hRT3EEWt9hS20vv4++HBn6NsZJRDDLEh8DHiDEB93HWo+FsWqtCpHZm5w1NrO919
Mzk5WL569KdNZAZ9HjvWUKt/k5Wx/+Wb8t+uYT3P4iBIVGxFDfz2TTlMM5Xl8LTxA0N8oN6N5jbh
afjRc73b2cPind1ZdriiRwMPejVADo5npBZ8U2V3rXQNJTYaTY+sUzMwsTPreHY670uHWQCac7bW
p3YLEzycwtRhcnFROLwgKj4FnZXFkdVZZ8hFVr+LaDb8d30afyYl8JryyQyh7kBjMu01+PTnX28x
bGGxfRACQtnk2W77U4p3eCcdb3rotatvnYAejAIj/fN/+G5GFkljB9YPIhddYesL/9sL2/FRG3P6
CTYjvuYbQLf+CdU4+5F5NDFtImbP/y4dbv0losIvy6GVcj6wRr5jmWtJ2+/fsm9yOdBSCreM3uC7
xR0bZCcjOk8AfcWmS6LwBmZocG94ozg3YR9t0O/xTpoDoP7YUC1woCxzoKX9/Uvx50zc+iaEWPP4
X6wAuDz+igBrOqiSHRs6Pas2POO6nh6KrOe42JsFZ4O//2Z/Hb2v38w1MfJRPUdSPvzLOw7D2m9b
acH/jiDRYPcSDvT56T/Md+NbINtHvs9CJDXJ4od/CWjO41IUfKZaPpwStR0Wdw5nl97NYYuUwd7w
97/WXx9kvh0cSfLaeCOYA6xBp9/f22a28ob1qN2IXxtPjklTxvOMCHQIk5JFH3bNKkKxMaAsL5yx
dn//A4D74lv8Ntm0mXWSOg4oWsFM4f/x///2ROfazqeSuRBFqqob3jJZLca+cF3lM4E00nvOHO64
xwAgmBZksvyAjNAaaDzd2tEQ4Hiiqj1FMVEMFe8kJgkIsE0Qiv9m78x648ayLf1XLuqdCc4DcO8F
mlPMEZol64WQLJnzPPPX90c7UWUps9KdaDTQaHQ9ZKXTtoIRQZ6zz95rfcsDS6sjVzCTOHGCjnBT
iJHBQJMNUTFA63CMOWMsTKInJRlJsRAiOD0BSzRuC7GUxS1AKCFytb5j7f8xltGGjo2WQcJag6oK
IyaZ3jSSAqpbMnWFqX02oXvHBzh9sXxmEqFXrgDOfIa914ndVTZOfIlWO0nlPWcLNlQmN0wH62Ri
0+0GkR9swkKOkHcH4Hkmcc3tsMaAf5YDdEMyuQLtUEPmug4t5vc2UGwNku6oQKdUWfGkzShq606c
gNZ35CHn4kvInptOwbHI5FQJX8JqqgIfOom5z5uWRrDaGVgzcJl/g/3NVslnHFMDYAqvETjoQfBY
WDCo7SaKIuS43XJtCHPHZiqrXIKWBUylZPrv2TFGIp1sMrzg2bFDsLpsI4SW4GQylSq6tKJeuJ0S
BRXAXA5s9y0MKZoTlYKPrAQOmvslPofsqMR0kjDE1MVsqxYllYMfiCoqhVvT+vRpIFtPCZ9lwDRn
gaAdCt2uyyc26HxGG7f5UY9oaE/i/VSqwuTHSkcrFQnkJG47aRTzw4RRSbe7uKZ93eO4qdHUrj+h
j1VepGdAk5AlPtbAQ8M4trbM9r5/CAZv2mAM3nDTgBM9LtT48AfzIWqvAIRXXwCNdQxvqimg0zxa
PgJ241FWGu6aRGTOMQtjfQ66rsi9oILhUAWC+YIi/9RCsGVbKZL5jD6IA2TWJqRl/6jSCOAgFQhe
uWoL9YCUmM7mN6lM5es5TCXQqyaGRxfm80I0e10Vv9r2PqmeYLmwVFBCYaYESaJ/Tr+zECJXioRj
IsZJNzkhM8Vr3iPrlKlC6nGkOjr/UHX89SLxefFFVw7mRTR4fVgofyCmySPnwwD/lA1vnPUd6w43
Qsnp9odM798mcq2L64elCAPxutnB1IX8jOLi42pIX1UlU6VsbFURjIfIkvL3RFSaGtW6pa14Z4OD
a7aAvTkEi1Q+ASENvv31W/3DR0wiqg4khREOOAAWx4+XsFizLBQ5NkxQ5NNVOa/6m7g0rnHPIYpQ
tPktD2c+g79+1c/lGu8YhdBKllT4rM3Pb5wZXATdjQ5QoZrJQZE437BqrePurGi+gNAafrcs/9uP
+vPmLfE+0U+gYkOvhzzhk5l65Nmd8pQx8BLF1mWa14j7cFLerblhKfnrd/f59oFqwR4jffdsQ879
XDMViFZARyS1HVocRQhBIqvhmqilpXj96xf6sy9P45NcqVJAXj7j8KI+LODYGouNkyV91bQgrtHA
Z/wHaygrpOXm9PZD0PH9df+W//t/R176f2GssIUR+t8LRzfxa/OSdS/Nz+LR9a/8M1iYOEfEhrT1
Db57Q6Ho+D1YmPBgnTKWUFmdxEcRYs8/1aOK/hsZiHRbMexAWoBA8S/1KL8lksQmipJm6hjKpb+j
HuXm+3j/U+8oBPLxxGFIx2Cui/LH5zwgCirRqvKbRG28W3bVXX4jPQF1sDp0dTbp1t5busef5ixH
aYv4nRieTbo1DtZhfteOwxsiuqv2XNxlO+GSvSVv6Ne22R1dcuPr+NDRMn1pPdEpdrNTe9YW7PUu
3KqedVh2w1s02vQtyGTfZ259Xe/1l+hK/RZvy5N2lF+syO2zLd1h+aG5A7q9F3yaxhdGg37hRk62
Sx/k6+o4esF1slP88gYhl5ddzV593VCj9K55l3tMyWBh+8WlvB7vCTbkd9rr5WhupmP/0O3qG+Gi
fJX3TDf8cdMd9U16xkGzCdxuSxLP3vDRG31Lrso9V3lWDsY2eMhvBKZiX81vcJ5D040GJ9z2uo34
vtbZJV1zXxNY51gcwy+Wr23F+3C61PvKunrtT/E+58eG5+hq3luX+YGP8Mh7+CZ7hR/sFjveI2vw
UEBeDBuzq5/dBnfyrtxwgU7r3OWO4UHwP4p75UirwBH96GzeBfvCTz2qShfrx2Z8LwIfOEf0pG3L
veRbvuB12/4UXDcJ3cJD8Gxs0416u2TudI3nAJ8bJZgtkOzVQZp2U9Er+PPRiXlE+JpJB6VwxoO2
6x3dKXxEKlzXdKSAyR3zS3c7FwwbHLoK2hNxt1u06wdcS6Q37eqt5uoORppdZxOGsU920c7w8225
CQ/yvrhrnxkPn8wrXuERgyZWVy9iYGKbfOzpJt7ornGjbOvWTt4I4xQe08NwGTfmt/nUkLXziBnR
nh6VQ3fbXEx0+3jABlsVtxYXqtnCVjzHvuSJbrXpHcnvX8z9vCdmgHO4lx+ki3DL/TngsCgucb41
fMkuT/x9N3ZoDPn6IUPh67NixpvMpY6yJbu+Hq5YSKPOVs58aFACdXfaRih7RVe6m6CvERSP9Th2
qiPSQhpgdv6K38ytN5ELAyY8XeWOrTrlTeIjufWNbfbmd3ekV+gPcsG4HGMcH9MzmWKRjbPZwfPl
yZ7gDAZXUT/np+VA/PZlpYDTsOdHvCXcRsxE8UXYqnTRCRdJiyOjFGI8e1/SnziW8CR/E2RSMaxv
WXCgetA1Z1I4apw6++pr6+PKnLzsAMHAwXPidhgf7ofr+Va7z1H0FXaVH/hvWorm1CGIsP3au5E9
3SNGkJwtU+KFI4ns6NyL2TGvAdhis2X/Zhgx2KO1z0S7m7fi10klU497V/SCjYpq6aXeL4+FaCfW
nrmDSwZOsg++lnf9FcKciEDngbexr3cFjP6XbB9ftLv6Wyzr29m4Dc6ourzOn/fFUd2Q7Ca+a/e1
JzOQu/S3lVsYjqT47WU4zTbm7OWkPag+TgwnQwzGFJLbuJT8wujsZJ3VMidTCWMjVcWwlWgHlX/s
eMMnfblTkbUOG+Wu2fMI2zq9Qmc9epcM0V2jG6gDbdOwk1N5pb7h/9C9yW8JYdoD/I6mnZGdspf4
VtjpGwsXILXyZvomuLMj1t4jXpiVhGOn14LHQ73jSKQxUlNe+HzFJ4Cdsvqoo6l18veqeRS8VHXT
zRoGMiL8YfbPaPLEYLV4HQU71reGBUOSlsOB1EVUJc5kg4u4qR3TDSVXj6iltniaUK6t0zg+PoZu
0uMaj5SWz4xVCSch9SYLSI3MfMVXbvtlm0eo4nHk72UPczt/5ot6MORTcV/nu/yxf0STY1dEWm4r
dCGNzUT71CDNfjb0DRFo7UMa+br+0KW+hZM1tMvtGNliR8QCzn/w+e7y1FuutmxK3UlRbb3wWc+3
SsoPHG/HW+OBe8opuLvP3Y04OC2xDEQg7bvr1L01dkzCseoXTmn68/gWYRW3rkPBHR/bR/Fa1Gy8
tbLXM9G36cYKzhYQfHEvXJk37fYNoVrBaMPN7Lai2ftinEShd/qn+tKnDON9LRhPUnhT+MqlD+F1
28Wz0d/jkUfEamxkHTjWIDjTV7rqTHptAKs7koCczo1vRm/29GB2yJhxa27kO37OE9kQ15FBs5Vh
vT1JrhDtG6+vTrJ10l8JybRRMHqDRcLHjnXDhu6BLJdzp61sapQn5GIyXVsFPqcxx9zO7Km2jcHF
Ma/b+Rcm43gpZUTk8ECepEvTPUvhjgF4Hx7bbwpxgXX1VWvurYuWHvp9Dq5Y3Li1B3fjoqHXnpz7
wfPGrygrdaKLeBJtpnXqI44AOCQZNk1o1DiQI686wUVhcXe47SeDhRWdSnjd+x3hXCRE6DYBYlfs
WJgCvra4lc3igbQ9X0/zR6yL46no3RQIvwPwxRq8YiOMdrLvd6NLasCreWOe0WLEbncibg1tj/zK
P7oTJ8hjcNGc3K1fR1vb8VJ8qZWje9nRxN+JfnRb7XR2F/U52vWvVW2Ph/5VuRq36kFTbSJYJnzF
V+XRxBf9NGpX0lZ36f36vNfRUSTfmDb8S6Ta4hZNdoB8SWD0GW25Vxk7xz2w5C0KSCPd1JhA431A
owfhjfY4yk741u8CEvQWxxC8It8j4U4nvzQ2+2jPTcbdPJwI8UAl1G9j98XcRhOhrb5u+qO+D7or
sdzjEp06901sHFHd/B+pxzfv5fklf2//80P9/d8ff9n++HX4Xrov3cuHX1APMHi97t+b+ea9Jdnk
v//zx/lr/ZP/q7/5H+/ff8rdXL3/1z++lj0htvw0oiWLn2vrtRT+9+W4/9KU7/+xa1cOU/v5r/1e
kuu/gU1iwsIcgl7q9yPm7xW58RuCRZ3j7ur3wlLO8e13O5cu/6YQEcB5CtoSTauVoLsODrBz6RK/
xQmSEztdgZVx/rcK8o8nfwICaHLC7gSCylmBJuxarv/UhCTmOII8XBDdacTtdUtK5Q7H7h2c9tgb
hjnYMYukKOgXpseVoG2AG8TnJMgIfEjSwkcA6ZqVHt2GIhz0JaY6HA3a8wSrX+Nw+kWb4jul7199
ih9Xy+eyxjPgZ0N08fFqiUgNEqggkN4CiXSWIpMM5BGNeVcpJCTZpUrIKDv8TparsbRHZDU30dAw
y++gNe26OG6p6BEY+UmkmFtFyxSm9gQ92BbgDvbDeOlJupuFd0iB3Vms8+6MmI4u1UzmhC2ryXId
6bLA47hot5UZhI2jWgKRZEmQa5i+5OCtDU10u+ZkvXdBMN1ENXNHW9aRjhCKJgIAMNAsAOzNnq00
L+Nf9DP+EAegSXxKHKtAqWObwTT38RPqxmxRsYeyUJQE6REseIzScjiCP4/bLfLeCKdobCh2CWlx
FzP1FFnRovGmAnmB9raIGwcbl+Fl4hxJXqFX8nVcF1ZuC4iKgA/hlfjpgfkTcx/368+9p/U7Xf2K
XKy2Nrr4bj9esahKrdkyT3MaJRRuuyLIditn7muXmfSXm1gj1E+ugvtYCwkVMpUg3GZ9+E0NSoh/
dTRD/SH+5GTAqagdnNeGYI+KOD+IqK0fgrxiSe2DdGztLmijm6FqmQIPPf7vZpklfNQDAAoNh4TG
X5uSZ4ISVkEdOBva6KCtASSMEpGMkRK99QvmM8ITVWxo4liYTk86W+a201Rd45jrvECoeoz4wpxO
mIijO6MYg6degfo46FF+08VG9dKLvI0EYbjsLgBct8UURpRPuSl8QTPcbGfJbN/aDMFvN2URF8/w
g877olsnEiCEq9EyqkuZz+zPSHHj67/+Otb17adW4I+vA5chZlGRbtwf2N1CnTdNIAqSMyp1vGmM
IC5sI+EjUTKTUL8JkELqjXKAsbnQTa+QQjKV+l69SUaCZhyBmkmHCT2oDYcXIzFUj76DdFdDreEA
YTKJDU3Zah2dprwGG4pTCP1neWSoGeDxH6VqPvVBuSWoq8HvWcV8SSJjZGdqqY1GRH9z0KYRLJ2e
SEdgC7EDlTTzoihllS6E/iEbGKj4KTFTiGJJVy8IzItsNNPJbUeHBGNOQHSfIiYBu/kQluvxZQ1x
U0dhPhoUUVKlIokwg7n0lEgRPUVsUydFhH8QwhznAho13SdXsgJ4M4luN4zRvhxHlLjxhCbQXXAt
HqOcPwD0MVauOEVchBZmZUEMc7St02u5B2LP0DLyUYqGflEFxqNOcYzioNSiW9plWLaMWDiIZYjv
R9II4cWh/UWvs+lI1Hx2I6Ppn34xV/w4kPrx1dPtpENk0skF+fvxSczkJdVFqZOdHsyOHc+NeEyB
f56JuRQ3y6jorqll7Wu5ROKvHL4fO5W/vzR7JDNeQJN0pz6+dI4HJsjHRHZajBCeJlTTl8QEt9No
8qE1h2yndn290bSBQzI8qwwlvSvH9AwEq6a7U3GrjK1YHP76YZD/5GHQ1xYxzwHvXNHWy/5pd5Qm
tZzMbJYca4wVL1KNYZNUVIBBzMxpScbFVyokcVKF2aKQLNM2gGDch2XQOSDpsPIqg7jBhKJgGFbE
PQ4b9HNEXB1HMePclBXKV8oDImxW3thfX7uxNtI+7pWazpVbJrWCtQ7OP1773GN1SmnlO4GgJsd1
sDJ5gSTPxTZIpdsiiMBVJUljPYnI3YAYp80lrapvUZ4Esp1qEeA/A9kWgxj0Ffxz9QOqqYSrDG/q
Ki+U4/Ms1vUeX7AcuePIDsP8cay9RpLIUscLcSZDhiRFda48jc/xMdMMcm/xi3tjKXEUjSuxOpRg
D95kEXw9pKxlPLSNcEmC8QIDWOCcpxvxHdJnGhBiajWXnOcaG6EE5iVOqumEgJ6NPu9pEyVqcANh
azrnRcydS2NHZbGyyyaUDqhUFsEWRss8WKqqMh6UKzj2ZoK+LWWlUpV2fpI7M7qFKiI95RgrJzuW
MU86gr4oN1AGia1ptAlj5qwfgTHf13revRhzZrnS3Opu8H3fGBgaL794LP9sTwfEwHIsEp9D9UO7
9+e7sE9UqLL8D7F5THeux5ScFZxtkJQMxE0SL60tQGjhNumHOllqXxKx6abhUqPT6UsfUNXL3EkQ
4GsOHU2uxm6T0fKpqrlz//quU9Zr+XTXrclIGpB2WRO173flT08MFMlZ6aErOSMRqI91TVyXIDC/
CVUaIAlyXe4mZSOiKvL6SA+dpq6/ABAa95ZJHrq8AGsk41DB1InMr2ASB15jqA+LZNoFwkcfAJF6
j8lCc/F+Cy5Sp+amQvPlWY2tfSFoMTkThx1tcqPPV5nor2D+f4DhslatYypGgkgVmMnRRf/5yxAg
iuF/AnkwSql8VVYYUMtyGR/lqbOODcnbpJnWqCuh1mVoJpBf6/rAxfeaiB9LfxPZ1n71rEt/WKe4
KKZmbKSKKDM1/1TFV2aOXFpH4ygVanKlGgW6AcI5Mc4Ou5RImm3cYN/roIiI7JSSup96ZrN//dV/
auyjYtDgd+M/RlfJcvNZ+cTUuptq5l5OVY1fSRzWt4gSMTHJ4fKLZfmTJ5wX4qVkFNUorThSfR9y
/PwdTC3TwUzMgGSGE2Sz3LAeeGPU34bBPdQHwjN8VxTeXaExLEBl+FwaSvgAwzhs3GCSCefRNOGA
OCQGWmpl0mta9rSruhB5boZ/zF5mEQhCni2bpFR08ogHJU02OWvmSdapiBqlpY2HBZGs4rRsXgAh
k3ookcW7NyCsmB7MoV8knXyf1n14tFRGNGtMjYoAT9fNT3cehzjyeItadEaqHreYZuDlsl4cgbQu
9/2sQucJjfGmKTNztyAEgpY2qpdyUI3cBbbLH9eS5pSvcT5uYRbzbZ2R3Grr8IBekYS0t5JQHUSM
OHcYgNoWacJQYhLJzealVvGoUjcQbyqEBM9LoLOg79F6HaXAlLwEu6yN04vgVKmynCSKx4uSL9Ub
OEXhTbTy+At6Z/MpG1PzoNAdhoehUlXDIdWOaS2jxRVIvj0YyAprPDTpTlrW+GsEn71qy+aXXB6y
JxCiRQYA855T2iBtqqhlTiElvJIY0MJu5fjHLf23xov/b+KlmYP/+67G/8heX4r45ed+Bn/+RztD
ln5jVV+nyiuGRZRWBs2PdoZk/YbMUqIxYVHCMU7/VztDlel08KTiUVb5fyaU/2xnKNZvKDMtiJyS
QkeDFfXvtDM+rkEsygwqaaes2R3c+rK81kQ/7T41hseayFsM/8AWrtNivYeMgd2hzCoiJH76UP7k
5Irx9sNmx8utYk9NFXkg+SjIpfz0clqeEGXOYaRrSvVpsbr4Fe9UVDOV68uTKajEmo4mZ+oVgDe+
rkA9JJ+hPJzxHunKNi8yZLBoaZMLZ5Iw88KopUVt9VVyrfYc7l0Qb1CbA8XKD6APCbXLi2rcDb1I
uHJsaSkHWHoBT5SUiL/UOaCMRMPezE4YSKS7G3KSP2hoA4E4Yxe95mhbXlnIdbiWNRAaZpcxYFxi
zWMgYcZPTVDBxFupYGAYestySK8fSVyPK4gKYlPIZMqngfxsoRMhr3Y2oocWlLjkiFJGP3kq8okT
syagiSFtUMG2iw4WS0JaDWfQGuVjC5XkANwOqlxhNMk2UWBBg+0tqh4FbA2TShxUZMRCX9dX2IVl
xPfdLA3vhKrWzGBYF57RvGmXKCBa2p+nRnsy215g8NIAWiC5QR4JEV+K+kEcoSFuhRbGsb2k4Xxt
EDWdryS2itw+oClfCBqFEGNNWeliOc8A0xZiSz9cXOqZA+I4PqtijPFPjiTzUZ6HSbHnqctf85zg
Yx8dTod6qm6RfLY0ZDiihpZ0PXJIVLZqp+ELMxYJsAYnJ8Gux1VtDMPb5GBvqJwLxknvMbSOjXng
rq1E22Q/uQN/SEO4zE1tsUPABsPKA9Kfo0lXEXh1svoi5K0gO9mSKGQf4E9o/KKZ66t57IbXpBlZ
MHu2sh73fg/WOFfbge46gVX3qqg1eG8XrDxDjbFs04XjDBN8HOf7rhoLvnPKh8qmaTlchiAiZ77F
lFEjDYSjgPLV8ItVDr5ROrV5p3gvC0+VUSWnOGtpjtNHshyZkcxbmAg4ZGZi1e6KUG5jV4yaBsJd
hdh8K4kNWD8pG/onddTo4stzxAFDoefLPD01xmcaIkwEcHcpaG9LTEUObR22KrWfoT4G6mgxEJpb
NdvpajZHzCtl4dVMdAOVmSC00Ml1g35O28UR32wUJKT0mDPnsUnKqtLuQY/eKo22WlxwKNHFVHBv
eHKqou0KDNLCoTiO06s5Is536jrt6H1ieEo9YHQ10bNC3Mr4Z+Y0tXspbTmaWPr4jRZixXDFzHia
uYw7TcG7sNWJhsDWR4Q4TTdhriDO4aUUHCOHq+DL1tjftd3KiWfpYrrJOY4QB62sFDsVJvOcT4UQ
edGi1W+LMvSLIwUSw3+zhjnvNUbcveBXNGJ+KA0/LzLH7Hmc15AMua+YEwRxbISeCvnofVS0vDsl
1Wy0/lQ17J0LdD4NO/0S3kXZWI0ePJCm8KEpdl8BeetMdIZcVE7dDK8V1h1R4TZRoz3S0nZZEIvp
mf5ModV0rgJb69LpxvxAG1m8q7KhuAmtKCU3G4/ilWZlmuQttSmTbZ4qFCTfl+L/v1H/g8bDT7vS
Ot/4fW6xDlD+6x/n9y76EQPR/rxdf/9bPzZs4zeZls6a0ULQIHAHkZ/3Y8NWEATJGuJ2WVwbmZRa
/5w/aMpv2vo7/MW1qldWwePv8wdN/A1lEVs8EnTJpOj8Wzi57zvyv4pag5EITWpzlbHTYOEA86nn
JGHrnOaUs39b1cIdcGWZfaAT17FzULcuSzbVd6q2ndfCS9skqpjkAG2aydZGABayOCE8SUYZN3Zg
fVmSqXisp4kRlwYkBG9dEbHAhJUV3KlK3+ysisluMRuz/9On/ie1wMcm9ve3QXGOBA4yFy0s+dMR
XVRnk6NuQ+M/YVeqlIH1V8RBxMG3C1y8lfVNibdxO5LRshMRUv6iR/Dp3P37BVBgUYPLCpOmT6XI
rNa0iccZOHaQJccmEdNTN8YM0bu6S+wg4FBuczgP9oTLC1ujT2c3ot2e6WG7K6qZlY2AZsVCEq4S
ZbMMaX0ByNxCN62xeZttA/ccSpdHoCigiaIS7uk5CQ7HPOtL0reLelIbCabDbKSLr0G72//4qPNl
+MVbXSvMn1oM398qJSaGBGYGCoXeWpX9VOQVoSGC+a6hccbpmnicWOd2EumdLktl6UQSLtN5NHG5
AaNZd2UCRLvcSWFLOJlpRY+417IXownoaYuTYrF8p+GYIcLReo2BfpJwx/313YGu/w/XTFYuqXUI
bImA+oMSc1QIvJA6cBS0MbOzJE3veGIXT+ANepacDoe8HIN9Z0238qQuWyMfkbGEnfY650N+GZSp
yNyyKKmnIEVsgsaAp034UX+gIzfeIyU1v4Yt7RyvBPo1oxjP63t1KdCXJ9a4B9nT+xxjxStzBmwW
FOqGr7FGPNTpblG1yobEr/o1nbrmRNx285jKyvytVCzhppbybG/EVu8HQSWfK2FFxSEq94xhSh2p
SdtDNbXGBYiK6cHvK24h0lpvZbDcg31aHsq+Lh5LIHwPgpExBodBZeug2w/E2FsroWS+wqiK1Cdm
MNuSUzHtQTjr52qu2lO5FMWlwRSLd3NQHpVGDo6ahADIstIbY6DBGHTxmLqlkVd+2mTjLSSFlT4l
BDsiHfKCIzwAHoNgt5NhCEfCSrtd2C7xeUpQ62SWT/m4OJYaMioTv8gV1Ck7Mc3OTSYBTVMhwANS
M0u8JuNkLChvB1Bekxa6lLnJKYxC9IrDWqBbJc+2XlazvUJNbOrdR3MWLH/Qh+6qNlrcC2K/JyJd
whOdl94v7q/Pyw+abcXARm+qKulhnLE+PhJMPeOpxNLt0CsfG4AMHMJBsw31Rq6q5ls/4emgAyi4
AnbJy0jEw2nWjcdOgD8OnmvA0DXVAucNCZ6YqythkeF6jLfD+vQTBNO6Mz3y4y+u+mPXihMTyxVe
Mo2+C7Jvmpsfr7owB6LCSygReSWAr68YzVjjGgFMgbSduIOMPB5IlhjWUBsJT1A4t66F6ujLX1/I
5wVlvQ6mj4iXybiSCDP7eB2TIpTRsoYVDNNQ3+HwDt3EqGM36mcqtKbWkWVJ3a++sz++KpuFQag3
nA7JQAr+8VVFSQ9loUdMBWkjImVlGOsnFQj3V6ziClCNPCzGjZYsxT0tb2sDtzSHIjPBc/wy1LNq
d5Glfqn7tj0KACpt/AnmQa+BEuKk+VV4HRYHrubnfRrICxWBRWeXlhvHXqqInxfdZgROFAu002OY
K47WGxcu/jWaK4VCFQX9xopMV2rgoGHrhETZDQTpRHJY4h0F1NS2seQIhfxCZEZ5pQGlOUN3Mjy9
kbGzaJnkjkSOvBaKsI2FMt4PQ0eYi1Y8KljkHRVTowNLM7ilNZvv9DoXN0am3uOSGiWX0dG8AScv
uUFYQVkOQACWY4hDX+JM40Q4fM6myC8c8lllW4Lbt7HwrkyRDPlBzfG4zOZsL/XQP7ayMniBGllX
moSfvekDEdtFgHxmEZfoObaMeU8jy6QtmDRgGMPAT8OUUxU0KM3H26LfknkuboU6CjZwIcGSxnrj
WeANOVNE6hcMWCQnLBk/fEkQTOLIB9tfr4kVKuzGI3ZQlcMBMRLNKDdXmla3151QDG9qGEMxyZf0
LFZyCB9RHZZ9HvVMVZNKNtywFAjFm2rlFGnyddkm46aSlepJD+qSbkConbW2j6+ERJH3YVAEXkLx
t5uSLPCmkpjSqZRx16d5tG/1Ztk3mT5scgU8dM6hjTVbDDncBGMpZnbF+WS7Cr1f21onlSfUF5MD
OyQlLVGG0u+VKt4UlcL4Fr05ESBCu51acyZ0JY0DQp2a6gWYVAUMB9G3uCS7nJbDmTM1E8Y4mI5Y
iHamHgPBCbQnWYSxqdTRg86p0gY7AUx1iE/mTKVY5/JqGCnacyZo5VFd2m6Taov1mrPbbBg+wegi
yKJDeRxWpcsBiu+ZIMhTZzb3CzT4U1t25sUcFgsGQpGdjAGEEJkf2qY1xCu4qM8RrJ6buVnoUCZE
gNrVMMhuVGe6B+mx4ZaXN4m0VKBZgqcwVZB9j7p5wfiGLIxa6D6oZ+lhFeDsyjBRDmKY7hQFhpw0
RxB/zXS+I9FMIKyjqm6ATaSHqTBnB0L3Y0HunqML6njV6NV8NVhCvBcKE5lNTjlLPMeGZKfRqfrO
RDQKjItr63Nk9UDVuMOsFjRxMboEbnTPfIfjLWlLz0GVxXtMITLNlVgD/d6We7Y546lO0a4ldGLR
UOaBm4eY42B4vs8CoUlwASZgWZOCMjgpEP8stdXCJ5sCB7hSbINrfC/VTi7gBhmxP6X0oapBuguK
GUEbgyjySqlO/UYuheuOB+Z6lJb0tSjDE4aSyWvUpvxKLYaUmaEBdxAamr2i5vKNCmnJWcymfyhq
+TbBlb/PYU/QYoM6gYefG3mJyUCx5Srq3LzX5m3GF3Dm1Ky+SCz6j7BdkICz9tyb2VJdqlYunyhV
iZxQkvnYAkehMk4FJgdwSlGnjxkYT7DrhNpotbEasxNJbuzUioInAQGBnyZJ/N4YDd2tLsqLU9wK
a2gHYFVae/KGe6x+Ja/iKwBI0zEbmWg3A5R7Fln6RqIPdTDCsDvEWbxcWugQB0Ob6P0YCwpM/VvJ
E+8nertha7T8UCSqXUqSKzlDBpBbk+UGGeb+HnvFy4AKt6Tf5Yikfm6pZlLjwbAAiDB2KoDjk082
PhhIDRR3sjSCWdRMqv1YSLvLWJfh15mhB5kKFoNAYMIl4tZh2SCiGexGawOG6l1ArCPQmrUUOEcR
Xg4+qFE4j/VQ3EaQdVkWgFptMmoH6msx3AZLz6xPB0IxSB1jEnOeXuc+NA812TonwAxp5ZgZHKdu
mLK3GD8SeKklfzSLELBAo6uvfTD3t1glWfhnFVYv7kCLjK1TotfNlgdaOoPUtrzRgPjCFMcQdLcl
GUDfDxMitjA1sCOGBXQkNNbTCgUbGVWgv1LLL3MN3MWd9bHZS6xj8HtoNK7hBzz7FZlWtpzF01YM
xPxCEJeceJUmETJAypI8e/FUyNN9rGuc7kQYCu6k9avXlJHc29gvpXQZkpaQoO+vBI1CJ6OOoScg
Oh6DeYVv5PUskhfXS7T32EZG+bqJwTW+9fhLAQHp4nkoA4VMAXAYA3IVEcIj5EkQcbXlgR8xXXHR
2IDJ+owBb/XT1VjMLfpYvYw3ybRIZ6y/prs0MCITjcUXFycx9OMkTVeFUcosxAhsNGy3YVP5LcQG
xR+HuB7JfaFGOdAuzLhfu5xPV0zjzRgX8QZZknlkH7ceePGsvhHTKEleSSEKlStVr7G2qxQjKVUw
KeB+jHKodULJpJlbRnn3NlTiSCXTSkQOAP/6fqlEtqq7avXlzvIo3VVi3mw1lHxnhvjNVmJafxZF
/poF8VHh8NaY7tyxVQXsMkcpL1pG+uu7j6fR8nI1nW9gUyKmN4nHuy+XBd+gHM6UQArxS1edtvpl
O0MfbiaBuPBoKYWMHrykviQ1+EFbmmaDziKscMlPOFC29piO8aYN1h8kFv+TuzNbklu5suyv6AMK
ZXDMeOmHCCAi5zk5vcDIJBMzHHDM+Ppe4FWpGZGpDLtVT9W6MpnMJDIw+/Fz9l67UGftpHyQWm0c
LKZZfAUbz3EMORAfV1f1Vx+aLOgN6dUPRu3TFReQlgBwDhkPrEys8z7tOZG2WrgbbZ25HU1K18GP
SyrFGt2Kp9vwuEmFYkfUExsYhzN86DPVGvatpE6s6I8TbMTC6cvLYtJnonHoxn4C6cqlm3LCk2pl
tD8tySCUMOuEVKuFzCIqisn+TuKQ/ln4Qztv6N1O9a6W1nCX0RJ5XTwtu8Zj7O1sI8YHzjiO5ugU
eEZ5UauoUds+sf27yseYXuG2RtNmjTLMIZ/t/JS+ZDvM8y7Rq3tdLdZ3enzGtT0r0D2VCNulre59
ANIXsbaMN9DQ8FK2w0JYwORGT2aRqykEdfIik06Ym5Hd1IVZFPOZr4r81oWyfd8XhnW9+CuGv6jW
kAFTXYzA58LR99edWuv7gUUlsfPcyP0h2gYPjYnyEw9PUV8yNzBIP0yLn61L1dEY+zzR/ezKnPHt
2jX6AKZb1Ws1S8Jioo6uZZL0K0DQQdDpdAqmc9XU/VcmkWupUpMWiGyFFQQ+AHjpssEvvZjVvFfN
Gk+iWTx4LuqgbSWXAtBdEs2soGZ6aTQs024HDjIrLB+xei0UV1tEIBFrR0Rn+lS5l3mrTb9wobaB
VRjiXAGVuRDZIB6ylQ6zbdn5n0k6uddWzpu9LYb5U4Rlgxrz0U1iLGhGSoxeDZh+1sWebLsHBnjD
xjbnHc0f9SOWJhZql5FuwhN/WwNq3sw2AUPaiPt/As63RyNzj0bU3/oJe0nw+HPYmlHPb7HQd4Y9
3cbd0F9KmcnbtlymM7oI3jczqYy7svPlVh9z8zaLPcYCqhShsFMa0zMBQEQtRTcrF/m+SprsedDM
z7XUrTOz9SQiof67NkTyk7LrlNlNUvsbkGA4HJivnPlR+ymWjfOVTJR1HBWrnypFwbIsXstz0Klm
szijR2HoEcan1Tus9BZrZtfddwnjHAYIHi1C0BJ72RsWd9/8mVb2s2/M1wtBVhtZqPA/UhnLEfKb
jSfGu2HzEoMeZyZAJfpcUXams36r5wN5YBM7NlOoH63TPXi9/WJga6kGvumNXj+QK/SYa9lTkszr
bO07sNLn33vVv9Xp/p84XtHJv9CGUGmcdP/nf5EO36Cj9u8n1gg5GVj/AxX+P85+qeVXLGHBHAyw
1z//V0OcOTWaPoGTny45mB6Hjfk/J9j2f7qrDt5HUQIviA3vvxripB9jwGfvy5AXTgkd8X81xBlu
46g1MM3SxLYYQXt/Z4JNA/Nwp00r3sRpu8og9dUgax/p9qa+qu1yQKJmDeTdIimFMLCJysK7FjrK
0o1Pw+5rN/UxRjMbHDBjwwXibtnEk0Qy3I3ZLqPrvgQg48fvcTeK5zZhCB5AR6zsLW1ilYUI7ZgL
dYNNHuTkdczGbZIevfOVdYxVZZj8KSDTd8DR7USturH5REWBz6fllUnvWPBHnQiq+lAAF3Zg3H/S
wONGG9JsYni2Nrpf5nS+eeEaHSyjlHnCJ58v5GcFLuhKIUwHyVx49uM4JgxHIztfLbTLVJ5HRd1j
sbVdzFsyBuwPVN7A21T5IHtnb1TXnU+Q7Z5dgLqk22Vqm8FjNxa7vbpMadY96qUvrtM5wnznCP5a
k0bTzdhH2U06g8jc9tnAVpZpWok3kepqD+bOCDn6/EsUxwojptSY1zpMvbZpTj7URl9mklRkw5Sa
VMqseUCZ2L3Styyjy8LiumO9WhMY0bn4aWCOhfLCZiCk4WyxWj26ylWeDtuZsDu8VXrhEy6gknjj
1n76bcTJjXGxc/1bM0F2uW26kdDHZCjia3aczjeNKBWKOTRdLzLX3RfNqpd5yz61AaXL7DqIiHk4
i0lqgT8Ec67ZDkWUPLuaaeORcyuMU4Oe5zelh5uhZe/EJtqj/N66ScRTloCVGjYZeLIrJ6+jbwY9
D7CG4ME/GUrTz/NsHf2LmUKoRMWvtlz8vgPiV/V4YNESgtDPmKTyXtTPmVvGP6rEGYsNGm7XY4Ne
Lp9REImYtNm6pG08W79/Wl+3cHmVD4imdPtuIQsVDErtOkZQOYU77WJWvejScXqj2CxSKjf0Ikdc
Qsye2eiqdMUOZ2RW4EVMuscB1wP5Cm5PqOnsZ+eFIun5vJ6b/keRleON67DdTEnBvQEZStJwOcTi
aqHrD/LEdqLHzieubzMgexJo/7NqQJhYpGYg0rT8Mg72XIVaiawfgmm1j8mGvgO2CwDezEf3WwtX
3dkuE1uZrVWVyIVZm5JHzTcoJPp09l7SbNA+e/TbEBBog/adQ5rvK9eIQPXPyitwGg42ZH6a2ZeU
F7W4NscBfbcJ3BUQS6Fi4MSxIz6xI8V7B424ezLGpESdai7K29raIOkYGU6vw+AVzFeZo2fNjT9O
E3U/LeOfhDuidPeZ9t7luV99TqfCePGjUv2qUPoj4apLLtuc37fVOH6B4DZ+KXQjfzDHxJz3zO3J
dWunpB73kiBWfUNcivcQDcCTyTcRRIEIe0KkO4nZKXd4BRQysErHsmp4BQz2FBExxLLSpBDCVWn2
9WcG9csLw3FSOno9VTnHqdfupjGZR/uTzT62A0B20bU1KdleU1k/xzq3voqOKXwASxl5goHbyN7C
DY7DtJHS3I4JqXahjHP/vm3ZtwVRPZL3oSKybDbD5JoNPGvA1EWKWFjnE8Zdgba7mYYo64mXII4C
3/HcEfowdc18xdtq81679fRroR2DyyOaiw0pCgxOtKRyrlw6I7xmRqPBTF7y8YVVQqsCZGz1vLUx
rlxq/iIVfQDBlB4rZ5EQRyUmolaNik2OnRIy380Yijb1OKXyKpPJbK+tFrQbsEIQz0Be7MqbMlbV
Cwr61fo4jv195CcVjFpb2g+G2+i/WlhSdEqXRdDA90zWggXEE+mD/oJYFgiuyi9cj4DRrYuJStsm
hN+ZgPgWqlivzuS8ZV9t80WPQfS27qTGNbFxrjZJHBuf6JwX7j5x2d6eVWbsPWqU7/6mhBNK2xM7
wQ0PVgk7VnXU7Q2pklkAvwo3kYhj8TpXhJ0Anirt7HEhp5AYXGpN7dnxNf7vVOWWj2sGrnOI7rPz
LmPfZrQy1sLXwp4l+5s/umhBxLjq7nPX7dyd1mvGje4QPQqeTBOBryW9u4UvM/3oq6r47PQWmk4p
I/cyslZX6Upze+lWZeLA3Wsu7cqNK1olt4neo5dVhAwM8H1o5wZRnyTf/qhH3hkQH3orkIq5K4oQ
cJ3uI59zj70VVjXafMdTPNjdGuECue6cVdsNNLeLQyOr7KCga3NJdrr71/Dxb1WM/3+KGIVL6fbv
i8Ibqcbv86Esgj/wVxVoCpAnTKBoQMNKQenL0OevKtBCkIgVkmIOpS1qapMC7Z+2TJc/5EJIWUWO
qNx//6H/kkW4/0nZyL3VyaljHcSx+V+m1H8+HfhZ/y0k6HA2xJRYt31hoLJYeYuGEEfTFha6Vo6d
XAJArPqLo4n6DmMQTnr4i8wlu7Irr5rJH0+M1tdB1/8b8qw/i6yYqbrrYh/0MRAeDnkWk8QrQy0O
O1Cteqb9BZQU9fT5H3fhnVfhNw3o+Gf89TX4rRVF/Xn4M37Va02VxHYwQ539zNqhPdqzBqs7LXrm
jqltPJkd9em20TuPJjlJro9FV7cgnRtqUlpL+C/2ZYMiIzBbx18zhfgIhKo34hc+uVwhIq/wNhTT
hJtpXSpypMQpmRmVXq61ITGvQTwruYT0v/Vp545D8pQzvWIKU3QJiVMGjsktBG2+y/ZERvQWmXiK
oN+MRbROj/uf8OnKNDBG2bfBGjv4PUuW7MnvEwPiRkuS2OXIUvqYqIQMkSYhwKHj/SeJXjDI37iO
bPl+mmNOH8Oh4L+IGBc8mkU2UhlHqBC4ywinIWGZRMUufLldqkmhO2zOc3GhWDctnG8TSOByyAlh
E2kRnwM/S2Uo6lHdaMAM2zArbCAaZdzF1vY/qoKtBVlQDi2/xrojH5l5GGYGeYkoEONb1iVcKVYk
0th1eABT8PGdXx/boxu/pjfzeuiYjv3fRMQ/lBuDPktTpJoZNKY0Q3T6YuPYCpc8BpdtqqfuiSfN
Opxa/n6geYE8Nm7r44Y4+fBJS1jcczLzjIDOf4VmPpOFe4V4aEhCm/CUWyo3MlA6ElMe/KFjCY/p
66GL7GH2b3vsAVAGU1iXQZXP2RcUsckPqhM8UbrTj+MZOznxms94pXcaYU07RSzdsNHrwXgYWk+t
t4q2WpVTipCdM8JKRU4Z4RyJSGXSsDITT1Jojb+Lsjo5L5BZEDLhLkwhTB+KHX0GqX1qhxbKvCix
KAdN06mLvCQeDMvq3Ec0L+L021LJ7JRk5Z1b5VOqgIviPx39mOjlz0J6JUqWoByHJUzY5ezTYtJ2
BtlmZ2nNDuvjR+PIavfXrcIdYqAtW5fK4wVS0Lm3mYqKII5M9wdbsCxIbDpWml+PN3DjEeUUcZaT
X5jGT/TIY9DXyKqYKfr1p9jMK7RiQCdokWOvge6NIw+B21jsC1E0X8xocZOtX0odQTZ/Cg15deLh
/q32Pny6XZ2mwm8Htksymnn4sKFn9uJqwetXksaQYblo00sU3vQk+2nw8Zp2c3RXpBCIQ6q+pSKp
Z0E0kzJzbWlktyUG0WQq6yCLRG4TFtfBbpCyZ4oQ1wl6p6pp4dbbTPkundhiUzjUUQ+WHF3Mbcnm
JsHh0/bVdnXHOOHH92f99B+dHFtAm1UPfZmr2+ub9ser67QWuFRcY0HNqV93kQ4nx+6rM/aB+okL
KQ49ZOujANyW3sfaolnFBusy9cdv5RyGYq6t0SeHkxIk+UT08pK7MtvaLVN0UlGn8aedmPW3ZknT
S89BEbzJTVxyJxbEt+uwt2oSEUcDB/xLO/nnkchh8RplajFxj0BRYhryyAS09ZtJixzUj5Vuu7qo
Tvzq7wXw8GLjlfCQEq7tJAgNR3KerorzpiSHLiSelTzKrrRW2VZHwKUZaaom22rM88BmNrOVbu61
zK4T/G8dI9yrosEzve2NXsuDzMMfB2iQJMuN8uXgbnMjtm9NcldxpOHwEBuU/nl0hTrGUHhvIxqr
ZU5kxNBUfOUS3QCKmMZgEoDilmuuuxhuey8fSDzDs19eKGkS6ZTwGdoQU5EtITnYjh4Ybtqv1EF8
ABsomdYnnB/EJ1iaxrC4WFydfIO5T89EGTH9HYsYSlssUHiXWVaiOLA7Nj+4/PatX1loYXp/sjZJ
TfDJicf6zWcOI8sqQFrlp4ALraMFokuWOPLBq4ZGOfi/0q7JzhpiDC+nLIl2IC1OKbXe/z2y/Twq
RAcxzeGjPbEsGIZTki/W1vHOVWQ1bJwGOfhgdxZJKgUUib/54qJuQlnrCI99Ei7mo2Jrngz6BmT/
MemdSl7XROznNpkv4U+NTx//1JENkRd3/S1alx6qYHqrx/VjKYpW5tQhoRin8WrqUuLnrGwmprnv
u881/rU+SDUbgUcV1Y8EdXlQGSCa018feuP1xNGsn4mDt4ijwaHDqo8LGjf7m3vroFhUNeAwoxTd
eUHH/2ZE/sB4e8iv6pjkPJnly8/Jo5/FXrd9NgC5hAuWm8CcRXwlVdrsq6gpTtySI0PvX9eJHSHH
5rqseL/Llj8+cJoA+ITeIg+JF4jyfZtLce8JgiSZM3Sge6J8BkDQjKwPmP3SiIRdUZTfFk1B3CLu
bnG20RwJFRo2uoVtg5TjTk/S2jtDmUMTBkFJ0V0Ws0si18cX9c0ygLXT4Lvko9wz1/3T4fMbTQ22
kzH1g1ybnbPaTZtL3mH9QSeQ5W8vA/wWjEjUcXwhKBePfsvpWhzRE4ytwmjbZw330Rl2q/L7jBLq
xrO6+FviLM55XfbLbmgN70daSeuERvGd93XdH/IQcbuoIY/ensW1JhoiDsnArLgIW3QLYpxTZnvb
IYNrs8QeaImPL7FY/86j55aTXrE/K32e9/bwGgPepZvMaJhUzQQhUteW9AAxRYN3It2nfCafs7uN
o4I8gcKGI+YjnaerDWvI30oMWAYYvMF1grhviJIei7nZzXRRq21tpu5ztvQLG4daZwwHb7fenTh6
852jZyNM2W07K290/d//eLYl4Kb1i+MGJD2QMpMukrG3EylmnSNdoX67qNoF3FG5eM4IbIzkRtfN
QbBBK6F4EQVb7lx9NFdzKCE6Jw7vt//86OLiHebzxF9qIvBYH/A/Ds+qYyLX68ElJDhfootRqVkL
6HuPt2M0phD1eBrvbAvjMF3zUbsce8+ic7WYJPZO2dp9S0YCizZz4pO/RexktrGJPlMBc8OsCDSR
AC0gzru+KeY2bbdjXqlf2iRoP9aaKaegMxYbTQ87hyHU/RayWYuJuH82YzVNQU/n6Yl4UWxCLOnt
8BWqwpRcY2dmk5DaWX4TMaF56tvOeLFKr3hFZZ/om4Y6vqcUAUq+6evSNFab/WrfqrWcBTe2vVua
wMtjxGTnF8G5aXttM2+3gsHVOp6XIUOPiAgPoGitzIrvjZmqOyvvIiwV7vDQZk0CjJNcnjPCttm+
LlFcfk1rzflJPlv7S6DD0kNdp5u7cZe++A7MHqPV3Far0ynG2rWJCFHgYe682dkg0ja1vRsl05c4
za0Hx+r7/MRr9M6buzpKMKOvLR5QGIc3Oo6hedAt0daMovY6jTAr2BBrNnnSAod1RuO/8blidXWB
aK8GDL5dhz/Y1UNWpTP5oUNkq0fUbgTe1mgYyVQzdouyYJfHsws3tnDbFxtR6i4RpCF9/Pq98+1w
Vjkx+jhOnKrm8CCoZqxMc5QW0EawiA0C1K6qAYgd6SeBmP2fE+T8B9HaCNXbJDlxDd6Uy7Qf1oWW
QoDFzRRH19xD4uLnBuHdaizTLZB9GUSVWF46BMHoNOZzU0vHE19o3gzO6eiVdrAiITjlH/7L0ffS
Vprm89WA+Bf7AFYNC3eI3PZVg5JFLQVbJrZWvbdhKjUOZwQQOXBSdUs9DVmJ+NebiKDez5WuXeZe
tvJpJSVaUDreZIWkxFtPdJbzLOiWSf8h8yLT8QXMbXtmL6uAY7EU3wBic0BrgX/wJ7REiXPGxU2N
bWT76UPeZHGyNTK/0rZN6TEq8Qu9ZCNXwvgPGkK87E2TiPZJ2DSciAGdvNsx1tpn2XgWPpGuvO8K
ld21iGdhSHgZk5QOqSIOeCUjwpaHOtm72rL8tPl6FlvbHklA67XkR1+Y5OiKfEpMnBcZlfTYFZMk
ly4zVin5UlyTBsC6hjC3IWcDHJ0RWAvxSlARlsW/gGw0fiMAjHmoWVr6t2j0Mj1IjbyjaZPI8Yfe
RMQETsywHghJn6BNthl65s6p+4elFdgGJ1PifcrTzt8YTZuSOktaOltU/Kab3nTSa3caGSc5WQ5a
zEU7fivbvsm2EKkXBRkdUvxmLCq4bOWMCHWDglQD+dQ5JAE2Q4RY2ulNzKdSwbvIEQR+SYmM+Ek4
BHmUuA6cm3yu6i/2MI4jGxrZ/dKHqcQji0niDL2a/SpyL6kwgVjlHZpc57nupX+nrL55bInN/ETw
JfZpq4vIkSfymNhCVn7LY+ajETOBdSH+PAsjR/pKVCt6RoxnmLxpddGuTKX6TMoa0SJpJ+Dgdiip
WgLNK+8pqxzAs0tWa9eWvUYxioWqKyC8Xd8zivPzC8eZdf0sk2V2S3I9PDsrqaDzeVLKjZ2vvcoY
6E6PDOJfPfK7v96bf1Q9jcO06lp4gm/eJqyoxA4Ia92D4xs8/IJ4KZ0t4VegUQc0sqyMDqG3cr6x
E4vWlj+O4ce/9/btXV2JeKPYh9EUNI9+r0ykhYC2ZEEuyUYmAma5Iz7JvG8FYLePf+rtqQFSpCjB
0kglR1vw8NTKochtmeZ8nnLlfSLGLYdWCOksVhhl6M/5J5agt6fGeGFlPgIVI2rquNYQg9kjt2px
I+BL23pQNS6qOGb4XDna7uNTe9sz+T3KoGYEeoCY/Jh8YKSxlks784MuQoS0mQrfvq4mTzsfs5mp
WtpZz4sVtySFjul4SVXb3o95D7/54+N4ZwXABsnFhRePusI7WgRNadmLlQ0+EsIJE0+rxEgWZq61
NG2SbkD/0PUVEW7NHA//jZ+2LNekg8iYjUM4vLueIuTP9FUUJHNeXoyl0+9aen/nE2rli6WcCbPQ
pvzEfuhwrPd7J8dYj/4BjE7Le7Mf0lQ72nIqeKQmwxz3CTMEFj5sqBk4FNQZG9Bkzm059D7cqy49
sfa980DzPHOuHAAH8Xtl/KOYNST6FplLkq/xGb2kqsMNwAXeknOMvrSv2/rrx7f3rximo8WWyZRO
J4F8NcK4jt4hrFllmi9NFEiAevDO1aJ/j/MeakKvFjWfDf48eYFD2mgVwMFBVCsS7JD3gzLR5/uW
pHGXz9KF4d3L7wtbLjKJHR2rnKevH/BKS1kDc9LUy22BwzfdxvGS3LmRyn5U/cA+Af9cTdQny1SQ
el38JaXal+GIMBDk8zi5aif9xvmiu8ZqJfMmVrpRz1qTb4vvXJdU6UR7ElPxWfodWie+gCQbE8ma
zZuxBsFDtmYZXw4uHZnQIQiNIX0adReiMRGewCAs+DKPGX46TcgJg+FIny6l3fNStXMEVjk1xm8E
xXvMz6KCDFhOH8UGit5qA/lOfnfdYYLzZ/SknGptgUgHdybL2xTn5OE0eG1l4MTe6uqcia1LkmI9
Ag+MsWUueb+GwGhPiP0hYScV4R4ov7qIQQJUg++sIFj/62Qu8TRMiwHta84XiMq6cjSGGEn3S6Jm
eVCmyF4pZFE1jU0cx49ppndZMCZR/erNaeRuiUTt56CQ5vjodGmuhSiH52Y7tsICy5PkPbxvUpVM
zEdlqm0zslnjq3rU9fsygmoZaFHfno30CGlV0CpkOwiMroCY77a//FQg7tDlpH+uGJnQvoSk0W0k
1cVF1KCM25g4lyAZL5HBzK4x6+bzVDTjC1+eDG58Dl5li/mkPjdrahY2VvhzEHKbBNgYk7R+8tWB
rJFbiDX3upRlcWvO8OxCZohOHERdzd9SppGyrpj/LOJckBzvbOHGRAa8Kmhea/BS3oR6h1Se87Q8
dHPgBjGdx83wbSyLssIghFocZF3vfplSzUFUngIj3BDHyBViZQWGKfTKuh9MhVLWIfjlRxoTvBp4
mphe9GSyX8ixKkk+tjT/leLMdsmkJ1lrn3q9m54Bz7Cbi5Q2j7ZxpCdfzQWJEY2IMrsiWSYZtrgB
qPRVFWHfqhZr/joY7XRZ23qVXifpmjuH/Dz73HmV9SKWaAUzNUQek7kwMebzG0k+uZE2NmB7jyzw
wNUwPCKgthdEgfOghQ0CEDPAmIdYCwMRnHDGnXLBciC0NWw+GltIcslgB35eVU8cCSQVI02KYkve
OiG0Qieb7FJldM53NR2bv7/hEIAIGEmwpffWRJ3Db/6c+aooPDwg8M1ojyAggXJVM2cFUUEi8nkb
y2Sfow85sdy+s83yTbQB9FRXZcdvN/4fH964wLPjzWtrigqKaV2CDNMdrGkvO8lkz2ZY4DbOdK+X
A5w9S9Ko//hD/E5pQRYVMta1xUmFcdQbczs96zRcS0GV2tWFPUhxHUeLhTvzlHDl7YrOpg5BLGsq
20mwfoeXuKu7NnYny0PcSFTSphuqJhTpGP/U7EXt7RpDzDDH9onF/O35UYViNRcMgARC3aPzk00r
Lb133YDU2OWcpWGmdTDJ+8UjUfjjS/l2Ceen6AXZUKhQbxyP7ebJLPRmoGFlLLq8JjhvCoyKbk/X
mfktDmT8UVbi9F/arDixmr5zkiY1kgWmkwkrAU2HlxZHTCwypXNpnRHTi8RmuSSW92nhgp7YmQuL
v+tw3UbhTicEvitFIt25w9+yye7We6vzA60r4uFrPadETg9djOwLAPYvUExWuk8rdJJbxT45oKyI
xpDj7pKtt9QawNw6JoNtTiyrPc+B857Yd7xzMeh5GrbHAHUNIjq6GK4k6pF0sigY82y8NkS+nFUF
nDvLb07N1955pC0YHZAKMTSznBw90uQPkSS3WFFACuy4MZB1Bljh4Po0mNuqzhhC/ofOPPFIv/1m
CGgOK23FYgvCTP3wDsymAzpUs/xVHxzH+9Iz6GcTcSzYT2sWoXKeJs8Z9wq+soim7wl4TOsTz/p7
F5ntDzMmngb/TcHIsIBQxFqPAj1ryteKZspXfZ7RPayZwfcfv1fvXGU4jQjjbehuPNxH56to+1kO
EOYgkXPTEk/iN0Tx8rEG4okGmLNO9E92FzUniuJ3fpf2Mt8qMFV8O1aq/p8d3jq2rWaaDS9QfibD
ztGzV8nWp6ILFHOP47Hbp126/P3NHusQGbG/x+Mo09Za/Y8lAZm85jTMT1k0beHt3ZnHllqrkiEU
y+6EWuKdbxZnSLONkpWYgDfBbrqrtTUvSpjRWA+JzfTQnliuFw7xXPxEv2qdmzZmrY3jKy0NP76x
7zxEUO88dNnsO9YOyuGZuvmQCAQYSRjPXvxYDW1/Tndfv9YK/Gsf/9Q795JtOuscTF52G8fj2dzz
cvRPqHXEMktxZVq1FkaFxz6ypJFchaUOb9XCl/233xNjlZ3TPUaBoLM2HJ5igx/Rs03GtKI13VdX
b+Rn3fOyc1gU9tnHp/j2w3z4U0dX0xzh85AEy0QYsy9YtzIj5stGfHXitVj/nsMFwGCoZK1tD7ri
lA2Hp0Sbsjf0bM7DrEqqK/Kd29uKideVVi2I2xCZ7T4+ryNMz7o1hpGLuA+UOFYa41gx0rPTymCm
AewcGoxTMit9/LENC00duotV30SpGh8bP/GnnUf2xT2op/ozwzW1jxj8QE7QhJbtKnpGCYIxJLKb
coxkUM9Fdo4zl/Htx0dsvH3akFuwPrKVB6dL9+vwErHlwQHmrbi1QaUV8tK4eE5GfOW3DX02hrNR
P6TQASy/A7Uqk9feLYk2wqABE4k4nSrfkxbsfoEsL7qgkxmkcqOR7jdFyqu2N3MAFkNpJt90o23u
J7RC2UblVTnuEAkNz+XiWW5QlpaHkdCyS4P+IamYm9qAC3RiMXr7DtMiQuzJPQLyhUDu8FRxCJjs
hZI0tCYjBeBRejeTl3+PIst4+viqvlN5IORh0WEmyALvH9dXWT+7pavlMSx98ohGzMC73By8u87L
zBt62cud1JvxoWfLdGNJZCy5nUYt+zsE9G4uKvBeVYnmNXIZ5nx8bO/ccOBjBKxSYiIRPCZJLTWm
+ZqYYeyBqtqrpFx2fg3pQQ3Zcis6Ks/UXpITj9lv0eHRm2j5YpVIELMAifDo2nvpMGcAerRADDOG
Qx+v+XWqF0sT1NU4Ae6uRGNtTchO5q7IZ8N9suO4/WnofeNfR0OLf0b5Iy2UaMaiuEHO5n4BrJ+W
+7J3Yn//8TV6W7awueLTsTYxdQQrxuGTgkQrjntJjwMTbRZa3VwW4B6mIg70IUq9C9vM8PBUvdmG
VuVnhAUI/9fHh/DOJ5JDoK+IFpt//37C/lhaWeI9INYxms0lKXeq0oZfgB2Wzx//yjsfSJfCcw3j
YT9p/oZO//ErDV56q1uiBPfIgp+pGIUWLvmcBq7bd/jBYnb7H//i21djlbh5Fv20NRcIl8PhtS3J
vZANCSeh3s8yZudcF0/24jYEV2nRDiqRuEtQB+3tuQZdR8NNbbzYhsDS5q56xOuiX3VLSnShYI71
8bG9ue1YGWlnIpFkmGmRk354aE3W60OjHDsE0EfrqKf2/7JUeHlDvcUutJdTA9aHQiN+nUCURIFR
OuhXPj6IN+8nB4FUGKI5ZZXPZvfwIOa40wgXGACLTdWIDK5czpFTI9bptAgL15xfxNmQhR//6FHI
EAsX20HWAd5Mk50109TDX+2MeARBlEVh31otfTTLAqlP3VrhNzKHXIZ+5WTmLi4i88HIo+QXasv2
xUnK8cfYRjXdNtNrXudpafi8m5ofbVLPo+G18ma+G1KvdbRti9NsCAsZX93Rp01nWHgGd3EWDffj
YKl7iljQ5PQkR2z/JcrmLeAjb++lE2yNYjKnH7aTST1su1jcFYNeuNtFH2NCTq3MNbZQifHs5Y5d
bU2OM7mjUh7si8KNTOdE/fLOPQISiSaIt3AtSY/vkaUNTW0qFRL2QhLiXCo4oGa8g3t1yf4t2bGj
9k89GG++CBQy9J4x7yKlW1eXw1s0t5M9N7Juw0Yk7Zmka4yTfnLRlXz8LLwdq6wVk+GsVHv+YQ07
/KF+dCCDiIWz80xx3bOoYsqy472VKStsvKoJMkyxZ34CAxV+4LSlryc+fXwQ711hCmD6+7wBfASP
ThaJmNmQb65CBV+ehk86A9LFnjVBtIXFYDVnSIqTU5Hnb7YYvHk6ozl6Bnz6mR8cnrlAJ4Roc2rD
qWrN82rBjFLqWnruJBERAtgX9rNqvwOK1y/+7umuujIEG0wh4bEdL4+weY2qzwWIYG4HiOZs2OYg
dXBO+lm5BFFrZFv4PZp1Yl1+8/3nhNcHig8y//KPuwJqAV1kwxwNS6iGN5Pv+3ug//r50JXiciyz
/sfH5/lWLbn+IPUHlxc6OhXI4RVWlhZ15UK6WuoTVhKorFwj7LOIxJRKeK9ujAvDyVTpbuFjNO2W
iIH5phknpvOpofT+xLP+1pazHg+pTzQ2HVQWqy/+zx2s1NxkYk1piY6YZUVGSKTMZosSuY/h+2oZ
cZGLQkEDDsOGEZOAQNvaVWkZeMqbiNgrOkOXugImdgEM1cxDPCoticusDg4ltVNoeNcdUe8BNTLN
NrQl+bUU6IkuEHtntyOV4jfNQupPiW0Q6OEUSt+omG5u0Ew65XAuU2u5avsl+6r1KDE22AHJRfUi
5IEgqGfYVJbOQRV96twmfRE98diYX0xzyjtwsSDEdC2faujsyyAYDwhJMm2sN+etRGK4r+Mm+YLj
wr5ZxnKeA8H4ilAIfSVWNug1QywZZhTYTSFJM1f0CMMRKe/eYDZRERyxCKZ+Wd746ZPywSK5RQq2
rkrHRJ5FKSC7c6rjeCfSFpu7yfbguRoF/X9MQIt5Rq4b4qDB7FZOydDj6NZy3UNBUs6vs69UE1pN
inzu44dwfcYOalHuucMWgA84vUE0O4f3vI6ZJo0pkUtKm4czREsuVCRCcWy69SfWVXoDb3+MDh+N
erafDMT0o4UVBhS4FyLnYGHqXvdl0KzqKyFvQjBcWLVy2qi5P9iiRniDpnT6SnVkGo9VqxXzjtJI
f8nsdhrQOxYSavkyqFdhdJEWeLq2zJd9FHfPOQ1V91yt2sSLQtMn4woEIKGzmsrgv6E8H55AhkgR
KGd2rCADxft/OTuPHreRdQ3/IgLMYSuKaqm73c5xQ4zHc1jMOf76+1TfjUURIuyZsxjABy5VscIX
3sBD2aXFxyRTDeEjQkxJEPVxzMAHEHmfvdYeJeEOgd93TQXkPZhQg8iPIYCf5lirBjSd3oG9M/Rt
1fuDCgHLRw00azG4zgBAmWOPx4XViKbGhWX03k4w939lcYGMaar3qXrIgDu+1+ZZdRC31CNMzjoT
+KHl9crHkptADZxIlM/0ObEnIQdo8RipFykmj8o2yi3sO8uPrLz8kSodKLO+Q6SdtECgCmGNtnP2
sEEbTulEJ5o7x4oIa4WGDDIoQ9Nv6LeOxxmlHfto5+SFp7DPedyWpcasySvG4hznSFX6EH+0X7Ej
6vybGQ0GPtOdSlmYcrJ6sQe7B9QzWUmFGgvNIMTLhfKLcKbSA3RJozdD1rlfx45KFX+nFpsvpsnX
9U1QOD0ijNYcvp+jutJAKKWOFHbzuu/g782BHo4R/9fqae1+nNKwmx7EnLQ2UJ4xxOa7b9BVX+iD
WY8IDoaYEkf8olMjWtzdetQvsk9s7TZ92wzd+D6LHC0L5hB6AwbZ3kKTcKrMU5vE43CcUYYc33ha
lH6ZjCjG6FlKcRxtvKOOztggL0YM2GJJFaLM4esp1Tk0LGzq5p6loME0q3ObIByVo2gaVjMOeS3/
WA+NRyvqwatSLDSJ1Pv0mMdm8z96jol7goaJzFKZWdY/cYrqBpVvjRZnKIzlJQqd5UNbq+q3BhAH
BnVDhGfDqHvxN0spk+hoTW37KdUmyEVa2vOj2pBekw/nbX4B3hL9tGFPRGjbhlhgIgcb/YoQAvFo
VQG/wgKyx20Jl4mufN9GWZO9N3p70fGOHcBSd01qHJNsnL+hX2V9un/tbNwEkuACvQVYDDG2fn3t
GHXDS6C3PWac9vhh9EJxmcPilwvh7j01hD2M0UYsI0t5sklIbM9jez1cZNXFnAmjD4pQR/KLLodU
UoXtT/0h7QNANfUJvmd2KUCs7dj2rKcKyxFCm7zxiC5Apsg/v0orx8zMetyRO1UHslWM+CFDZjW/
o0rtviRK2vzv/tqur/TXAQmbNMqXYFzXXSVzhgEHz7LzU667s2l2nzRFEWe8T7WdiGFzanQ/yV3J
0m66r6bIAJ6PjBRaS3Wuag93+wjMd52p06WnzriTatxETK9TY7fQL5Nfci2NQ+8pQuuAtSxyHflv
oYqvE6h3lCIHrsZmcmLS1Uz9pvaW8ZzCL31R3Cg5I2beqztz31plONIwS+j/oka++qxtPTYDknGd
z3/Ub7Mwh9RqI6kAVyn502KdnDblZpPOmCnXehWYDaRA6eKwzlUeidxvkBh/bEsQNQCp0+nD/e2z
zjbkYBBTsLUBNE2vcBURTEqTKSigYWAI3OR7nPbpt7rvvPeliNPuONoLkhB6q3nf7w8r04nfA5HX
YeE7QLQjz6K9cH1MTKflb7bMzs9xwjlZmMyg8ABb8/4o66rG6yhIOFFWgO0F9+t6FCPuHTtuGCUB
+3OEZa0eQncAQSKN6d1IS5/DLoufxzLtj6EFYuRvhqeLiaszZax1vVGJJiUMS3w10EFxHorJqpBy
mY3AWLrusjjd8thZRveAzCf1JsUMd87P7aelGC+7fx4CIM4NrRBibJ10JgYIqbYs36chc4Owc4A2
l5NX0QMMHbTNhtJRd27727PiqVz0DEjyir7A6rYvXLvEZlqMPvpFg89aq+9au3mLAYv67f4C31TU
qN5RwqOrS32Ampq6uulnhdpI0oKNGYqwsYJRdZV3RBuAicTcpN+BQekPoe4oP8g4CpiMQn/04kQ8
IQOMv5g2KM8D+u8fCzUsd7be1uLTKyO/oupLK251iHvDKYzUQUzPQjA3ObQq3PJmcNzy4KpUmbwC
IFPcLn9KCJALAj4FGTFcO6ghrNL4joyP0oEDSwi76RqJLXfG76C12+9UGzTbL8MoeTCGavghEGaJ
KM0DMtq5K2/fCX6DTXLJhQmUY80lX/K2cianHnxRArRt1Wx4iaOu+qJntviE++peWX9rv3GB0W6A
sEcuu9oEML1L3Y2t3h9R//fTuMYRAI0032yrverXxlDMCJ0QWr+vlKLrC6V3vNZBiAiJRJ5jvxYD
1mNgkI+Fh3f1/b29OZQFW4VSG4icddtVSTrkbwHF+KonXkAUEXAjdFY8gSTEYPMvxpIEZIrTLq/b
agX1wQG/WRm9r+S61jxN1lh5lNna8aR6xfzl/mAb2wO6CKAPsFJY1axPhhBerA4eg1W1Np5CYb4k
xhIivz+iY6XNyLHuzO72rYEbQ1cSlQFbpyqhX380XoHY6Br2B+6t48sScgNqFTfB/WltHHi54anr
vHZ61rQUs0kVC0fM3p8XHSUN4ToJRUpRp+d5crxPyMLriG6hkraT0m/ODi8IYBcIfMJbv55dH+n2
rAPt861QcUffi5EHxiMOCN/9+W3tR65YCrBcarc4C7WnlULLHtqZAQYBgeLyIR9JoWPDMY9/MZT8
2wzqZMR/q0ssrZBkw4C5B4OkRj5RkvaYD8O/Zl+4O8CKm4Iv9yWoOgI7uoEAnNfdSoU6HWg7oJOm
26Lqa7blr7JY3CN6KemlXBT72ezMD9Ewaj+RKF2+erwoOwu79QGx+eVM0Hrhfl7NdkJdtvMQh/VF
YgALspflhK1HsrOmt6EQEwUQgNQCgSX4t+ttUqEeVza0nX0XrWSegTG8IHOXBwZp4ZuOKoOPZhoK
JnqWPdQGsoZ//kmpBIGf9Cx4W2t3agOaobAGdPb6JU5Ok5LWx7yxB6Cl017haWujEtJayDgQe/B9
r2faiklxkeQY/LFILL+FOHMcrFT1J3PXHXh7KId+mewqA/e6HipCP8Co1WbwI9KtnyrKLZ89keQX
AWRlZ6duDMXuALgoOeSA8VeXWE7rrVDoYPuhBBuY6D4GykQDJB/RFbr/rTYu6FeskZyTfMRXW2VU
kfkTGQRTdeEFiPUOFMRUW0huo6Uf+YjyTZf7I74WAK7TAWSvLJBSwCIxJltLRDW5JZtavKtFkmow
ZrKltN71yoh1eNmirW+DK+4wm+pBhRhj4rxHL0MrjlR9nLdUiXBGjOxC2+NGbYWX9AXp2lJAJH94
pW7/lswntH4UAAU898WEfdJop/Wp70Y8Sbg0qv9sC7avlF8R+pdWjPabFN/a3kfzr3ihj5EZz5Ml
nJMx4cj9saMsXe1E+BuHGggLX4m8H5VadXX3Q8WfLFVWiRe6Ukc83xHDr1Mspur0bVwPlJ3pe54H
ZDFPQOz3OihbW1KnZYs+DLA0Ci3Xu790LDJymwlXIpYmBFgsx5H2U+3tPeugrZHohOnUVUiH3XXj
PPGyCMGBlJFSt3iAEIdodgFS1YLFtXNRbTzjMllkWQFA3PbB4HfhfODwyUdRz09VA2JWlFKyU42N
6KHWZ9vX6mbYGVVeFKv9DyoFZRI+I1DRdS/GidHz1NGtpX0bj/5Ii+G7bZXFTm1qY7tI7AvxCU12
aEzrgx3rCIxTY/U1rae9t3T6k2hT4x8vSRBY7ExxckqELmMv0g+l2pof7p/yVwLcepYgGKViHlJ3
AJKuN0w8eGaWj+ngd4PXmGcdizGAL3OIAG3YaiL0w7qnD+/0lYIXhCg7+FQqBJLEnOb/ZVav/kBH
rn4oEVk/DSFFxBGv688tnHf0gNPRbE/GKHTURTJcXA7NyDUaxGWL6MFMNSw+uxZSxo/QW4sgMyKv
3Jnf7XVBCEE3UcoMwEwjAbqeX9oabWcTGfkK8sdxNTx4oY0MaSrTUQ/KU+rm+BzOcwUXGEdRTV51
9jR/y2P7PYKlF9Pq3t9f8pvdLHcURh0A3Hg14EBd/6LEQt8MPCmlJBACT12NPtpBrV31CQaZdXI6
Nz9SbkJi9v6wNy/I67B4whPNoBvirYat6FeYGQ+HH814Cg8F5jFm24FZCPGAGvp0T2Lw5n54PTig
RhgL2ap18xqKWg8JimnGtYN9Ifr754y2ht9BS9wJ87eGojVPUYlPzcxW9TKSW2wIhpDCVefEx84y
8QSq+tnPOXg7qyhv76vjwqzQnwTxSwLIf66OS1/oVot8WEds2oSlnzqd+U+eauHXbsggBpVaeUES
eXrp58XciTY2h8b9Cwiujn6wuapeACYuE9Uc+YCLLYKkBrKCaOzw4E5j9Dyh3AQLrQGXNFXRw/2t
s7W+IJHASFH1Zd6rO0pSR/He6CjZVctC71lffGe0UQjPmvx0f6itXQq1EcAHxxXmofwpv73uqdFY
ieXN4O+jFh1Kz5gxzsHmI7dwz1kGW3/6i/Ekso7RCMLXcohUIvnItAF8VVXUIE8KWsymWR0xTGuf
bQwkdj7i5vzICFlLgCrcR9fzI+JKpnGJex6sdPzQ0Uo8tgiNXho7ohGG1u9OJnqDdAQDDM8Ahpan
85dzg1wPqCv4NvRJTgTUVbiXqUqS1yehoDrvQ4223uaQ2dwjgoA9746nRLidmN34ThUoExy8RMDY
B3yCdZqb9u506EAXfeUP9Y+p2Vl/nJHIH+sZXBkaNA2a1Nc/ltxz0lzBQU557gO4qwkIZbJmEtvs
2/0Pf5tlMhaSRiToAF1INFcnOcJbJ4dUQ+cEhbtvnNnqW2ou5tmBgPeza4rMO2h5Ez9xC9gfTMVd
/tNgx+6RyLb2A0k1u4HyC1qPq6srnBMTBh0zVrGhP6Yint+YnW5/VXGN/la5avbl/rS3xrOkNhhP
Pvq5r4jx386XiIxMU4eG8ndv9Djep12PBuKASR75fXrs4sr40zCKdebCAs8N+cmh1Hn9TSVmU3Oa
mhuzLZVPXgrJRYhwJ4ramhZQavOVtoSM3GqXe9OwLKNTQfX1ZvuxrfOPSYsIk5UqJADToJ/vr+LW
hfj7cPLn/LaKyCK0meqWnQ/8Nj+iMuL5wsvQmwRJE9wfanNmFDyoIWsG3cvVs+32+QDCXcYvbjM/
E1Go71Ehdr8h0+/hh4cnwF7hcWtEqgEIA0vhL5xMryenhh42zoBDfBCT49lzu/ZAjcI+FJFlB3qD
FNP9Gb4+z+s3FfNRIj9Dhe60hjcvDpf7hF2zL4YJSovVtcZ7nZqOffJE3HxUxqpLfG2upxhbyG6O
AyKcyDlYTdF91pQBzJHUM8l84YyRdeH6mDCP0/UB84qssg3EdDPtXSJaWPlWpqeXZOwV8zAYefJr
NHWBPWEHom3nu21tEamEQ7aOmjNEt+tVbPkwyEWzip6z6D45qHOCzKg+eLSbd07Y5geD4MVYoOao
RlwPhSto5WC3Rkt2SjGkH3LrJwWy1B9t6aVs6HsZ7tbUOMng09gdsgl8PZ5QFyPWwoXx0P73C6U3
8DRCj800YYrf3xtbQ0kVbh5MUiOKgtdDgQcwKTrS4nWyMPYFELBn3Cdg2uNFs0PO2QivKCqQS1ow
EiH0yp/y25keLPwfzFn0aA4Pyn+hbmWw+M15QAVHqR+juciDsVLL42jtS3ZsTJOcHcIayhlAntcu
vE3rpnGJApm/6Ojc2NDBz6kCldjRxvT0xytK/Q3yo8TXo1K1yoccbQZRWBBsxHH0v6ErjZNe9QPt
KDxr7o8kv83qWEtkGypUNtWjm/JihdLBkuDSgBegUgZJnlQnMFVqcH+UraWzuDcoo/Ka3aQZ3L+e
XqjMB5c5KE6ibsZvdafjp9IgNPnzbwbj2QQKTPlJXb1ls9eqlhITvdnxgtNXP7aPmWt4L1PZap/v
DyX/qpvVw7AcFi7sO3vNFZsWC3R5RnlFQ/riqOvYDxvL0J9S3HB8C+UxStO7ajkbNwnsX46BDMHp
jctixW9nIEG4Zql6BgXbEj73PAPH3hj1E0KXkz/oc7+TuG1NkpSNXIa9L/Oa6/F03J0dJ+bZ7u2u
Rj+kHz94Xmie2U5O4auow19iZSz+PAYnHpbVQx442Zy8HnWZzNaiEMd7U2NpkxWjewEZhomeFTeH
CI+8v9iidE5oQvF8UxZc7Zo0iaMyltX8sl+QbHZ6FS/U8V9IJnsNhY31BDlMwxUGHTXANW1Cdhm6
Fl4q75xrHlES0b+mONmpx1JV2+HgqDBRoTzo5o/7m3Xj7oS2w/yoghNMryU6uUzDupEx3tQYiGsk
CoDOKSvflLm5YD5tIVFSWoIGTl7v5G+vAfLqnBDAQ6l8RZTcCDw1WV94TY96rN105YdUL/WaisMw
vu0GKtBtzuPkJGp+SvoOXYyl6d4jHYYJomkr/1az2gSY7JZ/UWvhSuJnIU4hn5PVOaqMyeitkoQZ
+MsYKFatXyLDQD3c6+aLHVnqw/31v0VlkTBJRQHZhYCntY4SjcYV1JypDWgKZXq/VUoCJCiFsXtW
hn75oM1Fa576xIseqc+CvR2VdEDNBpe6/w3uQOxw/wdt3Mr8Hk41UgIyRJB//ttFgraMG+kqvwdt
FsLHCtMzRdW/U6r4i/iYk4WEg6QJgwBYLbWBtxO1loSCgVo04mGpyS4PaDx25gmjBQG60Mimndlt
XJN0JaV+ABgXXOpW15aj5VZllTaiOf0IarHvtcNsh+Mx56H6sGTTuPOSbo7HGyobMTzb3ipJzKjf
wvPWW9+ZSvsHIhyV3ymZTsMjoqcw5WJnO219PYOcjXI07isGbnpXX8/tRN1nnQUB1DHDgzm2qm9Q
63nQO+VvhuIy97BtISax1s+csjiZsGqAtRgx0AJN6vgNomW/TG+MPtzfkluLSHjsakD4Xom315PS
wyUbG21u/UWzxdlqx+IZxN83xcZU1uvIBe4Pt7WGXIQEWARBEm52PVwc9d7cklfAbrB6VFgnzzcR
5kUBc7c8txFo8akkwoEACK271RHogdrPwHgoKLsmCOUx1s7Qipudm3Zz/YB1gegCPcULcz2haolD
EWp0/PRCN97Wiqb7OoCyg4OL6IGubrETj2/eacSPKLMg/azztlwP6MUWci8upyweHIwnKoqCeLd4
gYIr7BGbr/40dy60yCov/GnU7EOv5+1D1Dh/KkBNCY2CFPkw/5Mku9Xxw6e+ppvI+42AfooOcZH/
o1cYAU10pbADsdrg/tbZ+p7YXHL0WGiISavvGdPo7WBEg2vFI/mURg72arC03t0fZWuDSjga7CeD
ytO6aB6TW2guyqZ+g4FuQDnsV+VG9YcKlMfOl9yKDmQzVAM4S1FhjSulrNiMhkG8hWdx7sdem38P
x6Z8ptyRU3yKlyfYCpGMHaKP9+e4uZIceq5Oidpa92JR98SPu6NOI4Yci9gSMZcITdmdkyG/xzoE
YQS8Kcg/0LJZxZPwPQhtK0o0ujkqCK558ffYKKqHyh2nwBjbwSdD0s8IUam+NvXxTvC1+SEl1u7/
h9dX56SpxtjOPSaJnoBN53uy3s0ewp2G2cbn++u5+SXhy6MaQ6eQzOT6SGq6UHQNnT5AORaSmlqk
PrBH0+PiJgQ34WL4dNuaU+cu3c4ab90+QJKBBMHXN0AAXY+sJHG/MP/Wd5UoAaA2q0dTqJYviPB8
HJeyw1/MVI6GtIW8v1dPfGLVSdOg5QavTmQvnsjDhxm/zwhOTzalQYhh1gfomd2HBYXlnafjRn1e
XjgEcgA2KdgDg5Jf/Lfoye46QAtuRHmRVst8GWtjwEIkX9IvIB9U/UIG6miHTlfEOxh7qILnTpYG
2SBC/VB3VY2OXlKrHkQHwJA4GXhtCZ9qUsdDWzvQ+mYcUb+6yTBiZhYOhrmzdlsb8pXDSVAGjXQd
PiizbrRJw80iMtEHROS4dk/45oI7Rp5J+4tg5ffRVrclHqNakehyTypOdEJVT6XNjC3YY4xzwF49
amsbkv7rUkqWFsS6mD2Ce2tHj2qD3tULTodqflYnZM3dDHcYTADEziW9dbXwRVHG4HHnMVzthGjJ
k3xWaNoCkFaeDNx/VNhC8NQQlJ+Hyq/NGeZYr/XiCy5j7r/TbNp7An9blyjEf1l9BjKPA/P1bsSM
SyjIHlAYy4T6tFSN9dG28z1+0C0QgU1PGofYAdgZequrE6fz9ZKwdSE9lGJBTyHTk18ROmiQ+Nj5
xiG0w0/4E8TAD8IsP8ZaJv5zQkj9NIuaHon7LKKNgtlq/kaBI9odtbYa0BPFnbXHnzlfflR91eW+
i5Q0LNUWFp50fZsELFgtr17iVtdQOoVHmqF419V/jMxhb9BDpdZB6Qii5+rudOoqbXKkovwJ6/i3
gxtWuH2q6anr1J33duP88azTI5byEVCe5Af97fqoYQ3WaUVVJa0t81DVpXUmxAoPegIq+v41eaMw
xFUlayhEZ9SeyfVWmyPORwIZl8zfCxMc0ZwK0p2/RFn1I0505T3N1cQ5REmWexf4Qr31satKmz1s
RWN+iC0bP79lTrQ3LkWw5pCoVR8/N20zvm9nlvJURaa3J8AmA9XVcy0jAkDOsu0GT+F6eVBhSiEJ
Uug1wQyc4tmqAlfRCx/eXftrLkWFHGhe2ntyilvxrMmNTvONWpeEf1yPWzmZXceCVLsxMvNFaUck
O0WMaEBJWaT3G9TWa4qWAwbHaT0Gw6x4B7txy4AjvmfMs7FFSCZ1SjUU3qQc9/VvAd/eLc7i1X5b
JsbPWAw6rtgueNcWRY+9t3RjwZGMAbDH241q8Rpi5KJSOWnuwFsa1shepZ3hDxAhT6R8iFFlev7D
sKh939+ZGzNkUGrc3CdEgOvGauOkEV96AUI71tmx7Hv9Yvaq6nta9xetHtxxKJjK55rivXw0fj9v
6sDOcZvWb80hD9yKFuqQTXoQGhRA7s9qaylfRWE4c4itrls9i+tOVp6R5eHHrpzAvWR+C2npAQ/g
7KFCJ/PJMcVe7LW1lHIJyRbIn6E0Xs9vGV24xyPqB24Pmd5Mku5kdg5YgLjtdgLMzaEI8PiH14Dn
5nqobFRja4gL9KhzXTxEXmE8dJgPHgvsgfeuLvmzV/cAXVX4KdBhICKsYeZxrJZ0/ik9FIgGH1KE
P3z6PyKY9Dk/2hkCnBaiS0ESV9PR8+iQq2Pa7oS1rwIT6x9hoQKGejiwIvCi1xM2nUqthrCkKjHn
bX0q+ayfKFREn5emcjp0ll3uySpVsujstgPcxklFDQU95C5zubGc6MnRJnp9lPrsy1g0hOVNMs2f
72+7jbAHpjCB6GsvHy7u9a8cRF1mRKxYaIupoJ8jlsDojc9to2WPIT7ROwX6jV0ASw73Mip7xARr
aGkpjRuoC5D5M8DbqsafyFBCtK2r5Y+NDnnAJC1OiuMRZ6Hvcj01gr0hNCaqDFU9oZFhzE5/pMlt
IO0MQ/08FXU5YgYbjg+aMSsPWOZh7mUr1p6c8cYSQ5uTMQKsB409ef07Kuo3TjxRXlGHWRy1sQJJ
rSMzgwRB81QWdfTl/ifdXGPwcpKCI/WlVpdWpZIgTK8KBh4aBei749BeK93jQEngj+MRchkpUEQq
gEr/mlxUTnhzoEfUIImUeeeqi7Njqgn1lNeddfrTWcmhGITOGcSGdUOpzavJBP/c+L1aTCcLdvAB
ibT+lIW7XLDbD0apHRAIXUdeUqBq1x9srjH/DctI1hOX5qCag7jQBBfBYuP4Tlugvtyf2msp9Pqq
YAFJBCToXTZ55Bf97ZkRhemUdMiYG8V8wy8G1ypPg0IqjglpHb5NChP4NcoO2E1VVmc+lanpFYFl
ulGLg/xI6mCMUTYcQqfI06DKbeMxycPhV+Lm+ikM4y7FQmHSnlm7MT1WuiHeoU0yiuD+RDaQV1Qp
ebzAVdPaJ7++nkhY4lunpuhWoC0x/kcBP7+UTpteENnCZBQ3rC5IJ8V7qFHDu3huqH6l3N5EO/f/
1vdDvxvEDOAvBBBWByD2GjjpIuWSUWw9UCJHOaltbz0MIQJTY5hnO99vI/5D6JG6HqBGCD8EXdfT
xuLSMBR5q6X2LI1BRqoJRpco5yoTBzdLTsI2x+eUm8/vosnBRaQ/Yerl7fyO2xCCn4Gmkw7cnLmv
+RPmbISYLfLEGpGJG4/u9A8T+vHHsUHCdaHyeE7NZK/Mv7HYRJtAsSkA0jdZ275UJEZT1lqN7zUu
rB+nnJ9DI25fRi/FTqGah2xPSum2VCX1laXFNdhjVnx1n46OWpThtDQUURWwALU6Sy8LRMRq+l6x
oiAqEo/q0Rn0+tP9/S1j59U5RQ+N7IJWLDjd9etFOXCqxooC3Cwm068whn7jLvtCDJvDwKniX9IK
lBmvt1Pdt5jnTV6DWFCNrERoz+XFbecZlU49xdMTK28RKKUxoBFM2TWJleQTlmDaUfVS8b5zh6w8
NaEQp0UY7s4e2/rc8HFluRzQKe2d69+mtHGa6DFna0lK/RMymmbQYK1+ciJQLkcNBTxt5zRv7Wra
rZIcglYmYmnXI9ahrVIlY0RF7dAkFqbpi8513nZeGvq1wvNtUR3bGXRrmr8PukrprbpccowCabf3
qU1zIqmPnkLkYNqh/nYIJ2MnLrrd05xbyYsEDUUCu07ssdJOxihFY8aevfkCuKw51GGjBPh6LCgg
TWNA0dJ8iNRlTwT6Zqb0IaDfUAWiFkpsvpppFTuzTYMfLowSO+3ZNBu8YYiSLA8bsEzF0miZouHh
/kGSO/jqIJGXEhCRxMGSBP61qvmGi0Cbne6Z38Ouzh/03mgRcQq1JxTMwr1r8eY4ycGgwEh1D2qv
ayU45Ik6tK5KMuBowcq7n/QTqvfOp/tTWm9TwkwSf6DYAGiQ1F5TLme9m1QUjPJgKQqB5DK0T+lQ
cy5qHQ+sbtK/ZRCvd+qx64/HoHw8if3mnYNqvfp4Vo0i5lBPZQAHEwe4srKCFKrVyUV4+AuYOmvn
u21MUm4Wqf1OaKSumSZ9b059ESFoVhTR8gACE/VNe+4DVCG6ixMONjLT+Z4L1M3zKmcJAkUmUkBB
bjAoCuhs1ejQKlY6pXMCVAbH/81mjV26k4J2wKitSB9nCAyYnQI2zT67jijqMw5k9rc2NamF3//U
W6sO/dtF1hOYHaHb9Y3UqrldzPALAkfxxJd6afEewocSiHW7BE05WTtba31amL8UM9Yx6UULgdDo
ery0HQolcUwK7lWZfKhrrHmwgfKe8X6Kdz7wTdWPsWQkSg8Ieg8VNDn330LRuAJqa/TJGKiVapzx
x8kuFf9f9FpMOxisvAuyOlYobSYayvhRdgR1Xn9sW2ukfOBQzC0Lez7Vtj4ah5oW3dGeYZKoeme5
O1f0TbApfyqKNkBECAMkgOL6p/bQ7i2rN4dAtG32BUf36C1u8fMns6I/cFDGaPxel0INhGJYH71+
AHnZh93egslRfr/K5K9gncjwZCmfOOj6V4T8LruAUQjGLUvTB7Ozo/xTHhnqHGS4DbbHOp3rj0Jr
e/s4xImmBlqV5p97Y9G+RgOh+LGmbP0yYh36b1LF6uOSmKNzqLUMmeRyLIevBLrhRzPUlp1ttXGY
IVShSQnTFnzNWpK5jKO4sNulC0pvcp56UvMA7vHwpFZFFSS4yz4uS5oH98+OebtcYOWIamiCgwtZ
L5cSYdTH69YHjpu0R90qmi9lFVEtvD/M1ubgDtYp/xAnQh9bbQ4cfBKbaxOTMfiL8ymZ3OJ70+rR
i9uOJo6Pztyc87rqTpkw6+okpSKfQy0s/mKNqeVRI+XOJERehXJejtiq5VZ9UHuY7Jijqj01i2iO
FIyS56JdfmloyO1UEm+vJyitoLMgG0uA1vpx5V31PMr0fRAXSXbJejH/jJfQcH10R0WQidDYK3XJ
5/r6DFD95dq1KJKSpa8TriSz7T5XFwTnpjjTjuZcmw9CLCUyTxryyJpw8V5bUh2zuBJqEdrMptBe
ajTPfyhpr/33x98eq2AqP7yISBIQYlwfybSf87CehzFwIyEwNOeKoF6bn5XRxSqs7fVjUajDmyRV
06OFbwI22mb0/f6PuMnpKf1JmBwMahS/aAysLm3PG5p2Vqwx6DWj1YJqkYAMPS+8p9mz09FfGoUf
4rZtrRzQEGre18uMeFA5u+Z7J7L0+aB30RAe1KZpvof2VGdBolXKdJxQ0P0+UzRDDW1Im0sa99l4
Hpo0Tkm7hb7H9rzhmTETkE6ytSUl6sksr5dzQBI3jgb6FlhfQ4kpl/acu9hEoPRnsHazNnHFNskl
RT87KJVYM3DRwxX2gHM3qtsqjSAqQ+XFaav8MRZqFaiDscdcuL2GAVJLyhctfRh/6/Jy1U1ZJ4jt
AgsVScwGSLy7osRkDQPHD3jWTu+GolcvOU58gT4kzc453xwetA1kLyqN2hp4jGJzMmFONge2GOBR
D4nRTGAVeyd8zp1ScX0KqsuM22JmwbozJ6uRRoihskOWerX9WJ1EolBkfoCLEsyvl2Gx3AzZaTyW
eIUq901bLIl4jjVwjG/xRaxRMqVG+S5EVvx7pdD9fbHA05dELrn36BVdkYIvM4yErzz28yE13WEJ
Mm1xeaUkS+cwaOirHjwFZK4/0STXL0ZojRiJIQBZX0wlVv4pjAQwXKHWRKRTYeY0asMSiXVtVJJz
naeueQDPwFeYerAPc2OJJypYvXVI46ZEFDOqo7O+OG14KsaZprHjRcmlyYqEDF9AYTqUqVjaxwHu
9z8ugMkvTTigGWOLNP08hujI1AhV1gd7Jix29cysHmb6V8/OYBcecB1V/UOQDscDZ0SSGEQwkSBb
R0zD3KGlPJgcdHuOnwsTEdGsbNnkelmc7l8qN8Idr2PRPJHFFhDn6ybR6C2eOqjSOszTa1McVFCP
ybHCPAyuX2JSBBHo7OYvmhLVSMFGWU9BtpoW51+tpVByKey+FZ/Yiojn3/9pG4+OhBBQlyFWl7j/
60sCo7y+blu9C1CcUb6TkRdH/HHrn+PQfoUDtBzvD7cRpzr0HanvEXgR/a1rJEMdqpS6pNpxZCBW
cRijmA0bjqqD4F5E0enkZGppPIZdV+VHj/egOQ55mWmnCdhWHniYFQ8+Okd4MpajLZRDtRjNJy7U
dnhHgh++G/Ae/VOpJSJEwkTeSkjC0GbMVYPa8eLR9rIlRfA+xLkg6frh1Dfj+FS1Itzr4N+mDYSj
1Kq4vIlRCUCuP0nL2xLN+lIGmlY7j94yN4Hr5OVThMHD3ueQb8D1vcMjRxAsL0CJ8VhFwV5D5oYn
+BJABhieF4jXXxUUG05mZkfVAQ5ZeR4JM088mpEPF1Z8Bhzq7uzB24CWAsorrFRKbpDuX0/YCT0d
jxZvCSyi63+xM3I+TV6p6IdGVA4FMxfFjy60Sud8fzO+HvGr2YORAHBAS0unCEyN4XpgURq0muqE
5G/C4/yxj1T1pWmXNH1j5XT1TqJpq+RBIAz8PRGD8b0YiuSTpaUYRqvZ6P6H1Yh4V6WEcicrxaKE
Nx5nwEPS07k6ZE3c9ofBmWeMU0MucsXADOKA61sUHrp07qrDvORW6PeliU+qDRTjX1Pp3G9lM0f9
scIDbnmMc3X60EyxOvmu3dNmrPll/9loyA+HKRygiSGTHaWXtnXE5/urcxuKy8xIAyuCNuMrN/l6
dRoKFFi1u2YwCJLWJvJ0lJrVqtGewGrEYWDkc3GGPtrwRJjVI3hAVTyZWEN9u/9DbrYHX4kPBOIY
8SiKt6vDhxegMPUoXgIpUJ0ecK6tLk3XamUA4lhzDt2oRCd3UOy9TqTc/OvtIdX3pF6wLBKt9uVc
WCGZu6nSfx5F8TiFOixtqQGIvWxvpZ8rYSeRjz+jNh4MgULJ/Xnf3APMmyo5BT4adWB05Z//ltKn
kTJpdENIPLOMB9e1pk9JkWinxUWT+f5QGzOlAMZZ5zDQeV1jKy0zwqKraJYgctHCPqALOWeHyKZ8
KdCHeZ5NspLZw0/ZE+GelMUrany1zCgWUZWGJUOtaK22T9efhC6qtMCiJiZdLMYShJmX1c9lqBXu
ccLIpDgqbmids3jIFfD0BTLihZMksAZgjyJpnquIKw9hhIm7Oi/zEal5PQmo9ocDiJ3M/Kjw890j
om5Jd9SdJDyhjFWqx04t9Tlwy1Gv/KUrq7eLPlv/x9l57TaOROv6iQgwh1tSomy37c7xhmh3YGYx
FdPT74/eBzgjShDRG3Mxg2nMlFhxhT/8SKvExP9La+K/dTTkVFSZF5yI2rLbO2RXFhmCMAj+1Q1S
pwB5vsjWqCEoGVna0XPlWD+AftB+T4aTtM+SBiEq5aUQcRhZzvKCQMyiP/UxsiMByOOpPrbN7JzK
rjXj1dx8uZuIT6MAoQQqW7c3yJUzuJo40qUiOULna1P4lXVaRbOxytZ3SZ/6RtouePN1gF+eVL2x
x1M8SCxhXX2VqLw99GXwxLFHqRVVB+In095CHcbJqbilwQhpI9puwTyn7udh6Oe/gCy5F/MUNXbX
REYesyrnmWJuV4MUsPPvJn7cgdVjz7Lziy5eTX4RwMgVOMXF6G5Jp64Ri8xV2bEGthYfRDXM9wsv
hX5wqsy7I3EUDz0Rw2Gp6vy9BxbpsHREeTtr8tpc2BwcC8gduIy1yAj79HzvaHnrMhmzesyxm1Qe
alXt0wD01VAfUC6IftVOHBWBaWEaO4BDye+SHs6ur8oa9LESJf07rrTO8Y2mNNUAloa5hzu+iC7B
DMG2BVy5Kk1cSMzr0k7dUjjmEXERE3nWOQ44ttoHCWXjc1HssoGvjLdKvBHREKURYG5OU44XIf6C
g3F0GzMCFmN20ZtMUfLvTjwks+9UVLd2VuHy6qQfQsFqXQfko7dX5yisNImntZ0mtSjooBqgHVXm
besbM7bBWQZ0KcqiJQTdvSz/WjLiwmRVVJojhE709s53QIOgk4Wmr3ms5SgPvdlHPzty6ILIokBU
ekr1xdjZ/JcXloa9FJURcJqaeRnAL95omE1sHSfsFx4o5cnqIIpWedPaqblHjb+ynpQ4XyWaVwOe
LY8qFzoWMVPJYK6kLo1ciT8URfw0p+VvrInqnW7edjgkL3jpVx9g1hHAymY6PSeeNJk24CAtQ/kA
KTV6wJt47gD/RNZDgr/a3u7Z3quvIzrYSZFy88RvOWmViLk9LVU5cmXbj4je9WGK/th7dcigCNP+
CjpX7pkXUmlnX/z35liHBWaBggPtJ2pEmw8d9Cpypix2j0066c9EsV4dFlMzfdMkdmx+7fXGb1ON
lCzAnobiTI6dyoOHIUnvd1HkrbbMmvoOBVMs5Qe7M1TsVQRwET1L3nf8B6TxlWHVwdzN8YcmMaqP
wCHVzFfVXP4eO1mhaCxiBN+GKul+9qkqv5ZTPwHosxbb8bk7ZRzECqLYmOmlWBMLqpDPiyuaP0tZ
wD2DE+6ECNIX6kOXTfJBrxpHpa6WJj8SVIQsbDxWqLnaCQdQ9zxSoxdKS+jgdnHmu0q9DFgTWXgB
u0o3/Iyxlm1X65Z4OKzRBv8rDFj/sEtkFJQLwTW9ZExgZoFiSJCYvfiTJ/Ap/IxbFIhwNE/ZMU8y
Prxtlcg84JilvEOxPk+OiLllj7M1xEuAwFF/76ms9TEDCVQGtmJkv0gQtNyv2GiRP3l2+zki6hPH
qNFrPCStWZM+RivU7UZp5E8KCou4MSLhJw8wTnUPffQSX7tOa2MdVqPSLYg3x9kSSL0ZyBJMQ4FD
T6nyseXP3kcl2pe+pw8K/K6qWqO9Mm1mEqzGeL+MsrfDQdTDH7tzCcamzOy+CZxB/vRI4Gc+Sa+L
s1ofi296iTYW+KW5eSN6ERWHFZnk+namJX9JKtAdzSa71mkVT96Mgnrkdv4M+7w+NOTMq/pV7nyF
ea/Fd1mlZncI0I9VMGv4qflEGTVehq1Kfs+tMmOpJURfBbzy0+zTn00e6IzEBqPRMvTL3FOsL0jZ
G9gODfRm/CKdKsSyYo/eYqZLVAMNqaEyOHpK6yArP0xOABl5/r2oUcu/npfY9KEyFE8SRahP0pbL
3yyKrN8udkVFgNgFJTc7R7Gam3FIHqni5j8y9HKVo1aO9hxIkmPbRyvE/iVmK1WPM/oyj43wshcm
zmvw7U25l3cCkctzzKu/EmhXqUgeoU2pQK4NDDQnylCXtC99bbZRdFySgWwlHfTaowodEcST+9Z/
1SmeEp6iufw1NEPsHODNlO/SJo2Tw1wL966uV5PExHUX24dZhULk7V97edch8EAuvCZTK0pGP3+s
rLwrUyOq65AGoBYIRIHDFHPCn7JIvw6J+Y2PVD/tDHllglYrW9J71K6ooG4mSLgKd0vd1qFqS9P1
DRGJuylvVHGss44kvU00uwp0Ur3yaCrVgCOaUk7zodL7DlXkWW9agHpO8QnXo0qHKtzb0Vu7GezT
GE1cjy6dXZzpnML9nOJWCUp50pqaPMOmgwjisHgHv6Dpn4zZW+hjTKI9dGi3Lh+kSIz0rZ4YM17T
poNvYZJi9lwqE5IzapR/SV0z/hPL2PpqYRKVYgzvTfNDrhf1z4V2lDwkMbBN34Ew2oCoTOjfuFlc
PafK1L+UyxArIYUFCv1qpvWf0EU2i1PFFH+wUZ/QQk/Ly+4+6irnK4/9ODxYUJjGADHh+LscBypo
CLOnT0iRgnm2urL62yYIGlDPMNDiyxDfOXRNBRibqEc5lVhYKTiVgQ85CKeQIigabKYCTvHwrZ40
9GcTI5ftvdbaMsGZtTACSp1e8blfWpGfRuzMGr/XonIvh7/cdFAjVzkKinZAv7YtLms252qkU7t2
CtVwgVaE5RMtcavX86BVsakqJrP9xxiJ55VpWHula3sZqMH5Tjc7rTPQqU1D1RD1ye3oLLizMmNL
q07fb+/wdQNvXnLaoVRHUKojR9oGEG0c50WMwHCYN61Cw8a0hkeltpvn28NcTiPyROAFHQTB1mLd
JrB2aRYtdtHHoQGKQQObmUdvQTw4TWAXYGfQTk7ftpq9ByG5PL4My4VLp55vA4t9PpGIOiv0btIk
7Ie4Oqrxot2VszSeKcR0z3qUWHs36ivVaDOfqz0BcGVGXUlJ5yM6RjNXsWlER5B0Tvcil6n/TvWt
bo8ecD3vjdvEyV1poG/kt8IV3/oh6gj4tdbQgr6JouILnj2lFQDrk8955en9nSW8pkGXDsLwAQ1N
pQ66XtM+a14Ji7Cjn/grBXAhwqpG+tqfgSC4eDjWiGZEqULBa65y443C0Rj8uFrmt5SHzdb3It2o
Qne21MckrweXvlRh9r6Ca7hyaNSyCon9l8wvwRML3PTwUuP5VTU7MLLC+CwVnYw5KXr51c7nKYLy
pDjKgV5iTcNQHfqeNmCc68diis0myOa6/iiteQGamvbeEkJs0Twk4GrtpRZOCwui0ImSsjlzMLtb
kaQHUJDaSAJUOYQCcRm/aXNb69G1SuzKr4VePUdaPA0HYKG9FQi0H7MjrY9xPvFger9b+Gumv1h0
QaCvefmvWS2qp6L2VHl3e3O/CiWcLzqFTiy7eEmpxZCqbha9saZIU4c8XIxEtwJujOwTTrtKUMYW
dkcFGnVBi3FWKBOh3XcL3EZP5tEYFMK1MgpMo7owgWn/p6qM+eTM9fjN4sG/L/t0/mhEpvPGQyuQ
UpQq0sM0L67vtTGA8TiugtY2p+citqoZrf8I32ghw9vf94oI2XwfAF+oLPhlwWPYYvBhWhouYtJZ
aEDLTQ55rBtkGKrZgVFtsPEbpsaBzTwUd9yXBpLLk219FpgxVic9sScDuGaj/+gLHNoeB6PVy+dp
fRJAbRHmk5ENwnqKRj0H2quWxDrGPCP1qOdlOYas10A4rUaVeOsNcf/kJfk8HtzayJADnhwX7+xY
cf70OGy9KzGO+G3YZS12Yo/Li8TC0YEYiS4OvZVtDWkasJaqYOaG1iSqh3mZcj+LqSBXGBOdqOvF
Oy/A5bXMeOAXuUVshCC2Zb1hLNoBCkAe6mWSaE8l4XD35BXFcrq9tNtsHEYO1yIlagajArQ1kbK0
eFzwSMrCIdO8p8xpRViobfd2bvX58M9D0Z1e+YLUpXkENjcjJouU56ypCDuEn07WEuG92tnuO+ow
yo4I2UVJmM8C/r8Wcqj50xDfPDeRHs9O6aZpGJmJrN9U0k4eYrr/3vM4TPRdUH33SCx6NP3dTNpk
cUVaK0GmWvCw88XO7jzewOI5ytwlPqhWb7zz8kJyC0ugcAd2Sps89H3TuodW0ZAUtwfr76BD7PFd
TUbTgTqO/NJYZrm6nC50dmYa0jCBrK79PIvOsP1iovD5GHV26uzsncu9iorRKudC/Qpe6rYx3SgC
50d40SFcOLhdw+hJ72PkKMobpWjJwBV3gKh6e3FfM/7zK2IFi+A8SScQtMgW8JSWiNB241iFiGF6
nt/1ln5Cw9t6U0pFfTDyzrorU1H5IrblH1OJ5zlo3RT2gFHBZS6QaLecXDy11aJLn+oryZ5X4mTW
aqpcrfGMeOfSvoxIXoX4kONDhImp2sRYiWGm9jK4RcjaOaexRzOBKPRQNxYtYact3/RO0u9cpJen
beXbcbIJhfhrm8FEtZuXhLhtOM5Om/lFblmfK6cAEVbTCru9Iuubc74gMPxXmyQCIC7trV6XidGH
hd2BCJel9o5ElEdPFGHpZhbRVuk9ixj+BJ4e6vfb4158I31gvkylAIa+AJX387dwtrm16gkRrXZ2
P1NfyKjqwxYI58FoPtwe6mKjMxTdXstB8Q+dOm9zyhV3wrB80mr4DnP+xyg780QxqXyh9091xomX
Pbzbtm4PrAtFEvpMYMppaW5rtSZXMqRgUYc9dMaPSVR2KxQZa/q6a8ZTaWlY+yZJz5/zYDzQcqzC
MlXcndvtorHKz0AaBi9JSqjgLrago7IYaumUSRsmUEB+ZdrgBmAu7ONsJdNIjWw035giUwy87HHU
kJBijzOKsjtH/nL26fRxboD+QXS9gIfNKyNssRYZosU7PyFZtRyYPPdeK+JR5VcooP5ur/fFlmY7
kxSsQvK8iBdCp9qAPzMi2l0Y5WK5K3QKm9g2Z6cynpYnyyunlVS8wFDpi3/kO8LQgyf7CvWhBgD6
+HxTD9KAeF73XZjaMkenhbEfhEVyTQCETs7tz7y4mdbBoFZydlhpyrrng3FmlblZ7C50O8P4CbxA
u+s6ZGobUx8PXlt19xOU/p1BL48tgwLkhA0OwIZI73zQdjBokZtFH7oUcA6qHifHpvb0u6LO+533
6dpQvE7wBRHMBzq16cdX+UIwj/hWaMDr9KUcfuqpHL6anRO/uz2TV7YoWxPSElzOlRe+Sf8wRC7K
etQJIhPFeZjHqX+fSfUlyRK3B6VH4eP2eJcbFGzS+ghy4xqr3vb5JFpyUpx+7oE2KGPxy4nyJHCW
yLV916L16+tTabSHln7yQZkt9+PtwS8/FurjKmFL0MOdvy1VJRhm9CAOCVG1wj0lHPsvhpjKB4Wb
4l3RLf+H4VblE9P0VuDXFvtCItROg1YW4dLhi2Eu3exPDb0rK3by7+PQtMfbn3d5KigHsIyA4F5D
1s2uWSO6IaltPq+DZ2NLe3pQKxkdGilrX+s05U01GXtQqnXBzh5RB9ofHJtVZhWU3zaUKok+JmCH
vJtytsO4nEp/HpUGW4emRphGWORxtEg7UxSPdj3EO998eVIYns1EdxC9MWtrZVE7s+fWZleADtLz
t0rtOvhg9vPBo4myc5tfm170iEjy4OiTwq5//h+wSNw6+kjdrgjHSRseq5z8C00e+6lMSvelKtwR
IOWuOPFFax4A36vp19pvXdVbNqMCwnEWZbGK0I5H8T7OKns6LSVdEMBQ+r21ID3bj0lEA8Ociqe0
yGCWlp714uqxFSBRpv68vckuDzBYNoq9+trWAkK3ueeBc8WVHNnUXqmKd9UcIUZokBJoZgkF0e2S
o9MZysHDquqfl5qJR2hOg7PAFvc22ztRqsqd+w7KTJ3nX4aOiq6lC4kwmNsEtz/yglfleDB3IGOQ
G1GjYl+dr7XVawQlWuWEWe94dxaKzc/0jpZ3Ztopd8VgGcj2COmGY2ZAErEiaE54KH0pKnUPvnJx
Z/FL2AMe2CyqC9ZWA87JNacuLYT0YxUsjtCnT3S50/dzF7t0U0xr5xm/WF4EXVa/wldlP/5ps92K
rIIub9hTCCGgQZfafZwHzfyWj3l519DTfGcK2b5IBNXubk/55XeCL6aEopOP0aXd6iUy2RKRlUUN
Gyks4G8kQmba9m+RtPmZV/oeSvbacCiu0NfBVpPjvHmH0tnFqzSrtbDv6tEXXoE9c1vSlhpp8gz4
fv26/XmXESnVTJ25BYVPHRmlhvMdlXqVOtvKghkNBZh3SL1mb2VspyeREA/7czE0Ph4U5MlZXn6b
k3IKOtWM94o0F9wL0NFA0LjFAN2RgGyv67hWcPxyWzXspFVUnzvh9fazWmfaN2ghQNC80UpQnnGK
3vSbunLDLhdz/UgjsCdOLozli+5w6I9NZGiLrzQqwuzRmDYArmcIN35XNasng67jF8+1VKQ4aEDV
8ieZtdVOlH+5VykQr0wmJpVMw93ELjhu9wWStloowJfPoJYc5/MMxOstBijRnaEUGaZranMo7GkP
FbKe//++evj4IjJGjE07AGzKlnfYgxiQ2kwHOMdqIoiFaz9k9SB2wBLbF2cdBU0YAhUVFNLFYk2x
opstzhNBpenLr8xJf1STXTz3qac8UWymWZu02c4te/Hg/O+gdDvhQsET2wq/ji6iHtD5lyAmjsfb
MwaVK5CcO0xmrH/S2iQ9FjUMyABQWPoRbVrXX7wZn8lKtKc2HZqdi+HqJBA8EXnz5iIxcH5wzMnO
EwunZnASFfes00N8QARTm8FJuOIuKgcDN8Qo3QlUX+uHmyWmS4d0F9EquexWucJCtk5UUb8ESjqp
fmSU3klpc+9TZYr4d9YA2chqVxy6QZ1OMH0rGoBNfF/o5Jc2leZnIF9N6EUgh02kR+60CIvuqsTt
fYqryY/x2tpbufUB3P5i2MfE8lQ0eCA3WOsMg1I168DrtShVPdoGzfAYc7gCkcgYkondOvAvCk/1
sTYbw9bMbcSeEuforPpLgCcJaFDm2DmkF3QE9hNd81cWHNcOF+D5+mmKoGgU6ytMsB9/6EU3SH+c
B+/LuAj3QaQ4UR06YPHxIVEkpUQz1VvFL2tV3k/UPWmpkKgLf8Gq7K1SVPmX2k6Nd5QG08GvLOAe
4e2behtRrr+Xo02WR/pM7L65qAegPlU/5DMwurR7N9ICfpBuUh2kbe8FrxePwutYMLIwBV/JCFu9
trGwidIKoCEJHpifUIOsPimoXj0hWCNfmlg1faBZGdu7To+z4nThIu09ZcDtS7j+BhLNFaa0hhhb
4owdd1xcvTkFaJH/VrSUhl+rFlhQg/39blX5nnfJRWzFgGtURelrfYPgBJxviJbMGcozdycalbT3
uzlBv8JV7+h7IuIzSZJrW+TOPUdOP5UAbv18mubGr41ofH97ra98O7IOq4kCPnFcdpsoYPDKktOM
qGlJ44Uv7pdDnJnVg6riYqugEb2TQrySzDZHFNLlGgqgZUdlbhNXKqg3RYy3oFUbNff6CKb62RJT
R78fIiiSnV0EyrBQOgJ8WckMkSqg6z+lBY3QN60xN465kbVaQNw9vwyZEvPAYt4x+Y6xKKeJ60Y5
ydZsf2j1aL6Pi6lk08R1f49VkjXuXM3Xpg8hTDYvhUzu5s30xXPnYRg0zSArKsXvcCV+nl2n80cw
8MGSR+Y/tsjXnUOGiYDP+uDTwDjfOY2sI3tRxRwgQ/VTeiNqWhp9zaJpyoNeYl20FM1yf3uLXFwH
1F8IR7EPdYm+kbXfjLnE4MIUszrE0nTfDGjTHuDsxnee0OudC/zipVuHWovCiCWR7G11Mpp4GZdI
cRlK75RHHd+IU1pVM8Q1yz5knrCPi+j6nTm9+n0kU0Ctee0QmDv/vshNSepzrzoAZGl+0ppODl2r
olgZD2Inq7oImvg+FNFWtCkYd5bxfKg2Y/tPaisOjrDFt8x0FSyFAMXtvdxXxwHyj3oLZ5v2xfk4
9TR0+sDPP5RRtDxQDKHu4jGxhxw5/09GlFdBBe3khz2Uw9tEm0GudcTblV0a8hj1jvWrbwYzRBzR
3pmBiwODZBp8KJDM1A94qjexTKs3ox6JXFA9NLyPJH3TEarLDNVz9k6DqLSdcvyVxQVIjCIc+F76
iltezyCZ6VQAJGqE44QgscCheSDY48XbW9xrn8amff08juj2Vs/TbAY0xTmJZA8YPQOz2cXo6/Wi
Q6Rz1pSdqbz2aeTnq/gHVHbA7eeLrEdqXljwFg6StuTHBMFy6Cp180Y67l7hd73Gzi5tVg2RFb4J
jD094E2e4dKgV00kVA7QkOb0MGZNecwQOnrhsBiPXTLVz7rMByVsFCs7qnnfH27fQdtEh7eJZxK0
E8IyBKNbLLHo1ciJqhLFEKeZnsB1KG+rtmzu8joan5d5Sh9GVckT2oHTnjXtZfi2jk0IvJahOE5b
G1xyWdFrNpzVMeuFONqmXN13aWO0UESN6K5Ryb0eqETQ2E1aCgqnyCzH8m4Bfmv+zZeqCR1NcbKn
ZinMz81MadbvFiX5EaNnhcQ3lJudV+nKNXr2izfLFZeVErfk9gdT8bqPjj0P93DLMlivJoDBcnE/
Diah+e0lujYojSYOGinD6mBxvh1tJ5sycmFxGLwo/Tu3Lf7WWo7eTtmNb8HzyDAGsXC8PegFPWXd
GGxL2spcqtBkNvcJag6UApVSHJJG85LvqVdERqDiwJK9sSqRcxhRUofo2A7mPVbk+Y9usfrVUFKZ
pndjq+DAnvfNmAXGXIEzdyGHfbz9E69tXeaDUIfsn1O6WQxRZKDaEuKbYSyd0HTFdHQHtbnXaH//
HRCcelYbswzduqh3VuTahQQwgkjBWaWIrM0roGWpahZzUR9ix+hz4DGozLAQ1heXSvjbWWt+/vOX
cg3AXyYcWt+4TVjbLMRCCWDoQ5c3+qFzzewwD2JVF5R4LE/Jb6Ea2beGO3RnF1z5UDoaqPxQhlh1
RjY3IRo7aWZRjD2UsWcHmtmX9xIPvYOuKMiiaea0875eeV7RPqebqQFSIZLfPOOjY6JNG8VMLAGf
HkrXqpJ79FZ2tVPWFdrcuwhGEHyt3VOApZuBauRhInekKxsZK9IVyXT7NMioe0S1cUS3ZlJOjVLn
QZTQUPXHSvZP9iTh/ldxaftUKhJ/1PTs/e11vnLSAUSsKSJ/Y0tv1jmbvbiHFCsOJuD/Z6n3eaAA
jb2r2qj7AM7XeGwz8fn2mNemnGgABtfaZuG5O79dxiUv9EpNyRLGrjoUcWE/OUrS7KTqFxsJEDeZ
KEIF64VCBnw+Slab2liaI3TpOMueNe2Air2SrZBkfdDkzsVwZTAyIZzEwEOyxK9Z4n+6KWlGWVCh
s8OyVim6rn2G9qeAijpJ9UECT9p5Q6+Nxw0EHQdnZkDDm83k1Hqnq4PjBgJnU3Ckg3eiL2o/qW7V
BE067iIeL3YvwKqVmccGBosP3ul8NhcaFI4+6QyoK9B5lCJxfgE0mfDnsxQlhfDUiuRgLXVHVT9G
HiyBhaEHGjwD70g9mvqS0FvjqKT5CgHmLgutVCZV6JR58ncC0ukF+hg3x8YoHAhFaZ0/jmlaDych
ROf5iLvWeyobF3ufbyIRWkXtKZyb2+6AEcddVdWlG7iWAvlNB7KPXA9Mw2M11/pJq7Q0NKxdbb2L
WI9hCX6oUKy6iByE86ksDGm7igTDoc1GBwJyspNT3lcGcAp9/GdNxHUwJPUs4g/wwtvrrZzVwcws
BjPLwUru3MwZk6Crpnj813uUgZADocCoUbTj4j7/qloheW+U0guGCpyr2dvjByGs8svtq+Pavkf5
AWXC9R5lGs9HGW1hqMU8AyTWnf6DNrpsSFmIYEFQ7b5v0L66Pd6VtYIsCcOP6jF31TZfbhM5wD4r
4XRVOfVGWXXisU8GW/OFLtqX24Nd2Y/cH8zd655EZXfzcTCA0iznkUXzunvSjPnvYoyZb9a5vPeq
onws2LI74eWVCTXBZaALCqyHRG5zF88IpJHcoAEq3AHC3NTYwCEnHgHdSF+WQd+DFl8W5Ol3glig
/0u7Y2WFnn/kZOX1Iij6BgsKUpBiyjKIiCyCRpYEeLlQj3GhJMe+pSEwtU4DM3fxTvbYDndIIf6z
GdD6awjm1p/Dxb1FwSBgFAmpJ9EK25CnchCQ5tbCbpk434jl0/D2Cl/Ejwy3xnAUfkg+KDSdf7yj
yqZYEm5RpYos/YE423nOvXF4zNCaflnMRb1rOqR8U0uTxs7Y13YXBEsTF6I13NnGriaCKf2AsU2Q
RYoWWGldPDYpLLyqbLuPsszGD2M6TnuE7tcW3FnYwyfDGGWHAaKm077Z1B0dhBJ1piio2tia3yBJ
k8vvUIcqTpNQpk4EcGdndAJcr3jvYh40BOOg9b+UpcMXCI8uZ4JUCEXz5DoIbwX6FLkfokhHRD0l
+6lOuOxpOAr1cd8Etad45YG5hePXRFOivyylmnzKhr6ivA6EBGHfwfbSbyaqQMfaFjbYCjySqze5
MrWFny0QC8Ned7v0PaJnw12Fw8Tot11ZfrYjC+uM2XCjYqcxdvVMEGKvKn6rm98rHP8/0cOsRikm
LthLqu2M2b2HWuNfOxLlQwOU99DpS/kDfRs0vaRX32tL1vlZ7Y0fC6TIcVWMZ8yQbu/TK7cCmAH4
2oQXKIpcYH2kO2eym/QgjSr5dWmwfOVJzIY3mSisIJ/qON6p7VxUJahu/T8QM6EozObzk9FUeByN
XqYH/dSZgVzsKQAwrp3mEqilPyg9VeasxtjJJwhpqe+l8Gr/+aNJOYiCic5NNL7WSfnPKuT9isGP
Gz0omZW72ohnhuwK1TuikiyfZTlDq7k95OXzAjQeIz6OHd1JoBHnQ4pqbmku1wauqWJ5HM2m9LWk
K+CMyr3K7+WSAoyn1Mwg3qpUuBlKT3RJZkOjs8hG8iq1mkNHZi+Zm6VHXcv+VQCLCxX6PXcd6vQm
MermmreVUTUQZzcCYKOoK0xDgpdiIb7MGgXvf5/ENTb9X3DshXfqPOgtmuS2HnS54+X+JFL5ImVl
OyFtKkiMt0e73KgkiQibIKHBc0FH+3zJZmdOySsSg6Axp4IusuLFlt6Q+XmmqaclTbzu0OOMEFMw
qcWLXozK3qO1XpnnV+rKT9SttYGAmfA2f/Ja05GxOQL3rVvc3IrF+MimkTsfem3DoNtK55wyAKYH
m+Mw4qQe1wWko2wS6FLZc2QccgP+ckXV6fPicenentnLVhp7ZhVUwPUMaAlohPOpVdsGvay0hD1U
e64ItUmXx1527oOVdEB1KCcqQWHnZdCUQ/M1otFB2lFF3zF809/d/i3XDiYMaURS6NWRzm22bzf3
QzONkE57O3HDFgfJu7S31RNWN3vG31eGQhd9LQhAAmXCN6ncNBuG4kBJCaIMpxwzcz+SiUePXTx9
uv1Nl0ZFEFq50SnqILZAg3Zzx3qmng1Z1pp4ULfVB0pt9aeI+KcmIphT5IuwYXgHOMGcj3kTd5M/
pa0j/biDtuQnNm57fuJU8hjLRti+ZcPtC7QGlv6/n2feQERKVry7TnPxfBu4uqJ2xQCancZqg+08
EIUQ7YlyRDlCF4edSVkD3M1hYruRLoDHsFfo5flouITmsu+wmC/Vku3gi1qTi5+62pJ8cPPZhDOR
xe33qfDoAaDhM/4pXRqSi8l/F6jmKOK9Y7Au+PYXsRFWuWno1azT+S+if9WqZZupAUyw4oiAgvFb
xnoZNlqi/OrhXnYQLEoTDSvshnwNJnU4L323MzHre7D5FQD6ubrXAJk8dROqJtWyalDGaiDGASLi
RBp5jzxR1vixp6QJYcdQfKcrW+508K7t0jUSWn1GXC6eraZKirKnEjmlGkRVMT6oZp+9KTK1/Wz1
8fxAFbR9DyxXBEmzEAIWSqz/GFRV3BVTOpyqtis+gvQRP0ahFg+WsLI/t/fLlbsXXXx2J+UO0sIt
gNE1EUAtRa4Gdr20RwMZcjRIWjvZ0Xe9xFKsqp+gVMh1IWBy8s43wexGopnjWg3qRrdR8RtBSrQ9
rA4/nuoG/rw5farJ3PRVX0J9my1Q+pCA3bPxuvII0JCC4LVqka714POfMdrm4DhpqxKMlcknPU+b
r6aepl8Qa7DfTOBVdzb/tV3He4PwE88Oz+zmddVQz/FqV5KfQJZ+W7lOfJRjUT7o3ljf90YLbos+
5/3tNb265WCwcejAamr2Ngwb+RpsyZCutXnyfq59sId6LOZPQLGrU+UuRYpUQRT9te25/VbSFzAB
9XuAFcjP1WcznmwsW2K1BCXg9u/HUsh/r/cZvPcATGiOrxiFdVv+JzYVC+0m3g4tyBU1DuVce+9g
yKG5h8BE894xl3Znn19beDYfnS8Q4tyNm7pAmntyzKtSw6VQxHngNHP6PoexZyBZaadNoA8DGjS3
1+Ha2QKBuFJFbPKO1+bdfz5S6Ry1NptZC9TZXD4qffIF25nx++1Brjy3hMD/f5DNI5hXiVtP9L2C
uYVCdYDQtqCl58VViTJmP/1fphGALKZ0dFqpNp6vW7S0vPrVoAUozxrlkSRQjkf2/4wmYUN7rUv2
dPcvSwxrHQfaGuwBuFpbMpGymJpS1SnRcKqX97Wc84cp76xQNrV2b9TVb0oe9UMFvvvu3ycWvgb0
JQocYCLWif/P6nl9tuROh1ALiGAIoAaeZn3eDs8Q6LqdjXL1GzkHPEsEptBDzofCAxcXLm7+oPPi
qf2ulVo0Pk6Z0B5pLFcGOljISIWxMShmoGtTHP17hEK8AHsBiBkw720VMhNpMSYuyaqO2lUYz+i/
tOpSvWuQdTjentXLpigPAYwUvKqR9cKddHMj1vTKRNKUerDY9jS9sYdsnN6i2DbGASowTHITmYCZ
KzVvlad8wiD1vu0qkthi1hUQ/obyEpmz1p+cPpFfErU19/QWr10VCALTsaWfTua+uSoAMaVjjPJm
oMfQyWoNb0BjSbrH1C1+Q3dbdgKEa0/ESu1CXkRd46PNkeolkBNrooSF6DU8x9L4MuAVfRdJ7FPd
sXEOUMD3PE2vpSbUCGl7sBDkmd7mGyvHSo1B42qqllZWX918Sh7M1mumI8DUGtxnhnL6PCyK9GVa
KcbD2OVj5SsJMEWfTDkR/4d9QSIKyJKMnux3y/4CeKAJdp8aJMoklJMaW1ofAm9u8m8Amh0vbBun
K459bSzjKYlTCHBE9RnTMxTmt0wr9YHcHHy0r054/AB71+K9zXvlQuce4BXBnwW6z5a3irt9Sbbc
qZTxGtwi0kgPi8Kdw9tHZL1YNpEq//fVBBQeI5CSzYagrSqHaLB0atb/w9l57chtZGH4iQgwh1uS
3T0zmpGsbOmGsFcScy7Gp9+vdKVmE02MsfDagGBXV7HCCX+w9ce5Xq0v5TC8V7NWubx2JC5WdoDs
/mMBtX2FPS/qOhE3NroBU3lJYxcJIgrl/2TtWH28P9TtLmcoelJ8Rjni9i1MADAYvdHbQenw4Lup
op7ZTFgxKNAPFkWbzrO1zAcruTsoyEDZ5wNAt1VRaFfTgSSJlyjPkqCAYVOIpwbgnj0UrJ/T0pwf
vVY9kiW9vT8IXKhjgCTjleSKu77NC+xpDL11bGrS8E95gxGDmlXrgtJYeXHq6gjbtRNbQ0Sl0y8B
gth+bmnkaOJMQ059J+iWZf2clA1NdsBexUf4xv0JBHH0oqHshxObbrxEs7N86uvl6Lm84a5I7CD1
cGnJI4uA2zwnwW51QovOJsJqNCdHwUfq4cTZPCJKALO79TVdGE/x4MzfRZ3o74pVagZZETwifODt
9pda2+53q8oa8WKVU/sV5QQENRNrXmq/H5X5R9u6rXf2CtN9Sk2rM56gmCif729U+f5cnz6mQcWU
5QQ0e9OJ1pLFFAaKPoGjtZN6sUstdX3F1Gtq8smAwdACOuc8cIXlp3ww0jqoqVGYByH87U1DuYDe
I6UNhJERbbneQ51u92pkwBHUsw7ipJWl73vkPg7ijtubRubDcNoleI7yxGaU1UbsQFldM1DnSas/
tGNTKKE5G/O/zUoa/eqAShZOae+zFVGFsbYvf9wOeWx7ZuBNbd490TmaspdVR4ctcOwePcL7H3Jv
chShEDtArlXKWV0vIUpjktSFc8gqUve77WbVaYiS9O9aP/SQ2PlaKHejhexC1eYe3ZS8BE5y0tDC
IYnukv9pCIR9aeL0IE7YuVakPDhBNxtDerpfzwfwMbazOYOsaqMYuC/U+ZmiXgLBZ+5W+7FETeL7
/SXcu1muxpSB658xsA4QxB0rB0cOOFSgGpIT4kTzWUC2/0BlM/64LpqbBTh7zJdsTtQ3Yz9PX+//
ip0PefUjNvvGirrVHBdO5IIo5Sk329Qvx6ZDti8+kmLfGwrBe/qnwBnITDdDgR3sS2qKbgB/pdNR
nlmjJ2VtuaCUeT2qDcj/2OamAf8M/I6IR+aIm8VtaBo2XtGAm1DGwrg0SWH8ZVr9alw8rWzz0Et1
FGRtka/Tg25PEGqB1Ublq1s2VOY0YMjkxeApzM22UqPY7OhLs3fz3v4B0bP8h6R9Hv3M0KejjHhv
D3NASL/B7FIX2Qw20ravoFIwWIHw4Lga1VttIupNcrUPdHcZDviye98Thz3GIi3lWdossRmnaTZq
mQM0xVG0EFUDF+f0VE0jIIBj/c/9jfq7iLX9okgWaRS4yFdBj1wfF8TSAOcPHFHSdf7fnKZBBK1I
BzBaRaF/TNd0MX3uK6x2YNNUl7EzKL1UADALMSbv8YQdw/u/aW8FcHwkjoS4AM9LfpE/TvCKCluc
oPMLicccPpdxNwYNzXRo2ZZ2uT/U3i2IaBVLzW7GCnYTt7qI86cFNdAgzabue0ZV/alBQS05uNfl
Im4WmbK/bK+SRYKr3Sxy5Cz4VlYgYxLLKnW/WB31B4q+iFkKxTD8TinV71nZHoma7JxWAHjAFkjR
ZE1t85yYtbGUhAFuMDWmWyEakbTnhLjSPOOGt8b+sti4yOhqE38S3Vw0fjEJRzt4sPeCLK4LD8Ye
XGxJxL7+nO061wOyW17QRJmDOPeoaGvYOcCG/WZYlQ8JrrRpMNtOrKLO1PC7lMhap9BKRfpJndb1
51IU9TcwtizgYGtNGpiD48R+7gDeCly1h2DmLFnzqLQJNuuEQpnnZx0Qz9cfTYuAVUrwSCvMbVdE
SVOjH1up/DMbXkj7H6+HQl1/2FmrHRSfb88A3iGMBGSDFifx1PWi9ZMx12MkkpDOgHh2UlRokG4t
eEqS6mBz3l5wDIURMhqDUHbogl0PpQknb5a4Azk4Du0lt6VYs2tUl3zpivcgNY5AMLdnjiqqDLap
lgIL3QJwFHIq/JEyJag81Brjokfbe8iOQE63Cyi9NqWBLWkicgvyV/xxibRrWhW9gCSioOpKqTjn
xadE9dZohPfqbcFQVAHg4csUagtQ8+bRxQZtpjFag2jpmmEAxCIVSlyjPt+/r3ZnJQdi+cBqbOH5
0Wi0DqbV0JwiOzoXZd0GiOWpJ71B2uz+ULfbAkW733kvrCf6IJurMRugVWZJrgS6XqCol3nWckqV
aAGx5LwrVfPX/eFunA9JO1WAwgSL1NehFm2uCRUhVdTLgPmtOdeJT1sFpWQR4ceKhwAClWi8q0K2
BRPov5DXOm/whbDUby5C0LibOMYifK/vrBbyUzZMb2kpTPoFHTTccPy1brGcOfjJt11CugAkXjTm
Za9wW6CPCCQHGiJKMEe1/dHu5vljXqez3w4YEvLTxjD2nPrBzownHTHWlzhFMPn+b7i94iVFAA0i
3i/S2C2iLFmsyaS6hOrpZGNMWUuEetLq56wra8pgjf7ocO2ekPnNnoseMtX94XfaNoxPaYn5Ex+B
TL4+Zk7iVRMwUET6c1dCwGDnBBmy+D90Q8HyAc3o3i/jrP6WLFr3ITHX9ExZd/yBp0AHyt0YMJTX
vHNdjGN0yjyM9O7/wNuXl98H2AYFOTK5m07m75JcpjoKPTzPPZl5lJMXaAnmQMlwQWxiCbW+7A4G
lSHa9XNP70xDkpjPwhHaduyKtO8wC0einSzL+ho1dc371I2h3jgiXFR7fRzSdAkyZUwOAPd794PU
rkBdkUYVIev152ghA4PXLJCL1TSUDTLdCb0ycp8MqzoqnuwMJRvTBKrobsnddz2UkuhptZisLCRn
YjVnyoFqzfU0h1PdlUf7bOeoMRgRGixMPG220CkcmlP+4tGIdWdxv6VNLULalEOoDouanQq9iH+h
muNF58lEmwpGuOX5yVwdSTbtzVoKEcJmYPbc9tez9rQ1x9kMnik2dGkceNqs4QaZRM6b3rXKy/3N
uzcYm5dWEiI2ZOmbwere0aJhKOPQKwYHKz8Vnxx/xF8VNB7C1keoh73h5FXGWZb41G1LZax1ta07
2BqtNwGFUYr671IFkotIhfj6+plxZxDcU3YjxtkkOZRwh9gD+BIoJjlrYTrlQ9anWHDMqL7/h6Fo
/0mtK4kw1q+/WNRPDQpXRhTEc+ZhNbEacdBnY/lTyeyjN3NvBem/4FWP0BGLKP/8j6ADUrsoMYWN
AtOMxyGsIJR3F2SVsUUs3VK8PlGiUguSGYE2QGjsk+vhcqPlg01KFOgYp70k9pQHdYHnAZGxER8s
4977rANElXg9SlSwhq4HS3VEeYY+jYLMpJLxhvdQfIksW/loNFr1a43ytkexpzXfkqo6VMrRmMXA
TXMbFG3W+X8DeukRN2A8Y+BAMIFJjG3k7waML37c/+C7v1Ryk13IENz65ubYYKe2JCiQyGNTNugY
FC5cbCVqxClrHfMDEdyg+fGaNO+aVk2WcEGF8aQM2uinUT+8tVKULVNMn7mhsS084f24PjiUMY4A
BTtvN8ea/wGbQ/ZnS1iKe1TOqsUimIsd5dR7ufMM/8FDLGMyTpQ/zRAtQfyd27G3/KKHNHJ/oXYi
PPi3CK9x4FmpLQ0gTsvJMzMAfVVfDuduUEaQ7zyL0Ty/hTbyWj0uAjzQqDxLcP3gFm7zjM5aqNt6
XJ1YFD/paEUFmIITIvXFdNHm14uCyOHkQPgCMO72ES5XVe8nFefBTIj03FE/O8F5SB69GcOU1sib
CusVa/i0jkXzNXa86jHpR/uxG1fnID+Qx3ATDgCqRBSY8jiIvxtcNdoBA/rTSmCM+vok/W5RqDX7
h/tfc2c3keRzbxM6c1C3GgXEPooXR3oSDtgmPuRrEv+lZJOHFGXZBCVAwbPgR/uLQDEs1YbXGsXw
dZHhJOKRbxUt8s31UBnK4BoLoBuj0bVzifg/ltIainJdYoZWa6m+i+TIQViwc9/C3aLf/RumxrSv
7yShzVLVh9S11SLnBDo0D/Gnc07RdHz/7UQgiBFQ+QSjyGnZloo6LnGPk5iE2tqtaQD2w/5ittP8
1JlqctK9fH4253T1kSmmLDDl0BpEnB7pPezMmIzfJnV2CSwpgV7POO29FsU+Ow7TddIuoiagpHBS
/DsQqB3d+DLD2+xbU6pqAGGh169u1axTLKAcOvoJnLiifmzoI3/qbEVcqjQvHsayb/8ucuHJh7XC
mhwC76PZNTBFCiv6Z2ihRM8CuslBwrNzacFlkTgH+ZMopl0vQAfIwTQyABSKl/4yetAlRpy4J7sc
s0vt9fPBHbm33uQ3ZKaUZGGFbALqtTVBQDY6BhBzRet3wgqJ+7mFBJPQGv0Pc6PkCfKKui/Nmc1g
1FR7xOMHBqt7lcx19p69InMf6wp+bdAZYj0YcC99ozoCwtyix8XdtNlOwGqU0kLRI5yMRLuMwnAu
DqzWMLKiCyYn78DA2tJUqHiMCUD8BqPPd303amGPLNtTZqBVOcYN4n2T+e3+dba38OQxkJboaRKS
bh7xDOPSxc2NNKzV2j1nq/21Q5Mt7IcoPvjEco7bbY5eMdEaTlcA2OUx+CNoo6qoro7FJUJN+p2d
iPJfgbEuBYVaPHuVZr+3HNj+nqMUf716ijQwqIBB8+Grb89ypNhmFEVVHCoVsnjzvKLU36ew7o3x
P0SKoOgBqdCcleTozWoCO/IG0bRxWI/VerEwZ39jJxCX8r46Eg/Yee2oTxkczd9tv231folQ4y/l
rNxYi16MJDZe6npNXp8aodctJRMpvwCM3UwIdlBStNYSh1U6xpjfdIPXnrIJ+/k+VY+6BDt3DseS
z88K0iXYhr7GKEDppEQuVK6tZ68cedGWak79tPXGLowUUxzs/r0RiRmkQaxkzm8pw3k1l3plcM0v
bR1dnGZtQ+iMvxLbiN+AGzqifewNR9KHqoZ0msEt+PoIdLG6jq1jxWHftkooWs08cQ8JP1kT93Pe
u+l/+Hoyi0D1ADoUpIfr8VbEfKK+NuPQnohy84gKjL3gWI+10H9IakFhYnqqEgiSsm82StXiYTia
0haobdYwjeoucMrUeh/xOL0+GmGP/Lay5cqC0ns9K2cVUK4qo0C+WF/9OBqUBzXG/yHBuuf1dR7K
SwwmXWTAWmyGatPUc6rVLMJlavt3hl7aTxi+T8/ZqkwHb8TORUxbwCaphQ7A27R5IsrWLcHWp3mo
Jw26AblAgslsu6r183GcD5ZQ/u7NXSwZF9IeF/7BDdLSGAd3dWiMhbmltl9AtbRv+vhQ30S+ozej
oF9FVRthlRseHqAmGlJpl4c9BM/LkrnYZbTIWU2riyEfrHLf6TSUWPO5/Jh0zmsN0giVIf9JCpvc
+9rWl63lczZeNuXhYifTBdTq+yFKy08IgIrHes6ig73yOzLdTJfOJmVihiPh2wKgZ3oRhaG1WZiX
HcGFLSKT2rAdTeEceeWLoJ74oIjKOQ1m2r4DQ1h97AHgPceVaaZBXbbGP6Y1pf+7//rtfGqqefg6
AZSgoLd9/bRK9zqjrLNwTUcVTKICvSTJj6gsO48724juNjB6RCa2LbtoIYgasCzhUy/AQ4HuY7un
k5Sgb7Hm9mWeHPuNPRHRuLPTHhWCd84OdTQuA1IjqsHb0AJGyAJEIi/Coliyn5WjxM/x1NpPqVsd
FNT25knLHNQVhQQkSTbXnD44Y8WHBoFRdfYTeUn+SCygnqjZG6cJvf7nyBLZhSDAfLj/HXfeDt5f
+jYa5RYAaHIN/gifhj5RGytjjvQx01/CsvrTtBgjHsNW2z8M5XSEANubKhVnyjvMADK9/PM/BhTJ
asM7AuGcD+p4pu87+n2WQo9LChwVs9Z9H41r4+toXb//D1OFo6YRlQJn2mLeSXZSlHhYZBORCB8Z
6+lz7y7fF3WeL27lHXlK7e0eygZ0gcmtJZdgM9EFyI+ZzcgDjFb199xZcUC5GWusROi/Xj8zmm70
LklvocBv3pOmQi6wWtUi1KfKhmNWaf9Uoij/GjU6qIZdeAcordvDT5WN8gzEKgr6PGDXU0u7tevH
XMF6NV3zAGed+m0/rkfqnrcLeD3KJszAyS6v6gI1gk4vtM9jVVFb0yrx1zzRMnjtAnLFgHLjReFD
kS5fT0hTuqVPilXCRhPnI0qt35W1th88UOtvimo8wuvevmCyW0/jhewNkPC2dGhOltbmalyFrjTK
qElSez+HpPZWndcO5Rd8i31rkrnbjB0tz1medgdxwe255yd41Abo4wOs/I3D++MYNhGWPyqCQCEI
N7cP9cpsPllzPzxFhqdcChRqXi3QiEWOFM2QvRcoH9sodaxM+iwuI6p00055k2qX1U08GlDmkRTC
3s5hMMxZaXwDwZCT/2Nyvdl01HfaKkR8RtBnpl/xAvOuG/wisrwDrMfeYUDtQCYzCG2TOF0PBhJM
uLE3IYhoQnilH1T52D6nR2GAfAKuwwA5IxnHcXvRttuchhwpRbR7UPtK296kNmWPfmGPNu3pVQ8z
Y/bOy6IXp0YXy8VNIrr9kR79vH9Mbu9uXgH6eAAYKFTe6C6pTp64tauX4ViPnm9MZFIVUJBHTOmz
IDLn5ZFNv4TqUo4HRdi97SoVsQmuSDqA8FwvMr7xqxM13AUid5e3Vrb8Kix9LH1kRu0A45PpdH+m
MmXarjY6CFJih8cfcN31eFkBRjlWGU911h+TtpqDX1dT9TwnwgkQYm78IRHJgYrJ3vJKDMpvszto
y5tBa8RJ2kKkVeiZdIX6iHAKSQQEV0orfxkGLb/kqZd+0ZQhfn3910E0QOoMowoly7HX863SRtAi
QhhWaYYkMJSqf7skeAMJlKLCorLqwLaz5SBN3uEE8RjTaacbwpaiHno9qlK5jT16iGRSnEUxqfKU
wgzSwja+c0XE4hQDIKkeFZRDhd85EVZCOPJ24JFHKbbaT/oRuEluo81nBw6CUZpkKAP42y4DQeCQ
qWj5rVan+W3urE/I6qNdpYvo4M3enbxn0vtDqAHmzRbCbTVxb5n4moRFbk9hk5V54ycIFzQ+kSwP
qpWOz/WUrF9BnBOFkTCO7xcrHi6tmXnB/e2+A7uGOUIvibnTfcBz9PpLLLkoKaOhZV06CQKKYi2/
jfJXzFqUPrgY2hN1u+WjhQJJWHt6fu5s84hVsnORygwHeDJFLhk3Xf8GTURIliv8BtACE4YII27M
ff3w+pnin8RAvz1cka67HoXbslSinDQ/JvhTX9rEml5Md/HQLehy1pk4Oal9i0C0e1bsNPkSFVk3
Ib1ikmfe/y07YQCtZunnwcLDhdgs+pwpC0bRcR6uWt88DZPuPuRaOT1VNRAxxYiMp1qMRYDSw/B5
hqt8cN3cbnaQiTSEaYgQAlDOuV6JJTW1thmRs1qXEiw0loDBbCiJPw5KF96f6e11+ptUQucFhyiU
5+Sf//kgF0MzpzjcBiD5PJi8WvNlbPIljNq5fFRwbflqzrZavH5XU89BAQMiNCk7/3g9rKg7bca0
wcMvRegPPdyeMIeQ/gJ5awrxVuVqW239I/yKh2Vy6zfa3JcHv+HmG7Owtmyr8XICBvkt7vXHzJWi
7wthaFOwaCmwsjwFFIoeQF3AlxoVx9fc1fqQ1EsqKNR3c3Wi/Fo8vnL1+Q20qWldkoaQ0G4+9KQA
r9DB9iBBYMVP+SLqi2O22SnJFOf9NBSe7y2HZqo3L/bvQenLIn4gZQY36U+v9SIemwYhQ6Vu0DpJ
hoeoMYdTv5RflTgaL/fneFsmkeNJpR1ohaAqtiE8DO3RQNp5Qliz9L7Uhd08dV7SPzXruoQGalAP
wrOnJwIG569uyKL3+KBaD4Pwhud6Vo3vbSwW6+Dj3zzosp4IsI4WvYxbtqBIrpMctcVOmpYr7rmq
G91P4koEZlfMvuXlU5A7iJLpIzas95fj5mzLkZF/+F2fIVjf7HwL109vACEQiMKLT23XdiH0+SxY
nO4Iw7g7SVmglZ48cszrQ1bSITYx1xsDx+6Ut8gvqj5kXu2hK7PmPHmecu70tvNVur0HMfHuyAwp
83mi/K3wjGevleI1TNK1Rmh73dxqLxWosX8Xfa0vteZ27zGx7CJ81lXjIOrfW2D5bcEo0M/lLbme
td43orNrxiZ+GbugTg3jf8OS0b2uTS8/6vTd3J8kpTwQOIVB2gGcuDnBSCvMVT/DpHDLprysYwIQ
M8VY9+M09dOlNsr2vbMMmGTe30W7wxKbkHnQpr+R00RD3vC6OR+h0JbrJTIm+0GvZsxcszU9eb+N
Wsq0O9i6O18VYUd0gEEjAMPa3pjgr0kkbUQM+7zLsFvuhhAXecNvoWXBKhijH4YzxY9izcbz/enu
fFNoJOjZ/lZqgRd+/U1pkWsjDAJ0bCu1eoTxn79zjan4qTWafrB1d25Harm8h7BXZIdoc2jypTUE
0e4YEAKiTTNiu4TNRtM/F4NhvlR13H2+P7e9T4lcLoVf4lsJbL2em67H6OH07YgbZmKe4mwpHgvD
Q09DrbpT2kUoBs5p9VqmF9v2N9qBEhg3xPZO5j52NWD8I0isZD5HyMw9TU0fv4HxnfyHb0cnFpYO
GrM0bzYVHJXltDmIY9Ahg3pJs059caeuDFJ3iL7dX8rfa3WVJchpQSezqdTSKt1WpUVvYe7gxGOg
ZNrwblDyDNQsb4oVQGr1Eh9hxbQ7L6Y22H6reNE3Lx7zD4XpRZOfxdkAA63NoaFEhr6EiGwWfxmK
rlhBNamJ8ySK3vFCpYjMvz1C8pesKuLvLZr/OAAKugz+Qhn41WAy6rEEoZw4+J48VJvrTMv7Rk1G
j6t0yMznwRD9pffG/NRrXv8GWPhR1/63RcVmDaWkstwU8qRvsZa2tsSr0RJydqApXKxB8I7/SdGs
sPysiKb4aRVT/s1hJdeHsSrL8n3WLsUUUjxFVHNwovQvd4xKz7f0CmkPSrBi+ToX84yOhYWUsb8O
6/ixGLXpIGreObngSCSHkvPLTbxZKdqwhZ1EyhyQsME5x4ku/tENVoszZeolsY+WR+ocJAo3mRFf
h31NjZ5ckZhd/qY/gkgNv7Fu6jUs05qleR973r9Cr/WDbb03CFauVOSlggC1lutByn5NNdHrhAxJ
MfhJZdqQYar8dP/w7NxDVD3Bt4FkANS0BZqtTeOmqlCIRbVxfeCTjo/mKqR6QLw8rCUa5nnieQdP
ys7FbtDAoRwo3XpJB66nlpmL8MqVOCzvuurXuKzJeo4Ux6DfgALcQdC3N0NAdGjbsE+IfjdVHHVc
eyOLifibJsU2rVzM5r1AeO5rh/QjuhdZd3a72H5/f113Xk3qyWDaaSijGLpFe2X9pE01dJJgrlUh
griy0/fZgvzjiDkvEmeFlT+rZp6+FGJSDr7p3vKC4gO+CKGXCt9me4LWS7XK4/KQXcHT0C1qfKHn
0a+SEKhMB4/K3j5lg0qWPTj+G3pGpXozmKVkDpyqsr/xzXXdVzP7qOK4NynpPAszBngv7OzrPbN6
XttZ9OMD3PAWzJab/s04N8YTYhtIOt7/eHtjSdl3hx4vtc1tk37mdVaXAZjzQI0rtJKZcKfX1O45
y7v+P5wFqS7Pw0Ws42ylOyokI8E1YkDQaaiHR2yPYKHT+7SoWnZwEna+FOkYlzbdW4m93By7YVon
dEg5CYaKAHnfmNGbvOqag/2wcyFTQMQRBD6dhN3JX/HH5WiYlTDKZWL3tQmdjKnRHLqHlih9a0zq
9mkpbPsg+L+t3eHUBx6YCBUFQ2rhm0eA0knLk+SO6Kw1qXLidKs/oUyZL+g4Lb/w8gNfoWV9A8rC
m0s1zNO4vKit0uuw4WrEpl69f2T2C9FE3qwEltdLkJQxQKsq4+qmjOJn8+KADRjqy4QeysHUd7Yq
yC1ePpIuCuNbUnI2zXpGnWPE0re2L1Yv7M9DmxlQ5fLiYKidK82iSmfS2eSwA7m4npVN2W3oBiyJ
gPCbZ28ofwjNmt4qjj6/s9ZcfXBbfAvQ2DX+evVy0qGWgiFYCko5j+uBU8EyRgZztKwleRsXjUE4
kU5N4aulsRyIbOwtKPmMVJTn0UCZ8HqwwYGWPCxILVROn3/OM8jPqmJYz8B0s8f789o5KVLXjqCV
sgz4tM1QZmvZjYohARxNZXq79Jp+/o0e7dnhodFNR7i0nZeQ8RzZsEIYFjTo9dRyT++9RrPQuK2G
8RxTIfOVsf1sa4nx4BTe/Fiph75b8uRt4kquNb4d4RKmiVvgqa2oCJim4xAslpmXfkyPsPfNxbPf
xmh6NH5tjOXXgn/X9uOmrT/pbl4f+TbufFKqbUBHOCmQOh25sf+4kQYv0qDusc6xlZf/S0wl/7Co
3vJiuyI9Ctz31piiFz1OeqvIP23W2O4sN43NhLwOA/PHwZitExSp8SXDlTuUYnMAuosjvfC9Rf5z
0M1GElqmrbFNAtTYFY5hq7M8FmsMyzjJHVzLs/SNYlc/SpJfqfb2H14wGqH0W+lcI0xzk8rmqtUn
cnTEfcywnrTmDN1ewSm26s/3T8zel4T1QVeCrJmnZfMlOzOOqSWxunMyLg9aRd5VwEIJRWZrB0P9
JtBsd65U06JnDUfgJuDA86fqBOqDgTPa/WntmuzNqujZm05L8u+1g3aB72Vt+6Ed9MDKhoehKe3W
L80uhcNQWBcZvBNBr/YPnBDWjJx7sP5JBjRV76+J/Ljb3wkVTzKOJJ/T3rx97rzqNjButO+WSvnh
zMms+7gCtx/6Bvo32iPax/sD7nwE2BJcWXwIlmYbRoAZr0SecZxgpmFV6Rb9S0lN+ex08fr1PwwF
t0lCk2jJbA0MjIl6XzeqA4rVnfLBqHJwUPlScm+1o3GQSO48bzwuIPdZRQKkbcpNu6AtK2sZgtZF
f1oxaDj2nPNPQ5UpKGJWzUMDmNLvZgz67s9yJy5jZKIyqcJD/XITl+lLT8HbmoegMGzlAftTO/Ag
EBzsk9ueIqAIagoS7uFJ1q+8uv64BtuGTGM12dBKqZdPdpf/5TjtdJrcWDmZsRJ9mEYv82cVvlPc
mEg9OtWRd9Pu1kEGmmuYvu6N3Ji3GGbPQvAaqJxaM3bNUHFJccENLuH9Rd0dStb4kdSAwL21wupj
FZpU5rJLvcV9wE0gR8Mz187cKq8GJ8iFpU0Pi0gKaG+RNK4aF8lKUzDwGic6pSPlIpHo8SVOxBAI
8mekxesjKs0tL/P3qACjETeUDpObXbMmtlomlTEEI1rq57V08hOyg+tbFzW6B5rHznJuarM9525m
YK9YFzVg3Gh8jtRiOht6Nl1GZUKZz4mH5FSA4wgr0AVHwrI776EMzGXHib9xsDabrnPjLC40TlUf
j++GdMl4JmrvCV5g9hEhRi+06TQ+3P/2O+8hXT4SKiI4ztMWLWKikwCUim3WDfP4CN+k+5Zn6/Ki
rmt2GYcyt3w9GqLnrENGQEkG/chHfG/WnDKJWjeoc27fqTkTlHUSoh5Dmd1L0bvzmy4mx4vNdAhb
Ba+NVVeKA0zO3jUi9wFKBdSk2IvXS50KvddryvPBaNXuS4xfiT/E05FbyN65oudOtUjeJNQnr0eZ
Tb1BOJzLymzb/qQ1VfW/tux/RlkrDhLJWzEtieIi26DjIRVatgCEIWLPQMwbgqaPXB9xSeVdU4m/
bVtUb3UlruhdmnqoxsqC1msFZl+te1zhW/O5ysvk2/09tTtviRGUhTL6L5vQox6nZMx1+TxYkTgb
QvkX1dnxEw2Q+qAXsbN5eIIslDaotAJC3hyZqs91YvNIBLlXq7HfV4PyWOlZb/pomK/v0q423mNy
cQQm25mgRNFTA8TjBjGczQTXzBvGem2HYKY8912LWtefLWG/m8v5kP2+N0U05UGsUm9GtGATsyTI
+kfcw2Q+g2qemyaZPyNmQmFCn+xBklyd0GmrPvIn0QuMr1A+POep0z6CP68unlkvs+9WWWaeRnPw
Hr2UDlQYK7Vymqx2/g9bHngdtDmJrSdzl7P54+FsCq1r0snDDDmhCFt4SRoWWZQ922N3xI3a+wgm
9wVVrt9Nevnnfww1K0s9KG3DwrSQ5tK5if5NhiZ9Yzu1c7DNdq4LmePKiIBNfSO/1aWpUsYMR9eE
FfN6uzxpkdA/3T82N1EVZENYgCwb2YE0bryeUKqin+NRNghgBSTv02aaTzBjmmBpndWH+4s32szT
jBztUd33FoHA0GBOkRUBhY0VwuYcyfC9rhXOEbr42j+DXic/o2jC2MBcevPcCsAh0HyM9AeEqfUL
Oy32pBWF9zbKYNefmgKIss8m7D7cX5KbzS9/F6VMzCAgK4K1u14Sxy21WRHcJEi9eNIaKNLOzjSm
YTxWHc5sjXUaF8S1/PvD3nxvYC8y+5e+XFJMZ7O1nCgXg5ewHHYZ5V+ryk00f1LM5tVvnxwHDDXl
Uzp/SNpcT08do7ZjMzDOrGaXwkzwe9fcOTWCqV3cz8VS14mvYBf67/357ew09jPgInlrUlHZPEw5
YV45CsZd42Tiu3UCkena9OtEW0/eqnkgjNAGz7uy+HJ/5NuVpVQifZK4zYBu6Zv7oZ1Vy0ydhPpC
5gwvWqQsH9tUHJkI3eR5UFGIMUHEcz/IUtj1ug4JJF4eyR65lRjLw340H8Ak/rOuYnxIZnGUVt7u
UknM4H3Hlwu81HZS4LI9Wt9RT8e2rIoAOEN/znURP2SGFX2IrEl/6pSsOUjCbu4/JgmHRj75vArY
xVxPsmzG2e4tpQ9WXsFzXJdzWJdGGqQ49B2ch92huJEIToFZ3iQIwhwR4XQzEQwUV/9N6jn6MWeF
9i6jJvj1/gbZXUuSO4499QSip+tZKVoysdS1oF9oqM7nUo/j5GTHqYcvr5pPDmXrIr2AgqiOgKS7
kyQv4TPKmv+2Er0oRtuZCA4FttpGl8Y28zduWToXo3GO0H23509qZmPqAi0MO9stxIm3Cttkve6J
xSL30phjnl68bh0vhtG6P5GjrF0kMi3nxawS+/v9Bb7Nbdk3iErLjUp5k+vteoXTOoNZqHDm4q7T
c+SBVEjmpj209FXiZv2amvZUnuN17D5ZbrX+8gYPL2ergMx2UB3ZuQxk34jw25PZ/M23jpJ8miO9
D/KyLwEjLFEUaEXlGgfp/N44Ei9KoCi56Fu0aKxRpB4AyYFYKbs3sa6050VPjwpue5fOn6PIX/FH
POIUdjY2KaM485AHmgavwO2jNvZr0YgzldXx58GXlK/fVTmLL0kjgyhLcqcga12PWDu5q1SkMoGX
lPonkMdmEkaF7rythLt+G7mDn0ROxdOf3cl41O1FPBeekX6AJF8+OYnRHzVzdpdAknOoQUkU1GZr
1bPiprlRiqDOi/6LrdTFEx7D2jeYvE7oQtQRB19278wSA5HxSPIumJbrFbAGUXZiTUUQ5Ur6MEW5
F0bNkp8ETu2P91d7dygZ/UFg4Xba0gxW4ayT7S49QYgizqtTFY/JoqIHqU3Ww/2h9q4HsHKolEFT
p5a3uQPtUhkyEWOtN6hO4YSWmw0/RRJBi1daUybpcFTULlXP6mpkl/tj70yTIJeOB1xo6U0gP/Ef
u3jNlsVAtUwEIznCy7C06vt4cgq/F/ORAzsVjZ2TqSMyC3IeYVeE2jdxp4m1rtt2qSwc40T8Rplz
F3pKa0u6U27UH7pEYZqxnejrpdMGNJPA0Hhh53aK8M3EydOzVgvxUclt5Z9lmaOPdRdFtm9YRI4h
1rrtFPZuq3n+/zm6riU5dS36RVQBIr4SOkw8Ezxj+4XyOCBAoAgKX39X37dTdVz2TDdIe68IDbP3
Z5/k49FNrJzis9hz8UciU1qclNrN72LbbglhAZ5zFChM+sXH4GPbqRDZn0q65U9i0DJ0gQIjY6BC
hfsPZP7OG75ktyF9Juw3ZvrkY6uUKroCWeXfrS4PffaBz99v7gXelnOmiwZVIsvrlBHMrSqFGgjm
Pk3npjRZ/IiAuFpckBF2FLeR06pmjoP6cxyqYE+sKKOTLwbGT5haoaeCymoYOscmVZyhhs5bTeAP
ONE6VNMFmYT12s7VVh4I0vHIlvbcoxXGxtMWuognkzsBBmGXWiB+Gba2qCLNuno5vqAKl38Pkoy/
NrXt36GARr5sikwyDSDf8psPNeSPMABAtFza4ngKDIm3XYTQQASe1alL7ocZ1RoNDon595YbGj1W
JU1eFZRTkDxN5fCGTRGD5j6LAbmllEVTo+OtnF8PUO9zj8BxAzAw3/ynL0uKTPDU7B5/RM4fwQUY
LBKUtp3ywPOxIQfVj1tAbiC0ORt+pj1PBtfWZZj+wgg5QrCWLAk6k9zi9LMwwZaIyBs3cRqtqBV6
1ab0KQLjPt3pkG9PU1kO+E1pvdyNOXJqTmuFx7/FBZV958dMf6FgEDU6gOTgHQOfErf5MfvziguV
9FOSyw2NhDOcukM2ol2dbTPHmA0R6CNQMG/7kZeSNGRKHBr9KOy1d1Tufj0bQaCR2sbh81hDkne2
0tR1yqKh91TuvGbtNG1ieazWJYHDZEWKp0ziSbT4LZLTaHKa3UXg0VVbjSZbGk1WKprqKPftkh9l
jISNXadQs1fa30V0qP5OU4C2SNCALyEJprZXtuwzpAhjXP7KbC3zU4Egw7lh0KpUDfoneP26u23x
56lmrroiRg4ed+h6eH4mw4C/LIqcv7PZlEeXdJj5S5VK/gwnijCIrFb6YR4oebV2ioFqw6T9syim
vGhTpMmWZ2ig2NJS7Cb5XVINA2mgipuh8gRWt5+CrkICaUSu8//8VOHXZOXh2DUuODH3mLU30pTg
bV8R4w5NIsBmw0/MK3QgIGB6+L0XpV8umRzMbz6k26fLQZB1NrIZGvzg8uAnP/rkH0U84wOs1ROO
ooLKo8lcqbIGdYRZ2WxS1W96jPC4ci8XffuMl4vDs8ibqNjZyzCiPfDssBLcOeA05Rk+DWySG0+3
f3o2sMf6ArEuqOgqxNJEu9TXsmQkh0G4iLcTQ6x9gEOPrfvFsnLo6sRvWQ/34pBeF6/5cnspjt+F
z8kO6Vm9vNYgNKvuUKu9gjO239QR8bjxiJz9UTg8Kt0G/by6HqOjf7Fu+x95JgvZHSuxuCk96rQu
A77puBNVHa0tq/b61RSH3fp0pMt4jWiwrjVrlBiYbZHl05PKxigIyPc4NFpZlJ8sRFeqN2oZZMM5
LPut9QA8Ef+LPiyAUnGAZ2MQY9XpmG9xozY6yxNQyH1+onQHwq6n3R+dR+3gcZmG2Q339catQuln
OuqGllCjohPWHceVVxGDJsfoRbfejeBgIo9azKakceR+0ml07B0bbvYnqSwFtSuo4o+JRA89bZbA
VXjR+HFsj9Q4lZ2B9rv1IZGkdGd4x8bqHh8+aIHCywTJebA1zubZV45M90OIkBUsq3LmfwpyFOv3
kbINZ6L3EsUBzVGgrcGci1zV5Vcxjbr6GhNv0glp0gcipvthBAr/mS65QnC8zcMevcksn+u/HuOi
gKXabwptXnRwSdTkCDQideOSFG7BUySqRfhmG5X1qGWNl2I5g7jQ9BeAqRh51SRU4U+UHIfMQScX
Ql6GMQc6ej9UNc6sNplqE78btyfuIwG7AeIs4Yl9gghgMn+WHR3hn1GGyvP7CLcKabUoxuGfIvDx
7SdRDfO8nbEf+fmlcEtqH51D+Y/EXlCbKmr0mkRI1FCDivjfCeUGyAKtieH7G/Dlid8vzsoSwQlV
gGtKoV/qO99CHgs8PvE+Ps1QW2WQVI6OP4yQmxU5Cm5zTd6rNII1oAR0eQzNZhGw/xqxQi9jz9OF
zLivpBkqRGVmKY3e8LnFpEMwcqqfq4B/JWqCXjU+tyFkI9p8sV7m/PhkaAZP+zneKi9ap7ExT40f
KztcEORn6JNZ60P8XaeATIvGEjz6Twi28PkpwbsRyybOUfKd9TEQm/kvYn70qLqDwAh1pdigxy4d
ivXpSJ0xFwVRI1JdFgg47ise3WKG6rVGLk9boMBtePYpv/UnJWXwGTILha3TBhtahhYMkXFmHrOA
vs9Hym69A37d9VA3BfG1RGeUWuvifdUTvhSk2Ud2WRqD0BFxdks9u8uy7ll64VWus+vCXe4fipjX
80kUCd6EDF1suuURWmzbgMq0GGlgtB7pn6oMx/gkEN6ZNiFf16NFDqhHU9yO7OhGR1STNiXeP2u8
mKxDxgsGU8EIhyQntQLcIS/j9bQ7TrJW2sEhF30ezVR3EHGua1MsUxI3B9nAqm7Q09xuyTDQDoIv
QPh5srPnwarZQQadzB/UKMTm8sPk0ZnIzD/XWzGSJuVRvXfHkZrPOCQGhvIJx3iHflR7HdJ0j4GM
lw6R7hP4/m5aCvLsmdPfiStsaPcsSlSDXWhwd5uoEZi4MyB+sLgh+x2JfjCht0VpGGvCkOLPx5aN
X4irm9HIWx/jdvF5YA8QeMPxSZzg9yZKYvo4JNXm+3AM9PnAuYcPTsvyW56ispI2IV2KChcWxKit
2STTLVS8DgGZ847hoJzLdGsPCky1RYEE3j9xazJGs6PW8U+xaBRgU1Mr0WBURPNcPZSCnKBfPOpz
hXjNvLF6E1VXGo6TWQlJUZSe7Bp0T7x78y5WY+V5mtZgvzA6pllDxozNf2lkZwElhpT2POjo2N3T
iAbc5RTGYEPUWKSsy+/VxkxcngJMS8gTRhCB6qUuLOtlgj7or+RQ8Q+hYuxnoBqkv8ZW2aopqEZe
mJ/mqexj+AOjxtNcoid3rlJzv+l8vsRDPm13B9RyVZMgvG1/SWIbx5i/kV/TjfGwhb7ARqfuvXHe
nZ2TqcFgW+4rHvXZZB3UibAtJGsNcBZlS8E0RXJYiEvyCmHnm6ahq28phv0xKcxlDbZpNT7hME6W
JzAodHmZzJZszx7Z/mU/E654a6LKva1UDuwCNWZ5nZBrLlAiMolwziaAbAhHLPNzxmDtb2MY3vde
LdhdXnjhCempkNWdnqPwtxRp9OLkbS7d2LQ9LfmqPhkEUbopZYwRRTrIz1qZ2bVoKjKhNakMhH3h
rTFfeWLxnqQyiOJBBCP2nsdr8a+o9lH3pLByvSMLL/8dR4Zs0BGH5wNHuQn+s1hI1qwYcNc2yTlD
qqOs1zeLY+I109IgQ7FQeIb4Om3DE1giohq9LyueHnkgxnVjdfrqxDTzBuMx/y+suN2umqa4acWG
gok73MPKNqDUMcUaNY44skqkkHQIWpXusYas6xEpt7XGYhUdS4MjVaKzO0KqRaSmVf+sxLq84Cyv
QkPMtn64ZQGohzeBvg0ix1+6FzPKgNy2TpjMjgihG3aeNMa4EeLOvjAe/7yu6+USpYktG+SHWbD3
S72hcENHWMdg+a5bLXOWtNQN8Qud5nzGWJVAKWgqze9Hd8TrJ+A5/WsYJCctKo2FusM7WZ6RyJyT
HwVlI70s2TrPDRjb4eM45gMt8C4PuqtHpuIGA9700xQS3Zuy3pD8cyAM9z0U1RoekOQRTS1QYGPu
mNvF14HyEfzAECyWzUiQmXYxGU6Bdeb1fpKlOthdMZXhuih8W698qOhDcuBk7L1KQ3KHV3PYrkA7
+NpkEkzug92D1AjrBIVwWuQGgg3JpNBV5d4cpDcl/IXfYYpYtu+JjYut2ajc5g+7RkXdIiMmQ5DQ
vMm1gzICWapCSvNrjFi8WWw+iDVCscMuytbVmO+AX6cYcKtNpOF0zMxWd1QR1Aitgsbq+0xAVzRj
OQ3fU5ytZVOgIP5bNhv6I16C/axCJj+kL7cnv4rwC/TWzK5IHolcMx14krt0RTLkeeB0+1ZSMwAC
nfDhbUlFza9oL4ltiCqGd1vI6kPSoj4uo9H1VwW3vz7nsORmrzXCWPJe+jT7PUSJK7p63vLqimMc
R2o+YVJVYWHJAxp1+QMtMFQ1uCgqiadExK/HioX9wmCbJE/UKqMvFqYzHDLlwLdHpsO+XGwm5uTb
Gnah/lsSzLsP4pjQ5La6WSBO6Iju8E2631lAEMIZ1mG7/bdiMCUP2Z7t/+jKMtUpBrNik1WmnDAM
cc3bnc9QHpqcR/6RTkyVfcK5Tp6HtIqWK/wo1Z8Y7XzvaPQN5gowY0obO7Mtftwh17naaUG6eR5l
1XE+NBkwipmcnVey2fEy8Xj6LzpWi+rgLTX2gobm4UQByZiHzc75tTgSmHhHm4b4fsWnA5NXmUeo
PXfJdoVms5iv40bIOxklw3BBzDLBiFKRzyQOkLEZDuC2iQyQxFZlOQNGoEm64F/PV9ZUKZ7TjkNG
/n23g5whB8AzOot4SHuZJuI1tZJsLe7M6P5m8507WxJF8HTjH26klervLfAAU9tgkNBfUzbtGG1N
9iN3blmvqRIKyF+BasuUGvSWofHZkf+QBFTBt4vQ9zO8xClrlEJgUH9A2ooOgxUPU4cTFIcb5j/3
O8koUku4PCLkRI/V9JfPyqN3vijc3WQrhb2YJSMBdgyhvHtgHDmOTbYbQEUEtWC4UPi88VPsofA7
Y8kzFX7xKFAUtSYbdB4QPVT8Kc2jxV3AVgNJizPkgXxge6jVzdHC7tMw5/d+RtdrEwOrTl5muB3D
CaBXmp+OQqlPROSkvpUznaZTDKRgRKvLZkJXFSPjeIwnRLwhJp43RvIoOeO1TpGpixllvbjMyfya
jcFP97N3N51ANQ9ZwwwPEXZA9Mq2Fb4jeZGElufdo12iw6mT6CZCv1B+QpokRdcPro3wqEZ/mH6r
ebp/mAhzYh/w4/SYWckAIGMAwnUIsiDC9uYywjtao5QzkTGwE41/WjZTVJZvSGfdSrTpjCttRr4D
aanoKFUTLduA0p9llc9TBOdgs0Biop4z6svLEiPKogNulfyHQ5x9R2gnRTmcy7YvGmXrXbWnGvVd
6xQvV2ExJzbJktuim5eQvc7GLD/x085xMyxwBZ5nYBQ/lBXkHTGAy3FmqZSsz0yWf261n2RDiFWP
JsPl9M+aOPsmGD6QfpXYVvfxqAI2kgLYDyA0/xNVHRl02odLaWvnNJ4eIoUPq6EHt1fBieb9QNPk
ZYe9PLpQBeHbQw42YO/oyov7Ta1h6fg21eJUVwN5rdZIIfZhQplpUxTRoLD0/f+7DbaO/gClE+IN
cZFCP5cZ9MS93DPk0MLIjnyTXSX6Lcch8TccmFRb5J+t+ZUwfXyLVTq5XixjqHtkTkKyuczV8eCE
Nnjy8Z6cF1ejIJZvy/4V0tLyzjBK5CnJLDMtZVl4NlJodj2gJTMN7k/ysSZ5QN7uutPhQnw2vISU
O7xOcYQZ2UaxROwvRSYJQgvgC0IDXC1bYpAxhTYMIwm+1hFf2z6E8lmUBtghHh+Dmjq5IN3Ww7Z1
sQdkhE0qCBBKt8Wx6rJF4swSw76RtkQU3q8jyiPRzgNDA+NU8gmw4Wroq7e3zp1jwAB9sTNGm2bJ
9fJixEGyE9Ba9a7yBXZB6NKMaimNwG9OVFV/sNu4axlhf2yAJYjzOqXAHmrD+P5l6lTqE0Kyibjf
8lFFvwKUmv9qNaFSRDOaPQyKiT8VgOGln73Nvu2I2LyGdBhZj5EBfVG5RdhkUwFC/EcWgGc9RTvp
zfyrrWwxkYGNb/DtL/urQuB6OJlbP0IHTym7ZhimWR9wBL7XA3cg7GikP2qyuVdX4OphHjgRGoZU
8s49PbK71Qn24rwd4tcCQ8F+imILctOHqkI9CArRnlmK56bB0bo9RwHLY58hYfVagQRMW+RC1+Nj
7mCgt6QusSeEhK19SmfzmW6S6yuzjD0JpgdU/oy5Oc5JpNmlcjyd7tabgARLTr5ygF2MY3TCHaEa
N9j1DxzqzgNyVjDAHoZgnLdoRaXNWgQzoBejcqhZx4bSLPAq/ncLs8E+6CqE3kD8a/oSoUu/MJsy
dKsZrG4dmqJR7JElpfsu6iH/L+JyXs/jUmbfVJUBrDsQAoWe89LXgIF5Nf/aj+n2Vach7wtkn/+4
0R60FWGbs1ZFe3jZshUrHHIv99CFeKAIewyj/C+JKLTiqy13vAhiLU+VzdDudhSyHiGlCKYP817o
p72KMDGhJXx5xFjjJ8RDT+nRubKwSVMDOn/nIyRkH4tcVnxMgcX6LcYC9mP0WF1aQeB5eRJ+2h8y
Htkcb4PEz4YjT2SkWagK/xgHzXb2XomnoxqKADYgraZnMhV44AA2i2ZO59swPVrJz+OmkY+ZxUvW
p2SF3SCdl+TNIB91u8/Habho3ChvPGzpA3JoIRpLq50j02Wth/AS1RTNXhx25cYBz4QtJo5E+jju
Uf4FcDAXV+zx+WOQvBgvNsgYCdWrJT9zNNJ/DTixgGJLsTyglmviDQYu/cHIxCJwOJF9LCyHKflA
xN7RGhS5EMSGVZPuqmGM5wZt63g/8arWtkeOKXY7/HTlg6/GMusT7eTzvMGt8gxzPfAJX+9wruIL
qOIGiFMWNSmtwrtQOSYLiUiwrR8iAj5GR+gb2kMWknZMhBgboB54ebBpAQPFzOkRZkV4qDA+gMi4
IrdNxMBQQzpfAFIfb7ijUZK6+JL7vqDhmB6KROPecZjb5BMQSj8/HBxG9AZ2tFRc12SkpMvn1D8P
c1h/zrI0JwgrIF4nFQSoTwjUwse2pekUtYswLDy6layfR44J7IOthfnFjinPXxkhGlJOk+/JQwUd
/p132XT0FjUIeKMGMmXAUrfiD1vQN9aANOP0kYrYPhqtwaNo1Nd9h4+yRKcAELYXeO9C2SiUKtyL
AnBtt64ULSzDfOxv6kAbdJ97prYmI6MAczOM893okP34rfZ1ut++1mLuDmv5D1LKlV4Rruminhz5
8i6dO/DETggd/iIKYNzoANB8WMuqT+dvP/SEFljwYQWaSbqdu51D4kwGcZGrK909q5btxeMB9XdE
iOFbBXVh9r7xtZQtBQXtfhRiVnewkEAAE2KCypVVpeioQtJaDUUvznyDeQm/Ck4UJo6WyyKqLwNg
4uiy6YhEj2yCBgEBi2T+VcykcOdRFRhLDqHT0PkNATidPfLD91E0k59kNzpqkqjedDO4Q04nacGm
dSEj6gOQTh1dDMorv2AmttmTIKv6U5h4fjYIBFtaXO44VE3q4+W0JM6KFrZ7pJ/g1YFoaKT11aPz
Nn1f8glkEuIi/N5BIV/Wnw4s2nIBouyOh2oq9BvqhQb3pbN9n1uRGI6Dvlh9h673Ax2aHgt4cwRX
5PdpjffpMh4wWj1MQdwqkiVEmVekE3v2rilVEyp+vaQgeALgVI0F7+ZjP8iET7H0ALOL5cnmNtte
amv4P3i2MgFraIyY6mEdI3Ux4AnFBRpx/EK49zU+GsjI8gvkJ6VvucqnCyqNMt6hZggwT5oMwz0o
nxz7wLTVjygcQQvEOtUzLKm1lP/giiUAcTcNrX0R9iK0pN75y0Cce5YzU64VsHIPuEFFjUxpUFRA
v3Go7t2IBO3LTfkFe4go9+k/UK4LRJsyG37H2Nh1m6wlUsLg/FShrYpEPU0QSKuGJlP4BfoXFCHk
2vnQaMCLwLbBJd+QpNzd8+Lg5KLFMn8iAAYnxzqH8bde+bD22Lnxh21WQHkNkTYS2MUO9Pw0r9Xw
JxSr+ot0awzbdkkmzOlb/oJ48UU+yWkAtK4FiXqMkxE9yUlu5iU/rLgkmO8C0EeWc8QLY2M6AXvP
BYoDoVMF9LX6N4LQqORVYv+W58PZ6KNmxieNP2SdnKcUs9p1iQxG0yWm7r8KrMvcG6QLLSfs6d62
MgSsLECTTNyTkOAcDFon/jvxToJMrDeH5bRim24dDF0OUZUuft2pK1GxQmG4Dv9/PjaI51nnYrOB
Aw82WboD0rzvsQo0AZOh2e8tGQrb84gb0tI1Ls5HhdRkpAa6+W2UkUze6u3YjsammulTrSTR59SU
HgjPTm6VYpvLixPosmwGzB/D12Qh0wpNzgex3YF+WkUzqNwhm0BMGQzLI0fe3IDmqeeAXiCMgHhH
/226ZA9MAqs7s3jeuwF1s0U/40i5QZGrZNCs4DWntbhNAcqmM9yHBBCW2E31sOSViK5EJHzuBRAB
8YjVc9wb7PtY5MmK+h+weU7c1UsF+jnFagquukoP3h+4BAAgjxGAuWM1vxQhC1jfajOip1sqsans
qVib7RDux2GVxr3nCDtD9jmirViu2XRBUMes7zLwm/gcktsDy4RDh8GI0QvBhiyeWgQLAR/TfNBj
BxxlhJ+CDFvWzDwt+GmgtEaCG6d1egfHIMQTEQl46aPNsrhnchdPcpnAR0JbQqsGi4n4gfl59g0W
dVY0SYmRDIGpnL9uExwG97MtsQVFOncW1euBnESuVtWFrbTzQ55LsfbohKoAoORuvEeS1uIfomOc
Hri2Acpdk4LCyxxFerAe5c4vuKbibzxd47956uEGoTeFKpAcvsJ/xRKU6IZoQNBmiYVG9Ijm1wjl
Wbbth9sYhvgDsf1PiG279Tm4Tek2S5HO0srIa9VUnOLrQG5cdJ32AGYBKcYsa6DZpG/LlLHkZPYB
XBbGm/0eVLalZ51koO1CMuJPjxo6nKuDiBeFaT4zoglqYwoMpz9eR5BRukVPLVpF7XCAiyfB73d+
LefphJkZDbBIZMIShz3LXmu/3NrFs3mRSPYK4fVYijLrRtQOVRdG1ym5Tm7MPyT4yTsb0OjUcnD1
I0am3bKTF1sUNQzLRIG1OhHfVuAqH1vwIW8je5MoHFXBTDdMusQ+Dd5e3kUgqN8kxqbsG7ZBLf7L
iJPlX+DuFDKBcgJ5swIQch2zNAHGAy0ipt7R8i8UpWpxHmudYnQn8XAd1nksG+2XbLoSBA6iwhSi
NNKBNR/8vyIK+IMHlqA3KDWQEheIDqSB+AcppFrW9WmqaF7iPF19emFMLG/zKKef4w4euaUaaZJI
jqiPAF/8Nv8Fp5GAYAjg4iYc567SJx+ESTtgBRBCYB6HbBFcVeEaWpv6fvPKAVan0kMhtebQFB1c
iC9sChgFQlWy3xy82dG4CShUn6zIcLn3y0J6D1fdcQo0lV0O0bu4YtfYdc/GfY+6AVDUXZrd1AdI
LivWFvILjxsOQRdgykW+xQjIy4J65p7JDdgYS5DGKXC0SQbNweXYOc7rShXbf1DzyOwlTvE9/SxE
YOGy4yxHflB80OJtrkRa9tGIaL+fjmFpfgLvgbMOzDJAuFSjRKURy8BUMwLmwttasA0wy4qICsw/
5APMEa7+1cyj+igsjv1Plk0MK+jtzsf9Tny710a/Q+o/LD3CnmAqxMcsPqXdy/1x2tC5fAXKAtZ/
/f+vEuKKZfiCMeu8wCwHsYETYf70wlNEQ6xOoeVQjLN8mKcJIQrbHsQV7eSrukmtERGVyiHBVaui
8nsGKANPFsQha+sWjBKnZM1wVZX4n7+kzXMLVL2K3wvupj+xp+gXhegk/kINaUHvByXLtQN5V5hT
4oV4t8qvfyvBVOhh+Jvtg9jXvW4nUknZo07KH/DK2IncJYke/62RrijSQSk3zVyt8St2IOjPDfBu
GIZiLFlHWkGJNeeJwf2tcaS32zAI2zOrxt87pFHvBkp6i19gToquylDi0agsi9JO1dtof4pS8zcY
BGuIlIIe2QmuoBS6AjoV3cq1gYYf+JKPuzhR0A8EWZupg4eHTg+aIRGimZfKgDYdNcB7CWjyIUAI
AGWRd/k/WR52OZlJyG+GKFU2s6r821qIJGlw9xAw10s1pg9B4Ejsbk0w4c4AHh4epdKA+LV0UdkL
9NDYn/uxxVl7zGqPH0G/o/op2wTi8NJoYM+V3lIHpIrhFkMZZTheChsVRacUml7uZtht8KQtKnss
BoQ+9MjyQRxoQLNp3ON4E3FDK1igOgm6pueVUAHGTkjcbvisf9gqnRSnwx8JQpK5FL7fUIJagOfz
7CM6IA8ERLDjM18sFIAvw1TWOLB3UdwPmBPeBpJB8EVqyFYP4DQwnAyysKe6VuUzxhD+A4QXUU+V
XuaLiVNnL1zir+79wpanJEP1VD9KIZ6jbSn/FYFhSgDhWm0n8PDZs8Lo+wNkAYfVESsfFjaWprKV
wpVVk1MIIK5DBoQpGtPK/l0IDb6ZoQ4BO2rRHd5hyoT0RQdQIGLV2dRLuaFYhOb79DOPx7kC4RFj
ZWqgu8EMGgtIv/sdJODUDANaEduKgazpt3wdoQADnf8qUw6Iy1ii/wwex9j9bCDP6IaEJUcnbpsk
Vtl5x2A9jNPzrt2q3qcFer+HiIj4/SYqDU2V+XApgCrrH1hn9Reo2pU8GTYgpweqmSHvI0yuDwHF
L6ZN4Hd+mLRzWQM9BBKFKfD9/cE5p95onqPBHE8yjiBvchx/1ZGLJx4Kj1RraTxrDuvXn8W658sd
7rP8yw779OSL3L3XWhYLrsocanfIJZZvlA4HampjIK5QMsXVf8D4M4MOWVw8jVC0Lpp9L44/YcoA
yduIoAOVpXR5RNvyBJUUuHwAG0pDDoEQleoOQzqhHU3AgHS+GNd3eyBt5wRFtIqfZ3rg5MEuqf5s
3s1olRsQTw5WmWIRG9hySoyYZxCIQGI//bYa3RwRQiGghx/8E0cKkPqd8+Ce4Xs9qjOG+yHpzWCO
GhrGqP4ZxJJjIWRxBVQJqqLkd0mgFeyXg/BznBnY9vaVUIx+SBOlLY4iq+9nMjoD9sCCaj6KiTyL
KN9/4dq1HqGqaF7tU5Pwz3FG1klb6xqQylbHbrwTy67BeMq1fkrEXmStHypQywc6qNPLWJvtG3bv
FZS0m8ZnHAKy7Cg0vl/Cl/MPFKMAjL+BY5/ZKun7PHBStiMwI/zOsJ/jYVyW6jSg12HqyxCP31hM
eXIpDCRHUA+xYYRIjuNAHZ2Wr6A+6mawnIPT5ZoAfNJQtWJ8qOh3tk9M90tVi/9xdB7LkSpZGH4i
IvBmC+VL3rXUG6J11Q0kJiEhE/P089Vs58a0pCrIPOe3b3mVcyigGAieEMci5HL4+57bMUgCjopC
tKlWgz/e69YqvgBYqzK1q0rmKRXbHLNhUY8Xz9+WlXCwataHeTTLX1C9mpFi0luTaQHBva9buPy9
M4SJuu0ikf1S60a6yNUWKtcxELcPW1J7nxp/hXsxsTNfWNpc7jRuFXN0/c3bnmvArz8iXhc623XE
VsGaWYSHSpvoYyMPUDzQsukWbLBN90WnbKT3S8hHwhlbbWwl1SjtfbRGE8BP2RBzIXQiS5QUXnEG
ixbdgU4/cQ09lMdw4g1XarOuoPzb1rh/rMWnvaJoGiqBoWPcewHIbPGUzqrf0Ybm8XNW1/1cR68J
j+j655PLEnBb99XwFM+WW+7HIODJjBFhfU11Cyw6F16HdLwpXyoVFUU2aB38194cklmru+DdaTvn
taotY6GSC2tEaYnB7TJEjB4Hq52Cr8hMzX9V5ZgP4kXDMAvJaGMGdKwNBEskJtVBtP0zSE300Q0H
SsAw4Xp3uPznzwoV33CYoXEIi3ZutDOknMbLOOClQ+DN1FZR3rFmiLMKxuKub65THs1dpkZXvPu5
56zZPEWLddzaG+WfwGw/t2ij4E7yqPlAweNL1AgOH5RbhQGUMXvEUxVMxZz2VTL/MbbgtLGQA2Dm
R2F5mNc5nlOw2uIrr7WNitYKnJbcy6ZdU0vAvDM8Jqg9iqoXezDS9rNFyIg0a3Kadbf4skdSPm7R
dAIgHTnlndEFNRTFc85jjbi8sgAqRtXFSFr8sNuyRXvuqdSO3Z0GJ1geQygNkU2IfaJ0QH0oUssZ
lTotHZc9sT8rpIvtA7w+RXVuvSCXQpRRjJN4NwaOrksNW+sll/Bl6KvmCtHzZDPvloyKEEdW7x83
Nfm0wKooGfgHC+R06B/klkpExJTrqbwntWNUEIbJWvrsEqYwv0mHHP4Tfh79RQ8UXT0VACQ7M3M9
Oh1y13ZxQnPEvvAW16Wsc9zeoqRy/T0iOH3WNvLQh1vw5n/zYJX2A2KMwFxGuTT6sXT6+Bm+U3ZE
0in3SRAi2l+MdNrfHaJvJFe+PS1pa836wcUmOae19qo7RCbTkLJFWh8whCW6Y4TqmduH3BTu3DbP
srei71lWU/IfYkNvOmA1bn34zFncI5gHfOy1n/xIEwMreSjL9gpLaZmiHZRVFpvJt071asSGfnXd
uksw5RQqtaPT0tyDutC/gwzJn3QM/39YVNcDw3tFbh+WUUDuW8NQH3CmU03esrW+2uhfmwOLRXhQ
a2nTKhj6BQ6RrY8NijUNsVhDunX7JUYK8mIGvXwVozSPOoyL/qBzPUAQhGrIcRLasOl14PsgAYaE
lQNrWHAtZqR/qT0mUh/qhtPnY+78Wn1H1sg9t7aDsHYbsrb63ovXbngJ2mpeUrtnWEC4b2on1fWi
d+HAkpsGyN6dlFI2qQ5aoLs4YK+NYGL6oHkgq2ZjSkbueHBd4+KD0NN6LTrDUd+UBmmYkm3xU029
GzJ0A89ceS68PU0jnIUQsL2L7njgCh+UurU/R8HwPbsxnqNczsrPQnsWgD4x+cHcGkM9vDuTC6zD
ogq7ON+8BkjJh6k9kmEt61PeFN1LUVeEQSqiITpmajFf0bj0H6sVDNe1KTwHwKriWLMHLJFQUuu8
ODvfm2Nnb/XEzN/Hera74+TouTv1srJXgjyYhEGaAIJTJwwjLmzcc6chQMaNwdirEWZJp/5mKfIx
FylnJsmhQvuCFL80qCESUV6DxoITKqNS8CTE3nLfdspr9gjRur1dhVKy7sY9v0qzqC9/XNH79KaV
58TtYZV5IuDDZ76N8XnsC4SYqvH7+6TntkgLay3DFOGoyh9j41QIhqiWS57KxC+ifa3LoLqPDLtQ
5qwq8c5TU7Qd40bYmF25EDUGzTtMd9DNUh7ZYPVzoH30aYWP4Tp18thVZ46tcWJVk/JvHAFsIbqf
Jg7yLYm7LEDNlB+CWMLLAhZJ56xBJw6MHpwkptTbm6qa+ieK4Mn2/QISm0bDqD8tYHaP05CFjwQ6
XawHidTMHONejGi1HNO8u1U5l4e29mwndS0u171V9gHE9GBmbpquIAoqFH38saGcYCAnvgr0QyxI
+2d0A+wTEmFuhTwXyCynbQoxg025IeG6QTYHq3mc+HuWPe70SmXbpummAFXqmvsO8qhPq8Slw6Te
Qsbbjc994b2u12UH+YoWY7JC62g41cxhnD23PJSbf9MYLHP+4C+mB522etr8Bns2v0TQqedZqom1
sZvKKuuR3gdQlhhl0qCtqyXzat1u55mnGTC3XfPPgB/55HnR9NqOJq/2HR8EjGFkEBqrJlL9hXBI
9x4kS+sMDIIEbJer41HNWy0OcdlHUVqv1YIFB/Wjog3btsXu5uOHNuXU/I4wDXj7sCeOOFMQV6zj
enEmzscC+XDlS8Szic+hgMhwyFmxDaKoAQ2OPpRhK14tU0XqrPPAvutcHQOtOTgZR3SPYAeB9MKr
HWHCwtswixddeSMMW9SNV2LXI15qUKrvOrdleACA5r/lNZdqBjgxvU7MHXlK8HX1CKAQxPtqCbz6
MQp6/Tp3nr38EvT3uudJ18i8OhMu52b0lAVZn5f2zwpTph46tVA9gfrd77PJqZvpmLtLfXQR64u/
TjzM4T+7txeZIgworatwR2fIED7aT56KAer6bQxeN+W17UfImqyAY0kT51Hfbo9Mv7ZA75aKj/yW
3nrCCaEvjdcW9FZ5jYvINtqIgQARW/a4dNsG7mk29bnA5rTw9yjY9hzQ7rMoOs4WC2X9v67w7Z98
HhAfuVYZPuZ4mIDa1wIHowBqSo56BtbOdGVZEzRto5GR28L/BXrmqH0f9XKBhjXBTzL12EmQTaKe
dhBEf019b//OlUrCe9WYTf+aueg+uUa2ZOeHC/Ih1BxFD6nTht84Y4Bp1Ryo6sGwsRZ74QxE7Xll
YMV8LfV88nvoIhRRZR3uumEA96Ak3H5VJRznkV8GJSQLS/+rQRJMBxuS0XHvVh5yBhaB5u+IXVH8
s8K8+6k7FBxHMUbetJNENL0EFWybUBv7vwdsEkxQzeX6YfNYk19TBQVbT7JtjwKZ73rh7R76j2qJ
EHGls5HmNzDJMB19CPKFBdUnkhQ74zq9N4Q7iZepDwLNVBqirfe3pP2Tt75z56kZiKiOGFx3bRwD
7BUzaLKz2s56RYLYbJnYGv0yRR1GD+5Oqmx80+l0tVokkjCGvKsq8TmRPd1w9ig9hU9l2CxI2a0i
vh89OcW3B2aC6bHDTdRZ4amk/GzFWoiUEbJG1TT4ToaykW+DYuniWiEpVOfJRANa9jFkIcjjjjnU
93PFmEyq/7yzfBwqaawdtTKxeMwW/BLu0wK7NB1NZS9vvFzKnISYhH0suPhOMGUIqaZhcu8p2XDW
bwN9kO/5kBGK+qNvoXXSur9L6rGedk7EPnResBrSzcbhVaSLXFzUYiQlbn8mnwjqR5dQt/xoYOn8
u35p40MjjOsc3FGUPzNu9XugJsTYCwjQPhA3poeP14Y0jub/H8XClGDNUv+b7Hh7rxVS1tShEvbV
r0P+RrsZ1aO1+qs8dmED/NdZc9vSjVGA0XkbL/pBT+gFaGwVpIPVjh9034SOUiueOEP+D5CFGtDa
HUx9GEYcI1lNNKlgwqmLz7KxIdGYWecka7sNvEVE4M5ZIRGsXOYVnEi3IygtZa02NEMPLs9eKNrm
JOCyvCdlzbcooRV32TyF67VhR+dKtqeSW3ukEzPdcFkzrfktZsoKNDF8WAwmD9x2HAjx4NovCCOo
03S4naN706tuONM6zVTo+zySe/ar5ZGZVNSpqMCNWaxxI4L9NiwKt643Tc0Y1sFdMAEZ72rqad5i
wch8ceqSRcmbrfzac1+eCS3Sv8iAgpPz6NnFxy9aBGhTzElBbrhr/5oVI1raikG/BrjynnDCg590
Jm++rMnkbzYQMjjcSv9LNgyKhPie04J9lRiSd5uZ4D/bA10FumOSh3Jt1qdhWw0PfY055hjbnR3u
au6mZ2CXAHhbY989xnEevK+e6Kz3RHg543Abxb+k7LdPydyIymKrmLoMPY4ZG8HgZ5axkRYqpx0f
Gh7UZh8VWCDZy+awuiuKcYUz4ncClCgt9gxCXOyDr2NbvzdBGxVnu5mK2/fTllhGysVjgGWygxQJ
vCYNh6h6BYykIYxUifILe4y9gMN1Cv4wwLJ04IzouseutQN6YeYK/ahc1re27qxPvppuzZDJte/y
xulm0iuiv8bo+p9UNuO99nov2E1brJof3U0iuJ2g7iwhjXv7XbmmDS5om7fuFf6dblWxTTHYjbDs
6UfxZsLU5eHA+CtKh0Gttt2sonIJQdZqCQHHU9fXPDLe8oL01rtoRa54VocoC05d11vDyR0B4ple
Y+0fQBEqFOMziiGoVJHASCv/e7K9hnsmcsPqVJfz9ETFKC5PgS39jR57+z9vLNbLWDg1oCY9PJxA
7bY8Yf3tn5GrFRJYg3yZZ7/0h/dKutaHbhvlkQIet4/OaFv5qR8t6x6NZz69ux2+OyqQG3OiegUQ
22qNeGFK9Aa+voKSUgze9jUeZIQsN+EJSl3QJyIDgsU+Ra2O5NGrinU4+utgFjpANPLQuJ8C8ZQs
eV19eTJRySPAwGLulWK43PVLeEws0jwm7f72N+G+QuvYIzP3uAbHMqeH+zRibJA3ssv9N1VVDoba
i+kZeKwuT4gaq8d63Uz5BPhAgVq1hfPfZqk5nkrc6ouVdstc6YNfOZEEp+uqjeLDiBu663CHZb1f
+dFxXQCaTkEbRP2+IdPx2E695dPMHhfDF9HRQUnuqFBwzgLtGPgWUMBOrzEubxQOrIgUrcuyPje9
Hv5ydBdvG4FqZu80Aqqq90Z8MoL8138Ur9ZXZPPrfJURW2/mV3NU7rWzefvZ7YN6N7SxiA+bU1e4
KRYQ+4YKp6MFTzqlQUDxJTRv62B0dXLHO+NUr36hIYlrTJaUOGQMQPnwZq1W941nA/qnBxglGGDV
vYdRROHzrKSU16YYHFKaJrqpj/OIV/tjdaJ5ggoDw4a7l1XIEB/4DMp0U3MQ+AmPOnrQ/wrQ84WV
vavRl2NaBh4n+i8t8RggyR0cl19FLXF1sHLTByivDQVRSFHwaTGO6k+Ixea3xyXg8ICxUCNCFsWB
lDN8higEojdoiPJhwZRTpl0z+PIYB3Rx70y4EftIwat/5zCZ/3O7aHUOG71sKh0IivlvZL0vz5Bz
9V+3ClAlFsaYbw6RfkFjzxh6wCYn/1ROFcX4XDh0UjxurkrXDUPsrmEvxMkTdDnEsp9Ev7HJtuSC
VG3swCS18juK8Ewr8NYoEwx817yY4nLXKF/9xyiAhkzOfpCQctHJ7uyhlHjp6h64LqY1JACnrOU/
o+34y9dYHghGgtR1i4X3PrF8bsZ+HPv4SLkBktYi7JZvaG0xnBDPkS2NBGh93CakJyeWeQjGabI3
jYtysn/wnQGO4VMoLq2NlwQhpNM0RAp7i7PHwIopM5rC+OqAvjWHZkuwGpJAgMbPd2L3b7850S+t
ev0ATwtE3sWdeZ94j1ve8rC9YoZB7NZpXFKi9eAs7LWuHueRbOzDOhY+R0mhUNqXiLsvVsCNs+u7
QD2a0fTfceX4/9Z+qK/bih8AusyXMHqYHv+1+uZZYC+FLY390TpU0WS/bLUBZXS9bqMFVvtqQ69Y
IL7hF2S3RTKxPfFWq/9QPOYBMCZMFKWGfXhiACBIoZMWbiRr7NAhNuhDduXgucEXCXsAraIIOjfz
u6RcT960ueY8N3V36QKb2OzC6iL/BPctW3K1S9azQdrb+BlYq+uckZPDu5Nu0CJeQjA3IgXhwU/n
qFvu2PKq5OKwIo33Bgnys1z8NiSJoK24z2Nm231sk8OYCmHWe2++QTCOmJNoN4++zz9CMm39uyK9
JD8CjPOYx7VjqRcyiSjB9HORXEvLugFueSgeA2vu/tqISGz+71V0tcu4+M0mkGxpNOdNeCaqrWuu
fQOa/eJUg1WdCcmutl2Ooh+BK+3dQETYXCIh+vqJUkpBFSmBEb/bhDKBnd91sIizEzTxfiocU+5q
3OYPmECxK7JW+pi1w3m5w2MJ9x4xeLhp77YaSaqmwPd5rFt/2bnOUgdcmiv3TT9qc+fmY/XjxpMv
v6Jycf4s8EKd2NntkHd7vEflQwy81RxpGUlQ9UUDRY4TB/UjYgzP/Y/3qc2vbSndB87JksNZBvN0
JzkQMDQ2/H3OXQO05l1qgqjEOYATfJzLyfyJUCP92OySL5OCEd4vmxg/47EqzL70p25+6RB870ps
t7j2BxJ8u1hHBLq6a3GyaWCD9SxUuae+Vha7CEV1cfByP27PYK7UMDR5wunL70/74ggN/K6T0Z4e
G4oArxHPzgpvNYA15Iai16MGBCYwqqmbzEFRjycvjrF6zzfhI0r05L2L8fGm4RwNvwtT+jcOWlRT
KkNBtF4Ci1ylflAXf2QHJYN6AuwzTWzoih2XyvIqRcj7VQnsmKnFuabOucjNZ8C8+lQ4jWR68N35
J3DU/LaIHIMhhj7vkGDR+i1UNbY7xGPWySa080+sJhby2uumFDbLXXY36bK3KyGxzSH3q1LuHAbA
TxRP8o8VCApMChIcMIqI6KWlIym/uvXsXok1WbxzEZsBcgXStr0QE6RfOj/qtx3GPQwpPXki+ZXt
CclN1EL4pzTGJmOq3FB77EEy+IKUS8qTw2PPFVhH7Qcw0mjuCuR5zSFcUecfiEegfQcVsZfJnDZa
bim3MzvcDrF/UmxA2OjGQWIJcZfCzYS4qdVuXYLtHelzZj7UyeTB4HaNfG5hIYGGHBEj61/yYLvv
BCM084wOvXM3uAmVxWCh+WENACr2c0TbAZldMXsxHATiuLwdshq7r8FYPq24PFfXOs8zA8p+nqCn
Uht8BEXBKkuCJsws2bZISlLXydwE4a7LbUMlzhghp8qxgaHPFI9bEMBleWJRRNHMJvLv2tbfDn6B
zTW1G3JfUiLn1O95Hpu3fOzW9tKs3fo41rl+YA6GrPR8d0U2OfrDXY5uFIu1lY8M4Z6lH12c/i6+
qsBcx04m2wfu/+0hsikEY/V3UU4zzCoAty3GSM4r8bJEBCEdLFqpxgc+lTgi4oVT6CJibvtjMLWE
M1tQjVy2COnEnhyD9jGvWl5arj7/hV3Z72juJNWEDK6h+1RNHl03h+M+ZbBtPwZPtPfGCmlxLhqS
atnCYoxsgDxnBl0UTLWUTYyrwI4PVDKw1yyUTkBbR9Gw/fTSRzXRb8Gwm6o8fyDQZCrugAqDUmSq
tRP+rMF8WHURXHpM3nyqUGjHpVl9sx8REdLLDVwKMF9Fbvvjzv5aXrXA8GZSq/IX+ashYuW/dvBQ
j1mTs5BVr5zmcTZ+sKSd9GR0YKRj+KEsiQOGbMIBuqxe0SVC0DvFvjW5fZVOeLMKYfQTCOotDxnC
TfWY1Quyczxwrg9KSzsJk0i/rMEuusEwADN+jn8On/qWDiiRpgeLWPftsa+j8Lufeg+NPgOC2m/E
zNq/uOH6+LJsNdklfsjhm5aLVNjDltBCDxGI7RLW8DEkpc9msg79wES4m+yBE7xD05nZePuLLEG+
iH2YuzFbqtg8gJfTY14OzHUHVeNTzZLOWbwrcqp4JpagoBsUSED95KGeineUo+V4CHiO8mySA+lC
MewW5v5aK5y3GAjLJ527/QsyIoMfll0wzsjqSP7zZx3X50iW5qdd1vJexyYk1Kdvg0cKTQL3D+U/
rP9Y76Mg7WE3ND0KqmQpKGuMh8qs4UxiwHxzka1F+BzSiYSczbV6gFBXj+NzW+Oe54d12MbicKnG
fVwN/kt+s8Iycdt+u2eH9XEnj0gzcDCV0n5GXIE0ztiFfLj5js5Li9QDaKUF4aC8FHvTkFTDyOrd
RdWRsQlfgxeur2FPPurvtcABZkwSt0+r9MvuXOal6v7SqYtQGQsF5L6Epx5P6HOje/TsdJnJwcXb
kACrAQPlCW9+i3TwGfafwUa5mtyfkECeXyrCPZJ6a7C+gYX7z0qr5buCBf0K8633HjxCxAmzYQMG
nOm7likgav45dFL8teFw8nTa9Pha8wvdUBHY311d4k5kF6vsz1FGueulm69iXk3BX2ugzHoa80Dj
ZYBonzkJ+rag3lMQmQEjAZKxd4oQFRKi3emAc8i+FFvoVPLImaHKC0eJHWQlIuZw76Ij5Na0ve0b
TZHZdtWQxPGlroEgM99Xy3Voub/2tVsXA+FUrvRew2Yo1SXucv1HwnzghSJQ5ePmaK2IUqiWB05E
5q2o4nI+qLIFdlYj2zppG+gs9qityvZ3afWcuZoeteQsxtl5LldiF08O702RFmttHiydrITjE73A
khGMTP7joDSVRd3NOgonMGPddBKc9I0vu79OSeRg2iZ1MO29zrWcTGASAAyw5xz4yw2LuwnR11cE
oQEpUJWOynzqCpNdQVZKlQn6H59kN3q/rHbdxrfJ4wnhKeWNRxXat/qdBV7oX1GINB0L7Da9W8T0
/ALquXn3h1I+5UXNXwNNqu9I5hjsDIc+Cp2km4JXcgnJIJgrsXErsNyjh8R4EGeJsOPHxJkUBvAF
ta+BN6jkeOdHXoxSwymmJy+nk/fgkFHxK4KD/sPH7QUnP99sFvYR3+rBVvUSnpDYiouTl7nMvDFw
AM0ABwiGmlD7UhZUQiAXrL3xfdIsrMNGxvyza0i953WQ63wni2IYL3OVRzBoMTExGSBSDDQC8oAF
lv8FiAiOXh7wAeASMiNJchkWEI2Lq7a3eccES3RHubq8baspcn9XjyUCXa0KJABAqYysPbHJaAXI
S3P2C36gI2qLIdxbWPkYCkD57B0GS7dNt87HTO5J134exhwnNkek3ON9La1MazQKWTVum4uPKBbq
NM8h54toZCH+a9mtJjJ3iL1PzTr3X+W6JfKEts8PU3saircqNMW7wQQPdxkkU0AHQqf+AFXxecVl
PX6NjW3DDmEqoQrHq9QdtDyswKRWgrhcbynjI97C4b9aE1NNmEe85qmuOnwfOU7R9aBJfn/efD7M
1O5Q7JJ50tavpMpszpHaAwxpecjXcGmoU50bzjX7Fm9M+lyDLskKLjHu4P5SNRERBB3T/Hhkaxev
68jxnhVo2Cb+AaDkfYSVfz40HaEraVwRBrfzyiR/1a0tnEdHtuEZNYCuMnJ2igMJzHVzWrtyqq6I
7rjQRpSs9iUh1FamMGcT/oyE/EBESeERNlKpO4eANSeLlZFv4+wnbw4mav+geHFupndpHQkaH4oj
j+ftlNeW4pTWfX2A1dWohxY3+kVIODLDcbEQMBmfdzLRrn+cB41eo6ncNj4aOepwN2MpPdzoWnwu
2E9vCKUPFIrB0e4PyzTHL5aSiD4qv5sayhAH/bWS3BXtGrTCLyjRYZtyHMdI0Vcfsbvu3aAlEKVE
w7wohafHgilJEJliy2L8qljUlgAFIfaihVy2m5iwHJxBpBNxbD+GO/V9kRtZAwiQ3OFx5mc9OBv+
iT3hGVbBz23G04plyroC0XphtuBCn5Hm1sE5x6Cqd01XAphycsx0nMJ+3c7gIa6eWuECfA6wU6kD
15hf51XTH6Mb6mxu+Tie/3ekTeAhHiY1Q8eTnoNmji46J8W9HNlZRTP4M1+eaSAzOvmdJFXw2SPo
iS6Rlwv7RFTymjA2u2535y16C3nbAvc39q7ogxu+dvYaxSfbbuUk346ynFfCAdh+R6qYblrGiue6
an+SYdzcrCVORl+2vHCKIyB28rcPid8/O55dEHwOCG9ls6f7bT94WBPuCJ3wqh0DFXNwK436tVFN
XKbKiiUGZqt0ELDEATN7jQbDnJ2wnXh9kqZdDp7ERLDrC9D9fRiQ6kHe3uYxRRVUfb6S1ID5IixQ
3x42oEVAvWDxzw4QcA8R4xO8FpCleNFxwV5M3hg5B8syLnnq2n7MEYJgkQraRfjw0Rqcu0QmfPVi
jO3kwfKK7gSMEcF9rrX8IWElf/dCq6tOuMncb8gigjkZz2ZiOLXr7lewNycL43GU8FwB5uHa1OTN
lfhkuMtt6syzwNwyqBEOM/BF6L27lAjg7p+PvUteooDZLBMtV/+eAOjoluJX4tPkvUpY+skf0e8M
W3xLcl6WbeevkSO+7CEcF0RrPYEoRbm1T15SCDANpmCecHCB9oWMTglWuflgCTXHwqfVoDk/IY8d
yZNsIwDFmNkUHXbnhjleY4rhUbs4fNSPjYKaODOYNO6ZbWqpL4h27BE7oKmJHg2aMsbXGxOcgCkb
+m9rB25yDottu0aN7vCKtFsTP2CdpXEDADr8igYouTeLFJh4v4Lb8QMtZF0EW2w91iivEdsxxKEK
VqarYvhOkD1eWsxb6x0yN3s7ejO+4aOJaV55hE/NH7UM62+7m8bqBRE4ukWewRWIEqcxW8Tg2Wtm
axNEvz0gf3HBMVeJ3UhzAaVQfIESg6eLFOxW42hdSje3P+q1tMJTrRfxZsuJiAMj5YyNoC7wCcVx
1Vz5YMxTMkpZ7bl+ZPstRmae/WhV23DUQbXeoycnenx1VPhZ1sgLF95vXttCjSUS2KhYHrubuhIE
Kn6xiafC7ut64jCA9tPZjGV+eOloZFsO+AhqfVcn3hIdbKvtjpvNBoRH1x6IpODbuDpOb4aMPLQk
3Bvhm/hgyFJFrx+Q1o/tQujuPHux+iL9s4ei8OCvTt1CMuR+HllsToJQiP0qkkk+JsHUfQbVVv+K
iQxkB3Ly9W3dhJB37oKcbs9YE7v7wkW/vCuWrch3U7yiwiwJZOLdKNBqgSw7MEUsgvD7S+wiI2zp
my6JD9quCwFC+iiTovYzPr/a4O0tFh5WqbqXxhKz9Y68eOQKEuEW3UWVcPM96uMygTOzWZKcee6a
Eztcre5Haxif7MXrzd5Ms6lQKYgy2DvEX37WKLOqQzQmkz5CrpQXcutYuJbeReUBSdJyEW6WMHud
DP2d58neJ0cm2prjmC8ub3GAipe9w2r1nylZUF/1ARmAWNCT+LghZyxT9gmXfXJzWo/wx3qSvxbu
JOQejkVZKQahDvYMTH7BZeWLltiLSPcpklZveWIedPuMTEiAXBoLg4srEHifjZJzde75LoAJkL72
dyhB55n2uMS7r2NTBI/zVCf1/bxUC2R0PS5H5KPVz2xZkX1ocsGX5ribewY9I+zJDbvbCz5awb+u
NMPyAPcbqcPYtGNyWSycgJAHMyZwqLWp2DvEfRKENfr2hyUDDRKyhRPXf7QC9pCbI7CNhlWMWyFo
bx41K7azeOps8gI32EiQN7dwHsc+KWZyysIo2PfkfHMkTExdB6cHMyKxiGC+zbPmH9Qawb9aKvzX
cSuwHXtSrvf43sofppC+vdnep10yL+j/bmf5jtVngZUtl+JFKgG+i3gDRNBWtkcrVN6pv+SVVd8s
WRBIOfPeMQIDKO9wi43JTqI+07RyTI1+rWbJXjeVXv5cD478mSf8xyQ5YCzc187o57j9NkANJ3bI
hI9AOxOyHFxitmIODS4i7A0fZTvI+JIXUn9s3ba9EqJB/gLT+F/MUpLDJ0rGnhCGMTl5I+otwnq2
9c2uh+AmZlhRBIY8Xc+jV4pTZYXFE2sTBFQ4YZy/NMHInnRLHZMZ8WDEKPjKsUQaT8aJzj2VVD96
mLFIugpbPXm0A96lGPRhPdm4EfqPviGE9tB6W/4nqJdJXzre3SNu5Xy6LlNX/wNRHG3EZZN/DZBp
TMSP4kH5lxjcUiB5KH15fwsGbxO33rAnlE4mqfLy9piIpFAZLvuhuSxCNA6k3+aC2wY4FVDN9PUD
WWVF80BIDUexNDVTbugB+e6GhpXxtsSa/BLbEIt7290iubdVQmYtHdMrsfvEyaLPxN0+PUjetN++
SqafIZL5HcE/dG7jFkMPMvaDc8uRZ7Nhtg/rbb/FpfNMDjTSJ5X8j7Pz6JEcZ9b1X/lw1iNcSpQ9
OPcuMpWuXFdPd7XbCNOm5L3Xrz+P+m46lUImagazGgyKSZEMBiNekxTvQUfQ4q5Z5mONFBgNfN6I
3wT499gFxouwM8qxyK9PXqHGOyWW5iuLVanbDA3u4KSHg0a1pkAGcesZSWzcc9W1/gE9Ij04wKJk
Cfg/u6MdZQk3kyGt+gFvQ24MCyoJW7DO7M8BOUp19AUy1mqWKb8M4cXTccraUNsPUTvlM5smfQ/i
lVqs3ivNPwKFIAlMo5le0xSZvUfkWyq5DzrR/EDIPvjFe2Z4CoE2vtf7HNpflqjFp9hW5QtBz3kK
27T54sCTbHe+4thQ5FMdtlavffZJJD8Z09T3Gx8dhIZn2hQpO4rm2SkG1QQiLhQ617kYm9qNeWfA
ardtUP9N0SLL7Ome8Q6rt0YhhEbtD97LdC+TPlT/CcFofutaaX0VRYdfxOyYavHY9o0PidYCjMpl
Apt0jM3+Hn0sU24TChO5+EpLLPVOee7b/S6l7KVvI8jL1Z4ql/Jh8sLpmyaqqnKl1xhfKZOzzU1n
fikhPFs9j+gYIGGAYAutb+BI73SfQviGJEYjVcrU8EkpwWNunMbP+52jmAmVM3pBbl2FdktDnQ4E
cFWt/6WPUfKM06YHypkrDKUqT68BznlmmGwNqx+iB7Q4xUvTkRcoXeIlW2gXlC6FTZ+tN6xM2XoO
bm5P9uSoqG7WhvhqwnN4D3onCLYxcFQb/KYNwNeGcX2kIwKNPysV+zM2V5bqKuSAe4qZaBG1SYfY
iOpABt5n3HjgBsDibWFHVdEOThh1TCNFiu1v4PYCrhxqIrDPCiyilWFuRWQ0eaFaJPCL+klTm0MA
rGBWBKgT3lwhPeBNbdAbRDkM8Ngd8oXaQSZJX76rrQjBB+A5inZI1AF/JY8CpAQdXpjpp9ZEOgtM
M2O/r8x6ls5N+UVjWTU/sVqzbRp3+LfekUvlD1HfqAhsDH3xa8TH90GjRkMpnwb5o4y1ot3bowOy
OubAygfKhFPkGrJwiLqSG/tJHYFM7KYUm6l9kbT2Z94GSboVFXKLGxpL3KXhOCHhV0ZVg1gMGWC/
T+2JtNuTdl7NvWU/dI0eRoOrR9rc5lUM72U0x+S1ycjSX/HCA7eOEqna3qclAjcbRP7QyO9Kuogb
PZpyc5dlTIkeA6WTTRDqxksfFDn9Blujth+VIRRy+kHFz9GcMHxHBLzu3RCya7dBjaw0tmQw5q8U
jN99NdbidQYW+Ru1401A9KH6sGlRF5w5R0D2kYQdnQ9q6nfxc6/YbXAf1oUJkQ8SP8exgvRa5nkE
Larym0OaC9h1pu4kvD+VafoeUtJB/C6v1H3um41OScfWwQc2CCk/eiU6OhtjQH3g2FsGFS34aKLa
eI1ifAiRC/7ZmGgiI+Hi9O9ip/L8rSFrIqwXcn73RgBUYZ9UxmhsRlnkT6jt0r9X0GdBP3YQn81a
1t8bZMhB1GikoQfb7MSvCDej5InbNn+CzBSQFnlCbXdK5QmA0gkERSbgR9Q/Uem+s/sm+oj8Cf0o
JPOql0IvGwT6x6j7gUJXmW863RK/Kj0XnovsBI0MFM/s5yYxA7IDoi1adqUevTocQdR/tS6i66T3
5kNPAgxHKWitHykSth16U2jnbBKegtYGFSaCQJaIvodxX8Gnc2i73k0l6QZPr4HMAG0e86dZA/Gu
o6rytlricXvksrIeQZ9DcAGJ5HwGUx4ctSpEjadKe6jIkYEg9471ABKCYHkDYGewrbnNFoC2UGUZ
Z+9EWmg/cjABxclBMDJFo7wWP3H2UOR29DMJZTQzm+ggQKs/6faQNgdH86Zum1T0NncjTjriAOpu
fDLtoYW2Mvjq4GJRWfyT+H741QPI+KKbzoDQ21BxmH46cSDSA9pPbb0xU+ELwDZt+z7EL8I7RlUc
hyewDuTUgOyak63nKiJSwMc/D1lof7aR1id/6boB2EvaoTKtTt0/YSrJ1qcGU2M90XlyAog0Pk62
blHMRJYLGqKB1Qo9GPxM3ymKarwoTgIXWIn1BOFlmxp3i4KBCVYirUzwxJSc5jQgB43+wWgmgmJR
wLSj21l39d7sMuNr6+NXvY21SX40JwCFOCb4YhfRpwapgbaGRu9Z53XKGQoM9EYhWrjAkS1IlwX8
wI2gIRru1NGizKR3SN5u/JTQ6gbUwHY9+kyYv1Z06redBej7CRxIg14ZTSCUrQUkCC3cMpZT7kTb
x8lHH6URD5nrgeYj2Emn26G3C+/AM+OBdhyG3umRCzn0XcohenKUEjTdrtA6+R3t3yo8FiIAjB1Y
jXxAzb6L3RYEP9Fdxw+CzabIL2rlmx9xVlTsnUzVKQGiBL3NlRZYDhfUDmkqDMb8YcAu5VMKHuJ7
m1dKRuvP1l/SeuxQyYB7TXnCL9QvaM8nf9tdNTJ9UF6PDlIUVV9k93Ey3pXCnE10KMK/ZsTWEcRb
HtiIKXYFNXcksPHVsOzhJe3a4Us5AXZX7CgGglxP3X0VDtSYpS5CtHDBd78k4PC0+wEPAnhh5Fiz
rAA0qwOeTNWz2mlskB5I3cexkLl6Tys05MUIw+cJkcYePBXa4lAwTJCcyh6AEbpSjSXVD8jP+do3
w6ypmfdYfz0FRPEfuupr496MEKd+VGCXUCseHTsivKLwTjEwlfazngTQD1oIHOVu0gJolVEwytH1
gWCeuFHaBEHSHOR0rejG321qtNxkCZdTAYe03YRaqcTkk2Z1Z3ah47hRFlgkKSjEyJ01NN23yRrl
JzUYM82t6cri0dWVNtvax9DO5UuPVI8zSDUS2FF6PxpCCoosjtd8DXro2w/kK+Md/GWt2VeSmr5P
SIBiT/sePXDovPkz2E+eqLRug5eutwhnTuvLyKUdZFOY96h5uDyp4i8Keh/lFsnK0doX9Hi/ZEFt
DojPKMPdXyUPE15DdJmsxOCWETlCHV1VImL+Vxk4fV9mCU40tkzFQ4WPyHepBhFV4FTQO+k8uAlI
c5fyh99AOoWGBnwNnYLe/7sw6Ojg6hJR7stSNBoow4gGoEuLLuA3SuOt/VxWQdY+0srWyOHzyvc+
qu0gJlcLJ/0E1yhMYdqUQbb5y+mlHDNyOxdsTXRPX8FBN5ytHu//UgsqFgUFQjewPPMnvbrmJZNR
OCdQwLBwQu0+/zVNkBlFJ2H/mrXmkdYKwIoK6FZqIUVq7v+CPNk4wvKSXW5qgdwKLs87EWPCc4zA
MI837ONW/Iy02VeNv2IJhCpmz6E/PIVU4SPuIotmCyZpRGnKAOSyH/pmkMeh9ZOHCYzdt9GLx5NN
4cD9r//8n//3Pz+G//Z/5c//3w7rP1mbPuchla//+19rFkM6vW+SeV0XjrrwOuzJaSxiHU8f2B1A
l5CkpZzn3DDgXbNNQipPB9QIwsSxZ1u7P6boR2OFZRCvJ0WjuYoK46vSNtUT74zhhhfp7KF1ZvpF
nAB1rgvJ28fgg56P1OMHm6OpZW7DSgnv+6nVDlym/VZX8IUwUvlPZfYInGOwcV8b7Y/rH/PCnY8G
HEOqli4MUkWx8Dgrg86P4eHjHZFV0akQIX6VSHXsa7+BIah3ARo8cbK7PujFt/09KLMWAkCdtrRR
nsaibwID1NtUt8UnIRHGzopSeYccfvhWT0Um5hi6tHGv1fAvWywjzbKhwd8AgllR1PvMcjIXqmrj
Dh6uSm+dla5SU1ENS0eZ0BQLky/d07oCDXzEJi3zQ+VEyeMgy1c97dKntw/EW1J3DEulgSoWpmyJ
ahoAm1ALQCe33gxUBN5pRNU9PXDYmdfHujCAYzK6jQmkg8+eDVX3fHPCsMVwJXX0rYXaKFrSo7aJ
ZU7DApTwBkOM7q2Hex7PmZeLuKLBlTsfLyoaH6EzxqtA4x/QfFR2ejul7988K3w9NYcmhaC0sfSz
Tkt/4ja3STixI9t6eeTsIYyijNsIxE9kb364Pt7lhkda24Lb62gWHaHlEVcVeLCpAIOXiLbeaoZJ
M7dEnkjv7enT9aFWFgx2pWaw3y2+ob5YsG4uDaQhdhNTlpgvUdHScLAK/bVBoPAAXjV4a5y0dCk0
sHyUBzhg2jz1P+Kkgh8AFyQoOgUx3uPk52TkQKi23N63/BhXviLbAgs7JJp02DGLA4bGQTMTFxCc
QQf0iKELJ4DqzBbuWvtWG0JmBQiMOMW/Djv/fFaaBzMFDtF8lvVyo2ihOHkACCsl0m8EqLX1ImYQ
C4HaEv0X61VogAyHgKlU4Bhg6PLA7v0hOgRGj+LaVEb76/tj9SPSNdVNE7NzsXQKxuujTzqHrZjh
gnwYeum7Op5hh6aOXv/FSJojkRqxhcWFff4NIfnjnWNBDI8r2vJT63u7KpfdLhr86t9MSkKnFHxC
05CLoXxSel0NB6JUr6GTh1LAyfCgXSD8YN1wjby8rdkZyHrSVwOgiKft+ayAkgO68ZAURgsnA8zc
o5qz98nHachjF/raVxVwvUZT6IJM4JLvRkfy4P0Xn9YWtqOrti1tdbE9cx7vWTWg86B5SokHEmxz
ipXVUdh9dCMg//5b5+kJ/GWBiYUp6P7iWH8+YeGnTU5DTG6zKQu+KBUdnE0zYG1UgDJ7J4Ikfg6r
Sr+nOVY/YIYn3nHlTjta7fYJKI71a4yL7hew7MzmfQ82i+5+fIxCleKuAv3lxoU1T/3az12sj6IA
U41NW25j+hV+FtCB9QasDzC62CHXLrbp2IRoDSMUcn1Nfued10bWzj8UyihQXHpGrhFvBPCAslxq
vzMpnG1L1ezunRkSQJHg1atk9SDCNDiWrXfjV6wdb4I/62XOgctehGPIQ3okQffA9ENb0gvRGK+B
+58QCS9vDDUfqov5IqDACQcGbJqLQ0fJJWqh7ulbr/lmgNE80JTJaOuiI1sgInT9664NJmdjUZAe
0B+0Rc7jFHGjz/q3tB0zX93mql48KFZUHYx+SKjF67DObsxPXfuWNpUCMhLNtLSlm7EDx5osAg9O
BFxqtH3xIgCB7RUni3T9NOL2BRhFM/fIBfbPBTcFHS48AXaURqIXRXPM+xHUd+nCnxH7kmL54fo3
ma+GxQJAKlaRT7Gp9XGFnG+4bP78ORJaoOIgVtoleHud1tvu+igrX4FrySGh5YLShFhsa28a6L4i
e7CtR4Gkro5AimVoG7j34/76SCuhlfCtcrFrfHFpLvZu0ssOtB25H92h6jQFmXcq6O5sKaPMLQgz
O3S1GqAF6SgPOIdUbw+qJNTEOpOaN1F1scXSAeZn2AfG1lFy5X1jCrgVYizyByjXyZfrU13ZzgYW
xzovBTaWunxAg5CEA1wyFkDh2QVA4lNLnQ409VRCLMP67Ma3XVlFk5uRJcSg26Cbd75XMNFBzNOg
pA9orb4r+xjtv6KxHyrNdm4MNf+pxbZkKEfVSGt4OS8tnHHpqTEG8riME4sWUFKHLRKlYYAIOKZq
u14X2iPOWMqNCLE6Q1uzTQPMjWGo82n5IxEFxFlFqDOhiAbpYk+dExRJgSY6rI78+ObVozOBHjln
2LaQGz0fylTQkodeSpI7eeKDXhYRfQNwx0dYlbEDDq8rtRvBaHV2jsmrkjtftezF7AzZqMRANozw
/abcKYiKPaJsYkRuCLX87c8VviJLaNqmJsmAz+fX8HBCDY5PibKKCdKIPMfCr3tXFcA7r3/KtXkR
uWxH07GDteRiXjEy2jn4Y2ML4czAYAj1YSXBo7YFfHhjg6xd0PMJ4PFASQeu52JacPWF2bZMC5Mn
y98Wdt4ZwASs/IiwvoKGcYDkcNI7Wc87bex/VVXZnfDyqe6mViU5f/vMTe4ymucEVcNYhJs6wRXK
6tHJxHTXOrYwoPaDU7+0PaTYfzGS46CHBb6H22IORn+cDF5vGJTyC8gWNQwFoIchdaSBe8UR78Y3
Xjv71vw+w1WNvq+9uCzqoQKiVQOnKID7ntBjpMuGe5Vb0cO5QzhaOUFNtP/FceR9Af+WyE2NQp7P
z7fQeRwRzgZRnPgwbYFhpIGpfh319FhMjnfjxbs6R9pHlk6KhZ7lYuFyOA62NqLb5IV5+94K9WiL
B890RFEjfoAliOUEWoVvfyYSu+UMrVJJ68zFHCck6MDXId2egFVVdzNpFJxgY2lPDmN/N8Ig/Hp9
16xN07Zs9iY71CTanX9VlNB0b0DHY2uORv0yTAiNVzlw1ghH0k99YCcPba+MP68PuhYOqCujKOrw
nNONRTgQVWaVeo9SAlSYwc1HZdyaiQJBgG7x4c1DUfekJkNVcC4CLb4oLtsz04zeAfRf1Q2oVj5Q
Vo73Sel1N27ElVlRJofmJCzejOQ455+yhb4EKatGKdYRYh+DrKQXkpjIX9uv1yc1/6XF3QvNj01J
/kQ1RiwWbRCeV8eFWm8lsJKnCtPqAa5nhkfn9XHmPX4xjuQRDFWOMomxCKW2VWZxhLQteJfKOXJW
8oM51Ca+4xLBqcm0XmQHZqHgOsQEwYq/Xx9+jljL4S1hAiyhUWZSqTn/oHaVtYZvSU68MPoPliem
v0F1I1lqd9m+HDPlRsV15SxYeJ1SIafGJe1lBG3BJlpBTEvRnnyYR2lu/cpF7W9D2vsImMz2lEAg
/37zJInZyL9IKYXgIXE+SaSPEe0Hq73tHMTpclQi3pl0p/foQaJpwovyxpr+/mqLr8qlyP60pcEZ
tBbB20n6kTZpjbBaG8ffjSC1fswh/ruwoHTCnarQZ1eDIYDCNEH6AM3lf0ypQJru9Ylffm3DMh0y
CkmWhbP44rhA5kC+KaRQKkxFe49pYvJKSwIHVAgI90glGNZmhGCjb64Pe7mpDItjyvyhhSDaMJ/i
P65JE33h0MZUCf9CHMfibJYywWbyBJ/lF5swvDHL1eFUe+4xOarDpXk+HJKFKtQlQE6zBuBHcDz6
qUrgxQ/KACk7yJGZe/P85i+KzxckeJU5ng9om7Mqcd7X0H8U2pKRTJsPU6ubp8jwegw08+bGDFfW
EUM3xrS4R0hbFxelLLswxWUJ6qeT1sdQFqjXY+3gKp4XH4NA8U6Tomjvrs9yjjznm5iaPvGcJw6v
OJ5X57OkQJvTRuKo4ukBuqkaMBmMyXgstSh+mkFZ/oyaGv8ASEY3zs9llJ9HNskMeI+bwK/OR9ZR
Fhqr0uDCRL90R+vZOlXS1h7Q+clvtAxX9g4VXFVSlaOUSxA8H0rxtKgIdB2IQ4FmYzWM0w5uNWDn
qfiQezh5X/+mqzNjBakrga7TjcWtEqdWoEwh0BMoztk+J4ME5u8pe6RzkhsfcW35VAo8junQdhLW
YpNG2gDHI531YyYIgF2l+Dsd3R0UvuUnGr/aAUGj2SZhUG5kdXNQOd835FcMaTukkXzRxWaN+xFn
orRqoIBQX1JwKdqHFD5uHInLheP9QfmYfUmouTiDnYomCcTvZlvXEZI6kAJcRGiKPUqdKA7hDHPj
c6rzTlhOy5ofZ3SeNLLjxXGoRIFIciMbmk6l/hQlvCCDKMPUTJdliGuLVx1EUUMWMEV6LMsUqdLQ
aXZN50tkPfryUSCq9nJ9O12usYl+n0Ypj84zN8hiO4G89qHgscZ1mqAO0RFkv/hxMxzQCTI/Nw1M
zGM0wC50wXEDsrw++soSOLwzyfr4B97GIsw7ljnAyy1p7NfTNx/5YxovmEyPUJoIgfvrg13mSUQh
lTYt58aQ2rL9PJviIoiIO4UA2n3EkAuRHWvqj16KZS6FNeuU+ylikm3TRDsDKMLb68EWh4jx+RUm
guyL85RQIhUIPLVbO45+8iCqH3Fo9xCSjfX316d6eYAYiYQMCil3N/M9j0ltiTVfbIC30YYMxnEZ
NIeQdueNDb0yChkYD8w5NaAnsVi9UnGQ0RYeH3RyoP1i/nOnaEilXp/LZcCz5hLkPBvoLWyX87nk
aNaiJD0gzzrLeY2B7E6mGn2R/TQd/sVIJhme5GVH1WyRyXaIlsFe6TF2BYyMn6lv3aWID6P3IZPT
9aFW9iK1cx4hKirVdNaXCxTY2NKYs3YMvo81LInW2OuD1j+qGvX6TSrr+GM6wturra78XPfm2yvJ
qM8BGdIAKJh0OhfnHoFe6jspMCrMC7MH2uHTLu/RpYzFoO+uz3VtAX+DFpzfy7dsCKIB07VWq/XI
8ZTQpGLIZHDfo2fUDm91JubPdh5hccdlRjOQRSAovdiRtodJlTrCtizlJD+gd1d8LhRT+6wp4Hs3
XWM7bppn+ZuvK0YFucaDUqV2tlxM5HqGIfH1bjsApbzHWKlw1d4x/sU5wOCOOuCMJ6CRe34O+hFj
aKEj0Q7jEF3QSaLVKqdqi5ff24tUTIX3JPGDxioVwfOhVA3GMiBrYE8WliUWIq07nPCMjS+RY3n7
5phrKTOIgA64sThzWlVjCtTJblt69XiYHJSxAxrF+6Qbvl8faS1a0YjjmpnhVTSnzydlNjJ1pgS3
jbIq2lNT8ULObJD+10dZ2+xcqNKAW4sqprGIVoX0KP1FcC9LG9sQVPmRgq6M8jg1eXfj8rwYikmQ
VfMSxuQLhMkiS5rQWarNFm9XYXTWAXuU8Vj2LTUGWEi767O6OFfzUHw5kyIpma6+uLkUjLzhFSF3
FGepfwT+7CNB1ATPeLLVX51Oh5Ia4diR35jhyrAmWS72QnQRuGaWUZJWNvugwAuTK4CsuvmCbaJ6
SNJY+4Xkqp0jAmWUbz1nPBj+HHSx+Q2kcFI/GCa07HLIaRoGO6hyNPsx7Lvj9c+6soJ08hxmKIHQ
iAsoUsgTSEMzYVsgvHkHYhllTgs/NwDg+o1zdpHnzbMCOkm7lm8JYOJ893uAS0I5xLMxZzJgzYa0
qy4R4AG+oByKTjO/kYfFHwarvnHsLm66xcCLrYOmC7B6PZi2TaP2e96BqBeFBlRNdYqKO9TWAxcl
Lxj4mA8/0FhObxzI1T3EZcDBp4NCZfp84ojsTU3lYHUiAkyoNqFA1tL1gyR78JAIiKBolCiDjEhc
3Lji1weWBrpTdNHIOM8HriwVCVactujyxd0nVD/KfzRsiA5QYSy3FNZ0iDGBfPtBnXvkVAO5/gCC
Lb52XyiOmnn5PFtA/FtKVnX60DZZ1v+Yukx57oI6Uqjg5tWP61v5IroCK+IVTPWWAooEXnc+WzOf
9HJEAWeL/IIywSZpQcXjWGx9fPs4JJ2SdNMBTLrsvXFdaKVdwZ82KUPNjjpj5d0HAbyVG8u3NiFC
K5ULjhwGjIsJhc1k6YkXi1kTGfPWHP+Fqe5u9WdXIoD15yiLYxnEaLQj/CG2yIE0B8v0UHEPnFmF
yHpzSYQVIlmnRwI5kwbN4rpAR6pMu0ADdGPm2tdAGdX3WmvR7QJP5F5fpJWtb5HU4lpvzr3nJY4O
oxzbyRJPbFF8Q20PzUpUwfvxVHXCPvo46246xNlvLNhKhCNfMU3aByrim+YikxBWYCmYbKlIzKXV
Dyov/6CIOD31xIR7KPiZa0yzt5xjISp/fbpri2jOFS6qCdT7l1sFszu/SWN2SZua4wFaOkaMESw/
Da2dG5fT2q4ka58BkaTvF2BZh15P5RtIhFAAzw+5yEvXoqhwI2bOUeIsjWarUCwEwmfBXrSXnUNL
R/KznHBxA149oh5plafZ73ZfznaXfTlqNxpqax9wrojM4E6L1/EiRjsDlnHYfGnbysjSXR604x7n
r/EAr/FWHXR1KIsAIkjXDZ6T53FKlDChaDZp2xJS4o5oiTAhBmXoTlq3ILKrX5Hbj7oipUFaFedD
xSFo/dRKtG2NJ+YJEoN+KnBPuRtgLr7rDekfrm/DtVPHkhEZNTI12lvn4+GcEDWNydSkrH7F0BWP
YQNrLsYh120wjMC8espvjLk2R548v8vm1FSWkIECwLufDYT90WnEdlLLOHLHsk8zOPT4MCJCnT1c
n+VlZ4TN6XC1gZ4huMCXPZ+mkZsYAowOgTly2nCThL8lrwdH3cfIJyNch2oYcc7eh4GBGh18Q3Xv
5QKa2fUfshZvmDdPeGBfNGkW8TS2VHyighD8W2RrzwqGLAKMhtkfKKf1P7K8MaAuIUvf1ZW8BYe7
HJvzT4DFyI9yPrWk829QKL45dKOHXVcelW6r60OMTt5Gc/Zwk2q31IN+16S1srs+5cvow7CGyl7W
Z0zW8qELYZ+61nyx462u76wx8h5jtO+O10e5PKLzAKC9eUlzU4jl5GJ7GjGSG8DSegaBx8dMC7mX
/VCUn988kqUTBeY3NTnaMpnAF50i3WBpsBOltnPiKTj0tlMe1Kk3b0zq8nDSSJ+Bu7YJGOMCZOab
oaFkdQg030FWXWY56uFCQZYqs709gFgFqYH6FlDp8nTSdwYUynuXxyhtkPNt0lqQuVsDEB/czfCo
l3jbVtjMHYcG5m0dgiN+6/ecy0k853kn0mtafs+si+Ma/ylksoKphes7VESGnIfHQwq+5sZmvDwD
54PN2+iPFmHRekHfzwgiq2oQorZrtCL8VrpiMnqseuHtWzkhPsXV+0a9ZyUEacC+EFMAez4nOotI
mwujMXx6n3TcI+sRG8NuqwT6l0wxcCsqkD1FmBT72AEJ07LC8dhIte5GGLxcWpMLE0LVzC4hAMz7
7Y/Z56FjB41QR3esFOdO6Uf/MCaWd4zTckJhaLyV0l0eSsajDw2NhQGpwJyPlyDhiASQM+KkozmP
VJwHzNAC6fp6e6vYcLmwliDIaKpm8iyGiHE+FGoyw4RWRu8aRdWhatjVzUvooNmutk3cQhkejG8Y
r1T3Pm7sNzbV5WdlbBYVZLNOZWVJsUpGFT3VIe9dG6vwxx4GzTGjIIvulVYfAqG2NzLly8865400
gkl/bDCM8nyuOOYMihlaPYaIJcHbiYYNchoYnYrqy/Wz+bvleZ7UWTPAlauT1trc8zofKgkqh4q9
P7pYxyLT2KfgiTaVjlUqUD/ZfurQzHo2Udp5Byp3ROs/ojmymQWi8SjAYHfTJ6l5o3d6eaFYGgFY
kDTPV9kSBYh4VCuAEaOi4glMB5HzCbayz8bX63Ofr+LF1OFxGXOiQgngIg7CE8d1S9VRV/BrFISg
uostoJ8yPKj4joJNkwAcYErZLnKdjdykI7p513/CykJTdJlHp1iHGMS86f84r7rjoR0b22xqQ8QP
pAjNUVSGuAMwL288hFaHop8GBYeYD/L3fKg6kmQhtdq72qQ0eKFlgapvg7pG8dmSfXvj8bMSDCkW
8+CSIOHm995iZkHHSggkS1BC6pVs22oqfGk0de4klNVt16jw1uUYHmAJ20/1VPnP/qTe4nuurTDc
WTpENjBuGEHLOaMhqKn5gL+Qqj6MmsQnJqRyl6UTeoW4waJ0qSluksDvJ4tpP15f3dXhOVcED4P9
vHzw6kntBTGBw1XV2ECDUqWhHHfQou3IGNBLBB8PyLpF5aHAJlax3oy3tlkDGsszKWh+HS7WoDGB
drRDNbh+lxbfCxwLD9JrjU3flu2NI7sSIbl42MtwQqmKLEktvtrajTb1AzIpMVIaOCgf+wGQN1I3
Iao3WnO4/mnXdjPAIzq3dDJVkqfzlY0wxYx1i+1Vds7w0WQAF4Zjcx8V4S0kx1o0mosjc7oE1mu5
k5tWYBwZgnWMZaHlpyCzkVvCCA3jgetzmkPtIh5Ro+DehvMKw3ZJebWSsSv8nBsuL6V9jzmqsfNy
ZIjytpk+NAai18htObvrg658SC7uuR4zIyu03+iEPyIQOqdW78cI6pl+0WMihleQW8jZJKiqEf+6
ERZ+I+KWc6THDtwIFsnMPzhftxHgcZqJEctm0Me9it555mD4N2XC2k9lp0673gubHN3ldPyOKIOB
tjxyqwj+lrMcTU+FtN80IkIONMbV4gl8djMe6Imq/r5vkZKf0Nr41goLg1mk21gjbGPM6b2i+oq3
MSq/s3cotQ/NXaSF+SMT9xOUmbU3c0bZK5J8h/TIgemgLcpOWZBXiWW0iPKhivlB5P2d3yO3iIeW
dZfoWCm8eRWhw/HaBCRrUDCZV/mPVUTYr6uTJNF54rbOF7ux/IccgYKvUuumG2nuyoaBQW/DGAVM
AH1kMVTdl+gsBa3uljK1PyATk943wsiO5oDQ4fVZrRyIuZFFVcYkObnIZts6gE/WMhSN8OGe5Np2
1WYK7qKEBh28S+1Bw/zoxvxWIhnJJX1OviQtNH2xcnLSKstDksxNMzN7H1rhCRsLkrCqBxnfNLcw
hmtz/HO4xYHIkvlJTV3DnfC7co6N7SO4JibMEjdOzVXV0SHFiUYvxO76x11bRyQy0Qzg9UmJdJFj
hkinIjdIkbcfB/E1plrzpRR++ZLE6fR8faj5nlkcejosvBB0YFWgehZzrFVUT3xadG45TmJHEREz
71a+YrKDidegaNscA5jXsqZBcX3glY/LwBbQTRZThZRzfiyMCB2tzqtVN24sdHh6TfkIauo1b0X3
NDTgKs1RzW5815X941D4oeJL350Yt5hsbxdIJ1uM2XmVzUWBQMljCggw2tQaLk3ZaFv767NcWUlo
4mIGjNBtoUB7PssaWTCnnRAw7dFC+qqKpn4a9QgLX1p5N96Xax90JnGzmgRxylznQykJ9LAUyQdk
RxuBOmhT9Xbz3moyiz5Io2lbrbLt576ALfT2OUJtlBINJjIpY/7qfwS4sKT0I0ki3crzsBBqUEn9
WCZKhbyak1Y3kpm1D8pmpaA4Z8tEgvPBKktr4pDmuptlnv1Z5mOOsUSIaYRph+ONHHHtbBjzdQhC
H7DIEnETY9/XYAGjupbjVTU+cGp33yW2gVoXD1HKMXMkoOml7VAFaG+A5lcSVAfAD7kG1WFGXySI
xNYpKisdawOjULrTaCX+0fLQmt+Wow9OrEk0/e/Uk+bHtDPa16ymPnV9XdemT6VyRtHTmeSHnH9q
fEEto69L6Zpxikx7UhvRcNDzxPgniStxMjAd3wUg/9x65JF2Y/C16VOvAe00M0ov8AtSG9ohN3uJ
WFiQJbvRkn6J2KVWfogdoLR67sX3GAaYLs/VbgcV/hbea22j8bxFgWFWFeIyPZ99TNe9UlAdAtEp
M4RwG7EJC0c/Kshz/IsgAUN4Rs+TH1wk6IEaR4GFXrmb9gF6joHdHlI8Xk9pgdPJ9TVdi4AMAeiJ
BzyZ5eL4aH6mInMWSRe/eulve8onv7IeSPIGb5f+vsOu+e1DIrXA+aHGCC4ZbZrzD+kbeYFWWDUR
l/ruuYUzucO3E/Ma/uvwT+GhW3Z9jpeB0EbXCnWJWSdplvg5HxCB8cpEKHByE1WLvoDXQOXKU9RN
LLBzSvFL3CDDPNyIvr/vjvOLFLKxpIsziz1QGlmclkETeEDH3YgCqC9yd+gG9b7XDe+fHlb5h8Qb
g4fGr1HEHovMPDZp1D/GOB4fxs4RP69/gMutSxZI2kBPH7rbRV+1Q+UUkQiFyh9mAB8FNOLvGXjB
xyIrs8/Xh7o8pmSBM5iJK5VX0TJ90CS94aiKJrdFbXs3pJqzC/Cr3RVpbXx0vDbdiT6sNtyu1rFO
B293ffjL7TwnoUQIOqzkSkvYuQ9T2qQchioGIooZqg0xEnkRqAaSM60qH7rOqW4s9MruUuWMnKAM
BgrdXtx2NizpDsPC0VVnWkaXmNVOtoqzw6Zl+o4HUnmINev99WleRmIUnKnS29yyZJrL0jEmZerQ
lkgUVnUYviSp9lx7dv43kVA5qn2A5iiPf9cmGb4RLtZ2EsEPrDAobN6gi8n6KaadThALrFfRP2oG
zb9XErD9cRP7Ny72S6y9bZO5AK3A74edtCys1k1bJb2BwYUEFAqgto9QmI8xErQrL39i8/SbBItZ
N9L64WSp/vh3SN71EblVvFCbJH7USss/Xv/wa4tN05JqPTAsMoDFocZdLMLMgFASTpANMAW1AaNj
3ORvPewtMFdCaPiUOQa6b9cHXltxUimqNfDlQFBr5zEsyjHzioZ+cuui6B8wDNI+4daanOxapj/H
oRL7HMGDvRrr/Y39vXakCF8gxDXex5S4z0dWc/SxvBLdZOr9zdNQqzlzVZXP6GI1d1XgezciyNoW
4xBzpgywuHS+zsdLAer2Vog9JfTRdj+gSr0l9cMoYrDzGxfDvFqLEE2s4mvScSdeLSu6eYoR7+yQ
iUTu0LynQaEjON/0L29eOuo185uKuhT58OLMlIgAjnYdjbh3pkO5xa/QOpUZgjmqEhd7JDepItVh
g7soLA/lxr5Z2bBkarB/yZF5Wi1xwJRzy66mWuVO/lTgnlWWJ6PotacWa7J7yuXtZlCH/O1RmHSC
u30GK7F3Fkto0PI3wjCbFVRrPF11HcsNfKH3ojNe7DjUDtc/8G+8wHId/5ez81qOG8nW9atM9D3m
wJuIPXMBoAydRCtKvEFIbAoJbxL+6fcH9Zyzu4oVrK0TExPR3RSVhazEymV+A1qX/AXZA4tb9/DI
GKjZ6hnmjiGD0ixA/DnbYFU5b5fRsu9qo69eNJSfwxnPlM2k4oq4aVvV3uGhmT0mfY1uPYqSZuA1
FEVnPtqJ08y4nWhLFx839uOGJKkcc0zZzaFdOfpt5inLhTP0zQPQt/JHjCvcRp2RU83GVnytqRpf
Uyx/VEQjzWqL42WyWfAPuO6IRXs1S8czp+NE55/mCXOrtQo26f4fxTMI4fXiGMMUjlYlkdapxzEP
E2R2vknVUJyto+CTemmjkvE6gv2Pgyou1Wu0mVEiOLNTJ+IMb6CmMrhjKAuI6PBLLFKaw6Ki/28N
uFTirpfF2x6F56t10r5sUHMxLmfs1vY2HskInnvlaz/PdbKp0CoLG0cpb8DFmrvEqYvrrB0x4esz
xTpztE/kN0RBEik0Kddhwfrzv9e2Q+PA91KnMI2qiRb9YiZX+lwVV9yV3gvS7sjrVqi9s5XlXPtq
N0dfPt6oE2/0Sh5gWADa3iAiH34CC7E+HCNVXq7Ewtovxi77El+D4cnOXYY3Q4fw9ga3Pvf37wEY
Vyy50hYBrhzdA2nX6AMTe7z6lL7GbrTFJvpNtIYChVoH/oDRu1PoF7/9sMzHNRO6FSg247jotSIN
c6xkVEMch9r6JVZmsU+ZejY7F6+AxI8lblGXON3Mv91ZpJtI2KZzQhDjdTvcZUCIJrZIJZ2hNqsb
fHA8nFqMrMlhMUfKssex3qjOBYs1Lh7FMVBmq34tM3rSnqNLHvqnDmU6Q7++slG906Ixw2Kwr6+8
Yf5hgEHapmp/O3nZsJvQWQkYAPcPH2/4+3hFewKCHfc8qBPk8A6f2zTSZRR0akOQZvozzSILNp2F
gJMs0fL+eK0T0Qdci0oau6IwGO4evfLCo95RF16WRR9ldVUQoMrQyIXzzexb2d4Uyzy7W89sZxNf
eEiOgYzQ4MazpqjO0bnf5wKAQZxfhC7yW3QxDx98TAykTSBjYM1OWPFlo4ndgmXOmbf3fZQ7XGb9
+d/iRzfWcEtcow+Bt7kxzqRufyVrnA3w9JDfvXQwtx9v8qkFeWHpHIEbYCB2dKa61O6tqcgGvOig
TLoVjkFYmUKiwgHRj4DbnMmQT+0jiPn166ShgJrd4QNisqkBSJBDaAxtfFMtsnzUrenclf8+DNOq
QC3DQLqJLFE72kYwc95YFv2AlUAjt5AxM9v3sKC5ZVLV3i6WF902mWLcVHVchPagmrcf7+qJ14S1
yW5IUK0Vb3L4lLQ2hDmmrC8KWYZ4b+E03kl5My9zs/l4qfeZP10vA8gHgYjM6Zj9gJh1ry+QaEJs
nTIsUupUeU4L3bmMNQ1rb8bxOIGUevRGZZCd67q9F+1be260htAfYl71bhzQKFgNxHrHgyaYWwQ4
gkRXziizq1Lt7AbhIxRrf1kqfhV4JQeRWfdfuqZ/LURnPMpkyTdZLSYEBgfnmhlRd//x5pw6B5Bx
gcyu/FLY5offQyUmE0uhYmCU3dd0tBEZulfsSuxmpTYMfKNdB727YUTCKDXUB0TdrTPJ56nzTh6A
SipBjDLp6BNEbmlGrccnGC0cWH0RFQB2U1ee6f6eeo3heAL9h28Kn/4oPGVY6w06LnOhoqjDU1Op
GU6TmLDOO29Zmu3A2Pji4609+WA0zuxfHI33U/tEmjgJlLzIXMzP6qRHnwybIuXjVU69SAiEoMFE
0IDhcxQuoHOXVSWIh2XeqZtOiZwwKQbMwSrl9/E7NC1AxdMxQWuO8v3wrESJINoKB8GMwU131Th6
oS1UsYlirz6TK516KoSD6JHQimLRo0PRV1qVJ4bXhyBKUXrt+26jCx1jcyHOdWROHQyHuL6KLOo0
oI43sOtat7aI7zMGZ1e62qUhxt8lZs+pvbpcjL8N9CcrAOu14lQA3x/fkww2yrrHjyiMIBGh9V20
u3Zq4lDDxm378dk4Efl0lSQbjAUFCkng4RcGAMpI6acNYee4SM5GixfEpZICHhnkXo89igTFBK45
ZtGZl/pERYkyESEPLNLafzoWrBY6+CbGQH1oKkI+ldnsJCGmnI6vJQDz9k3tad+QmcYBW8VDbQ7E
SDuVKtQsV4N1TKk4zT1uZdxg+7iGjBh+vDUnDtiKX6XDSVd31S053JpqdmvJMG0MTZwOdkuTf6ux
B0Iv3D4TYE9EgYOFjuKOjCjhRwGacgE3MIWoiGBZYnSWPNPte1/VUILCbSRtAAfFROLwgXoMuMde
4Rjry6LuvGFoqXw1ZdOaKAm6aql+UtATPLPoqdsNLqXNZIB6Csrd0QnTGQv0hsSotE9tUQWLMmME
bKAZGrhjqf9Q6kJFx0LtjDCl0hyxejHMu9Ko6/u6mVGkJnL0GVlUFF+llJ073pjp+eNv+tTGgKJf
p25EFPNYgCfDjtA2a5RTUk2xH3NMWTdG0iubOPNoraSTE2KmbZ+JyqcWXXGATFXp37xT5ERVH/9V
JxpCl8O8T0X1kgNz2nTYk15gHobfawT98+MHXWPiYfHDZIJbwCK8aIToo5MWpXKBbaOQaXhx+c2u
hq8ZApm7pO7Ka6UbootEc5DKmtvqKouyt48XPzGtITvmdQT/uPqgHJNra3eMOs1e71coBTIsZFt9
SmYn9vy5mq1dUnV5UETquJ0SrR73bQ5caJQlYFeG6OcYTidi+lqDMa8B8rpiMg9fBnwu83jINb7z
QuYXhNjp0xjr3zunnS/tqZG7jx/+VJxFmwPrlzXDAwJ1tFyGc6LS4D2xLFb3E6cf+MtdUVsba2zw
ZcfBNLmKkYj7tFi1d+Y6OfWoLn0fRtoMjMhSDtdeDDWtsNTuQq2ZvZ0nVJyiLXROfM9ri03bjGcm
J+uzHJ8ytIC5TNarBebP4XpZUQvN61mP1HTa5AWex4rdVtvMcvozNcKpbYVMS9sXGDz/cJRvpOUy
ZwVmqmHi6GOyka6FDx3NUOy7pNxTqHRvqD7jYQpMW3/++Cs98QKvPMYV1AtI8b1Pix5XWRGzdl8q
9rZXutWBDPvgG5f/2gRmmXaXk924m4+XPfEOA95h6EnwWDsIR9+msJqcV7uFARsndrnPVHXEskyh
h5BEynQ/OcbY7AZdMR5msOzoKkjzXMVyYtdBg9AEttehHDLeh1+wjZmfuyiRDBW3y7benD849YC9
9aL3W7X26gvE90UoubzPvEUnTha4iBXiSpRHI+io6R0lTuuNXd6FSpq4L3jTmrt81muGVOU5KUP9
5ENCkyUFQFEY2tPhQ5bq4kaLiu/OODnWjxYD40smU/quHfLhYul6EYrYFoGjJeWXHktEGzIEMI1F
NfFAytxoiH3oCePFME1GWMbAEQmsJerOIM/l16Y2BJ5Jpf15jJbEQHB9GV4K2Nwj+7mMl32eNAFh
wnJ9mlK47qV2sxdzcs5b4+RTopu4Nv9gsR7jMl1XYGkrxw4/KqV6VKbxMkeVbYZiqrc+s/VZwbdy
Wm7ouTZnip8TYQn0EqUPoQno8vFB1nE3FK0ju7DDruobkfOhMapYAn4FnWAJ/enj9+ZElkUHbOV2
rPH+neRI36SuII/sQlvWVNHwFXvdL8pz+imnjigAIp4LHhtqaUdH1GlkNJRC6UK16THYKLMiwUCu
lvNl7eLu+fEznYoFQGrXWwyFT6bUh2cU19fUyoeFyk4x56fWNdvybukiKOX9KI2bkX7UjOVRN+Bt
SXW9GTMs+j7+CCcIM+AuEFJgconAOE3Nw8+g4LUwDIYGv1Kzmglhf5Rj0YuoZXRtLyV4lzY22i+o
hJjFjSNmfbUEH2IUQzrtNavn7E1LivH14w91IjST4zIOInEH63gcoIT08iY3cDEGajleFyn21UNn
ddsiLudN0kpd+KjpnBMuO7EqfOIVveSRWzGPOtwJoWce3pNKEw61tJ89OGZ4DjaR+aDWujn7DE28
q0z01e8/LHNjIKs0sAzu3KPrtnXbAdwquthD6qoyyGALXWcVA5zAwwllg7Y0UA1uqjOv76mnXeUA
gT3THuRKOnxaQ000YUcLfuWl5T1bjT5RSJhRCi2gjeut2pX91p7i6cyyv9qOR9kFqBNyqHXWik3j
URWjllqbuboCKj/j3boxNIkn/WB4+Y+ZHvp96rVG5ufQvPf9bJa2r2VMFMJoTBsdpLvAaNZFGjfU
UP1GlRHaAhpmHdZk/lIp8dvH5/BEMPhVO67Db76a40xIszIx1t6I0FVb6jgQm7mXzLe2gTJHgW1j
354LCKcWJIwzZqSwJrQe3cwg2Gqa6ihrqU4N1p80Or9q8zq5LDoEEYKPn+7ECeDlok+xHgGO/NEJ
6CdXuoLrPoyi1HqWrf1U1Utx4+IoHE7NUG+TJj6XAZy4NNC5I9P71f3mwB+euplBpZnVThPOlYI9
TJpLBz9xNUd/1m7G58Yb/z/a4FCSoZGvhcLaCjhcEXdkc+m6oqWRJcYM/kS6dHvhTgxxs8RDL23R
FHHjxOZYXI5LYyqpX7a6/v3jvT7xxcLyRiCbOfeaUx/tdcL0ISrapgm1AoDx7LSGr8QOcUxgaLf9
eK1Te4wcD0Nw9E9I8Y4OkZfTEOB1bkKRtsN9rOXzU6YOhc/S7q5canGmk3fiHEGdxCcCxSXSgGMV
Wsek1QEGhYow15o75P5wCp3UVEzIW3bp56aOyPDcYThHvjmREayKNRANSaTRITu6PY1cSy1dMhpL
QN9sBJoQoeZSHH+8mye+OaQlaV8zWzCQMz0Kz4nqJY6X1TLMs76CYm7Olymu74Hwsub3N5LJF0ME
cqp1zaMHWqq5Kwaj70KvtJrGjzOAXVkVu/fswBucImcLwyHe/PbzeVg7QtNivojq2dHzAZhWK91F
iTkq2+V2mHG5RSpUAQuopWdi/4mDiUTIqpT119V+tJSbZcj5NzUpXN+Jn2NRtBstVdVrKEDOfVnp
58jAp9Zj2kB5t2YRdM4PX/0+L9sWyesubCbT6TZcrOmyZ4+9K1Iq/WGSvXUuvr0nhDF8gHwG8Ri2
FCPSo2eEGJnkwzzQpNNz5A5GB5GH7UgfvEj9ZNCqNGykajxpibNkF9pAU3cbz023iweVRNNs1MhA
rKuy9B+tNTntLlat9M2NrHbeFmhYkg+MbVrcLbyPq2CEEd3Gsoz/FF3dYQeneBX4zcV9ziu3KAIv
KvV45+YMAs+kje/eed4EbnCQRODM6T4fRVVKt6m3kpbHBPdyl3JFhZPRqn5em8s+tYZX9uHp44P6
fkkI+bQlVnU3uCjHiihiAQGZlZUVNql0hytASZRvZo53vU+PoF22Skaac9kD5TmXGb6LNExPmb1Q
unKDMEg7it4yxeVunmMrlCkaE5t4dbpPIg7A776L6zoEUuoBBu14YBweWOlGeCg02NCgbDLO/oyU
eDAquXE9T27x4+PtfPdysBaMFxCJK5nXOxZXQaejdHr02cPUiKKda9TO17Y1bntFRJuq6LkGf3u9
NdMEA0y9qNKqPXw23SlaTC3ZQxpKhdL7jR15P4VIBsy3c47wg2eU6B58vOi78njF4DLaZ/oMQvZd
pwOj6lbDHIpF1RhtdDWV4VKnRdi2SR/OwHUCC6+hz3psnHOIWY/EQZrLyjBRVj4aBw7l4MPHrXAY
7mWS2qEUjfI0xADV9inSGYEe12fNKH+laser8V0iZ0pqxfk82lyp97mKHzy0Ew9dVl92wrxuMCgf
fbKO9E51ITn6kR7rlOeNjsy1JVLls1ZZ7j1mMsVPvSmQPmDFwgjhyCwryLPsxUWWtqS9HtZhN2om
NGQqIjFd9imkKV/vVOCSTtRVqa8qCPEFfH/pi11l87ePv8X3nWcGHqoN3Ie+2QotO6pRTWGRsOGR
FtZxol5DFdBH35usouJjtmnrj5PbWxtKu/qqt1q0Mp3ZalNfmRKnw5fEcIr9x5/ofXdp/UQrFZ5u
FqXq8VBdlaZoaU9WyIaZybjhS83kNjHiRdmgwqgz8FgWapJSgkzw8YfP30zqHeQhY+zzgiVVbRm0
eLW3vgoGvvRtRLmrcJlUU90m0BCyIJFpels2ao5mumHP3+h3W7XfoVafbSpMTh5n3UEFK89M3DEw
aO4ukmX0EmwGLA1yD0T914+f+f2JRrgDCXX4q0iy0Ik+PNFz3sC4mss6hP1nB3Ol5/u26MA7LOO5
Sdf72AQDiXEOpRCj/Hec1aaFFxKjSBLqbtt/E4NpQ+CyNYx50PbzVYrBM3Hi5AljykWNsKYKCLIc
PhyedHGxomBDvUvHDTc8GNm8zTYkRnA6h7INlcZVfZEu1mYBwLEv5ygKhFMlfwG+/s+B17z85T3/
WtVzm6D3fvSv//5cv5UPXfv21t18r/9r/dX/90cPf/HfN8lrW8nqZ3f8pw5+ib//P+uH37vvB/+y
Kbukm+/6t3a+f8Nwuvu1QPxWrX/yf/vDf7z9+lse5/rtX3+8Vn3ZrX9bnFTlH//50cWf//qDTfvb
gVv//v/88NP3gt+7rfLv5Z/vfuHtu+z+9Ydu/nOF2IDrh+9lrJ2SP/4xvq0/0fgJqrIEP2ZAK6+a
0FdWbSf+9Ydl/tPlT/4CNHCtUlH/8Q+JuAA/Mr1/4jIFKgMjNIpt/tAf//fB+RxzjBr50b//o+yL
2woWv2TNtTP0P+EXyPg6GwW8jCTFiss9Rmigcqq1KhkcFhL1smwQ3Ve7barFZeSXseI4fuHINvfr
zPZul0bYGyPLjGmn99BLf6tc+fVR1vsOqDKzm3XMcHiQkb8cG0nRH/R5O29ixJI2fdvez258Tnbr
MB68X+koBZRVrNRljNJm6Wly16gDDWddiPsUW8ngbyfhPxv+9w1eQ8vR/qLoi0c7Az8y4uPJY+5o
cyYLTQ1iWDe7ZZBjMGHHGnqYzW6wzOihjklgieSPV4rrRWfun1NP+vflj/Z0MXuAIjSced9F8tlA
wygs4n64d4xuOhOIDiPfX5vK4A11SMA3VAVHF3k1yTayKk6Sp2TuNVS0iqjnZooORcDTkE+TolW2
H+/uYWL915r0WdeuE8UZSuiHR8ZC2d20BI+XUqAJX2kULjRFEYGspPJJyVTdZ5S9nLlCf3nxHH+p
JIIkhevoj9nq4bJzjGtW1qMsiGxY9exqfX8dCwi8GzmMdrStjAlP4dYpIUlbaOGGiAvl6kU7t+7w
Au++sPdWTH2yKVS7bUKkT8larKp0y5BLQqg3OIFlSIzM+BrdOlQozplDeepUrLKvNG2hTP6Kbn+H
qcLyqgYgW1rgmJk++5j0ZXtwmOPkG1wkZ44gSnbv3wG8W9kqjvhKjj/6lubFREAUcZygQu5u8CXq
QB5xJUnuKrcUjJl6UUfhYOZKHjAJd64derqD39VWTXNtiWzHj5UKMcV6kmQMGhXjtaaYthOOTuc0
IJhLo9sPoNrLsGk7E63zpZseGUJqms+eV0/D5EzF05KYiQi8uC+SIAVq4fr0zoZhH0V181OHp8lw
WnPL21LAGAotraS/HDoJ3J7ZcBUSxhrK3l5BTaBi4kabMVT7pExu28pBy7Nu3BGRgbbR8kAps+Wl
hEKQb4vU1K2b1u0BEzhdrDy01mD+6AtL1NvIKBcqsyxKbEywxzFUozphgrEo7qsWq2VJVa21eExg
V3yvrfTR1uktMOoaqbnP/7seWW7R9RtdH8FtTL2Wfe3UxrvtjSLqMHQy6ydqPdW5GYehurOyxip2
c9VXxPV8cZ68DgGWgLpf/+y0svnGNlkxYmJ6/yeNd2fe9mac4Ay/RHnkSye23kZTIEUzakME5zLP
5attzs5zUvT2V/o0k+ZXdWpf1la3vEo9Rc4X507jq5WVy6c2HeM3Mszxbqgg9mP4HmUvmeFWbtiW
y+L6Mgag02WTLjCBqK0vM3DUyh8qe35I27Lqg3qp1AdssOJ4Q705PLhZ7d4vzsBG5YM+j/6Uup2J
ukO+7GuryksUfou+90d1LbWhaXUuHVKn8ZDvceLKZ1OcV7uconS3ZErys0tXsgkjbQTAogZLvjHP
PIATs+oMn61Y6pdNmoy1X3AF3HNTOvnG1hPd6f3K8czly4TE6LCzlcm0LwXtYvMycQc9kv5SjEO6
gy2dPpVRqzuBGwNp9ct0zAYf5cX2SWKqbfgOsJ96v8pUWhcmYsXV1hmkLXyTeWXnR0lq9YZfVkxn
BZN3meifwEkvNF80GUe+2ZIjbtqime5iVS3RteWCafyaQGYEGtoBUOGmKn81RJZMG5DFlD+tQMHH
9+ahe6nHpG+2iqIs6KQOjjXvZ7lYvCqmk9Kg6ZzuyeACQy8dtTAjWLoB8TKswTJnQ4Ijv+MFGWvX
DYgJf6yz0vSHJR1zDPl05RNmdJG110UzlrBXYxs29FK3dljqtY4g69Av09ZFgMwOGyPiKACIBd3h
pwC0yytrtKz0qWpIovxOGVChKe2l8XYzjOr5JqJPpdzoLbj+58k1gEKUdWM1W0xVp+ktkiKdLuJR
8D/fcUa7D6g+pvwH2msupLAxR7nIBGz+RdqRGD7rnZ6Jz0zPLaReeFGuzHgWkpZJ3Kt3NYDpZ0vt
Itdf7Llqd4oaK5iKJGUpgorD6gQd9GgRoPrZdp84At6zWs+1fWHOSgQFXqnbNNC1yFsupMD+OOi9
Jblf7GjKQ8MR5kOp6cL0AZQYCKLVnnoz6FKJfTi5jIy6ZJapXzWe0u/tOLfmzaCpRBCCZmVpzxbE
4VsHNfQfmtUvw9eoqCkikReOoualsu126YJq7JEbvhH60FBQ61prFVeRETXOvrITe3CCYejsssKL
stFrzWfk5Zifiwx/BSv0VJnH+aaNE7r3F5FSqGhHgQR5zHurp9SeFocbsLTM2jeEjVWO3mdFsRvN
mkPY60z5wyiNezcY8fR6bNDCEfsi1abaz1V36IKev8zwTWfKnmdLXSJfm3EdDpSut+0tzeV4V0VT
VtyYss70vZw7WT301kwpXaal/SXr7eHRHkrvWtFacYP0+QL9MdMix18sM74CaT9tRWYL9LWwiJxU
yb4uQ/0kKyN6MMU0VH7cDFY4Lprd+/lUlN8jkWM0PDaaPyN6eC9FLZ8Qv6ZT6c30gkd3+BIpM35R
cRyFCHBuWl12mxFlylw006c0zb9XZgT+ookgjpeIy4Wya9HDkjmQIeENW1MfHV+JYj0UnYKgVtwW
Ocj6YVB9q9fUK7Q2Nk3mZhu1bvxlTL/FqR2HppFT0vWis/Y0vJKt0nre16z3FB9C4V3LxDnZJ7V1
TWskukkWiPioWmytQcQ0HFT7Smlhp0zVMmwJQDAA+ygOlnl5iGYndEtn9XlN5lH4tWpvUq/INgaq
G4Mjd7PnoDZpDhZnw41z3xQDzYMsF1tEaPaR0zwjS14RiurJ/S7Rp9k6VV7sqbv6i6yN8m/epE/7
sTKHXdERuKbJcnceMiczcJZl3tTm9Fp61XOWRdToldjMRsMVoNfZL2BLvXWsKb1Jp7JmqG3Iq0zW
hgp4MnoxR1ODNwimxO9dJ/pBOnNRGgqCq6X+6o6AqAOl0F6abFGCbk64zWWa7fqiVYVfpaPq11H1
jAuH/RzJpX40iHoB+aV7p4AK2RSIjzCy7X+morZRJRdXUjavkxO14dDkd1VpXXj0R3aKnj4Dxrsd
EQrFBoVbOlv3KssRQo0z5F2Wdu69IFLb1tfycriIBORu7DYuZaI96rlhBmWl1YEHlXc7Mq3Zp2Zk
Xc4Z87YyaYwgUUD39OQGhQ8MRP0aJUbXhlEbzzut1I1PKYyFykfdKQ1bfaQr2Q567g9Z82KWjXgo
9QFJbjCvjYV+D8JTGyeub3N7trddAwqTLPZxhfJ/GhOLG0dvys/YD11ic7cvar0OXFn9EBCMUy+6
1NtFQdlNkxduVy2XVex8TkyMdbxeXgvYDEHkeEpglWtYQelkTkEZF9c1GJWfZIruD2fB1h7LH5oR
GF4HQKqWq3Sxsf3xeh2DDHD8RAPI92apYABSjdzHXKfXAo12f87NaIMa6UWdLMuDNRqfMfB4U3t+
pytnfW/JNBgq9edYApCjNv5cK2oXDKULQA0r3FopXiM3bUNzcdFTMMzPYoyHr5MllQtzEXcZtW7m
NykuLLqeKKFaK9Xdgv+Yr7VTGdpLvjWk026L0gl7F1y4I5tNb0+WX/ZLMI0oRSdKtyEbBNlqjXpY
5e6wgTR9V5ltvBVO8RLLAdG2UrvM3HoMFBUVGAEE1ovcm8jK/c6pv5veQAGjyAdlSC86nEpkLL7i
j/w49wh0DU17VcNwD2sRfy9S7je6EJrfNdGnIlc2dlI3m1I24qrWKI0isp4e4ItsSMGbsXIDp9HU
naAJFxhR7oZ1WqmUpaYSeFLnDw+xGe3iNDXWvU/sr9XsAC2a55/09ZJQwP+WfbEESfujLgzLxy4d
aSA7Caq6znk55xdE9Xtmm/1mUbzu2nBn4u1c3ZgkxKNPsHf9fInHJ3dKEnvTzUq7K9uVrKza4xiM
VQM1oJhapeS4ex1ZqtcBJ+nIHb/GVoyYujDF/EPvG1q5UzcT9pooddGQaJM9Q4DlLrGj+AHeRPks
RluPfMdKGnatiBGj0Q3hZv4w6uqb0wlt8VO7B/bGVCttgjyxlbUNWnSlz1XK1pdIVYTkJ3Z5oQmp
u76lWEv/1WucJdmpWBx5FzCtu0/pMEfmVovM6jZT2zrCNMsz9ii+i0udGxikR2SvXdFWny7ULPf2
yoRVcoAIeMrJgdnu+KYnjB+xZud5YEGFTTYpbgE/2cbc4YooVbrys/dnO7va4LdRb45+hhAGzVNg
AGILns558frJRK+qnK3hogaW+0nS4WEbFTV6TNViWEWHHP3enRPMPwxFSz+p3SyzsHUM97s2lhoX
AR0onUNtySQAVp3RukysNNrUrd7AEPDUDs6AG5H56tYCWzNCmkaGg1erXyh7H+oCn+fAo3WT+OrY
5IhGliIdfKjN/PNgDp7mQw4SP+tIo+PcSzOGeSyVmmli1aiNj21WcqEZQ/USG8a8Ga1I/9J5Vqdv
016Rz6PnALGa5pJdcnR49v7oQcUPaje2r5Pc6FRIp0PLfxZly0nn6nKo7frii+3MyZckLjioml46
j5o7cY0BJnUTX4AQzyFBRO2LrGXKXs3FsmJb+yao0Z65FXPjmZsYYXPuBmbcLO50+YuTNi6OKaVW
7zU9n/Eu083mLaLJ/VKM5XAHXGZ8AZjaXOR9PWMVWpWNsXFyz3ru2qhLgrxsMBtCe6Mj2V6cKahH
GmW+nnp2hy5tr/0YROI9m5FHPMqtOCXuZkqMdsrc2k8SBz0SeQ4mql1GPt6bTlP9mQ1FQViKmygP
+qmZr3uEitTAXNqBcqU3rWaTJcY4bFUDBjBl8my+qEVkPRp2UUu/AvpXBclg1ZGPHnVLi6pXRiLX
NOc172I5/mn3JV6SS7ny+Tt70O7N3Onu4sgqkkvJKvf5SHbgF2OkDDvT6jLuy9HOg07IHrKF4S4/
osKq7mYFDg12H3H+Jar05nXI1eVzxri/Wl+z2uIwxM0jANiOytcWiMc3necB1FTGXA/jXi4puQyO
6kG3LLGBzqdlvtjoxc08uJ68KhIXFa7cqDCZY1uSUZDokp8ljKq73gCs5JudI2VIjrB8dZeqkdwz
DtAu2Q1zuZN6nT9NMtKgB5VF+afS92ZKJG6b+yGfKFDhOFe17xJq402el+qfTcQoOUAlfHQCqce2
uRnRlsN1eMY211+Wce6CxZrn6wRzoTGs8ef9lg9uq2G5pdQV/jhRtPiDO8kM12Blqvwiy91VkW6m
qrKiljmKGJETRhXONXDi07kvxJjGTmDouXVvFEvq+gop/lM+Mxr2Neli/bZgTK5haoCV9V7Yatls
FOZpF0M/zPF2xpcRNHdnaxeFNceoI4u0m7YLMJhulw26N99gV9qBXrT19ItSeYXjO6kp7hzyVs1X
rLGtNhbzlDps8H/KgMEXZUwHoqU0UtpseXMN2QM8rjAnJoEclHtXqJPrq+iXCG6P1sm26IaNT7bS
2lWwavApZNhlc6ctCHP7yUgjdb8qoRY7NTbyu7abME5YJqlGGyzhhoSDpdM4HjLsYX1YrMTziDuc
em3YLoU3oX9W2+5zlNClDBh/0N6I8wjguNSi7PvHjckjeSM6k2gp4CMMf5jO5Nr7PWwR2pVpo3VW
iDAvJ/UeakV6geIuHLeFG2KnGP3s+J3hgVft3HW2SwFdfaonJd5qWI8/6jJrbmS8iN9zDvrrc0ET
R6uEtt8KCTj8XIlnySzLYKzpxvxtSNKeBB2lhaqPkw0JmXr78T68awqDywUxQwtc/6XAuXYi/0aI
z+KmtfvJTkKcaLNQj2YkF+g+7KEK/UR72dh9vNy6qweNWZZDPZ4WJLAnoBZHszBTp6sPYC0J0aaN
5PemQvjzC9DbamNioT6/OKOiZd+bAU0cyDD2mU7nibYqnRnSY9ospgNC9fBhS7WoaDMyVpgJ4r7L
PeLPna3uwCuMZ2Yl7/YVTCC4ZyQ4EeFEZPhogjHYabb061JTOy/bpjCy0Ejx1tA6e9zjpv57UKtf
jfb1oRhl/zd7Z7JcN7J151dxeJ5l9M0UODgNe4qkpNIEIUqqRI9En8DT+4NuXf8lqlyK65HD4UlF
hagjEAfIzL3XXg1RuOQ8vnmOPpIxw1WA+5bfc6QzSr9m3bMTC6F/8Qx/+hZhxu2sXkhP1p459eZS
tr34fZZVXEoGXuwbVDXQfHVsb6b7fzCx/N/OIX+YXf7jXPP/womlZTDo+x//HgT+NLF819afm5w9
7V/jz33G+f0Tf44sw9/2tAum2BbkWnTO1r9HlpbxG04T2KJjT7OrkXeHtD9Hlk7AjxzEHGwsyHm/
O/z8e2Rp/0ZELbaQ6PPhs+22gf/+zf6coP3TyBKKz4+rHCc+9GSM0pgTMIIx3wodglaUhP8ZVqxS
uXXX1OBMv5Xa1bieIA/jYYaovbqUr5us3yl4OtUd3kGFZUVg0CmSkw3/QvNrBj+7JiUlDYvzaM5m
iNebWddJKHNi/hZZZClOePSlSRsMbviZ0idfmeRLs7v3N1z6brAK2sR5LGpdFbQpvcyeyyqdxC2o
jBPKyK6rtr1xS0f2ICq+eZ4LJb0BTHt36rCWbHhndO163QZT80hw07Bd8ql0PjAlFuqgUelxMsul
vvfTgbp7kj6VXNQ1Zlu/ArGbRHKMdrOkN6lf9vjoZLapjRdjtav0jqH/qk6o4hsvWUEOLUAoEnni
gKreAczLmt+drE69o1XNsz43AS8D7XxYpcnqwcmLt4lQDogdHYBVARICXm3ivxgHIuCYqr1FiqOU
fqsOzTAs8raiKrutbV0/qTIHWuq7YbkxqqW1ImI1syniFvJP47iN71aP0i1aCZIxYySZ9nHtCy9I
6kX0ztEpyjzDKCYwVzpauQMWjDDn6tax2uUj4wXlRXbe+3lSyT43wcmEPUSSsuxbvo7r+xINs0zD
Fa4UCjQuK73HSvftzebVvhP1oydpzHJTfm1qpwSzScW7mu1tPVTOMHxm1FHFIaSWGFsD5yYbne3D
Ctrmd5BzXOCSKwfzqC4e9v57MXJAndza0pexSYuLUkF1a6FBfMQtSR+92XgOOs/4UJVF/SrtjbC+
nLZhru3qC5JrZDld3dQ6LssivPfJxtBRSugogklzcq+NQhefqqHn7fELndIX1JvitiAN/WEj1O9i
bPr95ylbKbiaHMi6SxtmnmXva+vQt1X7BHCVGUkfzuqEfRrskw7WGN8Wb+7tRmi7GVFkGDTTc8cQ
UrnGJI6d3AtK1yqXPJYMZZKt213UDGcUXdyY5XjumUNMcWXV4zs9tlDiEM63H6axI5CmzMvtxVmq
fo6X3MzdeHTmkngB4onu2lxYRkTZN23HIJv756bL868B7nFjXGIH8GHJiNw9jMpen6fB8ylr+9Qz
o6XrRnFe89HFEgWw6yvs9+yl5+YpZFJttadUZ1Nx0Muq/ugGCZxRp7DHGjRCYyTpLB+7xi38pNAO
eHAweJXBFz1XvzMCKocoLFoeBdIO87oeiwGsTYr8K93IiDtbVi5WFOa292gWpXxBGUlcJidwekL6
GHx25yoMD/0wBO/zkSYg6jEkfQc6KubEEF1xX0lgwmimEn6tMyH7SEz8LBqqPbtb+fNyI/GReM6r
on3XT/40gnoN1gUrTkaeDAuHDwJz8/HG76b1PDNVEjQiaXib15XbxrhlFWAm9dQbidOB5sZO7Rn3
zCvT8FiMJQMmJmNqurK6PYSOLm74qhaxfGvtfqsuzViG8sFVXV0iJzDWNAnpBLrXDY5oHw+u1XyS
/A5b1HiTvd2IrRZprAFrzDiz6/IL5CNHH3tTQayacuG/jHqu/diit55Q8bXIfLvZLF9MT6zpYayn
+oMO7ZkQUHqUL32zNg/BAh2etrZjrAczxIZVOWVpQ7pcJ7h46sD8Cyv17JMSAw6xBEZ1FKmV/cEc
hyYG0W/70ZNyHK5Gxgh0kozfbxqJo+RRueYGKoAdX5YMa2oExxEsY4iGwe6AioplTSPP08GLbRH7
FklYhKRcmHN9l9klWbKZO1vnVBeWE0lTFw+d8m2MwvIqfUwrUfexYzfdQzd28qNnjW0W74R/eeai
s45Xw0lT5jw2YKbLYxsPaIXWPOlQpGUHh8b8c20sth/3C/veoWNxO7HK0HIe/WVJu9gzaA0POGEP
j95mFjKa09YD9sigNsdOAd8oMlUlrpTTKuqjZti+YBkevLTWNH7b6mC7rXxrqeMBj+RPA+ZToJet
16b4QJv87qQBbfLQ17J8GuAoTQDGjuoPW2jOPmZoan1iWOQWp8UVZYXNrg+VDPiI8Zbo5xzEL2zS
+mhD10Z5hQ3we57a3AOMtOnXYCZXh2e6obfrbTbb2Oe3ZIbX9NdTHqzAAnpbca1fgiI7qaE03smt
CXQS1HbfkBzpTJd18a324Fnr/G5DKNqTUIKLANTiWX5AQy7v/bVnvqhWC2ZdHwwAPQYzjXtnWELs
cYkl5NA1l+1rJeVylfsFI/xpHUwd4x45MgcE4HukXgDW5sz1P3aNtn83vVHasUt0+0pLDXkjYnTs
fJhwzn4nDMI0YWznvK7+rPzzYsI0jVTh2t3BsFrpHTPhVV28hMLJY6Oxjc+G79DXD87STEAEtffQ
rD6H0DZ1znCDs7uyI7tx1gdR8uvEPS6TE/Jqa3iPrs563PgDceRUM3ISsHPzhaOrLa/cebI49/p5
S/IstyFu9mWqoqYeJoMxPQjssZX9mh3oASf+IjEwH7dgxp5ZeY64CwHda/LFAt6aulPLekB4G/yB
4Wy7RFnXAuvb2zQS0iKG6Qv/RlolNCLW75KYiAc1GbmdVIsiwRNRm3lV6zLr4kBlPjOwwM2fwm3M
Ul55nkjiUET02H40w3Warp6Np18InyVb2TQjBlzl68ZE567TFlbOTts5I+cFTxE4uhkfTYYZ6xVG
SPMJvRXS9hVZOxL7YPU4kFF7tlFQWL2OMaotP5p2qvODQAx6U02MWSJ8EkHXahoVig24sB9cUqJJ
f8oH+6UtQ3M7IfbaQF5HsQEDLBqmW78ORGc6G3hDpBVXikFC2jGanLXZzm2j/Dr2WDTDgWLKffby
rbUjhgWpIlM4Cx+K0M7nxFdT7txoy5M6Qf1sTYnbi2CNFo+aGWh5tl4noRuTGiNlUFZK+WmEvdFd
4VSArkzV1YgZWDCId/An+vKQBYCTwDNrPuECXDgBo5l5eqSp7eXV1tXCv9QOA9Cbfgv2pbSa6qA4
Eoobc3VILZkAvoy4DfoVNskKVocowH6H7Kv8tPg1U2KrHYqTS9ZPcVR1QOxArlreVjIBSgoO8n2a
Y41qmjKXaIvRvaViDZwjlILSu9nyuVnvbadctkTgcui/4kGec9igTwumpy2kPiLYXSMcuJGMPbL3
FMxFdQKSa5Ybi/laeOVsom3fEf42LMd8Mhbz0i0YQx+zwjTTL+g1yuzo6ikIniHyht2Na6er885e
U9uKR9PYrPu/9EN/dh1/5e3tSMFfkATQzV0J41kuPZCJccUbJCEtLOGpopeHmh/fOn0JhIED5pd/
vspb+uV+GWJyfVRFEKO43BuYKOxVM4ixKw8MPteGKqPST6Y/sndSchY27BlL3XhglEW82pSIRr90
DJrz/vn7L/Ind/aHLut/EXLfcnf/3+yEeYx/eSY/dcJXn5v/dvt5/fYj33f/zL96YeH/9l3Rho00
pG4q/v/i7wqYuORtEleBPy/yc283AvuzG/bN3+hLkcJ91wrDr4FA/Gc37Bu/YYnyndW7N8n/QSf8
3f3rv17SXYwJ3LVzLbEOxxfZeIMC5Q6VLQjMdqjRu3uQHld5KXBoPFI6l2e4C34QyTlv56QX/XTX
SXfKr43NONRM9wpZnYXI8zWSKeZEzA1JvI6ycWHmIdAIMDDzw/zD7HKkxaCly6fKzHL/mI24MsC0
MvIqYkmjfy0syDERYnx2yXZjkm4p+8Ezcv2HeU3Y6apNgiwB2lFjDH5+2gAYuqhxVPMZnt7mx0Za
TE8j/dforyKP2Z6Nl8VxZX2a87C+XoSx9Qcb/O44bJ3VRbDrFkbyPVO1hWC9L9ayXRDQDHVcWFpe
Ke3oGdcBNb0HrjBr3DK67jTkiz6yDM3q1ITjc9hQPh8Da0Nh12VnB/n8sRFmy7yNjKTjlgnzs9Wb
4RrVE5PCtRusz1oV46cmmNW5XZwucsf6T3HG/1+G/x3P239ahpcv337i0O+f+HMRmvZvOxJlwHzH
GBRPFNbnv0j0An49e/TOosfNiuW4I+1/LkLP/w2XHAfltMGnSDTgR38uQs/+jWAFHFP5DDAqUNJ/
tBB/OCz2eGqkYRhRsFPs8e7uDlj9BeVee/hK6cQy89vsvm9bmaxFp09E2Q8HPFWqGInT8B/Rrfdr
7nZaOysQwA1PrTdrf/LcDDhHDUnvD/nnedHN0VzMR3i288PM+PAXl9tR179uNfvl0AjsNqWobXkM
P97iCOmtLe1uSMgYdk6Do1TUW1t1MArlHf7y5P/m6P3bS0GrNnGWsEEZeQ3++m2mU6UMiKxDIk1B
ApsfZm7kTCv8OQMFfvLPF9sx+Z/uC6MQGOS7Iurt1zjUPZCf2Q4J7XBJ19dPJ+hM9qeuKOsnCkfv
0Fe7zY/lTf0tkL/zi+v/COT/6zFSAHiG4ZFnwv3+eLOzYaSeJj0rkV5QXyuGmREMhv5mhBJwWOAb
/uI5/u31PExtEU4i6397v0AKyrLosRLG3N27YOu6W0/b8zVtdXAdVr8KKPj7y2HfuttOI796U990
9RTinOr0ifKFfwhFtYM7LcxUXrXzEgbV+Z8f599dDykUzuls7az8/ed/WYkDPn4Yiq99sgYaSpP0
zAdjqYAlLdndL5atfvF1vn1XHYPajRTfPWEOIepb/+XKBclySg23r9ichxKy6RH2MVM/1eS/mC69
EXq5sLl+vNYbgUVoLV7R2F2fTE0zXErG7zHEuT42yrzBkkFOd1JaD2Q/6scAzsKdWrRzkwID/Wfy
mX/9IrywsIkQIpk/pQAtBcBZXfGLrGHdHFZfLBztWX49T93y+s/Pc38//ro8uWfqb4OgZCwD2Wbf
3DO1s5LulnWJm3EU53nYR+5m6qdxbSv8wsfli+SDdcIR/yt/0rc7g4MYlSMHB2pUg7ty4cdXCWfG
sFs7bGzq93ki7hwrnj6K00TWxtM/3+NPF2Kn43DjXlz8ERGl/3gh6YwTEHSQJeVSBjDJTSBTmJTI
BXxBmRMi/w3KzE5ENQ8f1VhNvxi4/fQd099gM7KniBBBghzgx+vPuWfnou1lgg11fg111zhv7qRv
gkyWcSfNr0vmjBfgmV9pxv/mxjksPc5oY9cavx0qTpXTmN2QVcmM3cGZi/Rs9kFxtXarcciDgbiD
FupINzceKFja/WKv+PnyqO9AL5CGsvVSPvx4310IAlB8RwY3dzsipN4imNBObENDNxOrQrWJahRu
jDeOwbmlvGh/sXv8/M3T89lIpVDjspr8N9/8UDW5kY2dSvSgGCgExVcIlHbceVlzwnG3PXQheaeL
afTHf37l/v7CSAhhfwQEq+zb2l+2SZVPMMyAiRKvMOtjGLZhUoqqOW2G3dzJYnJeNKgbBI38F2f7
fkc/rGd8sbggSlUqMgaCb9Yz+LJp5mvQJj4m2gehV+yagnqIjdqqDrrh/VctHJn/+G7B5FnDeBNw
6KGY/OFuF08U49yvbdJ0Wt4sWNvRIFlw4+rQj/VggYbgJ/S0Bzv94nT/+XveM52oDtFc785vb14x
e1ngUhtLndiQanBuFu3v0ijfKwLtz8Hk2JfNHG4rabj/kZ84q5m+BoNGNjCawn1M+uaOrU5UeErJ
xO16Py6WwEyMzbWvg9V+NGUoLv/8Bb9xxvp+PQfSP48Wi9zd5PfH6+WtsEK8LQQkBHP7POc5IZoW
Mq3IJ93jHOi0v0nFzlJUc5HdSBChW18I+3Wcgj7p8u+cwNW5qEUNz8Lp53NuhcsvnsVPrx5rHAID
xwjMAlgTb/bzcs17Yj1gj2HFBYQ97zT6cGnPnlMV8DCzOWYv+lU4Ojv5/u/+8MqjZsPy+HvNRZX5
1uvHD9JulKjcgW10U8eGO/fbJxNpf/UHUQp1d+eHbaNvap0L41qOeWEnRQoP+jS7mV2dFFm5xUkv
WldPQ95uvbtTPQ0H7Vlq5Z+mdDKMO2gxjvmUZlPNYKAf9mlA17r2VambbDinDsOvTwik2uZsyHIr
DytGu2LEP9yQRlL7VbpdBYxzMC7DwGRBIaOG8QiUV9V39gIpFNJwDTF+HDJ5q5wZF4a0RQQUlzLH
G6kgjPnV0N5qXYlMzu83hs0GFGsMfqOGVx0o3Oq2d9LWUxln2uY9IP+ndBJtVxBV06Elz8HOKhkj
+2qtI6rc1XiegsX5VqqW0bTbrB9XqZs+Dta+ceNpDiUTJSCG2MeD9dDOagniPg1F87Bl9jJdRNYx
A1BV7c0JdH5x07EJyKMYa2I4nNlWjHZ6coZCyopLJwufkR/apunERHH9ONWOAZ3YJ++139z007os
3Xwle6EBTnTv3+kAptZhoReCHI3FjTphwMfshNfIVxCTic05tEHVMDSd+buJzq3y1Fu7bArR1vC5
6eveTBxfjO8RBg5WjDEOxFCBVZq+FEOhP2uiNu7Q6XnLcRFjOt8zo++wViDPajrmORFtMRgvPEr6
BnGpxty9MbdujDL+vS62gsK/a1Bi/IFB0dicrD4I3cvqoaWJue9cxeTAbPKcBrl1YTq5NTfQqbL1
MGXoTK4yaYjEqMmzOvWuO8JJwzsbczErrx1mI6vnIB6Q3h0UVv7A68cuPyhib4okDGacdVAI+MQz
ZllgHRdP++UVVh2SiaFYhyOHvp0mBUWdPNk1OX8HE6ErApdhXa61I6csYWoqxwuATjPHgOLMrSrK
2ukSMr7Kj9aq0m9hKJY7bzAg9Rch3IcksIUMY0jA87OteuZ6OTx0hIQLojNs9kRaH1IPtS6uE1ae
OP1oNoeM3aw5OoNdPtuNxJKi70eUMOuQjkd7y8f2nTUVooJVZUmsSBZ7SCy31PW1sW55faqtYgzu
0T4E88Wmh7xjamfL645y60l7thBR1gIaJ8ZqpMGTGpv+RkGnsJMQ9wWu0C9rcBiLeTJjs15lEzUM
czDcX83lZDRT0Z4m10kfcHMY6jMVBNOOShUQHY1u6CiEcVWao4Zjr2ZVMRs4oDIuXkxUk+85z5gX
MtnHUMgOUwShGpMsKhnPI2uxqmw79pQFalfItX315MAZRYUqHIiTzCiPjYG+9SEz08J4tLKq7hJA
jurRgc0qTnZrqCOANpZOVY49LV+HMYUP6NxQntL4hNClh9xWt4vv66dWWWZ5FRJmdJNDUu4Tay2b
LxqawBIz85hTNNJteoGOa6KcoGQr4jAHgzu45T4Tgg3MuK10u0nEaWrr9tCE9bQmNcnEyAi6ZRZR
w2b+tRgtY0vkFli3onLaEA/oMDvPK4hNNDIVuR/R3jFBzB9Q3u1KmtTNEJ66NE9Z7eC2YlTwzGIm
IGb/gfE/sstRDc18nEsSfKKgQyhwPykzzxP0ZSq7KutFjZe2XVjmGQJQ/7g2yIRiaVXLcnRXZRKk
WYfu3UTwCkZ2c4mIqmGzaU+IKX3vneN2LtkmFakO8bq6wTcUdemEnSAtcoKpIH5aXq8NsNZhruPR
VtsTtG/QSK8xoeaWA9oIvfiTdewg/wTMi3yzgfePpAZeAfkFF6soinuSyprqUFWhRCRjONN73+h9
4yyNaXlkWp09w5T2PkJDocOaofKQT8drcy5Nslcib04FVn+6VCH2wZOTo7m2nS7xfE3syqqbzTvM
tWComs7EOnLuLEycvTVvXkqo4Hiepk3x4PVFg0lPl61MQWuczhPU0vWTZrzGBoo/ypPfNPLLAE1F
xRSI4GZej2dHuVJPXlqGZiuGPiGZcY0M1/LEdHIeLk5YBselzXzO9CGfOI6CXH5jnt31jLowJTt1
o+m/hDrPxoO1mKXNxoj5SeTX6bzFNRKOKVLVetLD2OwiuGaLjDYdn5TG6gZ9tViut8GxVLQWaTWw
DWi5ndYUUTEqLV987Idt+6OB8lTgBmd55nna0iAehsly47zJUK/XGGGJCACpRqSXe2xL0tqK2y3s
F+SXMOO/mZk7PtaqXtUFXZNKCGdzOFJNZaCzKwpI8JkwLOZjSPAOeTmkKEXtNOiOaZGyMJbBdjU6
fpuTaGraFdKNNmHFBAs6cxQNNtoIp56h6MicooP1sVqvS1YNN0Y2hK9uhiYcUn8TBlE6V91xVb2G
R9PWqDjLMN+QosxCIeoxkMSj293aQyl87x4cft2isPVm3IuMMsj44QppbEwXBF11NlyR9vdVIly2
E9tv/TuIgcPzSFbV50lWyN3cDC3LhhIQQ14O+FdoNKgAxOzIW05BEqbKefVfEU1AXAs7UwWxnjDh
isewgo2ye6/rSG9BadzkTC6GpFj74Rb59va8k+R+r5iZT+g7h6B/Wv0lDU8KK34YXBLeFwScwDuJ
KTCzl7rfyvt2ayuEa461DVDZKyQps6jKL2vrrBfkypOXpB5s7tPcStyLeK2dQ1UYrouQcwdfNtwn
Dr03l1/wI+3qSJkTSssh8Mrlqp31XufalD7QI7syWijhrld/mipGtnqojssWllfGaOrfF7gMZ0UK
LspnR1MsVDzw+qDWphHJbAbyRWp/PloOm0uyZKn5LR2NZcVXYVTLAXAtfEBM5WZnNPEmIBS6WlTM
IjOYKDf+Wh2omIKrthGjEW/Yvjwqp+JpDQGitl1/2Zu3uGUPwxGdSsBt9XYosRYIiglLIbORJ1g8
GZEUjm2ra4H9bc4mO1ufW7eE9VBrze5FQnLjnDsMkpskZEEjY9nmNTtak1TrVSer8P2CXAKZ2yvV
pGNjo+vmiBMyYCp7FPaevZvFrlYfZlPn7xsnRyYq+1aWIIdoNrFTdvQLcjk43XMePDfYQPaHsIM2
d5VRf39dKEQBhLzMem4QSz6j3B1aCvyq/rCpdlFfGcSap9AZN/sY4v5Z3zapV6CRDBeJv1Vl6ZLq
VnbjzbBlxc00Dq66n92+uypSZj9H5cO8i+BX2ctlCxZSY8J6rc+bqL0KKw0wI8wIbD3COJi95qrf
SECKPV+BLIgFblpc6rzqj1k6ivqun405OwZiyLYYbsA8nRWpDCrqhqrMzqssFjvSnePUl0oFEERk
DXcnBoBbfsdUCyqb3gVO15S8Y34uMPedI8iJwRZvVjB+hgPps/yxBa+jvK+qa8bdxnAqERlT2QSp
POM5ZPuHbVB7yI3O7LNY7JZjnQywKSpNc3hFqmB+UaOEyLPK1Isx6ertwzI1aBnmzKllDKpkPhvF
Pkn0MGcQcYWH2xZt2DTLmPVc6Vj7U410t1vuRAd5ONKkGi0HP+yWMHKdjV8vs7KQf9DYBnafkio3
ttBkzWhmUphJlVLFY9GN7IlWZzZna+BgPCts/ueI1pNrovkMvo6546+8nqv+IjJnGqh1O3Y+3DlG
FItqLTRBYQtxNwwyu/yMo1ldR90sDEzjKh9e8AKlPo16v7A/2U1efJ5LwKDTsBLgG1VT2NzC/Ar7
RCs/t6N2tqsPBQhLcxjLnhWaB5MPD18u1qVX9kjZCSU5pZw0mRYCTExONPZ7gJgTdF14FAMxNLFV
lFlNFae7hkIYT7hLsJn+yRhCTBfgVLjj/RpsQRE7asx3b4hBUIUsC1U24UDywFhDrcm6CgN7ybEt
P8ycXfqA94kPZ0UjpRGQxFBah0UOF7akzrzSlTE7iUWpt0SkBM/RbJfdQ1ZP/rNEF3/ljxqrnnJJ
afQ8Qy/H1nGFgb61p4a0PPgZFGdidA7C1QTWhH11bsRgzdGEOOp9CSaCOMhXkxUXaNPmU2vi0hNb
fK28mP7aZpGvN3TUSlrz12IBfbxyRDMY10WOA9RXIlfWMxrBdkqKKm9eA3I5nSPhpPUXVK6aleJA
VMFkxbfVgVEw/jCO4KQjVsxsCJFx/MqJSnvcTn44jnhv8z2JU5NJs451owsSTadKHNQythexepiF
zH4tvvCdzlvk+k3RR72i942aag6v1lav7+hiJw5wPD8iPJBYZaawdHEvtnC+9BYc68js5HbduYgq
KUptseAT429LUhWa5PZZjfSui4ttB2xlzAjrHEIbtCtnu4fe4wzsvsbyMhfUCXx8hZA++/P0YFJ4
vGf+7kI4ZVRkRK1ppY+TY6R+TPRzpZJ86+yNkAe8u2Sm0/pmAjyw4921/aWsjZzXRDpsf+C7sHRH
3ErwRKnozjTLtj+HaCWxJ1lGSrqMkKmaJdhQsZgIrTXluRcch5Ejp6elQwJYWVUe926ePbl1R8kQ
5LnxUpE6ggpetkECvW7eTk46OPxvJwZU7RhbXYKcDRKeoNER9KlzfUSJ1h8nqbGZNfRouYlpa5Tb
LjaEZcwkDp4yYSI+USZZiSlr7e3pxRLHVOKDGvMVSVG2HLvM8p+CYW5ucmdc60ejzgK05Ph9UOG1
a6gjywxGC2ONnFPPBhaR98yjvGdn2rCohzll4yUx+Q4bm4UFLUVB7SeeALi4FnW1trgbTKkR5ZXI
lgSH434GvxrVXRb60wrV20IPyaCNry4fvIZXvsGL79rqMp888xZvibhpdOucauKnwqjCASzhG03T
p8Atyr1BbXFXmYragXOqsEO5nzwx5N+qvJBuyYvCXn2YuCvmPJZNszXVKy4gTEbL8NIVJEdHfVcU
69ndxh71W+EYXVJZprvtItqgBndTwTPxN2j60fabSLODaX0fGPCZIbmmyyVtGxi1QlPQoVnP9afN
UuKszYwdyUP+sMVGrqZvTjlsN1JMG9uI4+bLTb55mRkPmbUb75TtYB5yyg5901pmPaEIhcOcGObA
4LsN2IYPA5RQcVGBVUz4x83dY2rgYByTyyCH+0ZwgkeuPdn5HRYYWXhEl4+ThSosX56bSTISJe0z
7I4VtfFM1DYeFIdN9ISdpENZU5o50j7OWJR0B4H84A+MpPxbFVqbdSTdkkdi9I7kxJ877+DRYmWR
KUGoY/u7jTmvwfC7DxwWJEFpchCyNGfzYIfjYl2t6dZ9CjZstK+0A7nzRW/15NJ6W+aVnjZEzgUz
6kd/tWX2pDOnh+o7Ybt92BnbVdQELYhz6GnrS1v3DpYmqir6GLCg3qPZK6imfKbXN6ObF2asWw7z
KFwE1sqcVjXd77hr2gdsml4MKjCBF8LcZwe8/hTLpQxGhnDbEmQnbGThNedYtDe4mAior1ttwCpG
bpj5SVnRQ9Ja9JY8L2UZyMSk9LyUNh89FMUy3YIloJ9mB1ly/NpceMemanCAcAKrtmJjwuYnYtKX
f9bWMN1lFLUs1Nb2GqrmGd4Q6AbOVVndVxu+LZt8b9Y5vXpqan3TV7L0YmVk/s3miLGMkXCkf+Ts
vK/16AUvvRi0AxM1zbkDvEWoBgPVP3FJd73awq59D2G6x5zMy9KvaB1a3J3CVVjnjE6SE2VwUWxg
+uPfUyFu69mb81o/DP0mdcRsUqlD4dQ7kRMIhL1nC3qffXkc7gr8FJa4ntr+lTAdH6ooldk3sVb+
Kw4Z7b2zDVi75XrP8h0ab6wpqUFdrluAmyyxM9e9KSQz5vPoWVt+6TplvO85cj44c417yjou5QuM
JxTBvqmtO4Vwp0iQcpM4Zzh88LJVC642qtuZw1VXnCE9WYytwcpGKLjOF0aGJ8VxY8WzJJ4zLoou
P00DtsdR21PYR1qY24O3FM5lLdbyq91lUMObTpivu0IDhbKpM+884OsSRJ5PAUGkblDyvtOOZQkm
4FQjQEO7aSuDqK9yEKhM6JrLJgYhMxJ3sEFsBn/jQTubJz4NtIY0zGHAf+FfO+01UVudETnGjPww
XCiiFIDJgFe4vdm0pyQ6n1cDDYqaclUcDLvSwIk2puBuXoM1gD3OQ6JqC+vFhSiiMfZzf/yIolHM
sbA5jY+zORuvE2mORQSEyVgM5+PuqfCcMrhOe71AhnVGhaFKUeER4qAVILCdWOqj7CYyvv1RIqfG
RZmc297e1yzyhfmKg6kuj7wLzPZaVSG8aezyvrI3TR3Tjn0LNjZY6ckid92GhxpOgq7Mo4uagYs/
sdWVzf4+yLsSCcU3X/xP9s5jR3IsbbKvMpg9C9RiS+kywkOLDRGREUmtNZ9+DrOq0ZnR/Vei/xlg
ZjFAiaxK4XR3ins/MzsWka5exS6tPebQKV9ZYwxTUKM3iTbQiWR2BnVdkB6aRajQ7wsuGBqdrMFD
Ua+8jK/RqQahaHZSo7CfUuoC43Uz9sASsnaQcrbYTTMyvjNaZ2nG6kVIwAX4ejhOt6VRjAvmnFVv
CTyZUukY8TzvJeojmDk0Ola1rGOOxyt03IeyMqsfIxHtaw9jpBbgZJSt5ZFA0Fn2MMZUfcp9NEi/
EXgMT7WqjBY1KV6SgEkIO3fuFFLL+hR4Gf4/LMEOpSING5eyjhQUAToTAk66/lqs2BBLWm6xNUyk
xrdIGZvsSWp6+JY17pjckrm3ANtEANcY8JK9qEk02SOdSY/MchDPTLEiCbSGzDVEI52eO7Vh0iDr
8dNgDaPmaKk+xk7PPoTqAUVIS/AwuJzdlqlxSH/DMjKRjGrlI+WGxVDJUJcgXFOlsg3NbIIpa5sH
Ph24O4qQw0tBqrJw+K/90ahYAgGUK7WAGwI7mXFaZ0B0RW7CAMQpn4PfWOrYy2uLy1Go9TZEb5GN
asfKQmRpsTaD5M9SzeS9ZPnMjsZMzc2wvuIokNZCwv9oFuNw6rNkuRaSkNjOQs9a53OjH6uTWHFT
D8wVuuJuHsWCVU1EU6M744nufVmqmxfmuRk7oJWaJhfQR7OjpIOZ8oRMNQZCI+f3fbrExU7TImMX
Y/+RbIPt30u2sQmcUBDJlyitVh1TWONnPvt+dlMsJNfwPBUogjwUQqfOYmBQfZSWzJ+7UD0lC9Qq
W9cSdl/wLpLMY8oVw7YyqGSyTUR3y27kAh5KLlbgzJIoym4tQHDsQnJzeouTqtDspAwNwc4nZXyc
ExMr67p2K09Z1CC37s32WYgqttsLc4fQi9A9SxdXbdm5KXyq1K51qAS7nvPjFbymxHZo7Mry3KeA
IOzKWuVv8ljT/bnIpflNzxr5Xl0tPQNdXWr48OXZqrnM5Ywmg1j53FC3OEfLoXnSW8UM9MZklGiF
2GRdfP8L1Rms3xI/iRVF9NCylRkn0/SMt2F8nycqw50wCStX6GCeBEWz0mzPo467c8gIRAF/k7P/
H6w8172qrOKMSmQUrqASQGZkeHY1xyLRau6KbtFuLXZGW+fCoHcXwHmWxDioi24YcK+3mtWlsVer
cZUEC9Zk+czqjx1LzkAuPJKhGsPbBH2C7o8yFqfvtHpSrsJXSbrgAbnFgiu/IEUGVcP1ehQWsgs3
cmEUytUwz+NybaZpbd1SbJEZJzXTk/5Vy0gLMBNImS6jUnYXOoYKUA6qVOu/s1V9tXExriTpZYCS
pQWXSgH5Vz1ZpcxQZ9NI+ClMpv3cK/o1FdWWx01O8eWVk/KHgP3/fbf/Ew7FT1r+v9jfLySJh+gt
/zkJ/uO3/GW81f8gcaRTkkfmf2tA2HgRfxlvFekPPH0KVOMtI2Fs5vN/RMHlP9jQY/LQwD5gWlP+
aX5XxD/wqVv4neBd48DFkvsfGOA3+8RP0vpmnTFlEZoF5RoY/rbM+882Fjg6+YpeZJBSzYwrCOfJ
zdiFjW+OUXIoyoSnRk0xGA+lLDmLgx7/xrn1wzPwywFgn8FFY+nUvHAYPyggP/loJqD+JZlr6K2S
JDwIXQ+YZyAsWKvlvB8hcWJnWQA1qX2XXGmkdEBVwerzmLnAG6qw7h/Zh9ePxaK/hEnd8fycleke
tZFttFBThe232K7KWf9dK+yX5MkGc8ATs7n3MEpiQ/1h6fjp0Bv4lVx3YMR0fZkLlmiJpPtdUgOU
WiBkPlO2MOS+xQKT9xSucrIHayxlx4UNQOj8dM5d/vzAfg7bfLHJkIWQcb7qhklYw9r4Er9+j9yb
uryRKaOdNQ3UG220kr7Tq1w3nbrK4NllcD3oFIsSayJqKMLI+fsD+GF7/fWLNHFu4OBULRxwIDx+
PYJmWTpqvJXJqbKZFJM1DmZnq8uQiTy74/QdrqzmYz5PTVw8xVr5ZTeO4a61il4M5rpI4kMFVmbx
ZUELFycXxDRnihpBKVWTLumOsoiH4Ddmqh+9Mb8cNTh5lr2kQLjc+PS41H8+/+GrZroE9d9pMIMz
Qx3XEg/FzOQjU/IRbmhTWWl8EEN1FC6FulgoS+PAlnQLaujhbYZS2Xk9+2W47lKOsiiwwegff/Ph
bgbGL4fJ6QY3QtY4RuNrlsq0Ej0Rw3VwuJKyGc4ZoTCxrTKfKKEYbeaQnjywPFTyLl0FOb5CJY/x
vEQ18ClE3WbGw9FKiquXjdlTK6tM8p8kEBgeFAL8mzNQ+eLS2eI4xABY7qkiOpCxRQV+/ig5zWU2
lnJF8l+L2msKsevWSeN+w0kuk766Wr0QTB4tFU7OUhBF1M0cfKdA1ochRQ1UK5pS87BW4YCwMTU+
CMxsYiKYv6dNKuAinLP2ttJ6gsc09oyCyzZNwEghTCFridaKmJnpaTFew54NNdwish4+0E02PRjw
ADVbHDZIlT4UZvS782h7nP7yBYGkhFSESU3hcLEy//rmDUSPchkMuARRWjNpNgn02AXWdNQqsYhg
zoZNLjvTpKbetMjiU2yOyqlFpwPbXYHaolOTac1vDstQvli2dIM7KyspTh5Nw5/6FaLUMIIhZbhk
kI2r3NhL1dTsp561ChtNosTvqbztbowwKYdjXvR4CIYq9dBM4EP25sUqxZDI8zhPe4MNHiNUwe/S
tn0ckL7vF8V6pq1M2eesMSB/F4PEHqKoDa/bJjJWXwIpK2mCM+TyOpGYY9mJjE7cImAHitimNGyY
4n01lh9lSVxdMfKHPFr1q4WKHnLqy5J6Aq1IjoYB0AmbyVvQ4VjVoC8z3PTbfPnORAo0bl2+zmK7
wEfC/0Tcqe1Cr6hVcSe3ce7KRlscqdrkSARR9Mump6+G0yX+yFp46vbYcLycqobpdeK8zfOSRjtT
jdz5y7pEjN2H4bDM8+2K4TmIFFHdrfVc39GHfoc1CgAEZ8SOAdF6Vuec8jYzLDP6Sps6qNn8vAm0
PjtppMTnsMDXJwNkeOVWeuiUVkXC0a3dgo1sp5UywkIDJnWMjAy9AemdFasWjUxNAEo8NWRh8ecI
d4z7Ni9BX+5zaUFTRNUhW2qQgF/ywTH6abrFBfZghU12LddGA1yCCPXCttlpC5jLSUlwWqDzqZiF
1xaBKeZcTZmMimm/igdt0iftwCJ/+JyHpvkoQAJoc4dBqMuCLp/zC93Rs9eYIaCSuH/Fajj74lB+
KrNMvsXCI2oiQaGr24uorzfQhNN3sZUwN8wwrzXgfGH6ves746MBBnWxyN0+tXNoftbMMrCR6NOI
0SbGMp7qSVB3Z9YdsloMe526nB2yOO1nYnkUtQ5qJBBCYGR8D55KEySEVPI+boqNzC70KLmZ+n7C
et2Ge2S5ogomWryuRupWbTIlLTlyC974OFV7BbXZFXB6BPKox48EY4OoXJVjGoWTZ1mTeoiyWDDt
qcjVYBjjck8Vbr5bF6Y1SN4w8utm/DYiDcL10Mr2zZS09l2eFPJ2w8SUAadYeUcuPnV7GHO6ze6S
qdEmbr5ZJfTZIWb/m7AxgK5R909Uh9BQxb4G/VeUeO5QnCpWGzZjupjWgG0Lm6ZpN4R9mDVn6pBy
JWVl52czusQ+7mYGXSl16kORPEeCptwx6ww9YVyad26s2W5S5eaVCun80ozwQk0RxgZyyejyoePb
K0DqZ9xg77GSyfa8GDrMPJNucKLC6DuCnMkPWjKSd28j7uU6HhHbAha9L5ohOy1Zs54j3Ep0C4iZ
I8fJOddQEq1YtbAj6uJRGdFQEkqPgmYa3mtxHR6QZpD3mRnNhynRW380YdAWhZof8nC6QIB/6Qd1
9GfRbPegMWMNnIxOJ48sTS/VmiU31kgxjzVl0g3Wx/gWE4Swl8eJiIUOhxDl0Np1U9zez42GMlAY
mbpjUXPhv5LHVCzTXWaMmD7KkTQ4KO3oPsd/9T5Ch3zuF0h3TtlR5VfQz3pFBHzdQXLhH3O8pd7D
pf2QqqxLoPql5UufLeOOESsYmGRcdkzZIMxASgJhqpRt/pCt842Sp8X1LOjLu7Uy/2mW/r1QtU+r
aXAG1YoQH6nVy+/oDs2uBjkdv89JI7L2VdLqJKiRFYSpEO86Rhs7tnR8fUo2mZMLg7l0Qp5zD0W3
frRJMjwzNK5uC6mYkGkV85AIW+J/3T6Emc/xG5ruujeKInYy3NiWa5RS4c0plEUk8m57ejDviaR4
m3qDY5VkIZntdUymxuuavnyUM1O5zjRmF5pRzCel6vQdbsjsIIf1m4T58gaUfHrQ8NUGsMcNX4eI
cdXOOkPNiYn/ULbdY1jW4SmfWnm/mOlCFcDYX5q8y667nleb+NWRNyqJnW09UO04L54BGDyIOuoi
WIFNT0lW9ldZW4xaoEdVq/kM2vTVX7KkuTbB9qPgTyQkCi2KPpFlesQokfs+TcT4INlITHpveQJr
KP5t+fOaf1JHM54Lsyy9hDa5y5DiIosp/nA6PU0ZCi6PMPJLV6tAPVTdrD+zLbd8KKOAG7Mm7Owh
DKfK6QiiCzZALYmN1XgTtXJ2BiUe30qT3O7TKswqWypylGZ4xcmeCgnxsWFjdgorQT+BcwX3EMag
k3lpOcjpivBaLTF2BJWEb60xfiZWJe/DRDYPrPiXGc8Z/4B4BVQ1lJBJyeqm8N7ZB7QNzrgMhLqP
g0C+r2dJgEwzqB9Cp1gEVgDHsNcaxusEU9wG+Yb5MTzgI5UCbRT1exQ32e/netivWSW/Yt/1O9PA
dxQD0/rUakrIDEZFlxBgV8AidH6Zh3q9glI7XCUaglseJd1ex6eOJlVnFAjl9XxUknXBXbg0u7Fv
tnICSba5AyjHBNYu3SNYWVbLOghKBIFkQv8+1aG6uZNyeL9mkh2TnF0XqIo5gE9WHtRSGXfFPAqZ
E+ZVy7JD/gTcMd0J45T76nZvMccidcxmNu81ghYwVsZcD6ZZlvzCVKs7ruz8uDZtzwC3zSLHZAXO
zBV2TSOsqrdUmvDYa4t4lVSZ8TIrhbEjQCUlHsqC5SzhDDR03HAODUTkezGs2scmEpVnYZq5yxtK
On3SK21c9BJngt0VVLuqgKAirETrmzyqd4WZANnmITQbvXUXkpB7HcY8uhtlWf2OiSz7jKw6vkmS
MPP1XtB3JsY2LGh0BNmUeiB4QP2c97pOhiCp449eX6n0y7SWIxSpI03ofq7aODv323cmq5GweRd5
VmVJjRFGNww7I/RhK4vY3FVJ1bGzUFldzKS9gnReJQfSNDq8MibRjSxjYuXCypIPidnFUZY76K81
lYffajEBhqzgOfL6KVwep7EWbkjdxtit1mKCYmwt2jNcfs3BBJTdjYrWPDVVAn2uK8yPWKZl0TUV
CBzc0Wn8mEtxuWhV3bHVLmrlAKnNZOgL3tXuyxhEKRdW7lp4HBN/mJf4VIxZdTvQZCSBbFs+hkor
E3vGVoiEmzTGixxNiWGLBNcNm+Wf+aBSeIBmrVhp6HKyDuTy27T3LQF71gFIbGo+UjVEWBg/C09M
OJNc7RNcS4ubdluoE2WkFg7ekI6jyG5n6iZucHaCC+EMJTqxayKaeuywkWt9B816uXB2ZIicCaA6
P2103XIncRk1X6ZQAscSDb27oeutB4l4woes9PVuZLP3HVGCxeowFf15U1IvxSplzOqHAYIWxTED
9x1r2IrqdAi9RB7PsTFUpYPA9VGKkJ7sVBlZ8kRG88KTNz7VWCh2YpJayGQzMmKA1zVcXLHreW7I
qqoHoZDUPMUUaqRTC7gUrvtBdbKe9Y3Lk6d6KRq8gx4z5vBBByg0kE1a19opZcA47ogth3Nf0Bt6
b60x/+hJRjzkDUVT89TyBw8bspw/sxLeQh5bucMSs8rs1DSi+wzu2Ju4mshtiyIUAVUIM+wuen0e
JozQJaJebryUWZt1ziwofR+AHrBaN2FZTsIziY03KwWkQzkEK0L9VacHABeJ0eOVE6suuxKGGBV2
EbQSnA0NOqavQ+S9nVlssyYxgTrbNF2KJZliGLp2ncjxKa9G4WqstBiIEo/r3FmmZJoOyKTmAxLU
rNGKQ3DxiKmnFpxsyKz0taSs6cSlXAoHURSGPmB5MKxBSk4Oow0vM4Dhbdv8SL4AWzNuYDN2hjYU
H81u8zVCZDZlbqMC56tc0lDF2r0BY4YUKbR0YtbYrhXWLQQRxcJ4pIqgT4lV8I16Zj1ok280Jovj
EqmhdcKqt1iV00N5o2LMviKnQSMPMLdp8z7in6pRkG1NbsqzMMzmCyKyMLvhYCpeqZf6bbXOh0iP
9QvdxfKhllPhTY4lCkJh/vGBpTmRJmQUXbCreIqDEeT3HfhlHg2FDi9OalXrqd7Q7Walo1NhFIJu
NUTKGyN04arK6/E7gYgI5uAsVLTfqD23vLgFaJYWBXvOoZUnoiN6P/TOEq8p9R04NDSfQ1d0f1bH
GgoaLm+8SrFWdL8JRG1j2F+2/QZ+CTYVBlMPjdnl19LuBmhyhy+kA22IeuUgxnlWEiH6Y7WuA6tI
wTPnwPupHBpS/W1MV4VmIMh+GP0gQqPU5gh/11W4gsiUTIAdtiKtGgUomkwbAQGK4WWQ51x3hGza
QhMR5Kc+HrE+I6VVqq0Lco9OKjb5YcpzVaBKWrUWdmoDThMxXq3ebnr6DLb1AtoIxA78n//hcIo8
IKNtho6cd2Ag9C/hwAYsZyWyh7bXKo2+EQouiJ0SSfoEPxbdcCiTIyq1dEPBGwt+HuhoIPoqoT9q
mXSmOSO9lvJE5axN1Pk3Mb5/GdJycETHJKbpJmWt6teDExtz6uuGVV9XNOlDhOHbtFtxteirKppi
PE2RmQa5OouJ16+pVgVG3oydI6gNe7O//6C+SDKMxERyhDRnQ0lg6r3JCj8PyCKwAXE6jmi5ywLj
e2yPBT0DYAuUnihCqv3m5NS+npu8HAwApoYQjiVF/PK1qKXVTZjLCiiN6lsvzPVjr3erU/W69fb3
b+zfvhLIWlGHo8GJ8EVrKqJKSKuIHIKQWKiU5EUOTYEtpLdG9c+c5H8kM91XBX99LT39BTb8X4KY
thf6Gd/01wtvqs7/tWpUjUnpfw0aPlfl27fqF3Vp+w1/qkvGH2woQLAYpqZDiGA0/A9xiZ8RmSFZ
GoNYjXuUhPLzD3FJ+QNdaUOrS9Y2rjQ5M7q/qlH5KZQotEMu6D91p/9EXFK3c+yfY1GmXtwRFHXT
A9hGQ3j5Ii8ZMUxYhFvqUuSbDuuiOxxvNHdxVp+GQXfcnWlLGkT8VneQBw+TR31jkATG9br4a9o5
AOSOjxFL2aJyAiXovREe+PPc2ofBjws39adnvHuH0esPE/Mz/SBSBorZ4Oqx8+Aj7oqd4Zn+2p6W
ltUoJAD2ycWjuOwKrCGMwe0Kq51dnEcNxrE9cmCLM/ujS9h39kOSga+aOzg3A0dxgzDtWW4exHvd
i4PEhc9/jG/QO3SKIY7MPgb7kQ3JSbySb/K9yNvRbIIGB+BjgRxQuv1yFNycP4QqnCd11x5yT35P
fBpad49YKe+gGNrbK+A2N67Z1Sin0FcSb1ua3o4v8nlwBvuGpIEnXaO+a/bj4ebx0bLPx+0/mOud
8n3nvaoOjgy7PbWnyl4OQCc59sIu7Gf//j6y36kIOfXu4BW3NCLY2WODB44pDNUeRzFgVMHXkazO
xhV8hBmeuFR+8Me9JvY9n5VNjYvb8/9m1/hGAaANW9y039sXxc1ue5ek6gnl6QrrrZMwyilvGSAl
BLWQSiKs6iU3+Jvm2xqI+3rXH1WQl3AIFR+XNUza6KTdJJfIqYNuh832uschTHFXXHgyW1Fn6A78
pZvXk3Fpn1c/d003OUV7zoPH2WOF4uqv+YEJJrlUbD6da2DvnS4Nq5hLQhFo52Q39buKOsU87LO+
3iqePzW/uRmCIcjd/pteu8xnjmXC16Zo+9e5tDXBkRp34bseGXZ8jmfNFrIAaw7+f9t6wi5n08fy
oPBu+ODOoxPKXvsa7Wmiy+L9zIpnTxHm/qWd9/H3YbZTsmCqnfqRR95vr7jM/1+WVx7lM1UzDJBA
gDQwHLA0RW4fuUQYG9E1Tp3ojePTysYmv7JuKDZ368B8qs/xST4rd+1pCoYH3bgI79Y76DBXNBNn
BPTjKPxAPEDkcYVrKjawWZ6nyROdNjuxphY1H16taCLX2a0MS9TW62A6GftydunDk2IcS+5SerJ0
Vrr9oNuJbg80ftgyWx7LnjS/vh/e8I9op/6aCVFb7aflMIDejHeKGx7iS7pPTzhEhu/hDX+k+86c
3b5cTgeOv3HEO5ym3AKq2SYZGD+j7tT3JbtNUoVwHL6zPj8XR8ou9qHp4+QSPKLYvsAJBjw/ETzt
W8fvNl0pcGPPiB3kgcqPbujRYcuqs7Vko/jMWdfgj3mSwMo42gvDXTu8E7+lvt3bpc32ZqeeR8XB
EGs62jfemGWXfuwP/mVhLGg7UXYU+V5kxl/cHKIr5Tp8wNTvblewqDwsT3Hm4r8j4XEqsPcAXX3W
uG9QAfgc3qSX6Dh/gORuPoX3gTKkymFz3Sl+M++0oIyeGoSF5Z6JtbRbzmRoHZ8Qgjcmdr9f3eva
147vkCbPXDbJMf3IrvSDAMb7jYyDnX1ucF+PnLn5ggNUsNud/HKJztYbSfGWMr+LfKtcEutBSfej
/LIue4bFN8pZfjFPNavTrbhzsL+Je2k9m9fe6hiB+Rzawrk4jQ7a+7t82Su3geFIV/F35cq8jI7i
LXfK4arZp7vKx50kRrdGtqcIRn1UW95Qe1V3drzLXG7L3ttbTJTGsfaifRfvqssh9RTnySPXbV8t
rqcRiPW+yS5eK6f7kE/8yBZd9bl8e1G4mUM7x37m997gTn78NrilbfJ/MPd6s5fvNGf1ptOV7EvO
FVWYjx0k4Ov1wFugm8Yp9tVpcHvPvK72Ir+EWhm7tkdHdw26VPg1VpDrdn6lHSaXA+KvpxMiC7af
XULERNmrpZOd9Zdsr4aH/rum2fww//5iBD+O4qp/XPBtH6EK2Pmj4UFWr/ATwqI+NafJH2RO8hiJ
+HsqHzq3zNnh2Kuz+Dpzev7Ve8WeH56sgNC/ovGo6g+CZofXORKP3UvAcfzB5ffothbkmk9yeiW2
x+kpntVvkdjCF/cVD9x08CKcJd6DpbrYZKEOBpyVrhFIHu3uyttDaqeHO2f3XdiXgysf9aPpP5Bn
Zxjt0L2pvWlOtm95bhpn6YoY8XJJ+IgGv3GJCQTb370n3Bi1I7zyjOXwDbLadnRfvmUbDTnoThyU
+Yx5/QpCPWhrEhA2lZHN6xI6wseIrkW7I93D6nXo3ViuNvH4ws+YXI/RTsXfyfMw55AZ5ymMv+Dg
CjtGdhYJURqWqoOOff3Hqun/9Mox+Ky2Svru6/Ly/8GFIy0Of7dwfCiT/vPjfxyTMvqoip8XkD9+
458LSOkPEGYwNi2sPxtESWJt/5c7yfxjs3KwhMREhv3tB6TqH1hA8Q86C9nLwCOD/IbP7J8rSIuf
wvpv/qB5YmD6T9xJ8rYl+uf6kb0LlQmGgT4sb6wbAvH8/E8Wm7UIK9VMisLx07viXNtXzu54c3S/
W+5u+s02Fs3sX15M1VWJaBWGnh9v7suLZT0s5k3CplVlaWJbp2OZdDQyMIpQLYByWCicO7ZC1BHh
bWMJh36TED2s1X1Onii5WtlNfmeYL32fu7Lifq1H+4UCKX+mq/vejKaNU1Tl7d26rnNglE19EQVT
P8L94O43NW1QWbXKgq6v0bEqxsuvydwnr7qUYq2fakF/Uvq8DImslbQA4PdpRpduOMYJDT3JSqBP
gno3ZelgXWdWWaE0rqjE9mrMM7NMZaxHSjaZvPDsT81nHKxC6Va9PEJEy2nWwghdWJ91FVKB01MR
WHlhKKjQFhZRYrKebUaxpcPGBWa7m0qvHJu6wSNezNpeMNTRvJWtGAEsTAgtcAMtWIUlY1cQzjUE
rv6MGjISgsoclMVkWg8hWRgMGXkT7XoLE1XQWnPxEldrfs2QTVPpjDWFkWINaMrEMcHf16aADIK5
EVlGM8PUmdYozxxgajN3KIVGyxDJnxLxKTJOKYXHzMWwb+UOapLOwHdUu8wh/7x8IHRrITQIfSEg
MFIgfYmnUOpJAYg086mASZANCDLcVZOlX8tyzfxsLqvsLFNEPNuM/GbJl2kSZr2RqOULc+ukPrRW
PWlYllfJ77pFecc9rps3uQVQz++B56SO1tFvq1KESRFfLlLm3GdxTRmKWg73azXT0V1YNVB+yyis
bt/XvfguSsMS0BjE6ktb8BFgg06N6dimLQM5Fa+Ak4YRwIu1W6IdbhDlYZVallFpUfU341QrrYtZ
Kbm3CHtsxmWh/EZT2/QxxnrzXC0TzxYjT3b0xxlHBuWsJ4ZoNOiGt0YTTxQS/p5EgHCPyay4teax
4cG8kNChnKs5qgMcXBJeBp2FedH6jLWX1YMup3Ffn6LssZLahoJ3hcduaE0UkKUjXSAdwVx4KOsY
vmkY+79VZN3oOzS7NRiqigipgmkDKXq2dGpBUwOYW1NIIdUpS/lGO1u201NBeWykYTPiMib+bEOt
g/6fGjqP4KqggrudjLco1mSYClJY3SQtlJmWQV7jSbFhXIMGk+lHyUTa78DkwgkYiDhEXllgO3MG
JUzfTExNQxCnQulTGTKR7daUy8YNhCmjQQyxWykpz1u1zWTnS0fxxEpBo7bXKy0/C3O24Dbhsn3X
FwlDB8IlBvmf7umXP++FPxv/fnWGGSreNbBzkLmY8uiGrn0ZKhXoVKLa65Kdt24liju9jXb/jVdQ
QKWyj1cZN3yxNnUdMIgBl5zdEOpcDfhH6f/mK2zzpZ/u8lY9TArNoJJNuCLhPRh99995hY2gyWWF
P+urOVFaIwRbQWN4bpC4JVyftr95hS9GVpNQ4OZ72yiEPBCZeHx5VEWEsxolZWiQ95U6n+OhFu9W
FKynJFIFiQBdU5e8M2R+xPLyTCo/9PDm5GdJi4jd4a1JdfYGA+0eDcgO6hFB5Dy3BHeKXQO4SQpC
LRHnk4gxsnClPKvl35xKv84neQecPdDdDIrtTER+Y3s+/vQ1NBg3MVPBsbZW6ST2HyaRPbUSPVDN
v3mlXweGf74SAyGi8irudH7w6ysJqtTFYk7pISAi2ClteiTpe1PGxfobA9y/fyGczbq6zaC+8hHX
vCQjVMbs4AbdLRJyg1P1iAX2+e8vkX/95AwZNB2DXcQ+TJBfLsJZz8GwSAu7GB22yIhLJy/Nl7nU
gQFkv3mtXx1922dn0EGMJZx/4BtXvrxWYmS9KiY0QA7mvCfa1cA0mnFWyd0xNvy/f19fgKk/Xow3
BQuWySL/lrY3/tMpkellp5qEMtFLQWnoj6Li8oyw2K035psx3lKdYBYnpSt/sxiT/mR2/nPp9+Ol
KSGkQICuMs6Qr2cjnfdtRH6SZghZG+4NaUx1ikusHAOgSXNJOVmz4lQEDT/kXMgPUV+ut8o0Vl7f
gXtwKbZOqh0P+uQ6rZiRO5le06NJszqSqU6E/JmsTR6MGpQYunaE8phKQ/2wWDJnizak/X24JNJL
uHbWa2jqG8zGpOmDsl5Cli7lwoisAqo9zhBFnxYXkHzLQANs3imtV6BGJqs7u8HJ9p7XW4W2EcnT
g16bM201jaR7udaZt9pQTN1t1BvsOqNGRUwrxFBUjlE9ie99XSeXPKNM3RbAag7gLYT1IILwwEKU
WMmtMkSfPB8wVczArijfIYsDrn7p69U1MRPfTbRJy8fBrGX9QHtnc0e7FIOaudZaMDXUGKE49xet
jKt9IcflrjCi3FP7gv19TN6pcrt6lNtgHHQgI+rUAfhjcSKiKJuViNJc4b4lM2Zg8a6k+j1NBKqZ
12ElpdjDl5mv67Xp3DqUm+JctMv4BomiOjZRo7hx04g3Fp67i9TSUVNBdjmZa/gDK5ioUDqGNHVB
r1XXslWNhT+OvTjcRXNuJHbabEgbPeuq+dwJXTQdIx2nV+RIIR4cJ+36bAg6OSZmXGSGscBUrKY7
+C1RDDzOzF6s1Tqk3O92WjWHfmy2yg0LQ+tuKrmHB1IU+hTPkyojr8hppxiPgi6FJ2IHhOaKcIhO
NVaj6cCXKftdY8wMncPxQD0wGogIgI6QN+Ur9xNXDSS2TJ/hJXD7OA1WNlY2MpDB1Cya8mA1deGx
Bu8CzmUYOg9zH3p6tehtfGHxYABUpBnZ11OdQW2fVO156Kms6QQh3WT4NtnLdRhjb+gXgGKkUK3h
WPBRXluxidE3tHh4lOUyLfcZ544STPxx7MpRaDPWKjmwBeu+V5PcG2TYC20PJhaQ6sRQvas4l/HN
VCbBrmpz9eTJBMlANBizTiPmcg3XIBV0VQLr/HrKoi79NooK3NdwBsyyoy0mn+50UUvfukqwqqMy
h8Y+L9eS5J1FMsFZIHvd61nZJicq+DrGn0AOQHCAunptkL7r3lUHUGzuyFM9gEvSwFNI+5w6dak1
GGy0os68kfXlU5lZ1N7BBZzIOyGn0Qdk3YFWoRB3UWlQhj7dv8m5+r8oO6/luJFt2/7QRUQmPF5h
yrCKrugkvSAoB+89vv4O6MSJkMi+ZNwObal7t1qogkmsXGvOMWPk5gNgiWVq72ak05TPev0b+aB+
IJdJ3SWpYtO5aodXuxFTYCD/4OGaSZ7Hjp5vaoKk2ZKXh3BETmUrTx0xJ7SrpkJg4gS897MaHPsS
QvJSYNWU60uraVPuIp5eX504RR1vhKLcWdNoXHVqDZhnZtXd4bnpv5gkqr8uC3QW4B6Dtleg5t6N
Q8rnUIxkpfPaFFdIl6TyapGJJfdlRyeUJDQnw3Ae0nauCW8gtl4XDN9iFrlxn61wqvDMvhC7E78W
bVGeJaDtHynR7vZ+KgqnCtjnIwzWC1xu+1lRSacidz15gvYZoS3olHZvFCFGeLj9SPdFLorfExp8
P4Pf41xGegbmXjhYbU5ogGf1NraSTgZSq5PFR2/Ur2dDTwThiQqZeV5hzLS5laQl5sIMy/meHebU
XLdYj4dnyABTCIVE5NghfczWQDpLqKPuwBINrysWM5JRdX7kc5c+iI7plYS/sf7as1sCPKezdJTm
FOMAH9NFOWmpBUopVijG3LZIx33Z0FZXw0k2e8tKq59mpecLgk21vSoajATesCjrFiye6O4oCA+C
/FREO4GA7mkla/upHGaDbIKyvnJq9JA+sb+Rj6diebZrzVzPskvEtbJgcX1sWpGpXpKU5V2vkNE1
4Bj/Pg0S39KAdEvdmdnKUEpUsa2BACFniXCs+pQTVmgdqh730RFF2dQGWbVguXTRyNXTA3u/dL3K
RZJUO6tfVf3O6vWu+NKjj8cykahDcm8KswgItBNXsDEq+S0fYhA7dmI0+h1ZIOm5kTkyRESfOk7p
SQ0PgDjgj41qdAN1yrzAZ1JJhjahaXm2DMcQwViv8LJriI+KXs2W63pjESlQujQOiIlLh1VGh3lq
FvW5zwAG7Ftzmk9WS7uv6monukYvq0XbNrw9LsQEPhQ1Wfc8OX2Sn0hVAeOHR9m5y2H/OMGsLkWN
5L6AaKpbDuRM2UcAa4aw7RAahAooHi8Cf7BLu5yuKM2jNTspxgoHN6V/cRkdnpbDmCFXOPBuoENN
4wVYlFN1+0RExksRqSA6UpoO0y6UY39YJ1kALZzWLysLgLWL9KTcdSROIZ5R0vHYQLPmKTENsg0z
NC57urHDXU9yk3Uu6pgYTp0UcFK/u5lhI/AU7QIgC9AS+8Y9vrT4NeqTdstMDJMHLQPVI9pQAx+t
hsE6AANwF6qKvVWkC46LdKYccVsD0SGAOVYwa5XVPl6R9CEosbRjK0Ypz5ljTtBn8GiXF72CYxRk
wygeithQiF13uO5I2lrHujG0JbqQEs/ag/JSf1oRn7JMy9SPwQ40hyach/QLsdbOdFMoeYqgvmxu
mlrR7XMSdaieqjZvh1OFO4u2By4bPG3AbhY2vO3Cy1QgNS3qFMIkjKirUWSQS1ZKqxkdZfENdljO
czeiynaXbsryoNSSmu44qq5AgzHQf1eURgbFtAqTRlUtADnkyMiLEGHgIbE1JaMtnko4+Q305dqF
ZrLQssHlPblh+MpOHmiYJJ7zeeplwmuszR37xpRrivVjtp3SI5EXDiEQTxJ+QsEfQfgbwkNH0Iew
o77aj1KoGWttm8lDBJnNwDYwZOUVcd+MmpqpB1hREDR2kTixRp8OX0Zo21qgKVPKaIdhc6WCqpdH
uOvd+ADcDhBjkl7ZEXi1kt4MgbjaoRFGfAPdK9uHkxPvop7pVoiTZBfx9MPSQnPHFZ7nA8p4QuJs
o12JszPtMzRJ0WFDHpF9jdB8piYxcGMoSsm7Fqnmpvctxnu4GU0WhKOaOYfBsHpYO6VAlzfXGQvJ
UAfKOi6nAiW27to9fjZsN2JeoMx2ev5lon8SY3orVCIeMV6e1b5rqXpRA57F0lfqtQP9dXJnLNjf
U16uFAaKEx3LzMwwOWWTeZrHybxLw7W4wzNQ2a9TNkbRsyPK2lc7hDe80kzraxiFENwAcgYoAyeK
CUV8VdCW2gAmne5+1lQ4VEXRmSfM9jZNBzutNhdGoXhNulFxcdeDfkHzNR/rkXJxB4JiRvm7KuF3
2MgUg4VaKl/ZRg2rpyO/VCBkxjbCN8CzzL+ceHnt0zBbfqqoFZvvkhiTZDeAsRp8AZS1eDAI5dv0
yHglh5Z0hqNKG9ev0OAVPr0+J1C1ChpnN86xh6VTexyWgn0CHJjlCppYeFQkBn3X1okmOPPGGL08
drCCWXrT/C71jAqazqY7p9lxyTJkb3AjllLTA4C08YZ2aJVjtjQZ+fJxdEiRo97Oicgfkb72lPId
nSE3cUYeADFrfXGLboxONaELYCWpI9fVB9XBNLLNVut+UtMGmAg0xxu7ScuAXQZYVbGwh8JY8ztP
jPyJR87eWzVMEBIG1Z1CeN5vGfFk4Q0BHzoJsk+ujDBuxGmda42qEYHrD1Ovh32DylN5GrRMY85d
2TglqlSWRGJhYABWAo/UX2RqjM81WWDswhxkWNnc5+jSFBRpbLPAPxK1eu5yRCUBM4FSevAi1D3G
iZBM5xUj1hGMFKmQsivEvpigdxHDOU7pUTEnC2Bc2kTl2UZFr7kGN+2XpLXK3BvyuZ7QdqF8PWfD
Op0qmMXLkWUxPrKpgnuTdxrqL0mU6Q/eBinzv7XAZjDHQEOjZtt3JV3BUcs+3pn5aB1AKyMkELXZ
HeoU/s3FnnWL5pippndLmjffG6sbrzHmG3tSpZF0VOi8XLXJQmaTSjJ9EWOPksUq52lQ/XJAvu2F
UT9bwbTmaQMECrzxVR/WafHYlzbtyZ7raQU4KrMvGptiXENhMV7mMdfulTnsvtmdFHMAWmE9RbHo
T6OR668zkS2tF+mFKK/XaRIZj3HfxhczFKrJa1IHGqkNynKC8bhMQaOL+Saz+vLQ6SNkb/YmWE3R
GDNCr8f2B1ji4VZRWpJT6Dpm3/VIb3oCVf3eKJ16R2BiiKuhidev8ONby1f7ltGeljC1BmeevqS9
VJkj89rFJbnl07vNuMZsY3j/9OjWVcdXzLaFTmU2vAI6qz6jkp/MY7pRZmBIUjM4Q+4vecY/Os64
S7Kx3+FlzC+1nKNAiIaBrGZrpTuVwt47Yxx9S+muPdZLjeyuDKGGNH2e3EP+ATMk2bKWq8huDXpR
QY5DXLg0DcKvaltbNOhkcyJXub2J14rDznVEzIQeT+OLY9bJ7xzeKTU5VmG4WPFyg+WCfXlvtvNe
l7wTMTEk/S38U3WfId7qniAALldxF0PewpOPhCWBJuLlyKq9YjJ/mJ2qXEP2GvAXRaK8pyStvg6j
ROqa8OXdYu0ogHQtxFhaogNFrd8b7DQZCqlHzdDxvIxzdwYKnZ+5o6UPGDbd8dGbe02t5OOk5w9h
SZlg0N1A+Z0Ih3sjlziARLP+ZqGRV6kzOfouNOPpuFC/l262luVL1wKT3POn6TeEqGS1XxCY5bKT
1X7YwsqCqW0Qf6yWnEBIdRPk1Za9SGjpzle7KZRDRepbBSOtG2JPA2YEi1wL1zmw9JgMLNlXoI5Y
D54VZPM7lZ3kFzPu9eqodkqz2WhAgCZqbftOHhImO0Zmdq8k9vwV/FxxMRsQmYYSzaecYc15akO0
7hrGyZvKNovDuGjZpQ17K0AJanillVe3kAScg5nhtNmQ1LOL+XMofLM3p2/DYBRk6KnYl9KZ6+Vz
ExhojGKRWUEtFGdPQBN2/gnSCjuRBpl7Y872fsUR5QOukUz/FupvzLynmCz6A0TB9NjOyPBhqWi9
X05jd1Us+vzoMMq5j8EzkCNrzKEZgKSvN3MSBJeRPvzDkE/mfh27ufRmbADQ4JMlO1RqSMcCqK/X
hENnutUgp52cFF482GIw6/J/j6gwYqwaeisWCxGdk7JN78Ceg2OU872igiyjodSe9WHsfUBh6GI2
LpExsa4ZctkSddXtP+qconjOl1TN9hnrx+JKI492Wr1gUOBE2B6a4PFcSqftvLFvjV9QJKqAN335
bSMf9YmdXsJOauN1vQ6GvxXPT/aSWQ8Aw8C3ycoash+r7dQvhClg7FOAjOd3nA4en7mGXuzKuaq9
frBzfiY4+1aupsnQb+sNUgfMttgTaW8thyTtxUJktTReq0RHQAHXr/JbjY0FrH+lnaB95Woglkw4
Ps4FCxBNi3OmiUdeR/1m3MQwFzi6eaeTE40ECX0/n1CZRrT6PDoWCGnQRZV+15Vwxs2FztRS4O70
ejVesUGH+pcQ/v6FJhh7SSc1ypPN0yVpV3YD+hUAfK0fDyrDuJWBTTAla/IQOmu6a7XEChwCyZNd
zVw6dWeckmtAjO6g4Z2OG8NTwLmfjZEhKoE6bXRvgpJHp8MknuqXO89lIzaPD+GKQORZOTPIS4u9
kPDLu4oh/y7L2KgBrM7rJHAK5We/DAC9Wvbjv0KQiRKbdSG3qGciYskyOE2tVTGZlLaIDxPevFdL
L/S9sCrdbwa8OYellxx66jQYj4oY23tVqeXtjLDddzIxBJlTTL4oNlt4gf/vRq9g2rtNQ7yIRxTu
alzXSfcIl+jVstvxGiLPctFHJzkD/FlZZeFyt1fGPr7PuP0OS9jnvdfq1ON7qzWGL2tSWtaV6HHk
7Ik8rq7pyS+UhxWbplmN4iPZLjriIKMxn9kbTleTXU6Bmk3zeIiGvP9ZU1T2rgGEzR9rbg1XTmhH
bbpT/hpiMKd9ko3PPXXwd4BAXIfWZOsYZD0hG0QJV+jq0c+u8ho+Yekc2nZDw8Y1MH6XsrO5Jvia
1ZeSTde8dF3KJ6eQMZBH1A+3BKU4GPEGgJ37Rsfz5aZOM25877zCltZbnVd17C0QHRjTd3VAxb3P
O2s4qkDH8XxS679m2An2sHuzVwXTf+1bEzhFgFyz2LF5WKZ90ji3PJb3xIqbboxzAeXPbIRHpx10
A2pzkhOWQJ3s7Czqoes660kKiMIa63QdtV/qZNS9tusYgpNQEb60bHkcTx3sCV0jl+zZpAkLtxmV
rnbRKobF4QikySz4/DsxKUXot+QTobMd1W7xkzhE59jnOo1BbTLb6zBaNthw9atSi/swzghD72Zb
vV0gWUuyQye4bRH2zget18kTbNXkt5ZnC3qzLqTwtJVCd0sL6NwGv3eK85IioOdRAArmNp1RMqcw
q+U1qkGmemx75mc9RG/hhnaWnqRW4iAFHy61o7oSlbgfVmUYwct2bRHohYlcb9CHPgvyqGjTHSbb
JQtaWTCf7IUyho8zqXEoYZNoHXcMmEMEqGCPr+3IsaDn4pFCIlrm2llJelWDbh0tzoGIhHW+ickc
Ii+2NWbEgPaS/JA0x0cvw+d9TvWyMXyck4t10IAfKHt0KuYrEgcJZZjKyfSdiPCyuirX7D6Sjf1Y
myQeeAN39nmwBj6HVROPdMQCDVOsNWiyQNCPazO9I2BJsYB7VQOtf04ZOMaumV7hzE+q12hN8zrS
plt/9my08ruRuvdYsgaSHYNgoHe7WlUJPqpM0N5ZKR+Vrdo9RPBxuoNTwWjue1yyuqIUt+ANugfi
Jw365o2Qv9ZEi3ckdQPFdYwSj3E3azUoExM2eM55381aa9KBlmJHbZJc6yA7132uRO19F6nDYUJK
wDaqddbbPhTJHWXddFNqpGDD/IX0vXTC4neZc/gTBgeOXiUFb+gxq406ty1TY96Lqpj0k2bgA4rN
LnwuNZsIX2CW9hnZTLWwE6YLfxlUHmwsKvb4XABVRJVMii2lgYyK53ZYsiXIsNvHwToqwClRNQO/
HpQofU5a2gGszSZ5Enke+qtJNn3UhyzMVtagjM5tJkDV/MrBsjBA9NM8KABYn/KiNpis8cb6pRdp
epcX8HFK1op+P5q2HeT4N9kH211cnCrahcT2raiYc5JE1XNiDM7vvGfn6hKeKlc/Drtugqyxkj/i
WBFS4njFCupGvZMfyAZD+1LNVnwsi0xHNErWBiTzDPydsRjX4aDURwEw5EFoJIg0aY5GMfzl1Pg1
C6Vrd6nzEzX64hit9Bl00jmYKUBzzyxFhRg8k+JXJyeMj+Oc2qQBlWCUT6C545eUmNU2SIacrZlo
uZ+ZKTtPdAVv8Wo+hmDQKn9DkzbuFHU1V7FCQUKyCRuNOj0V4PQOXWVayFS6ZTgtJY2QM0geJ9ph
dmraq7rH5HMc0rJkZMClvtH7piQpZMBwBSc/G1WXqFUFjC0ipSooyrU/6yHQEwSbFchUpulZfitK
dCl1yWDIR9MSh3zIOKJBv/HTUZS09UEwM7w020sXgCB3nunUGVRqnu5vDPpk6nWlij6ZO1UPIG7M
FJjlqj7CDChvoR1QCWb0HTlV7N7wX+OE2qdWznsBKg/bsylpl/RKytH6IjM1OSkTFDvScPtBusas
NeAHYnkVbVQ7UnmqRsWrmzTfM4kFa9e2oFBf6pqZhds4U5zsIajzsm1xZwWjEuLQ5Iw69/U0rqfY
SefsvmQ8xzezCde6k71hYybe8Cw5LE3FL0pLeVq7WtyKCKKeK6Bjnoi6KERQEoDNpk41VQod0Lyg
b1frRRNbKzxSelMNtDI3z9xL4Y46SuycpR9Am/RS/07FyRkiNrJuD8y6nqpuWJnnANHGfVuASd2r
hW33PlTYVN3QE430iNCUFY3FdeB4gzJ7DI4ikykBXneX8CaW69wclecqnJtDavFKBV6RL9+5cPI6
IfEg+5bxtV21SFTlgaFoznBlzGJSvxVLe5h6W9majmHnZxITNTBM8Nnb7Gk89oRHZocVjlILaMBY
H1NoDkTBTPP81C8aUMMl0s4L7ep7puiYO/umPSRVWbTgFPqaCPG2RAU2GyoEYe5VtwAk25IT2aUP
pVwacCJ1Vq0+jQnnAR+n3l/nZObml74KLUhUdr6yNx5tueyQMNT5jiQjh0ZiGeWCasQyfyuIXvJj
P9U9w5qC9dHTnLw7xgM1xPeaIc7ypJiljC9dWGQTt2ykYVNddFr6ht1OT6BQigRkRFI+ddPsUCN3
Nl10puuK4hIp1FW7dYTMed+HPSm+CXkaX7UoKo4QO+ID+EQYoHqar89ApXR0j3P2EBs1fSUd5iVc
S80cNrW5KhoXMtbcerRjanHupwi7aWbgqL3EhNqwa+Tesk4Gr+xjUSwyuUqZMrMnJWWLNd5Wh1fk
ov2NzKYGQVfnmPeJyjrsTU1f3NmR1T1obPs3S+RYJ1chTuv7KJLzcJ5UtdwB2Y6+mhRC0HXmkF5j
Kggg6JxueW0yG1cllGzk41HLy8VTeW/PJ2WNcJ5IPSJLp5qH5E6LYNsecyNsqpdmTaebPDGBEJRR
lr+UAgWCK2TXP/aG2T4upoWbWDcBw2pZUl2REwx1enUUtUBlPmR4dlb2EDCbM5VmUj0UZxp6+T2f
XZE+SMhe/5EtQ3saS6O9kyaFCYjQ9blulvgaBoPta4zcfbnm45VJ2wRLv8HkAN14q4AEWkwDM8zm
jW9Lt8lTa76kac/k0xKtep+Wg/pTF7UT+3GijbssR9T5NaEGpPe5oIuAvtNbh47n5dga6QZwVq1v
hKXZJ83WDdrqrWiASjRhtp9akRRsBBOwkjpZV2OljnuM603OQ7joT2EHcxNmGguS1TdDfBjYEzO1
LDp5UAedTVZCmnwToJ11AoPhxG9eWRLhat1CijPS/LUb2vYaaWF8V80ZqkJuqxIYGP0/kqwUlJBu
iWB2uDRqo95tKUY7TKbzDfY49Ytse3k2Z2kEWJ3y14bpfeiVSUfgbdIwQsyxD++Wrlq4S3RCNMZJ
kHenjUpqXzH6mV/oFJU7KmexkkRU96dWI8DPMmrrWcAaY8ygbjHBg3NIIuizfs4Mmv2KjGjgMxjD
Sh4y+P/JsxQGY905d2kL6UHkIR8I4+cuKqS41ZIBCWWdk8NHiJn2MgiKe8GtGaBptHHIwP4ofocR
td85mdA6XkW2iu0hzFmPDxTpKGDhEohjPkFkSmU3bdkbpKHRGO2o6iOn1e7iJKy7Azq+8irtdfMw
O9S5roGLmDtaKMVlQd/AOBPU2i+hhutXtTOYjAgmbe2BduXy1KyiF9cxE0DOhV7U4XHSBhS3k5No
vzQew30IL6D1tT7FY1IqWX6JInsztNS1vEz0MKmk6LoRoaGOGG0Uxp7Q/8Cigdqxn4o1rIzAHAcL
qEyaIHIbi2LwCyIvymPoRApRdINVKzj/qCa8nBnhoQQXlj8uyToTN1RMZ5W6ziHaiFVuV/FKO6H7
G+Q+X4vyjmAJ43ojztp0XiUUWS5tSN2yXbhd2FFU39LntKNv49qoPCgtxvdVMEXwIzzL10OCjdzX
lrIfn82KMsuJlg7kdUOCx3FQV52us00jjUecHJJVWcFms0wqhFmZpJsx0l3zfgyIeNqzXmR3IaF+
IGujPrvgi2Ysz6U4GYa1PjFtj7qbRBAdR/9Qiw7MP6PHWkl4rqYhvYkkKdYeQr0IRQl1erqzSoUt
LJt6nouVEzZ4CtWzP69KAy0BPNGPFhYJoWJVP34zUoNFK2zi4q7D/T/7GfOt3KPxXQU2U4nyMnDU
i76UxSlkGbthC2PeDv3c3pMrBp1KFSUTi7HodnB92a/YfTZ661A7W02f67u06nQrANxRHEjI6U0P
XIK4MDij8dvwZ1VuRCjfceFlM14RpzfcTpihuUpNq0W71rAxps10FkjcCc1MRXkxVHdaqqvXc6nE
2gltXTUfNTOhxWW3orpT+jJjuDPyqDDpT9hrNO1t1OoGzwZgiJT65iTDeAUqkU0PbY+Q0h1WYzq3
zrBu5PQIZIthUWDtageRp0vGAHmEiaI+m1TeL0jOFzr0hsbYQW/k64BfP+fdkYfV3QxKK9CNbMRU
My/61ZQlrfOSQ6M7l8Y6Z27MZdF2rY7bHCC8gmnQGlKmXiLPblMgmeGOMkHa9JbKzmRmapvlPVOI
eHlASZC3Xyh7WiK1iiY+GOBafndC2Aqxm9oY37GVt7GxUc/4WpebRKOOuoP9UycpJNjGuIbbmDZB
SiMynAvLQIZySVS8P5Yagsbaq0+WxIIe0tgKOOPiK9I+aGKjwftPxTsZUvDz5p7YxK4G7QhmpjnL
cjGmIfOhjpmuUzGu0WYANLTWKQAyGn3nNFH1M26BBnoXwrgnrY70Z52gXT+z1PgncESnPbT6XHcM
ICo7Zbco6Uzxief4tNjd/OJA8zJ3iWO2gpQAJr4ukIw2enHs1v4ZLauaHcupoo2EOrEtAwr4OfOM
upLXMD8obaQ9LV/6Uk+/J3OpvTZArRXEYKX9LUbZ1HtaUxct0/wIwgzjC4clnvkLLdQtMkVBU83S
RT7GkTj64pZgSKwQEl3GRAjRUq8H3BPOPS1MZCBqZCcPY9GK+iYLQZTyGKYGBYs+1eNtocfrVQw/
8YfgvfpL2/L7vDFTWXcqR93uc0jmX9Ra6g8LkQM5U3aAPoetPLOYFtJa2tHPNhd3Ugk+OKNFIykx
LGxyERPwEV9AgIYnWHdZe6wAUWCmZqFe3HRkmIzRQt1W6mike1D00Zbmqjekw6gw97JgBQYP5TRS
umdtmPXvcUmB72l5HPIy4dXaXyVhX5lHZufzPaGJQ7X/P/28lqC6RpbwJNOgdI/6+NseOmjSMR3o
SzaU9l6aQ3pe5mh6JdyzoQcrxNePZanvVb2Y2jGoO9KkihJ/XOd/qVKrSY5dPIDTUbvLkqjXBQ8u
UPz/QQ38P4Gm/yG0ZRYpbAahNlBT/Y2gW9RpqCxEwri5CiFGucA2IK3vhllurd99/IX+FfH/0bo6
ukoyu8b0Rfwx5P8ts0WfVecdWMEtbtQDGvqYVeH9x4f4j3PmWMKky6PxfYT9RnJtaLUyDxmH0Or7
2iLzLaCJ//Eh3qugbaELAQFYGPi//pi5/rosGST1kW61zlAa462iuUm2F8hkyRP+RB5sIzv+Vxts
C4jLvM0hH0giPP6VJZcNBIMwwcpNjq2b0tabgCQu9sGcfxT2VUKW1Mff7A1FZLtAnDKVFGrbRkVu
Om+k8VW9Zi06Wx2f9goEFTapvCrbfeJcp8k1IeEj417zE/H1+yu2yZ7RsKmgS0zxVruuRgw1HbRx
GEwvajUcxpLA2yH4+Jv9kYv/eyodQQfc5HJJrH5vCTazpVQISaiha38CLkBmtj/7CuZ+6SZB5VFk
+g7OUMdr/NHrg9mbfOlx0l1aJZ7iM34ILH+jJHz8ud4/EXwsSRsA9bdl6m9v19rOh6Q1+VjSuZ2H
594+f/zna+q7W4gDcGZVFRKGxPLw7y2kEBk/KTa2nSbYvvfoj77qqR69IHcFC/G/3xv/mseEFOsu
WMU/3xqtJRyL0KOX6tWfPEEblOPfG3sT2+PpsUwBuuWPr/LvhUBOdR7ahQRUuxwThhKRz8QTEIb5
0O3kTXhQiGVxMQh7T7H78POzk66+e4LfHH577v56gkeRjlWYcngQdXjc1HsbisLx223l4Rmno1q6
yTHc1YcfSFlwZOPHXNzfk5t66SeX/w93+5/bcmNxY6TRJAJ2k5X+30/S0Xa35tY0XZ2Uq0YKj9zp
1DC9dok3WB0ycYLPtPFV7Z47+im0pI9Jal1/fJO8W2Ywp+Dk4R0DwF/C7vn3Q8iqwA3grPQ8NeO2
imtQJf1lSU3AJIq8UxuyePriM2DR+2vAQW2BK1EYNg/+dov8dQ3M3EGyG0tmK6lz0zYv9UQR2enT
fadU56VUg2Eyb5jj0to2wAdj/rqbbULRtexcNuuhi8iXj+bLx2fiv64Hn0oDcC04GdhO/v1Ubbcw
7MT95Yb996rWT4LS3Uh1CBjVtW0OXgR2RSmHJ0fNbyGoMVrSvqu6/MT78p8XBJAMcQq8lgng+/dT
WCpDXuIVLbcpUOoaCpi/3J0asvNsecjo3CEa+/HxN39XBWz3wF+HfPNIqGQoR03JIVtufINGmYjd
iRnt0E6HKv5kyX+36r052JtrPxsRwviJg42IqqjzmH9b7EI//kbv3ischCfLMlRIjSDQ37w80dEu
6VBqcGUWI2DWtK8ztNlsIT4+zPv72MEzhAGc9dvZMhL+vVaRpfS90sMRjwz7binFb9M2aKkV3dO6
WtXzxwd7d+JsgFoa/HXc4ugDxbba//XQqEY7diQCwu+ovmr6KTU/+TL/9edTOXH7c9pYEd7c/rWD
tDSq0Kwta/W9p6WxTtYnX+Hd+eIr/H2I7SP89RUUAp/Qs3AI4vV8tqJuOlmeBcoCocTHJ+v9DeCA
ihI21ZOpb2T4f49UF1qj9Aaxtkoi9gRSeZE2PvPIf1LUvn9YOYyD3VjVNHKjrO0L//WFqj5Sx351
oMvL5z7dgTUkz1g0OACGL1ZtfPLGeP+cUqxLjGqbLQ6H3JsvNSlj3DtNRMuao7p6MhzHcAyyubjP
nDUYy/WT4727XBbHA6QA7k7w69uliDxM2ulQM129+j6a8iaf+0u55PAXo0+CFd4difKTB4gv5XAS
HfPNCqRsk+ASHqsbd9Y9v7M6RGPLlDvVyPLsxSd3+rsKhIpI1aytiIftgA3036smwFQPqF1Z78CH
6g/S+D3htSoFE3YrKMYv5TgF/5+343ZE3eIWcah4jLfr0dAURRYJjlilukckVzAYv4jT+/+96SFJ
sC/hfmfdww/65nvRyl1UpzQRcsw3c/3VaEP6Xp/UC/9xpTiGzbXS2SkI/c0qwbC4trHjs/FRzjaN
Mr29svKXZXj++ITJbTX7pzhiS6BTITKtdFTbNN7sTMdeW2yZE5KDmk6e8fv3fmM18zGftfS0DMbv
UJvgPkb0c+uxPGQLlsaWCWmgpuH8yd357rnb+HEm84ht1aVYf7NsTV2TE4klDTdV9QlxDpoWu9C1
R00f8+PaqzT79KH8pHrn+Xp/CnAwblZu1Oncp29OdYMactQaLKG+7598/9o/XfN3u+3HbufujkfX
5Zfr3W7H37lHd9+7x/3evez56X//MrGffHcv7p5/feTXC7+P3xts/56fvO2Hx1/+9pPnub53f+8f
+HE6cCx/+4n/efzYfsv2W7d/8H8Ci3s+/TzVfs0/nU78+Hna/hM+5+mTp/X9HafpYPog/MEkAfT3
5jToA61jxqoofEjfzdofRL3swuwcmo8f33Lvr7KmaybPDu5jZMtvDdsRwbBr26MarrjrRiLD+8Q4
bfzVOvFq5/fHB/uvL8VDqgtTt3SO++ZLFdo4JZIEWDfL6zuM4kf81YiMp/OoKoePD/X+NiJVB3aC
4IuZVBDb9/7rHZVFGjFREcHDRZ75VfjcNY1Pg9DD/hCU/Q8UCB8f792rlxKaOgdOw5/krbd+6liS
hq4RNOKuo96eRFhsUZhrdTUrxfjJsvp+IedQ8B+JJKHGo4T996uRpxzpBqFeNAPt7CgZNoDHWgp/
Jhcudpl+mleRtYwnZDjPFiqcT9bbP6fu30UKLd9WZrCoa9sb7N/jj0ZcijkvaIu7lfvtf3bV2u2G
D1wCPsp+3OFD9Qvv17TDX6AF4QOutv10mkAWPte+cH//tL1oZ/kLxLiPr8K2Jr39aBobbVoe2zOj
vqkVVhSaqdVVtjtoEAZVqADaZzXW+0OQgGX/QUIA1Hz3wMzjkiEIG8A4wuIzFWzBzdXHX+J9T4p7
6e9DbI/RX/duLe3Bku3IvZvI8gCIevGNpRqOxODgG17QuWiy/JkpY+NNZX6rDaLxPv4I//GgbgsP
u1XQTOyP33yCIg/DWB/5BJKRnAfc5FxtEQbl8iW3Pkvq+q9jbTl55v8l7bx2I0eWrf1EBOjNLVlG
KnnTkrpviDbT9N7z6f+POjhnqlhEEZp/zwwwc7E7KpORkZERK9aiwKjxFJ89J5jIGGib8DSKa38j
QZ1t3SUJ2Va14htrdqa792hXS6FlJlzCDgiDTSfduSCIAphpinglWVjyEEuCHtXidTnVmU8NFW4c
eY0E6qXIpCckJH+HxpqfL0QbBptJdyRKKJOrn5ro/AhMcUwpARGR3K6U1tHkHpY+rVg57NK0+6cn
ig9zZGnmCT0UAqafsWuNyoRj8DjieP4/taCCGE/Qiacm3PxEe6uACPyyD0oLIRzTGvcfjQD+ZbbI
sIHvAAgjYUV6DbwHoBbIPhXVYyfvRYAManCbtQexRwR6V5fPfnkLsKqxdsjDj9nPld+yvOH//pbZ
NqhhHUB9xTbwW4Zs79X3mfgDBRCo/m4Z+Na1fdC/xO6NG7YAUrZ6tBuGldRowa3IDHUZRC/lTWWe
EUitrmR6yXbkpSjRXcu5r8GrXV7owiGBbpgLExI4SnTzwlgDIB/uCfplzBr+lTMNonXtH4aUtwgS
fN3URCWnEGYmscuJ8u74PBZeV6h5pOg2Dfn3Nhie8kq7AVv7243ytaB9/vl4IUA5R7OHW8GY95WE
Ti4KOJTwYkXYF4X5W4lkWB2s71/dPczwIEYljjgmfab3RyFmaAFlDshh2kbd3vp9AtqH6Y9s2FJ7
WKkmLt3C00uf9gWQIJ6sk7sc2bJUoSry1qc4RznBfMrpsF57siJ07zG06OFOCelXb+lEmu+qgkQP
4IqR2wo9jW5w6HgE1wzF628xJBjGnVvm3T8w3VnjLWNezB4hLFElG0SIeezUI83bHciF+O/gMka6
0cdAe5MZSn8Uy9g64DL9pGzeta+5XzIy2KMkTX03T+O9qoQ9IEA/KL8Z+ui9VkEdfqdxXF+Had/8
4xphfc18GKp1X/4S5AD/JgKz8wrHcNcxSGgy/wvTZhKhHhJmYnc1Qh+xrTKxf71s77MxdRon6XLL
EokZdSqDLtnp50A1ZIwaM7VsYJO2ruSHPIJHOob/GV4Q5jBuwFW9QrLxrIa9Y/rMJmXpTcZovsHU
iySHT5d/z3lar9NwhEgAanqqJtrsUrXKMYwDQ3BtKVWfVdVjSrmEj2CSevE/zFFayX7PYxPrZsiH
phbvNlzydPVehA6E3IgCoITAvQ0rAx2belxx+bNDTF9neqjArw9vpD5fU9HXSC0ocOLxJNpIzWGs
8VNz+KrnzKzMwtIARdaIiH3ktAOzRvQjGrhJBrpmhrgSAOfr4e1LmjAVUGHYR6t0yvOPTvCYo8PH
4FmMZ1abTn5qjH0Og91lR/hMeY8dc7KiydPOoSCqQwt/akVves9PlBEIOyzoW/XO3zBUuElvhk+m
7dGh1EQXzEY9pgN0t9/8PDjmdi2jnT9Z5j9i8p+jpQZUBUtVHICn7kOEhnbSL+vG3VR3COdeW3dI
3f2J/rkF9PyQb8znyxswd8256ZlrSqPplxEIakcDbNGLDMB1V5ctfG7hpS2eBRulKM0Jx4tWWexA
zK7++BHu9O+/tYP5QNvG1p/q2+BH8pS91vfjLz2gbuLApbOSosxP/HydswevMQK+FBV+RJmA8H8M
Gc5WrpLkNoNi4/J6pbUtncU6AMopeQqmyNm/I6Gj9xBLJ99u2zfhr3mlPjNeY6yUnBdNUpadSiHT
1Tr7ilHap4M5iLHjoy1jMLCU+78vr+oztTn7ikcm5l8RRY1UGDGRxRvpobCDZF/TLzceXkMDRm3b
/6u/vqOOaDnlNoFIuYOAmlGRXfBLv29uwrX0d56JTd+TZI+IOtVQKUmfHpmoC42ckkLsqNJB7g4p
ymTm3ww+/S8v26IlCUQAlmBSl8/G9dHR1OKkGZgYxnlDeGcs+EGv0pb7Ayilpnsbw/LNu0BM/HvP
Anm+KbOkuEdKKH4JRiU4xAm6rEzyS0LIDGCjbhHmjV9kpmBu5bDvB1tWQe5Pd1Xwo+q6ik57FgrB
Vg8CCGggEtJeYkuAUTyuZObBqwoqSiGWwGNeXuZ5AGJ9Bqkz3UWTRHAWBak6w0oBx5yjRBqKwh2y
vGpVCSjmTgaLetjKcqfutaHp9mWLDPFl8+ehHvNcWjSCKOsB1Tn9mInRoWSVe4mDXF2xq9GA/TAH
BfUst0x3/8EUd5hhIPVhEvZPTfVWKNFU8BMnblqGxqQ0uGZKDGkcpH5XfGdpVXw53JMrGabS2QUW
5goQE+BNkHXk1Q1T2fkTwDDzF3xJkNlcXpYs87tPjye1fY3SONtIA33+MukRTOqqvOCactJX6yG7
6jeatGmQfrShmYhu6627i269vbnRtvGWQPSeouhw+UcsLPjkN8wCnwS1WsezBREkBBC0N9/4Dlnc
/6eN2aYyxuwBnMTGmD64zUPp78Lg5fIyzoPpyVYqswJi2Y9VLYyYAJ62k6T4aoCU5Osm4A9HGo9/
ePHM4rXRMfCoupgAxb8LdOOxA8h72cQZcmHq9hzbmAVsxo3itAaS7RRbJvfCx+SbeSteyyiZHqy9
D9R3Yq6/bHNp545Nzs5xFRi+ZjF/4cTMY1sJyjI/LhuQzq/x00XNXMwDIpEJk4Xy1njxHaQraJ09
qwyCJwCVKqBa5oNxSB1xJbk+q7bMd3PmdwL0i9aEuHUgtX6EFI+E8bt2I6MeYF4bW0Y+dtab9Nbe
uY624ivTkuYnG5AkXQggzDxYZr6ia21dBwWW9QwhzvQ1/MiYtdV63pnw3/y6vMELF8HUFrC4AmiV
U0U/DY+EF7izoEN0MulhaCHV6b2NCHuZvjHd/eAynVF+PfZjESp+YDYQ3s+bHk0IJ06OEjr0dQHr
OSThz6ZasXGeLGDhyMbkt0eXeKmUAmU0bDClGvxtq3fR24T+2oGb4sLsQxmIBE/Ypak+9Hkgj6xU
Wj21L2GtcL+Jh/xFn9xC3jHpRl6/0nxc+EwnpmYL8mGu66lPpJAK3qDRzKTzi46asG/Zkn5Tak4x
rlTXFnaQo6XxP/gDQFnP0q1Yay3Y5OBhyfOHgrJaNKn1DHsVccfLDrhoCFVB6iqKrsji7Jx5MkTM
aYT4p+qCJQ8mTubg3je6baUWz5dNLUQraJj/z9Rnn+Hoe7k5HM9jjalBL5i7SB+GJv9+2cTCjYhH
yABooBGfuuOnjleosNy6UPA4HdJGiQuFOrNxfjTsL5tZivWoN4AIpxoNkHqSpTh28CawhM6Lh8QZ
kWIZn2EWFMI3T77WVMgPUU4q4K1i0OU+R/I8fr1sXJ6+/czvqbTxrTRR0hSS8VPjOpCayHdV2ISf
0C2DlPnWvN5CnLKn4g653856EnjHIurY2N+EvbviMEtf0QR9PSFEPktMp9ZFQTBaFB7hqUoYG0Vo
MQl2lxe49BEn5BgqIdQTwcSfWoBJBV0InhZOkKN/exhlxlRWLs6FNyPzNXRkp5qHqEOmfmpDpUOp
JxKDLAVFXsRt0GNq7f4puBufaviihN1P+aq4uryuM9QrdxpdSjJ+ghaFX2VmdMyR79YKFgYngt0c
PqptHdoQGTfTp0rsB5DBe+s+v1IA4JZoa14nToTwvO3Rnlz7MUsX7MmPkU93AOqxklkAfgzSWehs
ha3tAjeGJesx3PGcFD+M58DxeCAFzv2flY2Y/uwzDz7aCOXUNoXJQIpSbLcf0d/hsJG8bWGrj833
3+afcd9fwehz1d2CRAqfjH2GZPk6AHrRyY5+wuTmR8GoKdQwL6dvAdnfi/KBcKCj3Gl7nA71J+Hu
SX7KV/pwZ33UqT82AXYsaoWIKMzPbcNl33llFjtSvR98Z9iiuXUzPFSwvTz2K8YWlje90mGapKlB
EjPb4cGLsnIsUUvvoisRCs1xvArk+OuhgA4pbLxEQVLr+QVsalkRMEKLCyFV1URbEIArFs7q2OwZ
fR/F4BIkZQFNevqZXDf1ob80kIK6r/b+u8oYwC2TvOLLY/ThbxGIoCBRrQWHhQzwxOh0Zx75hiz4
SWomGAWwv/euJMgVnPKq+p6/G3fylfzAaDCUksjGSUS/lUzjDJn/uWJiO2UBFbzIHBdnWDAeMniV
OPXG3Rd34bV5QJW4/yWjWdg/pW/BRrsOvkfvwUu4r1euz4VkAASHIiGxC8qKv08XnhQSU8fIvzhI
eLv+fVDcGdbfTl6Jgws3iM61iQQSkxd0p2Zh0IyCtI7SiKdz8SapH/paw3vB96kz0C2kOEfncF5y
SFFHGSI1RSWPmaAu2sgpmISV/Gy6Y2cRjPfBhFUCeqxwF57ulBy7KkQc02NP2kvJa2fuM+Nd1a9F
7dnVYuahyzWnXMx2ubDonqCexbjAqUUmzQcB6r8U/pt9t/Vs4afVblImRdLVF9DSqWOE619bswMg
IBIs+yW2EAJK7pM7Zhd3k2ibvJMfHFQU78Rf4tpLc8ErTmzOUiopg9G5k7CZbf1XcZ9xRfqbiHCs
3Pn3tQ257dqOLvjJicUpDBwdc0GU+hb20hTwsz3+Ft+gckVf83qwq40FSgixvkNzbWwu330LD+oT
ozPHAeOaqdkwLdN6GYUbNUdswYFUFarFL8+2EEqObc0LK1nSanrdY4tnWAUlnV05hqO+oECxeTSe
qhdvZW2LG2qgHA86njmWeY3YVNuUqCYSLBuUd7luQvW1oHt7eQfPrABy4sBBr8mcCHfbzFGYWhRH
HimxE0BYJA2bfKKxD/b/f0ZmvlHkEpwyPUY0t4YWAf5SaK7XAtWZy7MSwPh0KCkFkxvOAqEodb3e
9xBYhzLOrsDavCbadBbQPy1gA4YaZgvnX6RuUPZo5RgCpcKC+2djWs9SbDniry/vFhkA4CxNpu8I
DO30JLlQFvGOzGOnKiaxh97uhnfvy88CDZymJJGv89V5gMx2S6gyXyuNNoabSHlS4MXWUmkveytx
aMG7TqzIp0sZYLZoQneyokTXYMT2EmS0ilF93b+4PqYJDwo/lOFnYaDtKcrrYw9BbYxCR6/cGcZE
G9T8BzMaNWLZktkyap+z1YyCrJeaxodB34aExigUpIVXjv1ZusSHASLNLQiKFh7R2W0hZ0VKRV+H
n0vTdnB0bLNx2HfwJlVx+NwL3cZfncudfvfJ9TszOYsBoZnDp1qjtpegw4ByVJD/9Nx6E0GEpcY7
FSGJYCUvm/7EmUWDBgZpqCLB0DB/lBpjpudaTUfVNJnKm9CuaCxqUb7XR/O5dZOVHOkM6CZTpeZ9
howJQ0C0AWfe7rtK46LZA12GW+ybeJvrUFLts9DJjG9R9CZJT77/YXkrnfGlVYLfAxJNEwWo8swq
WVUXJCXFVqU8oGGTwehQBTdVbzEbvFLhXQhN0yAGaRpgfkAUc69Jo3gEkYjXyOJ1ori3TRw1VE7+
Nlb9dDk8LZliNgh8EpwrYPhn3qKmsKhoLd6i6S2CgNAL3ZlQvd3mVYG4ANij3WV7CzHEkCk/mTBk
oIAxv6E6GZZsV+ZAlLK+Bc8KtyrtyLVCzNK3wkvIcinGANCdPfEsKxrwHnqImRRNfBceYO84fQok
Zu+zNNsNafpxeV3LFpVpbdPtPk+sC2Mi5SjMCbuh/QPp0B6iKHv0ysoOzWhX6WvT8Gv2pvvzKEGr
+qrODB97eRL8Ff0a1rv+0DN9CV/zE+I9K4/Nxc/GmMf/Lm92iw28M5E4ZUOhcEUm+BUZu10WbC/v
4aIRXj+MEAKVJ5qcrilFrwNSGdbQR/J1oTzVLVREiMRftrLo8UdWZjuHSkEZhROWp0f9BfmPj6Yu
7pTxtxeUj5ctLa2HZitBkfuF0afZ2VLGAZWYcCASt89xZzkeZG7+WvBduGGoTk8QRq4Xeq6zsAQh
+FC6wpRQihI6Iu9i8O7SZU3d6qkIfibGSrxYNMcUnInSpcbUz2xN8BiJoppPt+aYH4zoNlb+lF2x
1f/JO++6VV4u7+BCFsj0KiBQi8SGXZwtrhS7RqxaMo7Isn4LMSQ3abBSDVpyB9IzhDUn4gyGpE6d
jkMEQrQi1lLGuUY7adN0ww96GpBuaSv35JI/kKUxvGNMLf95QyuQCt5wEAU6oXHFzKYdi1eVHK88
Ac7Lt9yOx1amBR9FBl0NktRCWwiIk5r8EUZNP7iQuz5CCTd8k4RJPFTVc7jEoexHMba6CXN65TaS
RhYyb137gmyR3LXXX/+SbLFF7UY1RGv+RG/ifExjH7pSyXIfkZ157Itvly0sfkhoVRQCCG+sOeha
9qAQGsrJQlBA6oVkpxSCb5UQkQ5zzf1Z++0aVcSSSQpvKjkPZT5c6HSr3VqBr1IjCAdx8tGJ72Ok
QO2JjCBtlt3l1Z1XSGefdXbwkGVD9EPHeYTiyoXzCaJ0fXQ8DSHFcJMVUD36+2rtHl067aCauKqZ
YlLlz0zsyJckCMyMUQPZlJf1daAr12PQ3LpxfzUQytyyOURq+fWMeQJS/Z/J2Z62mT6gDoTJEgUn
OPLs3vxdu5vYc7egLtPgP8Qz3pfAYadHJm2V00/YDkOregLxrE6DfWOIH6mYH7Kcnqwh39VDsBES
Y3v5Uy55DSOwzD2RKjNCOgtqfjH2WmiRcn2SU47ibkjSGzWjz2JqK6W4xVSZ8zbFTwzyz+nyILKP
tAzmfgfydluJOlvlejW8XRj9ZnJAUO4L98WQd6qxEoUWQx0eg8+ooI3mUDWI28UxUidIXMVkUpo8
oiuzc5tgxcxSFkR1/X/NyLOiLNzdcFNP/ong49ar3wSaFkW28xHfacOV6L302cDv870mAiJt/iz1
NEEK5XjKKdFPsyvX/GMVsAMIde/DxxztLzvJ4nk/ji0zL/GQ/QawxdfSG+U+KJ8z08jsKOv2sebt
5DH+3iOcVcKLpvsrN+LStwMBQUeCxJki2cxnjKJNXS/EZ6KCAZ1cU/9adXKgs7w2urZ0u4NJI1Qb
oMSYaj11zgDByWzskVMA1/g9K6D2UoY19dzFr6ZBrmRBYCOyoac2wqZntqDGRmpA4DZJZYYhV71s
J/rK+3Dxi03j0OrUndXPOD3MDMXBbgTOB2+rKR1qC6raO5LNvLdVFf36vd+GlWnrnRzBja35z6jc
NjdmU/ordZrzNU8Tn3RIGOSHnmue0mhKB4UrWYBDJ2PbQX/uZhuv1iADf77spOfHD0OM2tORnt5Z
c0PMCGuNYlHpd6vbVP/RJ54dM+oOGy8EZJdNnTvlqalpzUc3kSZZudKrmJLA+lfWFo4WJ1xLIdaM
zByy1bSqkCYoXOJuveqXJbR2pK0kQks2wDIRFamXIKo8O12B2ZYivHwIXOXILMUtanXxThHWiiQL
ZoBec6OZVBGm+erT/UIIW3NziXpzWhk/GX7cGy7xw8vXiDFW7BizCKwIVIo6yGEdHRlCH2LYSoDK
UpNWwuGiGQSwp8uEa9OcRUPBosNTIULkRIPbOqLJ3LClT+oojfv1YywBmkIokOKKyoN35gReUXKG
Yyt1ArgJEnML/VYU3plZsDHLH3ru70ypcMY1DPl5pjW1+3jJUcRl9GNOZaIHkFy6kOY5Zoy4XFm+
yTm3tAhGBaUWWxMiJ4Ga+fKZWogTMLWQ2rFKnSrkzEdaxUPudQxgdUc8ulV+xUiWjORag9btLlua
/qTTCiGO+K+luZdAE+hVfY+l2vyG3DFXKGI32nbsf2gyqcl2dbB3vp0SdX1CH0hnsDKMfs/DRR4P
ShGAd0uKX4EFN5r5pwgqZyzuw/CazO7y8uZx8NOaSmrAFyT0f94MR8GJSQgF0vOaAT9zvOJN8AT5
ri017Z3KeLQyrmXl8+82maOVADOfCWiC/zo92zzMy1qqLBMyGsn2my0Bf2eMCG+nzuV1zU8dOHg6
CsByAHNNbGizowDZoZt58M7bavszyER0bIydoGSvl62c7x5WdGR+4KDB4BwqEeXIkPaB7zl5Jf2u
83TvIt/ZCwYyYyVxUqrM/WWDS8sCNgEU3qJVAj7ydP/GJh1aQaKlaWSvaY44Z2A4ErHlspVPHolj
p6dwKxmMEHxWFjjZ08848opY7sskE2LfuflI7Mj2bFhOfr87W+dpJTM9e/JjCYK8CdyHHAmot9md
4lNJdnn9gkHelxv4Vvb722oT21ChXF7S587MlnRiaOZ5nSL3SKshEI8cyidZZQlhZejoW4X/Uljk
9E/CXzcfH5s7a3v3sLOv+2nh+8ffqn2r2gWYf5oD29/2I0J9NsSu9vt+++JcPf35c7PGN3R+UE73
ZfYFkFiLvJJhGAdcXugEDU+8VMoR2/aiZ0PrpJXX1rkjT+ZMmhLcHdPr7vSDQ3AvSx0c1w5Z5wHO
/51YGAcTXe2+r3fMuK589nM3plAKqwfYKBMqE3lmLm/kFDVIP3CQFDlUhYhS4NDd5LKwUsacB+//
8a5/lzWLArErGLVZsCzfdG2FeumYbKOKAd2mv1Kge9O1WLJ1fw1rfrY80nUypImMl1B+NkUyemql
mH0ROV428ghqbS3SbVN5uOzSS1aY6eSDQf3Le2d2B8qub8HKBG91V91qk8juGCH0tnJu5g8dnt+M
6kOKJ0GOoNKiPXWMIipyUUk7AItNc6VROiEUXn15HSwB1OkUrbnLZyGgGb1GiUvWMbrtG1KJtByk
ezE2vu5zXG8QAVAxgfx5DtNU3SlDnkZt6WrYGjJ6jXgbxR+X1zI57izKnBiRT7cLBcZhiGExcPqA
PZM8VIUqKgkd9zecALH71+/Ll8smzwolODls1oxEE0ZB682rh22Qdyh99AHsHMETmHZKIqHTl+Jv
SfKe+qhFikd8RwEHRq9iE6hrTYmz0EHxSWbaDC/h9Xjmhg1KznE76ep2YkvZqzN+W6mh/SyURnIk
uDw3cZEO3y6vecH1OVgUvZkEgPVw3iTrO9TVQgY5nDJkllnXMuCQWRVsvY5DfdnUZyHm5JOyPtIw
rJk6Y+fzZ7gf0lFtKylwBm+HSL0NL9E2Hd9c3j9V9NbEPVpDt0gr3vjxtNVOgqBEv9eTcJdH4rXQ
3JfuP4ZxrXXXKz9s4WiCn1QBrE0tIXGefIzl0EWFqgfMcCEICxFUSBZlpRWCOkg8JHfRkAW6g7gL
GlOBoDf1VZbJ2qMfy8JWDMrGvUoC0/MPtDMpMJD7KRv0QECfIz7Sbsp2yJnuFXrhxhSDlGHiCGUh
B7FtoD9FUigfDbM8JPpqETaby0s7d2kC6EQ7IzFNPiWls5BQai5qoWkUOSEqT2jRSr4zgsJjJG7c
GXK6KZrctsqtvzbAueBX2FUhzBAn7M4ZS1Dhp66QI4eCAOY0xLnJKmHjGdL28vrOsP5E1eluoI5K
LgwKYPodR/mVXvWWlpQp4//x9LL1Icx4ssxvarmNEO6kdFUH28I9KN6+zd6oAPXmSyk6fvszzym3
bk112zcPMH9c/lkLDkVeTjNgOlQ05ma7jmJloQXoSSF4uHdVhmAIW5ctnBWaPhd+ZGL6CUcLbwAs
SXKFifw3bI20G9CQbg/DR/er/76Gw1oITFTPoCMAa8GDypzFYmss+iLOsGWijD6g41Q91DJN9GpT
rTE3LvkNTd/PYjXhQJtdxZ6h6x4CpVxhXn6F+uDGo/hiZuLK9p0lhdRcyJmYSMQ9uZPP0hm57QWR
DnkOn9UtDDPjJu/c3BHHVrySAk9fuZkX7dFh5NaE3eHs8ofQoJUqHRUOy48Pcv3dC+SdR26orjxC
F7YPom6ARrS/uEjmU7dBHLWyF1SsayjuubHomhR7TzBfL3vf0nImtkleTzIXxxypPxE0+KTOoROH
PyTtT9vudOVP7q+kAMtWNGnCtuuTnNWpizPgL/lNIIeOJ17X458R5/P6x6D9c3kxS3tGqKIhSQGT
XZuZCeOa5Na1Aickk94LgZYckkINAtsKwmwF1LMUrz7JiyfotXZ+B4bwN2ZGEIWO7HfiW58YVmun
fig99YOIZtDAfKxsi4Is/qrSztilaNZ8i1E3vU2QlTIe0fNmZqEdeSnvocIV0bARK/dP5Zb96+h7
8W/DqLQrw0xRVRpa0/iuhpn08+v7BQ2USKrCfBUE+aefBdaAIuxEN3Aaddi4PtpqVnZludbmspml
r39sZpYvp7IbQbuHGdRX0Ja/8mrR0aIIVeC3/2CI9pGmw+E9Nc1P12OphZyPKvl+kxhwiqe9qr5L
ZlQ8U7RRfo+6T2Jw2eKCx1Fwo5ZC/IE1dv7eyOlKD2Ye0ITTo2sB4ScV8Wm3XsPonqXQEzUO1w+R
m+WdVZmVUnbVuvbp+6mgGytYOJhWOQxWgwQxlDx5UW+a5u/lpS3bBBOCNAfP0fm9X7ulO3gGNulV
b4MWt73Opacy49GYPEZrlDwLFxNzjNNbhFot7Zb50cXZ9UwBIAyJxI1Ikpi0xkZv/gY1fPhGu7u8
tqXPRmXlc0TTMmhonjpK4ZoI+WhoZ3mjeRA1yJpMbStXKyFiwe+ZbKHKjfDC9LqaranRUAy2BDRs
xUyHfac/hElud6gD22m3clssbB/+PtW4GTZhmmWWplRWqBBQ+tCBDAuRVrEV7ggiv/q0qhGBFNPt
xJ6wUh9ZWN7/UMPDvQX11mfCepS3CK4pFHCpoEfVKbdh0TmJKKAYk1y5XbJSs1gzNUtbzBEysyKi
8Btlb7np20iQMbP+4asrkWrBL06WNNvGQBRrTUmxg5rXxmNczaiDq2ZUvx41eKTwFwVtmffhLE6J
gViqJVJ07Jy5aaTy3s1gJAnKFS9X8eLZK21qsACKZoqVa3FmRmlLuqPNJFAcvnd6yQP/5cvHaOLC
BdNPN0854w/I3Tzy9ayJHN3vOKnJLlNCGxmzrzv3BKwAQ8JLk2HC2WkVtcr0Bd2j3hJntzDgQR4q
Hpr0D1S8aKcOX/84J6d28sUjtw5UZEwtnVOrlNZrjOBvTNN8HDalPpQrnd2FD4QpwoPCotjDWYAI
2iwgfmBKK4RrczAeBmmNOGXNxGw1g+a3Xu5iosx76xkEK4wtg+c9X3aEhfN5spCZp/kDMzKjhRWz
YwCT2KPSwXhWhLW30kKYw85E3g8iDLbM2ZuiKw1xTBH2coJCfZlYclvLvRplf1sM0Z0imGt1nKU7
8MjevNE1mIoPUonetJWjS1mVfuZkLehjTy6+u6658wJv72fRyrldtErncCo887CZvzm72NMqLyhi
Z8ziA32hPP5HRkAoVx8ThelTc8Xc0gOU5OVfe5MPHXm83KUGMGPsea3sDOVgC5VmM2TheMNLpz0k
1Im1YWuF28tOc865T1ZzbHfm/qqUe6LoY1dCmx49e7V4GpRXyKBqVgvXa1YxWzUJilfX+lq5YdGT
jtY8Oxe6KyTo5WKbrhKeo2sQhAiPQ+zdSRp8Alry9cL0yVpnJ0TtLS7+bFqrfOtJiV1UzBmiBXt5
SxfP4dGqJs86+pJjHnpNOXnOYFnbXqt/dFXDPIMXQio/bi7bOm+ITZ+PCitQEUokgG1PjcV17LWV
Sim31oScxmVpM6ryO51qfYH7Gl5lja0OtynS5Ip4LWp7P/zp6rrTeh9tthJ/FlyJ5PETlk0spccw
CwwgCJowdjvN7kpLeU5HSZy6J9pNr40lbPpWbTcZTISRK3OLpIm/bZg5scMmhP1DCcz/8rFNGJgo
ktIpn0/QtDIc1E3OBE0fVP8kJrLbDZrBsemtXIyLn/vIzsyJFbOgA2HxBQRZ2nSjDHoNPfvxR/Cf
Wh6cBIoR1FgAj84SI68g08v7huMiDJatZBaq61b2H27eqZrDqAyEMGdFe6o8fSL6DAI1PT0VL7/V
YmZlavPtsuMu7dqEyqDtQbf9jJHOyFvBp5uPN4R6+qpDjnldul5z64P9f9OS6P2yuaXC7cT+SbeI
rgRHZeabfhvQAgmYG4iZR2vra8ogWfudmRl3ODQCFBzGXQzBlLu7bHf6Y2fZH2vkiE6kArCczo5n
1qXoPnsgjPGGW7PO1X1UDaItZlr1aNYHP37rm6y0jVXG7ukPPjUMeb1EkVqmpMCLbma4sMahDpQG
Mo/KoiQ91sat4PcfQqXI24hKu5005ruASMR73eXDpg4H1ami4NlTlB+d5L0pZhndC/ow7iPU85Da
po9weWvOkyJ+HzsDzo3bXZzX1mJBrIRJoMwulNc6f+/WpofOL/DTP38WhtOk8tXEl6irSvtIeDPk
1z5+ipO9Zm5yb01h8PzNcmps5l5qmKpjTjnMdmP4tHw7RvAZMOEajmp6Ys2+Kgg0/uaFTklyDh6R
q7ql4UWtGJURWzXetOiHonwT0t4utNtI/lZ0N1W7E907GbqDy5/rHBABSIzTD334JCtJYe/0pkmN
NosLBcijLH2Xok3scmjaraH+NTQHwExZdY6mdVur++ZG1c6F13atr/w5PjpbPj8BmAndeZprc5cR
9AzR5xanRqt4K+WbyC3sIjjUKmIX6LUID40fAVLmGOtMIEsOU2m9vB2brTBuOvVRzp3KvyrIwAfX
juQOzs99i2Rs/9Ih7i5OYriRU2j+rjNVZ3BdcK0vank1wErQm6WdVj8RwdpEwl2d/0jUf6ryxTIf
VGsfDuLeA/lCgTFOXhr46dK1R95Cejjt/r9Ln3lzEBguwx4sHaHjja/Hds8TzAMeqCIjulGafDOE
z1qzBotaOEQnZmcfHQ5TQYg7zLbDrulo3rKPL9TgcDbvlhLbSup0Hi5PVjlnEBi7LjIrD3PZAA5x
GGwxPkR9b9etI0tMZQx/RHNt4GTh6B4vcd5+D/K61YW01aDc0x0vH20ZnvhgXKMROGPwRCkGOzDL
kIICSZy3ht0Ber2owc4AV1dsJQgvvqTxP5Z2kJonwxDsyNqM0SYf3rsy2ujSTlb+ULawO01nUruz
BRpfuXLX9ftKjGxByFdeAmc8zvMfOHuBuAm6OpnE5msem28eQkgeUzXBHGfeAJrCDKZkl7G8NbzH
MfiR5egVJHYtppu0t5whSJnvekJ6Bk2YB7P17NK4lyt9pVz+2YI8CwJHWebsZqMOKQ5DxT56o7wR
DMeKvgX+dQFQCzxSaHkb1Xg2acFSSbeKd/qxTf8H3fiV3Vr0mqNfMTuPcuH2RuTyK0SUTlT3TwFs
MG2StaB7nibhNLDWWBORBapR88WK1pinUq/BcvCUyDu/vFbUmIHHxDasTWN9GNl3kQ3nZcw/P7U+
24rW964EP/J6Ofx/xtazbT/6JbMFI4DDJEzFL6na0Q6LqwY4ZhoVN6Z8sFyS3nIjMTMiyA9i9SyK
O2+874dvquBuIE1qaECGIWzIzaGkf12Z20SrnTBQ7F6tkaj6MOCGHLJ8f/k3LyR90+4xF0QmO1EF
TNfp0UtMiOLOsLpBA9T54cp7w/guKL5dVuq+BzfgtqNTgydAFkOqVwLZonvwyRj1oLF3BrTyzFbP
2mDU7CbuMrupq2yTCO0fdZqauLzIZQ/519Lsu3im66pKiSU6fjwMEKXxd7XWX+uNvrKmNUuzu0BO
+GhuhCVPETcuV+WY0oaIH9VmJWn+RNmd+9r/rWl+DUCeaxqDT9gJCndjoh4v86/xIW/GTRI8NUK4
lYlNngRk/F4S97Jy8IIb1SINeYutDyV/M8yR//jRDXeU3VF8fEithNGGbSa/kWoO1tPlb7Ack6YK
IiMilHo/X+lHjqYrsUunkB+sC+597yMGVhpPnsQ8Glwbu0hWd73IYOFgbBLL+hG5v8tSAJvrBvsR
VqWsXtNIW/b8ox80ixujrxY9w7nMp+jjLhtyRxJr27duK192LCGnonNTiY9drUNls1KSWHD9iaIS
oRn245xRHUZ0AVIHAkVa+9SrhDvYTbZ1nK80PpaWiB2Dlt8EATyDOAtVxDC1QQTuNSF0BM9Hr3tA
yzoZ4OlhhlTY8f919y5adA6I1dROooHmcGvG/2XBE+CJGgxhet5hcgsUtVI60TbiLtex0e2CMd1m
9RoIZikB1yhm/J8d5TSaxYo7QGyOnbCsfvaessks6U2p9Y3cZ46VaS+u112bYnRria2TqP6T3kkP
garutDZaaaotb/7Rb5nlCg20BVAB8ZGbqdih7dvyWtTvshF1b+9B6ZxSTA6GdtskKydt+nNnkYHp
tmkXCK5ggWZ+HdPqkILJbhQedMlzrHqlG7C8siMLs3gqtSp6ACm7nFj3nvHeK9dVchV170r/lGQH
0GuqfItUyEoAmZr8l9Y1i6305j1fNVmXZnyTxndXcPexeBDSxzL4G9egKMC2fL1tjoQhtK6ooyAs
wcTKqT9pNa9WfWClqs65cNWrRKhh8rBWHq3Thp0t7cjMbENLsfQHYzLz/0i7riW3kWT7RYiAN68F
RzbJNupWG70g2sJ7j6+/p3p3JLKIZcXotrSaiVXEJMplZWWePGcKQS88+lHqBoWrTD9KBW10PSer
8A0uvGSOmUlE2XInVLil0vJWyj0hOQA0HoefGciTa8XNC9yMdll8gHAEKl+ciGPV9/0eqyEyWI4s
yTOpy+B2lTZyR0u8GZTyMGQm5xTwzEinK7dkKXJcGcZYaT/aDu2qz0vw4/KOXD1oRyNhQqcyFiOx
n7BqKdqyxLG2B4FjgTcIxp2lZSdCrBgW+ijylQmPyym8ssrWvTwQuovZ/QBUGrB26IelWOTTuQpr
SJCC0QZxa6O4cZ2QwDxIdQdgI5i1eTi4tSgZMQBFGiBJgl4pOuijQCBUzUprE6xMLV0N85cWyZui
29TlZOtJggv4Rlx6u54QkxhgbTR8EUxf5nRv9Zte+7DUa1H5KI0PQXFU+dbqCqctS0cdd4LxauqN
nXYyJ6Zbc3cnH0yDvqMPLhNUPiu6lZJUbm/kZEYGpOzeFQsidPiLFODsPH4Mw6TYoQM8toVRvDEj
6E5cXqW1YwsfhLiBvo6BQWWWyehLKVAjSSPdVOVuZFq1IyuNuJcCiLoOWmihC3YcbdVK7qMsRz8w
uoLtNNZkXPUAskkG7wCsZVzQZAZKEaCrAU75nrmjmRGwaI3RKRpYjl6sTCRa8RxC3siof+rmtp7A
bWjcC6rw77fryXow84AUG963JdYjqpECkfVOxGOrH7ZpjqIxICUVCbuEJ1exknY5Mcq46DCXzRiS
GLjzFrdACm0sZtLEBfjGUrtPVCIqP02Dx7a0vvUQK39n82So259uPbWclEKfcDK1Ee3HV0lmwskA
0emY15lxU8zNl6rnPxpd2HL2GvVdjEvAXvtt2GS8dDgoWYZZpo/qh358keSv0BKdynwom22XoFdl
uauMXd1PpNc4l+GK0zvZ5sxMozm9RQITpnWwKuTDy4jWmIHXQr6CijRPrLAzq+v1EMywkuCKHdLW
j+dHqFjitnUU87UxoUhYEORIjbLDnrKXNHKWIkHS7b5KwGoXe2X3LFvIlGYgcn7mzD69nM5nnxb0
qXwjmJxOl70tiiqvZpz0sv85zbtM2SoZOmUbZ1o24Qzs5S5X7bTgLPpa+g1z8scs3RRHxzld0Odi
FXhIjhaSiambwq/EWex2aB1qWseUTLsMXofEl6IGyoWoBoGHoi7IHPqZ8COXHdmwwRyRIA3ZmbuW
93104c9mBS1nCMVEel2x5x7KfnUkYFZ0dXSSOSZpNxCrvw2MbZu+zMsPzirw7DEbUSjDrIxbTEcS
TxvkcKR4JJHkVdU2E67i6udg3mvaoRs30QSWPPUwQ5MkCT+TyYmlO73iCu2unsmj8TNbVl9Ajz8k
dHm056Jftk22eBJcXh//lAU77R9n8Ev02UM944s4Pvd/uPrfk88iTECdo00S2DORVe0QU+2zoPL0
4BCg8JXj+VR9WBFUjDlZDtYVgCkdvc3ANH6TaICW9XRDliDaGyIlam1ov+Aw1ramPIGnmvOyYNeZ
tcLc71lTqGI6wYqYvLeS2/ZOHb1rqTunNUl4sqNnLp21xuxiTUB7LgTZW8h+tmQ2bK27FQ0nHnqn
b52odHqt8ozuMQ55yWveZDLbWe5rETw1GGbX+3Kym7LPiUsCyptKZot2ylxKeQ0blkzG5XnMt/ni
m3jLNGD7WXROfoP+144dAjOV391fR/5Km5u4H+jCgS5B6N24d8TiQwiS7SIPQJbsJsG/7BLObg3W
IuOYK7MS4rjB4mXbYCLyFUSmq323syBzEx9aL4HQtv1j9n5m/nA1EhThOFuVfXKw9hkPrVlLEAHL
iM2Tdm5oGKCP4hw5uv3O55Sy0xpgwz1jah96AaAHOWlts3zso61h7br6McpcQ+EMhWeIDvV48SZE
j3kAQ9Xs1dHHIl4VqPmMTq/zpJ3p+b00JMaL6AMQTZMKS2L5Xo5EN2xEkKQsOXHL+tpAew4wU1MW
WRTrnKDFKNPT1k5Q58gB8TNVzgW9frr+WGBO8CxG8mKCssNepATCQGDS/ybRUPdDKRCA8Zx2NDi5
nu8G1PPJ+2OTOdGmFkVWLcJmXNRPqQwylzwrapRQsnxjtJWqIJsFiDqJk3R+iXtI4KRtXu/0zBBA
7hcLypvcL+17P5XCvkH6Zi+OU/VLRY/Aj0FI1AOqtsgymNYQb/Kl7Zyk0hu0CHbmV4aOj8d+Fuc3
kEZFdlVPqjOniFDsuRPQ8K+HITo0jMDLgYUuiVlZ6cEYwuGATEq4jUV9eky67tB29AU0l+rk1JYS
vw/mXG3N1NI2i9Gqn5GIFil5TPPa1gXNTZTpXqyM3E9r7V6ZBGujou/SbYT4trRiXpi9egbQ14Jz
pkHYTGNuHqGQjQbt9K0dSi/gbZ2FmBgKUdP9xCN/O7u/vz3HkSn6KUfHTW9GyxSEHJ45kbc6tDgj
c1NZL4IKbWljl0YVEVU30zmVlzUPDRQGbdsGgTGIcU+t1v2YCIWKMzFPKOa2GRhw0fJe9ttGK/wI
Za85R0dfJz5d9tNr82oiTIRsBug2VLbLoADitp/NrAVBFA67cTdoSYoN0r4lwFyIEo/vYe1mPTbH
uLIgMjRBnGAuFe9Anua25s+k+7cwA7qAx0YYL2Y0prWUA4yE5SfatmJAtLK7upFIVu7kQOd45zOg
4rc5XAEGepTQ6sqqvMTZMgKIXbW2ngKqE7yOgPc2lqMAFTI+9Dh/aNiw8Aa25o4E0tvl9VudUOhp
UetgFmBRfJmgVolZdsgfyB9A9dsxIFg1x7OtOVOwlvy2wSxanYNGIJ0aLFokA8sAdnTZMRJEEC9y
/6G2nJzr+ojQvQi0IODg7EPeVNIy1Eac9AIErGJkuOrbpJWceGjtBjKRivmvEfbRno7gEBfSEuFy
2T5GheYVDY+7iTMOlhBLrxah6AWMo61ipKAg5z53ts7rj/wfQfLvW4cdyRwsRqO3uHWK0BUqX50W
kkMWXFOea5FYwn4pfxpAeg+8Q7Y2PHqB//cOZ4dXzJEk9yVChSJYiAR0ZwCXCGb5f7+9j60wUZxg
ZMVSpvCK9exqWo8quxcFn5dtrE8hRPcofhBnhMX2hrWlpsUMI31yHy6+OP5cND/F0zwIfejDCe1b
E/3Ei/ay2bVTRaX+/rHK3GiqIJct6ECo532N68dYShx12AnDVknvoVDHsba6XEfWmEsNgqTANCiw
JggvsfKugkBi4d6cbDLmPzfnnyExd9g8lUkYWDCSVHeQ25Wt60kEXqG8miOnDZEdKu0RkDeuDOTa
JQbG69/BAR380Y1dReDmWDrc2EYT+Ms0QVghuu7H8Lox5lej5TH9rplDKhctKxpcrsI6fEvprDhG
2dQepMcutWUdzEVL4iBZT6Dwwble1rbJsTFmmyidsshlCmPWcB/otxIQa6P2ZmaloxnbqPuXMHe6
gphH9KkgFIDPZ15tQV9URiBBUlWRKz80GpJMmlukb5e3/toz49gKc6oTMdEAWcalVVrXQdrhneGn
8m2SccyshVTHZpiaUD9Oy6wuMBMuxSbrVL8detIoJhhLkP1BCrqYbkSp4yzY2kk7tsrcllYahNYI
jI4dyi9W/yV3V7L18P+bP2a/x4altGhIgMPqpgzUtnNEKlN+AQxp10o/LttaHY4BkDtNsQJBzTiO
wsjyblAHyIZgJ4Cr7WpUtZcGDfiXzaxuCTDAfl/5aKxlzFRdmcxA8Le2hqcbiECs275Sv5Sw9PNp
8i/bWjm/qBJQZRKw5ingHzx1F00Sg6Y0bRpbMzc3cgMRq+FaiXlFKLrOzHPwxApzcItZLVGBahs7
azbV0pGGF5atbG8YQHoXFHngh2RD91mf4zkNYEBLWydPIKAhqV7ZPywNcISB8B61UOo0A06Dyoo/
QiOADFZDMH+hXYhZKAsU50rYdI1dG4iaxIBMunpngNslKfYQJdGSu8uLtbIxTuyxd0oIlbxAgD1h
8JSeJG25yfLtwuU2OQPEwPWdGGKe70Wk61kbwZBUbyt1C9rLTkd/hZtaj0DhyEjeZ+lmSnxt6UnX
m3gELpwzsHLUjr+ATRzjYQRWYBlfMM+HDHBl2dykxebydK69bk+MMB4+D3u8juj6pcLsBhOkkxOL
xFO7bwFqS43E7eFNImm8L/Hk4QzwfxiH/gpIVmRw8DBnIl2MZR7lvrEVBI2gswIdp5fFT4V63wol
QXUCtXCS8JhbVw8KWGn/scpsWTAdyaNoDI1t9J4UOoUMPqLWE8G9UpIqTz0Qflye5PWF/GOQ2bNj
oBS5sGCYTXuozRtrQpGe84BZnUrwEEiUthKd4CyWd1aNoAqrEdtVjLvryYomR6znwA0kJXcmq6iI
oss9sSI5IZq6oHKnlspfjBPIFsDzwA2KHkXGkeZ6NwvpiHa8EM/bIJRtebmOeM1Ha9762AizZ4QM
nUnLMDd2UUNDNH3OZF8MHMuwx8a/vGzfZCKsyz42xWyUTrSaJsgwHn1yQzR9VHex9hRV91PnWxMK
2ZWbpYcoe1NEf+k36GpbFHSro5b3cvlD1nze8Xcw+6eL0Y2VNfgOASrVlfJYiLOD2Jok1sQ5kWs7
FS1AeGpr4ItBN9zpVZhSFdKoljFiRbNnULmgPFaV3uXhSKvjObLChESRVUWZmsFKouWO1DrT/GaK
V4O4i2o/0HaDkXuBvI/Tg2TYU/+ipV/B8oZu2sufQWftbHWPvoLZreB5E8cO1Ay2ErvGjOUs7b4G
RCQyiN4gb9n9zekAMADEklRuitXCRaNtkAkG7C2LVTlQq0Z9x5BfNSigc1ZRWYs1JDxeAZqnNXC2
mypL6iitIkww8CVO7U4OAEpkBgdseo1C63YhtTu68VUPwe4vtCB58T55+qzc/Ea+jh3Jx2X2lNnR
Xtz823YYeqkefRiLvUYuFcCHER9Wm/dpAPmAZZvyGrnWHAR0nEEfAMgsXmPMui7KOGdZoTR23jzW
InxEsunmK21xJZlXWF6b52NTdKMfPTTj2ZKmRcFwOiiSom6Ryv+W3IFO2LEFxgXldZeN6QILJdja
W6kmKa+atHpzHJtgvAu6sKA7OMBEnGy1Zhep7pi/RuImUd1euIJQgDRx6j1rXgaCMShQg7qEygud
TlvfFPmcSHQXqJ5ounW8t3gmviuY7OmWwUILHQm0r4Mx89QG4F54OYAyxwbG7Kr1Wt+ynPY99p9m
SP+CJt4J7ICgEpkbpN2UrsC5j9dc3LF5ZmcIZa6hn4lOatXYIvw0ImNDvYqXv7GDWN8ULTR9Yb+f
DtPURzFpYwxznm5i3VGTN7280eT7y65ydcGOrDAOW5SFkTLlwWEnIroQNjq0XVteY8YZSo/udYiG
QUweQBWQezFjGeWsp22gSG2Y+bUg+g1688zHIHzsF6Jo5S61bnPYV03PylyLd9LWzMtoZaZ03HhC
QTj8dCqzWQ8jqZxbW55uWuBkJuPOiJ606V0uHoSaRIvT6lfgoOyVG7nkeOwVR0LTR0AEUoFTELWd
2m4NvD/BHN8C2i58QA8UzETa8Bc2ZDSVaWgVB1ebyoyvT4e2my0dudMKQD/ITXiakXJeZyt3KmCw
yKIjdED1gUV9i6Okp80AcUMtMskSu8uiksb86mO3nRoS83hNVk7ZiTnGdenRnIvxAnPCCE42wQTN
x0SaATG9Nm0uH4Hvq4lxKBBdQHCpg8YHAsTMezCCIHQTWFlnj1clQRevHTglgZhX6vRXpY/uwIWU
7pvp1ET7MUBX3LDR2O685066V2yRGC887qe1uT76IPYuhSCiOi4qPgigXzn+nI3IgcuOmowM4aFq
Zs5Df+1BjAmAVjtI/0F6wcaGQ6iVqlHAniQRiwhoAgH5rv3ePkcbKyUvY05KA5QcnKjpW/DqfN7/
mGV8j9wMSE+2MPuYu5NIwpr0PjpSSLBVb+P9srG8YYeGZQKFmV9I0efk1dq+tpsgJAoJvfbtulyc
zpvtwL28IdaiWMyHgQ4hPF0hY8ecp7CLRdQq8WHBT8Gr9qHTvfc1MZ1gH7oSmFIIYK52vuURwKy5
imOz8qmrCMJMkBYFZsNWIZIyEPPp8sDOWnWxvCcDY/ywIkJftjZgYXofHGWjuvF1eZ08tz9jO7jX
kAMm4b36XCGcBBzBuYrclHz9Pz+BWfS8SrUwC/POnu2W9G73Ju1Vp/x5mx/eX6qD5o9PgY2VFhyT
aM68Mzmbbg2tdDIFTPRgyWGI2iqmQNgcppv8C/DNjaZvzO37c+kDuBcURPiFXvV7yzfuZvJxefhr
D88T80z0MDXAEUEVEm705sa0dX94k5yJgDP57l2yK7tzFbuZCKfQetZn+L3ukPOA/gVECpDTO91Z
VlrFVb6knd0Hblt54FVHdhwMNzr4oG2xOwjhFUqHYmKbnS3+iiN34hUCVu9gyu6j074hkE0w8z5X
RqUbI+Z96fC4VjqSgvUCTtlWa19RtqV1Y7Yk7IESKq4X8xpCXZdnfu1CAY0LxMzRYGGI7B0pTPJS
qj3sg1jITNBdvC2sEPngx/+fGeYMj2hSkFsR6xuAuAXC0Xtorb0LTfRD6njqSGdNI9+rCmQy+NnQ
oHKmyBoVUSdpdC9ZN4HdOZEf3Jlutp0ezAfJVzbDbvohHIqve+0DUYeHq8RrnZlMdvvEO1XrHvPo
U5hhN0lrjKGA2U1nHNsBb2A8TRMPCoAJDE6NLZPBF73lythenu+1Nw6NecAwArUmtGwz+2qaJRFk
LQkmoQPhmDH5IIexuwZLO+ULOt7nGyRYX7tOAUXoyHEmaw4bqXEI8lC1yrNSRiY0Sg3yus6WQ4B+
PwdeLwn9dvaC1CEnQvluRDymmNhRnDVrDOkFKUfzPIFXvYRc5CSFGXrh87B2L08l/a8x1qC7gPgO
WWMJKV9mJsEVFkERFzXdvM1IJ1j3dWPasZYRM/41VDyGcepyLlljHGETSA0oxin2qgjtIjvkjR0E
hlPqP9KxJWl7UBXOVlm3iMQLkPK0cs2MD5gdtUhbODwjzty2wTtRfUogCtXnyv3Yf2VBaA8pr6i2
FltRNSXElii2Au/FXLmJmgydrgEcIkEXXAOxRUhkuSBgxhfHrZyBYgZyGgKK5q9aX5Imhdg2J75d
WVcIIP7ZRUwonYR1O9cTdlHWddui0b2uVdzZHNAGpZI5erm8i1bPBIwB7QlaUUA+T6+a1pDCsR/L
DldJDGhiu5/EjPMyXptTGQ3TVCQGWT5kxk9thEk5i6JSdXZZzgREnAQM0ZBPMN00KHdDUVwFY4jm
g3hjNCABaNG3KWVIIiu2rPEac+S1ewXYVgP1TPAsn9Xm5CEPlaFvOrsQTLeaOrSaoRNlzvwpmDZS
JntFkXnGeC+VOjh2FT/r520hS6Q2K9JoyR7dgHYklNseNDl98CspXlMUK7UenLJpdphjEwwu0IsF
iS/Hea16TvQb4t0D2WREBsx5SFU5EkIRXy7Vz8a4lywidy+V6ffRrVaRqdjp6P2/vDnWEHSUCOq3
TebU64HWiGILmyGlfwXqoFAEOxzdXBE8sbyZrIOUZehfATrR6/8iLXxinNk2URbIUzLDeD8KP7sW
neDmQyt1bpLlZAIllDq/cYa7dvSOh8sePagIt1NHh1sBa4kcX1S8pEhI66qjhzoZa0dpNiIYHhUV
aZcOKuR+LMAbfo7zzrA+OV9DXQ3jck/GTx3kUU4TdbEsFCd8jYFOQGvafyOGNdAAuEuQukZwWxfP
IkiMivSpzj4F855jn21Wp/GKgeQtOMmh8IxKxKl9LZWaGp1smH/5oUGUq0aPyL7I8lbT0dfqWSmw
hrza/NpT+tgm89xQY0mqJnWA783uo8EDneMs6MRSvGGqSBlyPNOK8ztx9oy1aB4VIbRwqSlG+Vy0
6IqyOrnh5FhXNtWJEebcqvEohCAIBPp8CLdhGNu6dteAHB+VJK9T/wK8Bmso+1FBHrp9ThfNSDoj
nxbcmlYsuoa82Gb8JMXxQ1ea3pwgQJCq7eV9Qr+f2abHFjWmzRJhm5QMPUVsAs9bydkmgIpCmv1F
hh9mgN9REfWgTZfxBgKo2McyAZhXwJOMVMLySxRfL49kZfOdmGCOfyArFQSG6RMrKTZIjBJ98ijs
AGxwE7TiZOH5sr3VnQEaP2ho6KgUs3kcZYoBICtrDKkgg6B4bXDTxD7Uo5Vidi6bWruDwfb/xxaz
1YfCmkHdB1vGUoq3c1cdrFi/6xfLrwagoxVZuJfVuCUSMspkarP5NkC+xwVN3lWf5clNZ+b5T843
rTi4k29iToY1VONgxfimIE8elbL9lYvVdZal78H4mKMAmAaBM4IiQ0sTsqjoXA3Cd1kPeT5nJSSA
orAIeD/lWgQN9OmRqUIFMPEa0DowSI71a985VvqUg3yNM1x69NiDcmyHTVNpVh2ILTSNOgf0UKEb
bwKnRzGbqETzX4XD7LQ3i5s74b2w193LxtcO6bFt5sE3WEMyGyW1Lae+liVQsbK2OejWL5tZm8rj
XcbEC2Wp9YlJEfdtcT1QyrsWVJnTo9Fv/sYORMfAugpKd1ayb2mLEiU/2IlD2xR9I0y3JVrYuIDS
b6/CrhlKAb8NMcdG1YYpVnps0cF8F6Pe1+cO2eXA+BlGxUbJXnTL3EjmRJS5c/L2qZWH216znips
VqlIr5NZdGIr53jcVT919FHMuSmBhZjA5Q0/RRn79ipCMwi95gagymj6mWbOoq7tneM5YBZVEIRe
aGRMdj+jjNA5EGcrAU36mxXFagLJiBYRthI5ilPRTAmQk3VlR0blBVCo1oBjSyXOdbw+eX8M0b8/
iqrKRA+GOWnRM1F8qNpya4BpzPQgE9jP70rAE8lbPxB/rDHXcTNGbQzULg6EoiAJQESr9QWIUICI
4PL8rTkXkEb/M3/sLVxChEeDpFtrR/FLiwJEJjp5l9ud9lRHjmGmu4lHgrOWpUSUgRAROvayChmg
05lMA4BAv/solnzaTPVEJCBDirgimVpep8pkC3rlmdoH1HK04lNGJzIeX0QsLEfvc//y8Nf26PG3
MKu6aHINkkpc3e2YgHUFUAxnrJXIUeMo3Vw2tbakx6aYJa20MjMTFabSMdxmg0TCuN8mS24vk2xf
NsUZFdscPPfVJE/oRrA1STiUNYonirzRDU6pcDU2OBrRdw7+6Ehg12SlEcBMIGR+H6tPQgnwvNa5
QqiQDMxfqQRQ4Kj7k4Hy9pC4BgjuW1Ul8cjj21w7nXC2Mpi/NB1ZZ+aONMWxF2oN27gNRzsDZbbe
GXZrafuxe4slMPgWC+/OWovCQP8CkIqJpKTCVptHBHxNZMKbKrPy02r6mLRlksFoUTu1IkObJpQ4
h/VslBKwgTK0s0AfBPgF+7IaxBHSxoIJbQtxqyWzPUKnQNsr0mMz/OD29J4vLyoIVMcSsGAReRi2
i4YqeA2LUEb2s/fmbT9v393r+9DhUWNL54OyAEoDrAqZVQmAH2bpQqFS+mjJY/tRIxDSJmQP6Wpi
uxtOdcQ6O4C0IkJnEMlPJD4t5k6WAzkr5bCKbecAxe7nw39+PO/gHQjM4jd+3P/+D//iky3Bb8hp
//fviOsStyD7ve1s7u42X3cbZ3f3ePf48chxFdKZV0Zxloq/o0wIEhTE+acuEqAhTQ3KHtq0dmt7
nhfb3z+biHN7noNsqCFA5gFqQ+4Z++rUkDiWeZrPmHxn5zie42HQLuF4o7UVBsc9pB+gw6zjack4
/Eax8ryO6xj1xt3uceccfnn+07tKnlzOEp83ftHhHFmie+3II4lFKAVWBEu7wwHLBuH3y451dWFo
DUJGKlCBr2GGEpcWOuRiEF3tDo7zfPA+iY/tYG84B/07CX8SP2Igx3aYgUhDXkZpCTuHX7/eHh4e
QrKQB6i6I4gETIH+eoBpd+/am/uvyr7/uh8J/fU1o2gd0X9wnP137fD8i4DGs0x0c4Dy5HRqAW7R
iojKCTv0uGxvtpheKndvbza2zRn+93/skjEmdByNAtD5mhpzsPuJ98PHyYQlZ+NwTOnUvZyZQmkH
mVX4OGSZT8clTm04d1ZLTR3oCfC29NhTR4DhYXwO/X15F63P5ZFN+dRmaKVT39YdbObAOOAPFOLx
5yNGm9qx/ek/+bf72/3e5SzieehFt9WRYfqyPjoffT3IkZjCMDxgSTzvwX+xr3lOZfW8H1tRT60Y
oSRDTIMOzzmA8RPe89bHTv3J2ybnaWZmOMye1OOsoWB5GHp2vK1PrnkWzrEr1IKuquCigjIItFdP
h6IkZSGkkMqgK7UzyPPg9a7j+bfvlfv+7SrtDT0DnLfG+vE/Mssc/1QJcqTHYJbuj5Q89/bzY+uO
uA5mZAFad3AcA6eC4KZUSYdfGf71CSAaIAvAJEJ0gl44nE6HczFZZ7ldZj6Y+8IsIkjYqP9ZWnqN
OofvP3Bw6OGhNyquUXpY6R/4Ez97/PP7MOE44cehx/jyedLpeTk7w3+mi33ECHVQ9+LJV31/m+f8
5/amX0G/Bb9xI9Af3hec47UxL4DgAnkPEU7EMcy8lCUIb9UGKhPUMCKK7x+4yB/kCaO/tq+om3Tu
PF5QcxbTgJ8VHBNo56OFuDORd6VpI2UwYXfo54b0OnqMLPSIpJqrZDwBuW810ZNpZowxXrlLCiGJ
TAWXX0luQhIScNTZA/nEvy3Ab9H/B5Gbi/ESDNvf39o/tj/8reti+F9fdx+Ylq1HD9Lj3W5z59w9
Pu7uNj35Cp2RfPDSZmfhOeJjOikICNCXBHXe05OrpWNegCIDDxL0tAFEPCNj6i6SgoR6PQW94aN1
Kd6GTZFxnOzKkoA2QkMVBCA71AsZp4Tetnpe1DG1Jwnc5ECLgt2qXJ61WUuu0gKkFZzNz+594GwQ
O2P3Q99LUtlHWNOXRjMsE3gCgWeqochuubJFxVLdy3bOsR/UECqfoAXXDLRCMeMKx1hEkxcMSWhH
lHRUdyYQ40RkgdKH4kXCcxj8bAtvKp5kw4dWxizfZ4Jr6j7nO+jtwezCk+9gd2E6WWIf4Dv0JCCm
HHiZ5Rn5LfC+aoXmLCC79gYcp+TWBaB1QKYLHHZr6nwvfQCzs9oF/WezjA9QpQj4EzMkmgh1Bw2S
8IWYunkYuA14cy4Pe2U7n4yauRECpeq1ZITRborcpLpqQCqTRZ4wbITp5S9MAW0EkSD0n8hs+0Ub
WL0MufsUTPAliNP9SnazBk1RgxPwsE10z5xNJVIIOpTADQnPd/z9UTxipqWhhg303ibrZumgJ/y0
8Bi7101AIBmvWABsRMZEIqpDUcvg0YzmGhh7Z5a+svD58oydByL0bED7+R8jTEAXNVGwQHs0tcUW
CuEQ/BBbV1DC/jkfgHTXkffZhOki3hcTUuhZVY37rgKTqzv1QrxNs1jjPYRWD8nRBzGBHuqvSxWD
2s+OwOwi2k2EfLrpaMHOAOlAdGfF29ry4h4pNeMQa3Yj8T6AGjhfWQO1RKABTTwwT1dW7lJ1MVAM
oUVou5PsXHAVdauLBw31Ei0mpeBY6N8cIcT0rmpbznqchSnf6/HHOrMewqzO2lxjC5eiH3XXixEQ
OX4zZ2ccn0R0qDZe23BGvL7P/phkZtwa03ooGgxYCX5l6Y+5OuTq1+VhrfoAcGX9M6dMXF3W4iJV
1ATUdcTmHUXu3LwZFohU8ZS+eYOhf390LtW8RJW5xPwpyXxd9r8ES/Tk6F+TTzKrxHhyKwV/STNQ
K4D1RUDFqv5o2gaob43GNSyO26Yh2KUdybjt0ipSDbAU+JrldhyJal3r+n4q/BhCYd0V1EIuL9Z5
CYgZHeOxa+iVJr0AewWYWZ6Dr5Yom+Utewu35Tb5AVSQnz5gQ75pnGh4be0UtL9ABg6JfbB/nK6d
rtRZE5RWalfodh1fwwQqGzxecI6Nb8zR0f7o5VTKUYMFGXgaQOIoJTK6ZyFrcXkK1yKpo5F8Z3uO
rMjQqRn1GlbyTHmQR8VFiVUcxhSgec7hXbvSEb9DMg7oLijbM4cXilpqY0XQrIFoVdh4OYQx5uc+
7kmv7cbAvzys1ck7MsYcYynT9GmQYGwMRlcP7xIVwtXD22Ujq3N3ZIR+xNHcBfCAiAphxMC1Jw+H
XPcyZN7FgOdqV0cD8STacYymdfblY3ZFuMwtrvAK8J7yfRpGMmu5o0luU8uuGd1nkAOSSjwRCrtv
nFm5iabXpud8xupw/3zFd57zaLiAGwyxUOErimSfj6+TdqVk94HAOVprVmh7PuQodXDzfmcLjqxY
Fu5wPYXUdLdcq6ljmdfC5Jg8lYC1GUV4TWmeoUsFRM7p0unVELUjwLmoZUwQz35poT86JhxeoPMU
G9yTiVoCVG5Acnf2cpxHCRLq1IokQh+nz+pMhVpTCYYKuYYmFfw/eHygx9u4YWr2B9NcKnQOjHN5
mHSjRc+1mZn15yggVwpNxTK0ZHtJot4xw0z+FNtMS6BgF0JfsdQKsfbaGQJermrmXbcfBmUS/SzX
JkQmjVqpjqoUIa+yubZYaKAGFFdBau8M55wBfSn0MQR+a0l2isDNJciJmaSf/y0YjE6kBpwqoG4S
In3mXqkqSakFAxNZNyEaUxPjK6s0HtEG9Qns5WWCJABCA1RCiIX8BL0aCRDKxaOnbHcxFETDIuL4
wNX5sqCqReVgqR4as+2GqK+XJYYWLbAezjT9atADpU8amApqHqxobTio16NXk8IR0KhxaitA3aGe
QTWBPoKcmOXdkN1edn+rBpCxk4COkoH+YgYDTlVNyDIMBs35uJy2Sff+NwagNQR2LfiC71zJsSsI
kym01AiMEaPxYWWibULHhvO0/77g2FVHVzA6rLH2GuSWT6epbOS8bhIUFac28KXYtWS8aHNH0B1F
ewyT0amFfWFSVkCO5fXp+2OY/v3R6IYqBD9Hlma2URevYBS11VDmHJu17XY8NuaCktrMhJA0xgZW
LXQmO8rkCqbmzRrntqXe8mwOKcpA1Q0JD01mJ6CN3DBRZc/sxpACO6rfJ9o0Mj41Q3JrTSAFUYts
L6a8KGx1eBB7Q6epij3CVjVzlB+7YIDZedAjQK8VJ02Mt6wE94fwcXkrrm8T3BOULB51PLYoJSJZ
XOhUt36oFFsP9kZ5M+vXUbyVlc+y3mjanSA/GMPmsll6Rs8mVsfFgXK0qOL9frpH1LicERRghHoT
3cpo6Cw+aoiPmqmvjt5lU6s3IthtvtkAVFAGnZqqI1VGWzdcuVBb12Ms29Ko7LswdS+bWVszJPp/
m2Ei9qxV+7JDpyrEfZWBKCNoB8H5HEOyLOkzzuzxbDGXvJqCRxss+Fiz4sXMdkV6yKrrnidyfQ7+
p5cTqq5AKEJE/f9I+7LdxnVg2y8SIFHzqybbiZPOnHRehB5FzdRAavj6s9Q4d2+b1rXQ+wDppwZc
KrJYLNaw1gWJSlKmU6fjNvbxGPnFu8xvVO7ZBUWq2PBK2j7kVRHUzfe03SKEXnUh1h/yAmQlwcZ2
vme1IajdEJhH0+N512ktBno32763hEjv/Ey1K1gGhKRD/jbE6osNVPrrRrFq5rirMFK5xJfykLAy
2e44K7hJJoX/apL0wIYJvcTu3hk+m1ZsWPraQwTNUf9IkxTSVTzy0a5c+FybEUirPETK1UuGbw5V
3mPh3mvm+3X9Lts8YCKY8wfzMOb+QVMuHS7T1pUyVSCypuxxQD+SxtJXGxD4ACnyBhCWm5UW9BVj
Xqx/6O4UEG4E3GGh3W6BKKyv9b+fIh3AGM2mRdHg2nHNwW8UHL37vgk5OoqKrTnRlYW2wQqJpDlu
BryUJfPsWjI35R/uxxGE790uswNqokcKbbTOp7I1QbglTdrWlDu9mMsKxxDvZWt+bZKPMSGo0+DJ
5N5YW5hwK84FkClotUALCfr3LMm5dKw1ZzJwXN+mvUPejys/zf7JmZvguu2s3K02ojg8IJbOy4uh
KGMENnxbisLPwcrSvljD3lRuKgPzUJ3XAquMs43C6No6Ap2MAK0QmuFePXcqTsnBeBzjpivmh7Hx
aTXekvDAs1D03QZawootYlwAGXBMfbkEKp6LUhWrTVSGO6fjzu2IuMIbOajVTbQixrn9YBl/y7eI
hi4IxLCbrmOIEA3u5wLnpB7jXIGrzgay44rj9ShpDDhn1/dszTZOxPyp8J6Edm1HmNkvYmI8i7Lu
Dv25MSPRSDY82VpUAlh/tJCBtQ2TQH/+/0RQ45q8Z/OCqcZasMpibDj3+oo0t1NhPCpjlz466aT/
iBsL/YlVnUc0szjFtJBVNf51ndeuQZRlXZQDsZdLX9X52irUIWXvYDpwzo4MA+jmgAH1eIndPV2P
FBUODfUUt/l2Xe6quZ6IXa6vkyUAD145CkoQv4/KY1PjIFLrrabOTnHnh8bOwKS2SRW6qCKFZWeq
SnG1GY+x3lV64TPya2ThKHbEOCTu0XYPtvHF7V95GTWY9jWzwxBvPCHX/MHpMktOFUNlmg04SFzH
42eqfg4kKuaFX/nGVP3E7bx0K8m6tcCSX527uElrCwLrSQH903szv5bADSF15g/lp0b31/dz1Sc4
loWGRd1dYIbO95MP/Vwny5Bpr2LwtNv3NgbMHF8ViTd0G+nqSySFxR8gp4CBcIxrY5TyXFiejLFQ
UuimW0xFbjxFA8gwgZGsNDDMrMU/jCRjYU4HcgMkwGcFOJHBYPeWjwSwi0ucbo0PrGmPJgMw46Co
jae15KDcgTWZWRmwrNgJbZPdGtku6yJHyXcNqI6uLzVZtk624xNpckavzvSkZxhLxxjVF64BraNp
ARzTP8J5+bQ2gqHMgqoldw2NmBYQ3z5Y6QvLjnDSSvmkAnX0YQyUQMs2Pmwl5LSxM6iDI322MOSe
b4uidwpSaliFEXXRvGFfcDUcruu+5qKBioSpK+QXHExSnosA4DQFeOHirfLUzoMJg1Yt6LIwR97O
TRqlo9s//71ENN+iqRFga0jJSLYmGlTMnAr8dXPaZl940iFPps75XSO0NIiTvvOuy1s0kDcXrxG0
rqBHArDN0iLi8WEq6GTGo7xTgpgfZlgs/XVdxuoFdCpE8r4gTujUgUKIUFzXG1nmj4kSFqYe9Nng
1WLczcikVJn7ONpuCrCrnxsfsFKFBFLXv/u47POJ+zd4nxPE8wjm3cyvm2+Cv1pzOGholngfyV1J
8ZD4el3mqnXCMcECcUgNGX6lVJUkz1qYTjEAYKnsjkO8NQq/ap1ofUViFWkpNPSea6XFWj6jsQaT
9t1RLW5toI+QnTs8Xldk1dlgghjd/BoQP2zpDDi13jZWvTibpHrIdeWmoc3z5KRhwvk9TdrgurjV
dbMRVQK0DrMwcq+72idDX4I02V+Gtm47q3aP1uy8XReyZvUwh3+ESPYAXheQOQkIMc0Rs4KNp2R5
0JBv16WsBjt/kN3R72CTC3DGAsFsleUW7N4oH9tB8zOXHdKB7pWYwaUYe87c28H8Zbv/Kc5CutWG
h4Tx6Y50rgGAQd04dfHw4Dhl6VcNQ9i0JZGgMXBgy11pfg71uEOX9oZXvuw5BaDZH5nLzB3izuUs
npw1beRAVzTnJfRw93UFcIHRDpL0TZ/IXlGsm469tAm9RWklcA0gRxIDXFqYMswQoPT2q5HRvcEN
tPT8uL4b+kWI8ufDkOrWlhwuKgTnH9YmmajRzlyAVE7pAoUn+Q01a5X4hZtmbyRW56+OW7gHjAsO
QOyc8qDlPerTwA3P/aSfY68BAet71TL1oYpJFgcAvTWXaemcG149jD3I4zASDHpWSw9sQtlPnolk
CIhSjj+LKgPPV9ymUWeMwJYZUot8B0KAeaiGKb+dEoePfpy08xN3W+2F9Wr+Ne6apTGOdhG4nbvy
CNYb9y5XRb2Ro19bGQ3ZQxuvg7WGMrRsirKDndog/9op1kxCVHsPjLXtQdfrMpgcJ17Yy8TGK/Li
sC/w1gtIlWFj8gQNbedbMjrUzuYZdPM9e4krpBn0rebDi5MuSZDu0wGwO1NW0hIJS4ao92jxm3iL
r+fCQy4yDNSrkWTDELuMc1NO6Gd3hwxaaEd1DLj4KuxIzw/TsOG2/pjo2W39RxKKaMCXUQGsJXl8
rmd2MsWIDjgA5fpgaVW3I7gvjzynh9lnj8Ca2nhJXGalJJmL8ZycZ6civbDwZvTHyPid3w6hE8y7
+ljcNwfAbETmYWvLLt4ukkApui3MvrVsAYHqLnkqX9NjfhhD5qtP1/3BitFj1/5ZSzmsNVlKraFd
gpLIjgDf3EUm1BEbYcCWFMn+sooiN7/EV+OPOUge4yPwTpXgr5GWzpfsTwh/ukcJiQFuDCnZMQai
I33vAhGmkb1RKbq80CQ50q3CNaNHuQ1yjEctEvv+tg3hFz6K3VbQsXpsTzZncRwnCs3ELhEfQJCl
7uc4SNpDTF6v7/9lVIqAF1VDDU9IeD0c4XMZqDAItZ9TpFmLrwzozAhlahFO1lNsR44L2pzfthrV
9kY26yJo+yN1eUwu59eVp3dMymMLtOalHy/01mnvpfG+wSVQb53bxbIkXwH1AL+7YP8hjyVZnlbw
oiOYKfM7i4e13qDt8L1WP3Dre+AhCh0BzPBO4Tt0OATJvAk/uLKDCHocQH2AQAU4uZJ4ZsSZa9QI
scCYNoQsqvb1Uc98dhvvl3zrDohH1U57Tt6v7+rK8p6JlfIQRdZrBmXLY7W7mYWv6D/RJwGa6I1n
02VPGYIJTBhg0GBRDngm58aDpK/oUQ1Dgly0YGanlIo7hAfD75QjHaEaHM3IVs7G705l8PtqHBgY
90SONAF4yW4Ge2yfCsytJsB9m8vXNjXyh6ZQ+HfmKvPG7X6Zv8C3Io+p4UEJJLaLwklaMnPpPil8
8sjfXK8MdeLRQD3MN3VUC0996fbXN2HlWj8TKG0CGKiWtDEEut2jDkBCewsMY22XTzWS/FBvJL2j
IFjzNT0EjHWtoCSSqn5mBNcVWTNiJIHRVWIj73wxTKI0ouGphvjEsVD94Pl9pSOXLtqNFqCV9cLz
GGH6ggIIWEXpWq9K0WQDxiR87gxBqiDwHP3riqyFKJjsBc6Gvsx+yo+4AYiNg2ihCJnQYhySKhSc
eB368ltti7pkZXOQK1m6pjRUs5C3Pz8aQjVYITCIjuSQJ6rPdvzS12GWb1n1qkonYqQrQgxDA3Ax
xELTzn0GpAzx6yf7tvgSP6R+/7tKvDz1CMiwlaDZcK2XGTFcg47tYiUxhmECEu9cQ0PP+zjPoaH2
bD4bN0aohNl34/G7eY/8I2D+Dk7lcbDKen560P1pn4HXc8MBrZjM2SdIRyw33ZQ407LI1VfLucu2
CJPWbsczAdIuZmoqzNSFAPOHnnp97KWe8IwgJSAODfl3ayvJuhYona6ptJ00LajIKCyUHvhdjbE5
gD/PO4N7803laY/KbnoHRZX/pr/0GyHaaoR7KnrxAifBhqIUemEQqNp+AKT2kDqBeDe8pva0xZD8
/imP/t5Bni3ucoROJFJ0hIoiXfzKWHmqEibjXxf9JROVXAp4AK2+XHSqSH6wRLav2YYO68f830Ow
bOiJDg2IZ5p5gg5NlUSuDji98d3CBKQWXXddq3IAgL9M9C3MVpIhmgIJdMCOYMJNe5xNlOCdb71+
72Z0w0Wu+HqQBvwrRzJAC+Sa4CDBSzFRHiZx1w3vCt+ytMUxSDHZmQzJ0nIrJh3qUEAaSZ6yGFW4
MqxQfEqGfT/fkfYxrQ6q+236D9flmVjJ3JA+d5XUWZyF4XOMffBGBRXRrb61VVtLKBsdrTHAzaFe
7Dyb7EuLrlk9D66bw5YMyeymeo5L0kNGmzzNzr4GiKexOTe96l0xzAnABzzdL5KQHHOciYFuX78B
ZDU3AxdIX4CgLyrfVl9BH2ekb23x3AG6PNbAwlq8KFuRx+pTC1MD6BcC/ATwuyWzr7um7EQNs+dN
pIM8vIwqDVjEDaDWXIAQDZ46HotNOqm11UWhGN33OAnL8+H8UPcmtdppSRu2wRjEB/Z9xkh847mY
ZE6+mD67U5/AR7xFZbQWoS716X/ESpuaKXqGVQBunrWz8a4co8Tz2tvR5x/Nc3O79Yxd8yin0qSH
n23l89RqNjKU5Z4Zd5hJdTr0/YfXDXX5Zvmsn0iRQelat3QAFw4pZvtRscCY7xxwhQDtuRujuPy4
Lmw1JDmVJoUkmtKMc0MgDZjuuzFIsGXZF/seIVDmlTu8f8hHgnwRfXrWb8CbmQWgtxNbfAprud/T
ffwzHn5yJ9QjZ30MymB//vKZevndvAec1bMb/iKHLooxaMNQOby93ZqTXLda9E1ZaJoGLrhktTPT
8tpREQoWbdC2LdLIvq08XV/h/4+N/itEstFhRtN3O0G3PhKBuef3yCl+K49DEANpfdjzrQhvNQKD
D/pHK8lMOYA+SKdBINlpRRTvxpfksf4YZ1+zPNXbSmKuriF69DWE7gCGkdMFGCcw3GaJ99IKwfOx
z/bD1jNnXcQ/2V6Zfr4e2mxIR7g0o8w8NGyPeeJ1YuMaX3HdZ2kPKTAWea4qToq0R52OXuXca1vR
/4r3QPp1Kb4TtA6DCuDcRRY2uH8GBwmcDk44V36PKLvRO7p1Aaws1pkYSY+e6n3auhCjJ8ckOwq6
N+PoukmvLtWJJtIVMxPFaZK8LH1QNQRDp3osebkuYUuJ5QtO/IHSJi3yEVACdRf01/2movdM9nld
yNrJtBacYw1vdGehfDqXMqPTGRNHkJIlhgfiDS+mBXCuvaq6R2oG8kYzmLuQ1a8jf423JjSXYyj5
+TPpUnCVK7rIMFyI+FRku861n1WBzipQYCe6FQKYLcjQ0FQ53e661otPuyZW8nlpkSV4fUPpWX/q
4mNh3o3aV7391OeNA3W5h0gc2AAeA4Q0aphyC2MJzFmrU20QsdcqKJp4c19aCoCz6UZi9HId0ceB
njADhB1IGlzE+T1v+mqyMGNYYW6b3zFgxTVAVtMPao/B2odq2Cg+rSmGifdlKMDAKZDb/EZWWhgA
t3O/QDu79prTJ6X7en2TNkTILX4mtyo3riGCmXzXGh86t4Jua4Rn5f3qWMC/AxQUGCrR5yDZf6y5
PZ5IGEmaQeby22F++dv12C04jfrWsz+VO+s5D+r9ddUunce5UMnsJ4XZwzBCaGNjdhL45sOWJ1+J
aSDCWVoWwW6AWWvJ0zZ9n9C0iSEirF5EVPhllO2qg3ssDh3adX3gt1Zv9o75j4PnHrOde9waX7/0
9edfIDnh0lCsSk3xBbYAYPXBJKHQBe6st+truSIGSDVLghEEDoszOXdgOF5AJ+ApFOSvpnurj5Gt
vvCtFr0/bWHnLgNQabAQF4S0mA/9E72deGO1I25TFiUiUq98yt804SVhpvlI63jpTbqLg8LTEz+7
E2ESlc/uZnS4chrO5EsBTVPMpAMTFKqXN3OkBUVkfNXup4h4xatz99Pefft5fVlXLoYzheUSHxqn
2jJzIDD+NDVvUP38TdyCcS007/gYab/R9ultiLx0yyh4uGgYQ0v7kvuU7tRMnZTWRPswHlDKc/bQ
3ItnNLRbR4shfTbv3E/NR6dJ7IMTeKuguWZFzgLxgFL+kumV3ICpTJaWg9MMQ9px4c1N/FSo/H6Y
le6ggbR+4/yvKXoqbfmaE2PKbTObFR2Dg1Xa5J7Bvo1V8UKSr85M9lP/+/qyrlgOGF0wi4ELwsRE
pLyqGaNx02Aj3RoktOq3ceKexZ6vC1nxaM5yBDUAMIKzSs6Rj9rY17bLEZcu3VAeioP2I0JAZ8Mq
18RYOqIVIBKhv/xim1KnzGxlwBMbiX4QwjDn70N5B4kLwDADHBGjinKXQOqmSklyNLrMVRcQ+w3D
xR7dGqtb2xJAhKILdZGFUbDz/TfsImWDg0Kb4jyKLip4gHa+6xuyEhE4BiAAgOqK6aWLAu1E3VJr
RI+2lDjK5w/aDl6GqR+UabUIs2MoLpRbx/cPO5DkI3HjoEqCYS1oJdf16KyULk0wH6KjO332VCOe
/DJW44dRt2HnNkUmDYvJDN92BA/cgQ5eoznoXUHqC+QaWHml841BQcY/nbvhMAyK8VbGHV4jqSrY
PmN6PgdCR0ClguWd7vhQAOtYILg6du3Ajyg3tveNNiX8ltmp8WDNFm6eeZoj0k/01iKl+kmmGqMQ
qdMdOA5i6msaJjg9Yza0BoMtudJ6TeJav0u1HqPZcKbvqTKZj3UXl89U6fJ3hkHyWwPgh5EJGY/M
SaxbVlWEBuXoihujsKwPgT6/HcknusxbDP0UaIlS3depI4JZLcAQMbWq+Ia4G53HJNFAqGPB3rx2
AATUULX9fIvetCF+cBVV/5KNLviPBld3exDd0Ppgm3R6Y7ylkZ0KN/FqrccQxJBbO5rqc4pidc0A
3MsnNIjO4M35UgA97CNv5vix7rsUfWO22QCmSMkCm01DeyMM4IkhHU2r24rl9Q22UU9C3c2nX6Qh
denNQ16+pJwwpM9MVY2qrkt/d30DxiDFbiskgWyb50i3ASyIGEP/tZ4TQT1Bney7lrR6iKFyA8yB
VaEfDdohq95b8da475JEkM0PwjVkHjGohwnS81OVIlalSlPjzV/OvgHGFKL0uzkDS03PfEyx/sqU
rTwDWXNIGK5BqQ4BPhyGJFOUTUOTHn5PeUaCqjp+1KCY8Mo7A2Cn9+IWdCfP5n0eNgF/KL/T0EEY
RhZG0OuHffUrMIQOcFoAHWOA9lxzM05soypx2PU8soBazcfN+GPlgnSAxPKPCOnK0od4rJ0eItw4
MrlH7ib/O/LItkce3CrQH5tDemw997B1MW+pJoV3rCrsuh8gN9HR/FNglq86/N8WT8pN9ZPGgTKy
eEqcry69H8njdQFroRRCCsQVaAD+05h+vj093h911U+IHWuifNrCtr9WNEESsXEqVH3cuSuiMnaB
h2CUlpi9nsYpCdB2Xf5sEz2D/abdLUsHsTX5tra4p9epFBoUSTwOiYHrdOCvCkJai24U59es5lTA
8gEngY7T9nlNQOfmNwN5y0m1a1zAuU/spiL/QdLplSq9NtyygkfJ0IbZjZ+5aQUZZ0FbDWhi2YIq
3Lq8pUVTa16zQcHl3U17rb3p8NTeQr5fiQ8xMGEgHsXYhHkxdp+KiQh4M0SjeRWVZh2VO+sZ6OKh
EWu768a5JUpat7FWy3xSkPuOWboHpH9VoC2xD3r1jv713JGB0OpEK2nhRs1ORB6jUIERwaC3QLhn
BEX9ZqhNUCmWf12vtcsAhHsgigYtqwUW1XPLa5Ja8M7FEg7MT7vUY9TXjb3b6p45HoZsyyjWDP1U
nGTonZYbUwUqbH8qUe0XwaT+joUnirfrWq0UCRa6CRS2QA9gWKY8tgBWmZYOTOAZGPLQ3rvPv1BD
/oErp0WtKfX0nbofbt09+xjcYKu3dM3wEeQjbbsw81409Fh85GZhQjZVeg+93Q76RLS5Dq+ruCFF
fndOgNCx0gk3akYrz6EYUX2yeHRdxtpunWgiJ0fKGRNI+QRNTGZauwH4bSgQanfAVdVQVo6z5/+b
OOmMpZPRFF0Bcbr+o7B/gGMRw2ejR7P363L+JGvlCOhUL8nos6Z0NGV5haXf3BcVuUZvPiJphsvz
aIcoaAF35d6J0u8bYpdO8wuxCDsQBqE7Criq52ethQtpY45ZGoEbtDQx9/7EybM2IY2bBrSO+mm7
s2HtfC8NkuaSKcAktaSqSzU6JMtkjV5XzGezfltz/swHVoL0/F6gyKy4G11Ta64S3AsWVFRdGy1a
52oiEh50e5kLVQaDAxjzwcw5sFvTSj0wp/kAA8JWLX1V4tLbj1I6iN9koieL90bX5Lhq6qmw0Q+g
pfM+H1Ltk+SxQv3GaOJiV2IkZaMqsBIXYP4EE5JA/8WzQu7uxRZXuQXQBL+i5qHmd3bc7K7bzMop
B3MvmodBc4A6nTw6p6Dh2jE4+ofVPC9Dc1ZpYLXdiE5E+9d1SRdrCPQkdNAi/7FACeDvfNcwIDdp
g8sr3+h7j4DllP9sjUcz/WFtgdteeJVF0sLYjfcvpofk3eIZ722tFpUvAKGaqX2gp3sLGbN44xK4
MH1JjqRR1rkcGVFopNsga+X5DweTtQBCi/LC/WrGxg3LtxoGt0Qu23kSx9nVgIzVDJF4ZAAQLaD0
qZvAQFwDM+EHBaft9T1bX0n0CQIIiFyCeUyY3CyIPVQoSqFaIu7ZkHkifTTzvw60lqU0YRlLqgcl
HykRM4MMi6glBHXFu1neKUXUIrdQuWEzpBs6rS7hiSjpEqjY6NqjDlGTAqAm4pGSh0VxkwBzKM+P
5l/3sEmaSf5RT3Wquu2yhICty2l8mwzD/vouXQYjkgzJEEtwu6UGX1Zv+qysp0kD+MroOdNNn920
c5QPgHHyCrZHPVwxJ99KXwf3yeofUKhC9/zLxtcsC3h2C0lfI9loRnhdqwa+phWAaLwFeZ2HjKQn
0CfOrFs3bj2iRhiLpFW4SdZ72W+wCEdOErOPmHJHMfX8gChWkydON1Xo3iJfc4QRgB+8VwAE4Wj5
bnJB+lyhK6j9rNwCsWhcbm3F8vsXygPQEfldApYj+TrEa2EaUmUBp9QsjJ2hNRlwixV/VS1UKEp9
r6DPS5TxN8NqPwx142K8LKJBe7DKI/OCq4pg1PVc+1rnwiocaC+G96GygpgAItMpfTNp3mKXHOza
DtkIUuFpDBMz/xiGKoyt/tiW4Lm7bgZrruP0U6RjZsamDvZwLATwallCQ9X9pdM7tUn+y4qfCpIO
GBhBVTzJIaixmV/kb7qzIyoDe9aLhdymgqeu6LyMPeh0k5f6It76s9zL1Qm8bhUphfPldgFVKxoX
y73kRHQWmtZPXX0EVnw2mmGefaHTfUnC/7Ku/8pc3NvJDTAbOFm8gUxAVcxNSAB6UgRWVg67tkjH
r8Jlw9N1iWsXNxT9Xy0vIO/E3PLCQBAJuHNwoscNbm77rkqfS7fykdINrku7BD//s6gYQAQBBaIe
mUOqAOBKzVUVv00dj86+qj6aRuEx+8WxvmcLHRvY242POv7C/xro6Fy0PPXbjYqZOxNE980YAW6k
5DwodeTA8y0fuWo5C72cBb57BAmS5djtqMwtgaSyfqNx1E4+Se6QaQYW8Q362uzZn7cA9lZdIwpQ
/8iULMee56LSasi0wLSb21GhGr4SH50sUsxbq9nNcWgpQap929jQ5QDKLvFUrlQxTYWj8EKDXIyI
+K17aPt704Ij9PvhWHJ0jvdBXER4nmCYI7a2ZgBW/RDeYqhRAbgVACjn50Xrsil3S6NaaPxe+ZAB
xBrEN/StULaI4pdfutDzRNLyJScnsx9FoY4DJNVAOWOUBrpII6b8NYw1jHQJ2QEYvJCCXDSgaWIE
josGhRSk2O0sSzwngc+pDOMz1/jGSMPa8iHHoYMZGv8M2VCdpi01RVUqXyGVDywgz+0p0Pebx9jY
ou5bW79TUZJ96qjCJDrKM0hrlG2Q64BaBcWlFTBrC8Tz8n2+rOGJVpJJ2gAWEKKEqLq67cgncR8s
wCU2R8p+oK6lg9Rbe9PiPRHvdf6kjWjU310/FGs+9eQD5ORKNaIdCdNfCBPqn2V5ozpHzch8hzyU
6VY1f1k22SxPRUkxgWhio3OTpPa72f6d07e8wnC/JQKGIozDaCSMYkO5NYlY4H+uRWl16ZyyUiwX
hmn8zJTbnHlKXHt09HX1Liu2Dvia2fwrDf70/NjFWjNlhOH+t6v6Jq27PetiBJy/rm/YmhTw2uLE
YRjVRN/JuRQls5S8EzGMszIPbsdfOaNBI+LwupjV43YiRoqadIcWqWZADKLI2742ohki0tHctyXZ
aFVb2SWM32OqEs2LloWxFEmjtPhfE7TdoQuL2HCDQS1bjCTYD1mvqIHZjtRDo2i7EU8srxHJIE2Q
KAHjmkC+JYPKVIxbtCxpjSpMqjzpvLQBjOqIDSNcjEyWAhZnvCfh9h2MC56rNzd6XJc6HsZl8wbO
JDU9TrPXxZ+OO3mYXPa0rcbgyxIkUNaR50aLP3BzF5Ctc4lNLQDy16i1nzrM0zFEV3Dh8dn2J45U
3GDuXTKHKTG83FQOOtc8205Cs093/Qxw82S4Tyv0YVtDOFv2i1prnuMUu8LNo8zNA1a5fg4g7evm
tmIDFvZAh1UjCEFscP7Jc458QqFo4OWxESYXXuOEVhw2/GuiN+AT2JB2OQ6ytKWgtRW1ACSugeN3
Lq51kFAgizi7xFzN9wHz3ChHWeajPe+1IRz4TjH96xquOFr4IRsgoCjuYc5Reh2YteMYxWzUPhAZ
gjRBkc8O6+S+dY6NkW7ot3J4YQAurkmgGS3dN+fqTeNQNCODeqjKByxGvJp5Rfaz7B+v67SyayaG
4VF1wNg2Zp4XnU8CDVtUSpoL6DT2O5MgV0cPyfBCcrww+70NT/9/E7d8zom4Wmtn1V6WcExea5d6
mnufiS80fq0G4ZX/5VEF7TCUvpQ2wJYorWLJmnTsVKv2ATpTOCDR7r0s14KOvKWO15mHub6rY++6
ims7Z2PbcAZwFABbe65iQrg50mKofdEGPcAOq+JXNb0MaruxlCvWCDCDf+VI7j0pXTCQaHBKprMX
QGq1PFMxULvxC7bZBbRYtuwAcU8BV4ugCQiVt3OdpmRsWyOFLFt7GI0HZfQJ0hHg9uO98Ew3srWg
ZlGLxq1M3zni1/UVXTvrME6IBhow/mTCvNKyM6ucxj9G2qs/8ubTNiMi9sz1VRONLHxXjBvnYvFW
FxqfiJQMlfbxWHUWdtECocQ8u8+lvjVAs7qBJyIkD0YtfRpMARFKQ4+N2UZK0kSiTe/MvHgXdNro
7l57s52uotx7TayiY06PVbSb4WdLv9iFCp625Asyijcgun5WEidykfbtjY/O2Yqs1p7iZ9KlY+HW
bj8xF9rS7pA3YZMB8Yk9KfxnnLw59FizZ/ACtvoLMzZeHZedGrhLT6zHlQ5KqhBSTQ4kt00WKC3q
Zz09mlb2pbXq144V0TQ8TTrdKYkAEv7zpKMRuNhw55uLL90duW5N9cCw+Hnzs4gfeTMEveuX2RfR
+IU4VDNe6+/dVuPjqi9aqspwRWiikgOXaUrUsTIglWpB1T/b3UM8RFm1EYSt3SFAYPp/Ugwpas6z
mNeKCSmmgQiJI1aJZm1PzE+ydL+9XHcGK7EY0kZgTllAXDB+IZ2a1J4qQwPil+86r0qV7yz2NrnK
c6sCh7O2jpmJ7mlzi4BkQ6iczAGCjaYMPYSKGpA4ryCry5ByoODvUI92knrWFv/Y4lAl94MRVxRC
gZYHHDL5iYAhKzchLeI/zHiznnikPUzovbu+lCvWcSZEOhhmaZVxD1x3fx4feuRxgHQJ6hMs38ZN
taWMZPup4mi1zRY5znf0rKKygArrFm7nijdF+InJFWQxMKAsm3rVYBIxR6nOR2XVKN7cOnTmEMSm
SNdubc7qup1EupI+LsEARK1CFIu/zOJXMzzbybPZb7yp1mwOQDrYfLTYLB3s53eu09GaxA5Cpbqk
Xp0fXO2V1h/OOHpm/2NG9yV8xt/bA0J3NPTgikfLoXS0psYqwNwCiei49ZQ+BpdActSANkWKv26t
QfR+IkrOWaDmkJtNvogCoD0QgPYKeQdGojfXzsN1pS7JYf+IwhNqIZxDTVCKcDtAgbExMWt/6tvi
ZxUn9XeHacrHQDr23NkkNsOpLhLATtLiWMyzfbQmQHLvNM2lh5zbde05Y2r0D+iu1niYzrQRgaqX
YiPiWPGiKGQTkNWjvxvlJmn1mTmOHZ/sGjEVSLVIZHUPJsCICsyE6jX1hvbr9YVZOzDoekArAEGU
ioL9uX0lFmeCdZBH+8bLa3QGfx0RQFrqg5PSjetvVTeUfVG0Ryb+orihGG3N9UW3uWk1AMzSKSQ2
u2sThjnLmd3nRZ3uofxGy8PaMxqclCjhLVSfly82WuhNiqQmw8i5Fb85oI14shNDe57TkWi+Lor+
62Dp+Z4Ypfm7Mbn7zR2pCDsBYEFvRM3ngCZq8wMPlmTygB/iPDlZbuY7pTaGIbAaQWnYCit/Nyno
1kpL74JMabXfyawj36FpibYZiq9k+4HwjJk28G2BPUpuiI4ZcFSGHM3PrP5KjDviggXDemTkkZAx
oONNZ4QoSV43lZXtO5O5OMSTV5thz60wnI75SoGiZzEH5fRtyauaReH1aN/tUc6/LnGt+ngmUjq1
4zQko20sIttQBSqXsQOO91KD1ew90wASxw5ucoc8U99EFXtk7tv1D1hXGWBmYEmCz5DDDFy2wGwq
OFAW1TtWB13/5PSoywEjGbUHGMN1aWsxKtT9R5wcYOQYGWKxhl3NVPQ0kn3t3k/iwBtfwXTaQgAQ
W28MyH8o8lg/x3aLw23thXUmX7pswKkKdIYE6ibzIQN9dPoOTOpE9af0ler70fxgSbah80pUcCZS
8j/g7EZRYllhQh6p+KWCt5D/vr6sK1fomQjpomZCFPOoYlUpSIZr9GeoWmSivOqW+3IO2mVnw+sS
V5wq0K8AFaIDIQ1weNI6KoPmDrM+A8zYvZkcUII63v+Qdl07cuvA8osEKFDplUqTdmazd/0ieNde
5Zz19be0wL2e4QhD+FwD57wYcA+pZrPZXV1l1h+R7+ncb7ZmCu9/CJwQUK2iB3F5KM06wyhOACTs
KPwscluFGI+RgMkuo+PMg9SsZDyY/MFsE/IqybyqaZAWbDog6oEOboYuZn5AburE8WdfbW5v35of
YqoEbwnEtgVZzBx7qRc1v0+l0iKdCvxyrpMupSQloT00bTHTqRHlkEJmPT9ogtEOdhZjXMiugjHj
YM/X3FMCeS0ECiB1eTWC2gehb+RTDN+pMOQTgN8VA/S+oXNy45WvCE0MCboNGHeV4PKXX1EkotFK
c1KikUpTMCqL8hMap2byofAYRNcOAwgyFBGTYyjRs/w5fY4pIwLqQ8sA82X+Wk4xFZsdiPUyYfSy
Itzi4uN8zcXbmVfMQnkHVk8Two0o3VwuzhDquqykAtev+CUmHlJaKnURxYx+PyZuYr4XxWugvMY5
j5Z1dVf/GtaZF+lYdonYKjBMhN6qOpAdCHZs3qv+LzntaTW4kb8zK0+dN5FpNeS+1t+i4H0ujg2X
yWelkHS+B2xEGNsp6zsNP0UQakuF8w4SgERQoRV/xXpjKfVGzg7BbOcTDQRgly0/H/9DpMVLmWBc
BZfZ1eSBrvhKQJQK/7RhOrF6CkPwpRTvnI+9lpgA17fQuOrIQVj2AFlv5czXYKVHN2JwU/mXn3nG
4si1G0+7Ou4tTe84S7uuqyyCF9JfuYblGJ+lJgWkk4U0A0tLIGQuyT19fg/8I5m8tgmcrn6QxWdD
+YJG+O3VXn1VxuwSMM/MNnWrGJkCMK0aF66Amqc2/mvKvFgA7gpSCWBVBRj60kIdSIHSNJgvWuCF
iuRI/UsseETYdElspRFv2uwqwsMcWg2Y3sVhBf6IubjUGbTzRgi4tyQdcIdZcUusJv5ZCBEnKKzt
3Lkh5tpvSjUPGh2zuKTMn7o5f1a479ir0L2sBaT2OnqRYHL7Hmk9+zgR8VPF6IHpDts3AwKrFagy
OGH7Kj1kTCyrPDOhim1aZd9yQsMLVDP0CJSMRLW6AHCf+4oHe1n9OGcLYpzcTEyxinx8nCnZSUBC
CnpJBwMvFB6UgGeIcetRAOCyT7Bzsb+TjJc+vaubRz3c3j48a98HuqmYnVsiBWEx92M8G7O2zAwF
qQFGVOG9LCuMKeUPt82sedoCNQGHrIz/2BqaH4rqTHSEBiOJyV70pY4GrRS/3LZy/VKBKwCIbqL1
TUB4z4KCxDbWc+BlMZ/RCT+7SvFkQaECyHcnNaHDGB6GBjHQsKupds0ucAIcKaMMrLQz/kswxIC4
ghYJkpYrijyl1AZMGeHFUM8toXnUjzTB1GhNCkgwFNYgmCCBAnldGdEmnq1i1ji/YAlKFxf+9178
/QHMsdDMKs30ZRRGg3xI3rmJvs/BUwL59SATHWB5IUbFOYlrLnu+ZuZsqP6A930A9JJZj27UfjSR
VwyKPbcfnO+8BKZba2POhpqbU6RLWNukQtIiB09pOYDIQq93ATjgKZ6Qtt5+KHPiLUjYWEaeo/CA
sKvX3flqmfyYJL1sDMsGNxhJS2WPDBklxp9Z/ay0jym8awGrTIjXdJzm0Vq8Q40IhSmw/AIFweyy
oUxhAiV0hFQp3gS6Sc0CzP3xU2vYMZCUvX17s6/yt28/+muO2euqgDqLAPVjKwjnH/lUOT3RdmWH
dsIiciiZX7fNrfqQirxloZvGPC+ThGMUNzZR3oBYZGfYU4Ve5nEWvXjiJYOry8K4JAhJFlQ3m+yH
0Vx0JIKdKntaDkVfeaMU2EZ1Z/A02lZNmaByAipHBHyAuc/LOgu1Oq4QCkTJEoONIthZ4U7+r0jh
FFjXXGMZT1dVGZ125CyXV2E0GWPbQZLbklqnVW1NeuiTk6gN6BUfmpZz2teujnNjy485u3elKAH+
W4exvG9yr48lkWLmqN3KndJyfJBniknAkmSuSCbBlDIc9ekzFe4hO8axseZ4IHBBhge8DCaDma8k
NQCcFzEcouxQg+3QbQaLRykLQEZyLK2u5szSEt3ONi6G9tBsFrAUYGJKUIBZ8o99/377HK2F//Pl
MOcornoiYnIPWTGJaAUatiqikopK+nM2VbQZT1Xl3La4uoEmAUAQFDR4rDPOh8sm6PIJc/5jeCSF
W4rbCKQ7McfreFYYr8MLzuzGClZACWJS0H78RBF0F0nyKQ158JHrRjmUQHFi8VjDehCQli959qVC
4Aal2MD8foZkoc5ByWSWVKtS2pEvPRW2IFuXcf2ou6DrIQIiAf9Rc67xlSO9jJ2IC7wEzVb2SI8l
2oDl8hN08iXrDoAspbrti5qK+ieI7DmuuRKqlnEwgOugWogWDXPQUFcqACcVsWC1R8FRcFGAeiba
uDGFYp8FmLa77TMEG8hc5MvGEtxnkLO+GlOcpXrsFAVfcxY1Z9AMB7Kcty2sHDZDlgk0TZY6IMhD
Lz8hIFvpVKO7APTxzzI4ArpC45TDuc+zwfgkSSNRz4Czg1JsDTbFn4kuHCRjdG+vZMXzL1bCfJsh
SlQlKOEJdYzqd2OloARRnqRW5+zYbTsY17jcMRDLoD4GCnhLJD0txFMYQToZ1Wge5ds3dwv78VET
AGwQ/zN1llRRhoRzpdR4Vs81aF9pV09lQkMimbYvjeh7mUYRFk7WVabjg+ppGw7jsB0bcEIEkZJv
SNQBOzlpqE2mQ5jYs1EN3hyGsQtr3Z9cTMSI1igZ3hut6WdOUscQIozGOdBpNiX+4LQ4dfqmgwyu
CN21RnGStJQB3ZrHH/4wi+9x0AQHMyqnn2OQ6v5D0snKO0FvzC5CAWKbg6gHnpFK2m8/SuZ7PZUz
2RaMPvfKsswHqo3BEKOjX3e+V/ut3h/MOhFAmd0kUuhJQRD+qIE6+iHUlaJYeVGE7+VkSBEVAj/L
LaMFrgqqy7k7xHVsco76WmABinahcACEAaMHzGcucQ1mEga8/Rx0FKpXI30tyWasDiVx0F277bxr
R+TcmnxpLYi7CHBuWAPgiQJjjZ42ZvdQ3LhtZs13z80wt16TgGXKnGBGUn5L2UPiP/bdZ8VVT172
hvVcdKLA+IYc1US+dbma2ldDUwk1pP7VZ6nYcuYp5JSEMYi59kLs6cXJrO417eH24tZeHKCQ/Wt2
Wf3ZdTS0YZDiPQAeAOV336u0yB7TJqFa76gYxhTJqRGcNrKEbssxvPL1zKUujvAJamEAoS8NG9Xc
CiZpwfeuR5+k+Dn3IOdSH4L+pYNgkBZMjoEHQZCo27E9zgmAvxoAnWGxmxTdu/1bVm6oi5/C7EFb
GylEb/FTyCBp6MartqCCwFxpwYUPZAbItDjnZCWRwsJxQ0lAgIsYNbpcu6/5eUSyIcOgkfZUpMCy
GGViqZl/7ITiCzqjm2ZqnkrCo+L7ZkZlnOzcMKs/qGZSMoA0CAX6Yt76YopkxwCmvhVIe4ex03FA
CpTE+3gGcGCXhIK/F8F7F1lAEoRf/qSIgtUmmgSRzay/F+Up3sSgrygoEZJUplPnt+9hoo6vfQAx
bhqTsNqFQ6/uJlFM78UYF3Ie8MQc11wYWSm6LKAUBYshi16Ng7lpw36ErpnQ9yiCd3ei0aiICuQd
WP/EqevkGRWZezX1QCGiUCh2ft12oOupakxY4dkM1hoRnxM0DJcfVA9UvRnNLrO06UUtRTeUsldz
yGkfp08m2iKBIWIGq7ekpqZSON5HgPy3avTUyk+ki+986XnERKqg8PhcV/YGel1gXdRxzsBayO4N
lJUVUosVRD5ykM5VSitbkT6fUFuifhE65SzSePoYobaQNp9+pT7d3pi1Qw7mGyhtgh5UxIP/cl9I
qIMzMxIhciNkPxSAMM1Gf9Wk9N/TC5B8LFUxlGHwVmDvnSEeNbWCW0/DTDWIvi6aH6GXYZb79npW
PvRScQTRJFgpMCTAtnsaCR1gyZhA4CO/j3h5kzdABmvJzuZdL76QzvU7ChImpRppCjUQMAGm0TYM
NqJigVOL82uud3ep5KOsAXFXXLoakyOKKRhJcbBQjlNB/x4CYYNJP56S1krMwJdDcEWby0BJV1vy
7bMbQkhNJLgh9G1t9+70vPx59Ci1dtbTRDch3Ww4me/1fQstNRUzGGAFxLlm2Z27sNeVscKNFEAg
FyLgI4Cm8uvYckAv18+ESzNM0Ef6qFTNotcHLhY6kONk8riXrq+VxQLePQuVlYhu9+XGqekUSZkK
C5i1dybxJZ/tJMeYzuz4/8yH9x1/8KxEBxAILLabpGmzD1dA/EnMuL1v8wjy22327+AkmDmPJsye
gdlD7bW2hvBrZbp9hVbrJEyguAmPs/9VN5E7AVJIZ7wnRl4Nb20z0b/CdYlLE0GeuTKLwpcU0G0i
wuLJHPV3aLEuyZE/7ufkn4GSyzL/2mLRi9EAtFkI/WFLmVuQMxggP9sr0d7gvVZW16QqqKwBM0dk
ti6ZhBpq24CdgaGlpZJYUHDDdNMxbX/mgscJXNfpJdZ0Zos5xWNPGlCnwhYer8jJ/4gScvKN5hcW
0T9mFLgj4haK24/Ptw2vrBFPMRMcG9CPwBKZNE82jajRSZFbQ/YVgDVWznEzEyrGO92Mnf9gC2WG
hWAK8Lnvy/A8Ug11loNDMLdMINMl4smyJ5YqJhI62v57Q1XCbAd608g5AI1n09eynSo5mCrYajwN
NGSJiQKYhFkVzv6t9J8uDTFnrlSmWktHGOqyfRLezaU3Kr9lwwFBY45+e5/v0XMR5dei2BqN0yWc
B8J1qgrzBL083HoYVGNrRblqpgGSUZCkqIMtZI3VRpo1LP1Q/SkHfk9Wfie8meuVG+DCJnOvKYhm
ckZgcyapa8aulPkbXdmpLa+jxlscE1TKqlXjcqzRgAceFMz4WNREQc4kqSA7JL0ViW5kvN920us3
8sWGstMUuMshLi5jcbmOmtuubeyZ/Jwbgke+Ncb19t+tIS0VQQiGJxYYri7voGkU+xpldDz8i8hR
pspK6oOASl8C1oqqGyigNJykZO3An1tkPp6qdphN1UHhIEil14wAkibWYGhuFGbgguVlJ6vWZLxg
0W6RQKzCZH4AqsRhUmN9GHyyp1ynKrQ6oqmw5eA1F3iP9KtvB3gc9C8xqLYkmUi6LnfTH+Sh7zpJ
QLvVAuu1BLbDUJMB6rwz4ge82G5/u6sMZbEGeRdIQiC9u7oewkjNm9SHNcH81WSBNRBOCvR9kV08
BxkLzKXgh6Stihj9CM2bP6NNunXnzR/FE3bla2R99DSxgCSysbnuP4ufwLKmI6QAc4jk6FsK4yxU
90WjR1WqCzQX8RJC9aE9NsVrDNBaggmIDJP5wz/r1jAmmY+XZqAu72W4RzD9TNHlxERREdM8dUvp
V29g7NrnnL2r9JwxyOyu3M1tn6NuS8fxaMiuAiV0KfJu+8hVqGRsMNerPwdzpoewESIk+9ClHDoK
qHpFOGtZ80U8rlCpQaET3sjEEcD+m1COYKcun1MFJNI8UaP1zfprgAkbWtJOc1YsBsYnVCQk6SEc
OekBbw3m5elt1UmJkxYmjBB8uaCBnAnPxzgm2BnMQgK5UrZsUwMMHgleRZPzHda3CYwB4EOA8Bth
sgF/lLUeQ7RYQ9wsMLy6fpS1x9s+9R3G2LCgYbgZ1REDJJZsbjNooSZoPVahvcjeG6YmX1PQ+nuS
l2xzr9lwUcGrTnxmj1lUlaudKJew17vSk/TWv8nWY2L50HK4PwwH+aDboqfbnEXK+Nq3Fsl4NGnn
JATADDsZJHZQqVZd27O57zuoautU00/hoioAOGvS2CKPSnPVT4CzBhhPRR2QpQSWgkRL9Bor1v27
KjsZzb++oZewcPbvM6cp6Ps+BlkGro5Js4jSO5NBxfku5Yli8NbBHKlKUwJ1WkJcUac0kza+yEME
XM93XS6FxfrWpBPiIYAJ1Dn0wP4ZPcyHfvMJgtzwK9+nVHMzt3zhid5xzTKJReSb0TwOMGvK1vT4
kH2JVkQzZIT74f3HZGfbF9POVE7u9P2KvXJKfDoJqpJIM9gXTCd2gohekkBnk1Y79VP2Js+4q75a
+/k+Tul0CnEWArum8Yu456nmXqPzl60+s74cmbNLGTzvwET4OBKTSufQKV6hblzT0XcET/4Rcm6u
bzqo67WC3gWlHiBYWMxRkUVSMS8pQHyovqpX2UI5fK9tJW98hOrjrqbA0ewTkfJ8dnWZC6IYWur4
Awnky2Ua8TzOw4hljklBNdUu0WaIj7ViKdO2VO3YP1a8/ufqYsEziyAHihHUYxmbTeL3XSlgsVkG
EnDRyTtaeflefcQs4GFyMZn/MGxGL3b+GduAb3pumImtWlO1VS/CcGIeW5FO0jMBbrFSN7fD6Vog
ODfDRFN8S/QJZJgR5XfMr6F/9Oe2gdVc9dwCE9IE3fdlH3hPDKhZFZV3pUvuW0qDQxPYGjXoS7PJ
vQdlq97zzsXK9aSgnSkScMOgkMEOrchjGapzPQm0al4k9GoqkOBvR95E2srNDiu4DBaoBGbSmICj
xJmppvWMOEecHM2TsE7QvuaJfq98JxQtMBYuoioJFAoTsEW/1pUuh6RxbL6Y+oMYcgb7vseWL041
KpDgAMbsPrSSFmWhy8PVS5WKyeYstPajbVjBxjwp1PBi23cr2rrRPnHaffZArMAZrdaaX+8HTz1q
eGnkNLtvTog1e98hx+PsgXFtK9PAfkmt2650tdPMT1z26CzMhUbUCgD0hpgeOSbDPtEcxf/X4wAT
+IZ4cINKCEPrzDb3AaaLQeQbWmV8ENNHonD+/eU4sbusoaejAZin6YChXC5B6MUgyoYitFrlS6qf
hnY3hC4oocKIY+jK95eFnBli9iowfZyLAEIMMqazBn8X6T9J6nDJbuTl9LIL+s6FFAVZ7dUZS2eU
JZWiw4Js7XWkoJ49YNjt+LO0AaywAq89RLveyrYhjY/qQ/pobjMbGYAnPBcOr2l2dUYAWRfRAUPV
HtP56EJcbq6S5eA2y4fQkuSvNrI7DLzcdsCVTb0wsGzGmQNmbSxpUwQDqn6afTfMtiUQqTzcwoqP
oOsG31PRFoCkO+ODiZ9JvtouVqq71G9oLm8WigsjRUfFvr2glRN1boqV/pZGs1CkEabG+Z4UXtfs
eoOT0a6tBtWQb8VIjHqzl3ZahGToWgUfhXySEjoWe7+B+hhaqgnH5dc+/7kl5sbMZW0GvgiWCmji
xTm62Nxx3Ku3Bzzs3ATjYWZuiGJREuyXq8s0aqjs+HbpNIE3gZkBcXP+ffsDXT/pGIuMywUmME7p
CIu14C4yC5RYlZXvg0OFVIt8qobFA0NfF64Zk4z/tcKMK4LAZLfLhbsSLVPrj2mNlvgGCQF1olJm
C/bk3V7oiieiUg1/B6oR4BK2edgOQ5+QRgXvKCp0yQvRnLjmAKK/m2lMrIINTB6Bd4CoiFqXx1cR
tLnPRy20ers6BlSnxk4/ZY/Qu7PAvvOl2VB3s1qaHPLjl+IM9AjYG0Q8MvproMHH7fVevxgwQXr+
YxhvNeqsUSHjGFqTFUPn1AxtgoF9ez4QK/xoHd/N6VhZhe1bMtUK6nPu+5VQdmGe8WTMZ/lG62Mv
UuWPQWhQqrSKHwvwt99e53UXmlkn48DxoknVzDA0OQrNaHOsXdlJn8Gg89hupM3svfQWcSHo6hC7
PZqeues2aM5wJk9Xl6uAlwGvJGTyOnPvGsZggurGDDHtaccKpA5szTjNPK6blQiEbjHwziAGAisa
O8rbRYocaXMXWWoLTMtzlL3c3szr1wg289zA8gPOLqA6QD0vamGg/WwQ5EyabqN94Bjb8GM+iifV
C6wsdBxzK205ltfO57nlq7MTVXLVw3LjFCnt38hX580nyHUC53wn/KwOTYR7nZfB8zaUOSS93OUh
yF0iq0zcJrtvy6/by7p2i2W4G63p72L2VboXhRB6bOoAqNNYbjem3x4NMjfbtgCQthpDHnzs+i2E
hsDSE0DPGBEIeKPL75emc5l0PQoioWINDtD+mIJr7eHXTA27zZyaTm5MX5NnlAwC67eILg/nOC6x
+zIE4gdgiAfxGzOshDCfkRijAB1O/IA+QrBZoh05BfcD5RYJrr/cpSFmpRWJ01SOYEh9Sg9A5c4U
SPlyH20z64f8KbuGSXmkat+YqFuLY2JakuWz2miwCfDqs7gTLfLeYT//GKfIAkCXZh884Y+17fyW
loUYE44eS/rS6zIkcpfZM7VSKYmdPLRH8x4QSDG2oaRIfR5Qd9WDcE2aICADYu2KWFecei0W5hCT
oAfFjreZMzimg5sD3REIksVfwbN+1xvWRHV7/OzAWcRxoJVLdIHr/f0BzIeNTA3z1Tp+QEYVV9hA
AVU6GF/t4e234U670Q724x7TCQ4w3AXN98kzAZ7QEnfHdrYqnwKXwflFq2f47AcxXx1voHE24wjF
hcnRGrAo1m6EVBlD+7djxfLvsN4FOB56lQayWJntpDTp3PldB8HsaDxJYQO4rzuU953cuOXw67ap
NbcCxyyImfAUBXMzc1sllQoEJoEpo+jMhyQXx4chbfbzlNSbom8iS56GD6WZxn0SjZ+3ba8eXFEz
dTBgQ9uEHXMZAmUUagPbqSI2+XruNLyp6eXGZzcSVIDLYx6jLIBfXgbBIAafWa7FgFepkNUTkPvo
LQjEox+tPlk9kDs62Mv/w6LO4i4T9mKli8KyRWSIqvsYzM3tPyORgbA750dhspwmbYnYKyLkD8Px
oZk/i+ithbrDlIDffuZl6FcevxgzFYzSYyxSxIja5QaiLxvUcQcyFry+kRnqAsF0X/5WmPqbkAKO
envvVqwtartgzVnyJ+BJLq2JkQ6esiKurNHIfhhl22/kyKidEFfZQ+9PPODDVaIBCkXwkS2FLoAk
r45ZGPSRUZlJZYkYR6ddlUC9RpITOrZ4kfz7ykBOvsyGL8AjloEuSoPeDMW6woBA6YV17uR9vx0j
fdN2DSf/vDpVWNUydoSLFx4Pz7/cxG4YQLLewJQRt5tMH71Qb+zbq1nbOMw0IVygNb/06C9N+KEg
oq2TV6CIAC1gHzS/9VDobHnW/9w2dF2Hx2KQRWPPcIhxES3h6ywLrZD9lmU9VNAvgdKb2O0hiuGY
vb8tRd0T2/qYyNVOSkpX8nlA+KvIiAkxzFjg+iFgKMAbjjFtKlMwFyA8EjvlKKSGIxXv5vioy6/y
3GVU7cDpVP37dDcWjOkfgjRRhL+w1zzInLsYiOjKkv3Jaf3ZKdp0K2W9q1X1HbquoDxraCYodpap
Xj6FMefTXl09i320HwAZBuRQYauSdZe3SqWIlVUOGvDJ46Rj+LU/gv05dEgsZJj/6yTn9ldec6cz
myzzWSf0OAmoCoOjy4YG3k8RREh5Cj3t22bWoouOFS11LoAMCRM4M71P0SGQKyuKTE8cxs9KUjeo
2m9QUXJvm7rG1GMbgahCYxxBEy9BJlOIajMlM9DDVgER4WVilPTEDiChJUWtnUCX3ugqO+tfExCs
9X3g/T/NM0s1RsgMBRXMN92oO1kGhnMSDUgiCERJoHtv4QY5IW+Z8BIPPnQ1PvhG/cH5EStsQECD
A1WGs4N2AtuojNCpgBaEihpSGN9rKkTrB/AzmH71S5rkXewrXgeFvC7E0AFiFge3tPaxodaoAqEg
QTVeZE5vbtSTUZt6ZYET6W5oxscymB+FQHyrZvP99kLX3PfM1HcMO4tRy5wsRFAMmGrLzi6mPDvF
PaoQWk14kgdrsR39Akx+oQau4nF1GZPkqTUUiCjixoLugFKV7wNRP2+v5rtycJEzwXVNAAGXWXR0
aNjgnmHmBNmfXIJdeVsR4BqQDP7ukk2aKjRv3sJW22vBy1Ru/fGpkn7HZmlV6Z1Qutm80XOPTFDx
csrAU0t3ULa3f9z1V8XULgB7GORBXoxxjsv1N6MakKKPSkuqbFmaaQfI2yR/xubjf7Dz3ZsBASHY
LpgLbjR7pQdVeGkVqU9VcBXHwEylyo7kPD3r1RVhSUsSDAgt2/QNhbL2hygtrQmTDO38qJO3yT+N
GSfNv3YcSKWilAqWVzC9Akt+uXHmqJLB8MEx1w6pZlVCq1m+j6z/37cNJwEtbEy4gLuacc+mE9Sm
DkG22JdjugdDn3BX1LJmyxDIwrRXw6FHvj54C1Uu5tOX7hYobJmvJAFJMs4+6MZq3UfS1nlqp1ta
wUu41/YOQACko2i6XsO4kc0rSbrgmEd9k/m/5fTt9q4twfjywGEZIKrCWjADj5T68tvoSdhPWtaX
GH63lZL6mMkg4V6SVbQVtqT7c9va+mr+Wlv+/ixaSZIfKWkCa9GgOrMYHLSUh5taTuHVgv4vc7qS
UFJSo9LQVSrBNrRpOjdUvUm0hDHzIg1yEYBLAX5/e1ErniArqLguU2wSqiNMXDDGMDb7UQEjLho+
5uwKs2iDA+e2keuiDw6OCRKphSFmocdm/M0fh2IC1wTY+tXM1orR0g0BE0gx3sjxjynWnvviFU9Z
O/EfQK3wOYnlHuKYtanYlcwbZ7vmiGB+jHz5HZsB5JT+koOb5oMwI+K2TgBZ7gS3EW2NH3lX7HuI
LJiz4KTD3ThOnIiysuV4EAKchnsIyshse1keUTeIC/QNssB4xrstsMAb1lhJk/KSqSVqMO5EoO4D
SaEFWoGU4nKlRSlFEWaGaqhlE4yZCi0caBbvKz34VLXulFSgmLr9pb+hxaxJ5OAqWL0wLIiK7aVJ
NOZzY9Db2soP8s+lYho5n++xDc5hJ7FCt3ZAv+F0m5eBqvTh3wcIDUxiSpgYAVwd6QubPBJDCFV5
6GqrmWhT0+CY388wa6tOcNdbyquSUrzqjtnzJqECL3Nd/IZZOtiCMMy3dNhRD2J2O0DaLygFFE/k
u/IAXMbO2CbWj+Kt2CYuT55szYlBTwQyBpwHPPHYLsao+CBDarHPwlNjzRuoYXggI93ODoAdm5hz
XXCtMaEvTPVg1kwsrXK0XbADIPqU2hGkG07vZJ/zXlIrb1ccjLPFMU6km2klST0WNz2APQWDcBSg
hdTWvZhfj17uiKuvdmZrSTPOoromxTiqHWwNu875QLHO694gXU/BjeSOJ14athYJL5bGXPQS6TAL
uiytfcPY4i9939N+hwEuQksaPLVe/fKQ8c7k9XPicjuZN00O2bFBKmDTeMg2oQ0iMHuywoNJXTQ3
Krt1iDt671AGdnPv9XY8uG6NY7QCBYilAIa3DEDPl9s7pKbQTDVsS5/m7+SX69/J6Gd0LqoD867Y
ctsLKyHvwh7jqWrUiUm5fE5yhyf3CSq16Ny2bxVQLnNA5ROUY6z0zrByzhW3cnNf2GVcth0mE2Kc
sNtZpQt2yY9H1RNFvruurw8SB4A3LxBWxn9SSS5DyewR4Xay1/3J7hQ7tAF8tEyrdvpf0fZXuOv2
E3c4dSX5wfr+2mV8yMwxxEXiAaqEb8kvVBkC6h/qj9qRrNHJU/rywBMhXTWIujqE6ky0wb4d6+xc
qq2i5vLiOIMwHzAuvm9zHv+Vshqxz2wwztLPGMjOI1wXk0XQzW6ck7SdrNPjmw9EHbokVD/K27vo
5Y9Gp3fgv2jgeuE+ssnRfH4x/j0TUzHKSQwQgqBoxhbshkiNjFiWcVKK53J6THNv4p2OlScTyn7I
9kzgcxeVksvDOKtGUvmJWlspGW1wMEoyWDn8u6DnXYWrhr4HUvEKxjODOQ1CEUtFkpMajW5r2kWb
mcrvhKoPGsRYBtrY1UFE72u+70TOJq5eHUgx8dJVDGAn2N5pSKquaiZA6Ea3NzblfYC0w9FOgodp
w9uhbXWNZ5aWvz9zUPAuYAB9hKWFYNEC9ItCGfI/mIAwD2qKBlCr7BmIurQPhhTfq+pfQvCJ+Mqm
irYGL3NZXcnCq4H2KJIJNpeocxSs+wmeFwgHLX+UKzQMrYmn6X3dFcVVgIoSTrMEqlccrcsNSwxM
nfq6hqvvc7TBcEgTT3cCqm2NQ5jS2Wl3IT0OtNj4d/qWJ7K6eBx7zePdIaObheoM+CwujZtTWI6V
Do/Uje5+0oxN15puNBDOF1tf5F87CsPFlc0SRLxG2Jl2GKLvFQv8VIIleYiRj4NnOrNKQwGwpcIJ
l5arCS0Xu+epQ3w3l65XC0Jq1BJk5KTK5Wq7PAqlpIDjaHfNL+MxwKPrAOJce/rU3XoT/lJmqvys
neBZ3ICX7zOCdB1nI1Z9Ci+ORXUQiGUWy5MEJINQDX5BNm+H8UH3KwwDOAYEFv7DETmzw4TwKauM
qQhhx88UNwSnETzspYszjB9OnPbQ2hW/sHT875KYoLawucVGB1OTUN9pku8OqmkXVWHJUv9aa59p
XWLakZO8rSZQ51aZUyO0uTL3NazOCxdKgomZP5NEK8wao62oky14ZtBWaEE9Y8hbuXFub+/KLYwx
OBNMGwsEFWP/l45UI+fP49yHI+mxBcEzCPf++wfU0WEGEhilAbSsGFcFjBb07wu9fy6FdIK+oP4O
Wp9otm8vZG0fUYkC78hyMSzErpcrKeUAkIkuaqwMvExueSJb31XvxN+t0zvQqYAWEM/iStp9YZH5
cro8dWYDshCgsVKgeOT74d5sKMAezabmESasfafz1TFpYS8nXVkstqIK2EjdGlDXu72BKwH0YjVM
Aij3zdxmASyU5lYFy4XQQBSRt2WLOzFx68IIE6WzctS62gRuQ/S0h9DuHGhOps5gP02e/vv2etYy
BcyCgGAC+laLXzCON2dNKtZFjEHzT3wVTL5kFBfRSGtPu5vfOcZWMk1kdQZwFJjKlgnbnBwjaDsE
atpYsmeeRGfe+65plZg0+wWNPY+L+F91hzNzjOtVSqkMapaDcrJX7AbiEZLB+1QrtdeLFTEel/gk
n6GX04AJzB4eiBcWNHZrnUqeYXcmbR3lYXmSlLQ4RF/qM2c/eQtkvBE0jZU257DeWcVSWjp+9K5o
+fdQDXoqftdW+Oe2wZVn18VqGccUxk4cqxIbOpj3UeoIOZUVqCH7NFc4mN81S2ACAbwC6EModC4r
P0srlXFEtBeLxpqyfQ1SaB8l0N9FZLe8KZprcDOmrc4tMRFRFuRqFmRY0u5igQ47zVOd0/1JLGm5
GWngpXQH0aeO+k7HayivdHkvbTMOOte1LrcmbBcPPZWoafmnxOudrw6Qzs3tT7fmqOfLZBy1SgIZ
bKNlY5Gf+SE8tRvhTnhoOEZ4X43xx7bLwqgusB4Tt9ggLYOISgXhMwj08XjJ1pI7fLdlzgyc8oAx
MwtqoRUTSUm1LGh2QRkToFYFLXtn3Nab99At3sw7+Tl8nPYxigTJRzJxUru1GtbFD2AWC4LWpjYH
/ADDB+a+fquK4zLWWnyqk52Dvmr4JORzbo5o4ipqTSEY/j+kfdmS27i27BcxgvPwylFSSaWaq1wv
DLtscwBnguPX36TvOdsUxCNE9+7HdkSlACwsLK4hk6vWcD3S9Md4/24CcyGbfO4gZLVswindT496
IN2ZwYgJV/Fnvu9ttD75vT2iQ1/CrGviGxh4i4PxbNlvxv4fN0Bf/hZ2QKfOm06cJvyWGRLpvf6o
lhw5rT9ZHfZd1BfxKR2pEBCkMEdOmqSeE7FpnR5pCYQwQW539zFimChGVlTdYY5qNz+IAe/ubCV+
wbj/F5g56kLAaHE7AhhzofNexLeuiC5hSN0uPj6puC3Jy72/tVDmWAUwoJMmBx6VZHtA5aIJbVkC
R7Pl3fYKyx+6AcQOvpvCBMYuE2cmTo4hOW14pyaHpVaNOrWm+kr8dRvvemBnMZK/O8mWXNHqlaZg
AW+dz+jQ1vYvvCC4tbODoNcV7Q4yqZyAjbfCJSRZPSRlCSrSSMcKu3RXVG6jou7j5xpmHuwq/23w
4Lbiw/X6mHDK1CBKq9HFUsAHJrpj8yOiD5w93Iqo1xjM26iNdd5pEjAw9+l0v8KX7E74TG39XvkX
ZdGL02LexpYqrUolbB7tHDCu5tJ91nMs8JoEgbEI5g3MdJVG/3/HfOjHOfKhcPMALT0UFkH2rY9u
+J38rj7d3sQ/2Zxrywe9GiYLQIXAtopqdUaobmBp1rN+MO6UdwvZ49Z+6JGLAXWcXznv8JxOhtSu
uBNd6du/SDdhb//+AOYUhzolSZHgFCVoudVHEPXHSjDy6Oq2IkRUm9HCrKDdUvmz+yvzh+ChIczI
BYL2S4RofW5b3EHDxaSvdlI1kErFvAioFhiTj60xEzsTC9ED1MWc9GcMib775EFwMy8Lhn3k3j66
7ahpBcjsXJeaaRhbANQQYNjTYL9/k+32edqVu4HjPbbNZIXF3oAaqbwmBFbpiaGng1eB2KIz2uqe
omJv6zaEtR/Ch6/qKfIoilfkqEAqhfMrNg4Rii9gB0AdAOKLf7Jtq0MkpAmzWgaxmo7itY2yq9tr
I08EaXnDmGPEvJaJLiL0quCpY45RNchMU0tFiahuXEEPGvKBlty5x4BKd455+udbSzIXVUdgikul
+NIt15mqz02MRjQ9E+dnndavE46UV7Dd+JBG9yBKCSheghWDZSIA8Xg944MG72fkhqObtbkb6XYr
vsn0g2aeOR6h+zvzaEQ33oA1Kvuo5jMUltpOQaGx/Fll2rvcyJ7ZFh+3r8EGClql/u4gE5N04P0q
ywwNikMCvmdVPlBdxbeYvrsNs2EWYMlFxnphnUYJkwlF6jSU0qKPsYXIZPp1b0AMk0BNpCjKc91Y
5lOo1vVLknHZPjYebjTOIchD1wZaN1iuetrHYWdCIRp0OPvI9DrroUF4m55q8glJIEIeb69z49Pl
Ao55htQIyzdUwDUTbrnoEaHy0rpBftGVYKa3wTasH8OdID3QYZnoOGK8SqRaVZcv5cu53vfgLswg
gn0bYSOCvEBglmNkmVbFdMRyKuhdFwRCjE9qfirb0b0NtLVv66UwFzke8CaQFEC6+NgOGKOKKm+u
76QyB+Xev0hzX6yKsflKb6axFFF+7WahPucxGb1OqKPHarYexYLKnLVtXDFcsKXTG1Q+ywt66aSm
vFOrSQNcbz0W+b5JfnILBFvbh8wyXKAKr4uu20uIviZjPskzCtnlQ6LZQ7cbCKTRn/uCE/BsxVmg
Lf+LxOzdGEKZc66ANAVhkP+efXr3Y0ZRxvC0J/U5eqgCNULW77Z1bHmPNSizg2DTgcomAaiZ7nK4
J/HB6F21c6f4Ke45n4dbl+ovFhKMl1tpdiBSiEtg0fE5GQ4mr06+9cEPv76EOGiCFaG2fAkQFcYc
SgR+fT6XpiN6+WkIxoVjH19LePgHfMBYLj5geDxhW2a4xpUvcacoHpEQBm4SLfJJ72mYuaLAqbBs
g/znqWQ/zIYys6p8wFOJz82AVAjCs/KgmDyhpi2DAEvs0h6O5vArZarQguhapGIthvi7zHZD/jSX
xO4bEHrjXf5x2/o2bX6NxnhBGaI8lCRAw1CH/mmmI9nrFqRW0CkbzmBGURRvhHU+UCnSHDChlkcD
Yst7zAq1HjSBE2fM+nYfp7nuDg01PUqqn7d/4lalFM3yUCrHpAcoP1hZgaRUiinXJxgVkb2evnf4
+O5i2U1Tyx/qL9kASRv4AqGn5Uhif6LKpNpDjYxX9202H7K42QuSekDV6KyJ4PeweDpem3u4/oGM
9Y1NCdJ+Cz9QP41+CiqlaJfhC02lTrhTn/N9cYhxsQNMNN3ema3rvMZl4tEhNuQ6TFETKMk7VU85
L6mzZYnrv7/gr4LqUk1VoqpwFzJulYKeQdq7RnxI04ewt62cUzXdul5rtOXfV2hF1UMXF7NCmPz9
nJolb/6m8di9tt78NQZj7XpnzkNdYceEzE/Ji4L8DXHl6en2uWxVjDBsAGYvjJeBR4n9coaUVz7m
GZYyy28gTXSaet9I1C6RUdQCvT2oaCeoeUmPrbWtQZnTai2lNkMNVjj0rxl50TJ8LZ903lfJpouH
a4diHTTIl6m9y2NS0cuSTFB3cxoXF292z22QGB5Oy6tOoWci5zfY6hOvbLllHJjWNlAQw9jc1ZBs
YnR9LpvY0aEiXlKjAtf2b3Ohc2oqWxa/hmFuspmboUhq2EdMg7l0caftfsakO/jIRZHYqsJ5kLct
ZbUu5goLjd4O4h+DnKgzgr1exaAYPiaOuZK6QykaYHSJz9Amsq2650QevD1lDEaOIViviNjTUHxM
um+kC5qRI2i7Fbut95MxFkE2ylkkMJZkzJ56E9pEJqhrjealiXsPnUSc49vKnVprPOZ+o0GAmmEG
POXZVQ+Zb3wokJx7bv3ZmfaoL/rt5N6+68smMTkBy1DAToY5RMySsg1sKIxpSRsCUc+EX1M6/Cgy
lQOxdU5ok18m/PCZfsVSqySZSgcL7VBq/jCQ+8x4EUWex9o6qDXGcjFWzldBkN32BTAM2RnvMO/7
JDiJp++H1J4fu31/gDJRMH6TfvKYizYXZ6JvBIz7aLZiCxa9mUUmyRF/aHPrhz1J7LKt7DwMOYmO
a+YiJJYxkoNvLQ0TDhhQvVzhpBl00scBfATPelB60pdwDnGjneg+TpAhcyUXjeqBuDc7e55s9QNt
wAfzS/yK30w/4ZzoxvDD8mMgxInGAjB5s5kkmhiRDhE1ivYFzS/xtQEiFShwGr50j4HS1I5An9Qe
lV/SPsrsIkgD/ZXn6q43/vInLIa9OnFMdU0NqO3B4JEeLNmT0V3H+7S5fpEAgUFCzMKBtROkA5cQ
eatKtVguq6x+ds1vS+3tBJms/vftK3htu5cwjO0S1NtjsQZMBvGP/oc47MPyVMqjPYk8vpSN+tqC
hS8cJMuQlWeH/MhMxjkOgRWNaZB1P2dVv6Pyd+TnHX2obAmCzGhuB8M8+UX1xDWm/mRp0JZo0GWe
mr6QPYwRebm9/o1H5PJHMV5PhUp52Is1dfDtAumR1hPQ5T3tp8RV9I+53pnivcITRFnM49LvAdNc
aB3AfnQ9sSc21lQqMtJMuSk+klx/zlKDE95eP8aXEMyylJgI41Q31JELxWtSZ5ACkbhCFe0n4RCD
uvf2Nm5eiNWKGGttO4sKcQs4KKXZA6b34qwFN33Ngdm01hUMY62DXkH4LsTG6UTaRa1fpiidKMvw
HgZY9v9iSWDCgJeRMezEdi5FQx+nPeRVHAmFRK0GFz71MKx+G2TT/CwIXoEpGwSXIqtNoxdNRscc
K2qk3zG6iJCpQ2CdhA5kquw8dWLdluXdbdAt87PQ7YiJVGT8oTpy6VqMedRrU8NhVTkGbhvlPhsa
TjCx5b3WEPIlhFCDKKVOsCwhSR0Bc0xQqUBqXKleby9lyyDWOEwImNQEu1oBpzAIwtozPqxntNxD
H5cKHHvgQTE+v5ZLibQqoIhcuLFpV42MVm6noccs+bq9Kpl3Qst1W70vTUH0KRcptm/XgQpRts0T
3aue5chnzGw64I0F27DkzcHBPMdPr6nzGrmae/tHbHmQ9dYyHgTtFkMn0sUyu8LLC2+YS39AP4Im
3QmRKwg/b8NteZA1HONBanBsTKUJOAw5vQjyjJQepinrCvmK20Cbprm0d6ArEZeAJa+SkN1QhK6j
jlr7swIFsZMZfZ951rK5eysUxlNZVpLlGDilTpIHg9nvBJA7JeHd2OZeZT5EnX97URttZhhrWeEx
mdCirisD/OwUQ6i2+duI7PxDccVH5V3L7ai3q8gR3tACsZPva59iPix6vv0DNo9PUZB2wyAFOqYY
i+0VTRjjCesVUmjuRImTqI7Ok4TYvBYrEMYko0mPhT+bGqJVT5Tfk473wGy04izjQctc68IZLbGN
0jMBK8gYYh8L4VyXD0X0rYkCY/xK1J9Nf9bTg16dIiEg4su/2L8V7rL01Y0PwRZB4uXGt3PkSpBb
1QxERPnTbZTFCtjAY7065pSEps/7OQRKXdyr5S91OspIrKGwF1UFREIyr9T/Mc/J5X4yRzaWVW0h
OwW7aA9W+g2qh1H7TeO91Rt3eun4BRUG2rMRMTPPQI8swExloFSh4KSG4mcoFRHz3EsJ5xXYSOEA
YgXFHFQEkeDBKPApBKU861nq7XmXnOZAOKkPTWPnexB+3FnfJE5TzoY7QRUMiVAkxFBkYWeUqlbo
FIimU4dWJzMcbR1CL1CGVaUSCXWvKzmph43bfAHHLJIqQwYFBMBV8jEXnqR0JwkcU7yWoQXfx3pJ
jC2OejWYtQiMRnuC/J/QgG/o1GVuX0CoL/Gk/jdV/ca8E83Hpr/Tioc2OUMnoYNjizm7u/VJid9i
YmtVzCwYbDFYakWo2w8E63Wje+Xc4WTL76rzlBz7I93FT52fC3a4W+iQdfsQv7Y8iYuN4OLiBzDX
pAgFVPIJfsAY+uHoV7EbW996676KDee2C+CulXlom1pMskQDlBK5dboTNUyZqj9j/xc5fqV++l5K
brKPQIRaHDs7eakCUD7f/gm8xTJvo2mWo1FD5BVykO6guioYw5rcS6JPJX3775CYVzEzyokW0OVy
wPrTh3d1dpiyp3Z6DhPew7HcCMazrg+Q7U5VwYikpg2QGvnYqJ+UcALqja4kDA2qaCYD24O58Exc
PhCtWkE6RM2oM41nLTxjxmXM/Frx5+JuGl0sToliiE3y5Hz+sI4xC8NQOS6FAtI1NEMzHwtx1LYV
WNepY1HFbeDfRtCfp0FKLVsevMwE9xBxIkvf5dVd1J+E+A4a0ZN2pyv3g/ahD4/oQrPlCdJ/UUBC
Ny17D2TTg3hHZn8oXWPGl49iQ40kNcO7LpzsxBy9HtrntBCcFjLscYW5q+9yF2S57hj5ZFfkbmrO
BhX9MXYsfDBF4J/necANG5Wh6COBLQihwJVwIRIyaO2cNcQB8IDokC2tEyGOJXq11ri3jXTDt19A
Mc62HNSZZvIClRwT3W1jMNpByxYc+qDmrjiefRMM04qor+C/K+L3aB66LFcAloEye8xnXxR0m0of
wnAsu/u0ov7txW28zAvQf/AYx9a1E6jHJOAR4U3EEIsiv0St7s+ddxuHty7Gq0ngmqlafVmXFkJ7
MfdN+avUAmWOg8ow9+bM64DZAFQWWqSl92tRqGBCDkGOzVDWzc6RGk+Mqn0yf070JBT1OZG8fz5S
jiSEjIk6JGCRK2ef/7wwQAsXWZ0ja6EzVa8Tysux7g8Fxzo23v0LHMYUK0mJ1RYMik5hnUdyyqSX
pOe45A1HeQHBPPvKrFgJim2dQ0MVyruDo/N0HjcXAYZRJBjhrtAFcOkp5VnRoyLGZqlx906hWN5X
8VORcmKGzXWsUBb7WAXsvWQKeiICBdx6toLO17Lc3TZp3joYj58KsSWj86hz6vxXVUP5FrkupEn/
KxB2klrVSiXCBUEHACS1qLYfTBWel1Od5uwVy9lj5ujrU0usROy0c9zLLub33Nvr2EouY8TwP6f+
h4VidR5NQ2qqgWMGI/XzKdGP0PRzhhKcdZPiVklxzCmKAfGAj3ERPHaGV0Nwd4wlN+4LWxvEIBye
KeHVCZYjYh7Pix/FOIkCLUPUErC7efdqls/1dB9Fd6Cv7qOTRLy+4zQZbjjbC7jlHFZ7kIZiX6Ty
YpPJEPSJZQvJeyYHIeFUXnnnydzhrrfMtrKWO0zSh66p7/Li5fZx8hCYZ6OsI8scRSAM6kdYBDKV
OHa/lXi92CvGS+hJNmMIBnuVaeKLmaYQz54HsCxb08PYC55FTH9MSpu2T1ZE/ltwxnnE0YyRgSHE
hRBf8rCxY1zy7pzPD61+GFMLbCx3hSBzUDeNEVkvPP2oOWCk7dI62sbUI1WIIUEFjxUWXqKmaPVx
jBHUkd/1J5H+un2GW9b4R8keeWb0P6nMDpuj2lajBbzO6n/nTfkyIhfWSYUrKtwNlTcu2hqL2dCB
gvOgJglGcI9owm4i9MtV341T+PwqPzVfJaeZbaNpCZPMUBDW/mdpjGs2QzWDIDng+i/xPnkznsn9
9Ku2oOoA3nbFc7X9m/bIHUxYOgxZb7JCZXmIK0OGjn0GVHydesNvtM5rJ3UPVo/YrnjsYJzDY6X8
TKkqxWIEFgqdbgHK87lwSPpk8kgLtx659ZqWg125rFhLMSiTAidXrL2eqXfxAAmiiZcg4sEwjriT
4kbJ6QKjiY45HFJk13hZ+w3ygwur0Bj3O5mTMXULiADiOzNoPtKX4ii5xV35oT6nup1w3PDmm7fe
POZGg81G7MlySG3xFn2H4u8nBe+Y4CVB76BtVPhV3ckvaH60HrO323ebt5+Mf4bfzJqkAbKifA3m
m6y0di2+3sbgLo9xIP1EJEFcbEM/KWgH/JRsepcctMLtBiyp/JgP4wNxtcqWA5P3uc1xKBrjUPBq
6/FYAxt1cXRMSWcVhXhbx6B95H0T0VZgcGKkjfYbHazqsrZQ4P4hp7q8CeGUJ1ZFJczaVgm+7c95
diCplykuxv/dJH2e6lMR7rouqCdXqO9TEnC2e/mSv3Qvyw9AEze6xVGYZr9ooCgbWVmhYmRtaGzS
owuz0pxJtHG24MhKMQAc694cennlcZCNZTdvQTM3pzQjM0HDAOg59Tu0/NEmB4PQjgz7hJwE65yX
x6b+KJWgMd4siD3JiS2UniL+kqTvOr5RNFscyaO18LZEoqdQLxlOZh3u5p44RvWCLIksfORl41pV
aregOqTN5xiLDqXnCLTGarVT5BgFyn2vYiAQ6Yv22M4EhZpPE/SkAlWdcfIleZeCxjTfa/WhFAqv
HvaFEITpXi9mm6LB0wz0KWj6ZzKeQuWsRQUkeSM3L35GEKbKQeOIqCJHX9z8kKXnQnZ12UfDYQUa
gOKc5vt08kWKeLV4y9H9He5SY2dab2X1qFBkBCATPT1m0LKRiGs2O6N+NqmfE8Wu+qOmH9LoUS+P
AgisjHcLBf/5SJq7UoESDNkb5VNOgqL9Hg4vqJsU1rPR70rdNqaAKOcC90fsQRCVfLXQW6PnYfYh
5uMloGTPP8T2W2kkDkoiNoIiop9i01Gl1yJ9FsrvytS6FobTEbBQPcJ2geCtVg+t4FrJl1xqjhp9
E6f7PD0LFYh1UUiRe/Tpmz7Mz0nL17AGX7E/098USg3WUQzPSGP17atJfgwNhJjqYw8BAwqJYRBu
WqNDej9SvVZs90JXH2k0BZp8zpTBFkszMMkHuoX8PPFyi1d32qiugesMXZuYXhNRFmKJRXItChst
7pZmHEfaG/vGp6BNSezs2GIM1xYflJPx2niwsGdM502cwG0LHjOkEPaxJLRwo+Hr0jXUmVZ2jQz4
9Ji5sjM4kJo9N+A9tN+f9WPkFocvFI7eW483GrAxn4gU/QqZuZh6OelGg0ftT3tQ6MmH2p7fo9rO
Ebo6T4ZnnCD5eJx28d5wKzcNhNEWXejdchzEhn+4+BnLc7SOEvq2pBG0Mx15oSIBdOjqAZzxAB6G
18LGC+caR2J/WD9vA19HQZfLZ565viLmJBqol42RG+efley1VWV3Cm99y+9n/N/F+piXTiT5UBsa
6le5nd+rjnIX+wTrrN0+gP7hXbvrHF5KaaOQdbk25oXLYzDLUxN7mr/Vdrwv/FoFoQPyj+53errP
As0ZOGEzb5VM1JwpDWjKFzM2rIOiBeF4rwi72we29YqudhKjhYylgF5aJw0wUj36IWq7WSz2Vdra
7fAdFSfXysbvdJBtkJoTG5oSziRB9iHpHwnhfWH+Ydr7vw8VRbvLn2JZmVxZS0keweCjFUMjrNin
LrkP3R8kGN35Ca8apNgKu/VNu4fuJnUG96Cl9vPtPbkyYugjQegOXMkLkbHONp0PQjxlohwijJog
OIlhwxrOtTVO3Nb9q/MF0B/aXTTuw4WzoqJWNmeVDh0PJN5Ax6cXdiV4iuzfXs31CTMozJ2Ue2XO
xhYoTWKbGOxBfGaXaVDswudyrzjFaJcoXvHofXlrY25ogakEI6rTwRHKR5q+VJo/SM7tlS1/4sJe
mIUxFxIZS6EVOyxMSEVxn5E6f5cFRU+9sZzKk9Gl2W+hS0dOHnPLOsCPDqoZiH2jb4OxUpKiTaaf
swHlwEAE2Z2IqYvmTlY+bi/u+pP5z+r+4jAferMqQxcDPd6OhbjOlUZfD6KD/E2wnOhoPhdP1Z12
InvNaXmdkNefZQsyuJ7Qa6ksLN7M0UXGbA1WQkBSvMet2xui/Y7JBE8J2n3qIUrjcepyAZmD7KK6
S5oOgPoJmt/IDAeWoz0anwMIoOODec9NR1wlBpgVMo5V0KZiMGIA1hqYa0qnB5uL3SBS8wuHK2N7
Xbi/RPuTWVs9xl2Rlf0kAm10pbMZ9F9QQW3BsOks32dzoJ9bBEZQQf8Oa5p2vHdr8yLiWwBCFJCl
F9lS/SSVZSHP+YDGKrS09rthyWJpOi/k2rwWCvifMTgHvRC2iKBT06gsbCuCrQ76riL0XIVjfah+
hA+GB/Gy+T5/iHzKEzzfth3QdqB0sYR67KOBGasu0k3gorD0pT6isd4P3eyH/IJ5Qqc+dz8413K5
dldOZ4XHXEtNkDMaxyWIYmV0slBqo//USYLWFd0BhDn4+uPs7HX/wWI+K0QmmDW6MNNzASs0PyPo
OyFP7Re+0IPXDupTEBQ4TyBbEvYpaJZ+Q8LiszoIRx7V/hK2Xq0aY6Lgw7Sw02wPYJNVrVkqizPK
jqr02+SJmGwvcgXAuAB0lg15ROHL6aijy7u0oQLrpKL5VHRoT+0qC/0uKOU3mZ1OKlLQsR2OKHIP
8S6qUojwabash1AKqc9DNeyJqdjS0DybWo9Un5DwPjCuw/zlTFY/l3EgPQFltSgvr5u+1z8XEd5S
9+PnavdUgUfT/Mr9eXDTg3IYHUl3R2dyn/9xB8zlT7CYwE0R1LHJNOwYqGxr8VPoHs0EEk/vEFrj
WODm4S88g0uWAx9zzHuQ9lqdpC3814xaVzFX9+MoBpxrtek+MHYkmdDIWChCLmO/sTDwebp4ZPA0
aSCqu+/ufe1OAZ3MN2pHL9oBGgTokfQb/zYwD5f5XkvDhigJBa6VyHu1mo+oUjtROXkxj2prexf/
rnDx06tXoE8nbaYRkEzrPUne1MS7vZLlhrBXFF0uaHlB8wCCViYuMdoqjoaohklGWtAi6RE+QN1w
KAJoDN/nvHaPrdWs0Rg3mOvVHLcZ0CbrvYv8RbD49nJ4AIxB6EaijdICoJvPqvQT0qG3//5W8PiH
vRxfP2jUMZgbLMmTouh9Mzi98aPVoLgctImPaRYr4kSpm/H3CslkLmo5gvvXIEBKFLGHdl6MjDNJ
T3n0MwqJH8kKmksz6ha99T4kBeiKCvom9phm0MzyPsxajsVfd+zCcYDBBYo0i9Yn2rovDXGK1Frp
C/we8htUJJZL0VTUgg/1Hk1KSIhQkfMVu3XFwAiJeUJQfqODhnEfaqKoZly3gxOFIJowjpWSY7rG
K1v39oleBTqL2pq0fEkZUHWCzs7luvo8Bf1NXUF5GPI6s0vqR7zGtyGuE0sLBjRYdQ3CryL6nS4x
DFoLVS+2UKv/HM8pXqmg9/3a7nfoebYcjF55oAWewKCeu7w2/G1s3QQ7GuR7ZdB9X2KbejNKiUkz
h+zSzh6fC3D1xpCCb5GEdATkPqxfs+7Mp8gfZ7u940bpm/v7F5+lUUJhoVLUEfjIrTxiuLzBPKPp
zk4ZDN5+dobYlZxnzn5f3dJlv1eYzJkmY5926LCB6D14fPeJTQ7QKS7tH8Spv9DMBvELD2ya79WJ
97pe35Ll6wdCnya+gwzIWTNWW8llh/xshKxS8m6Ejpjs6343QgXRjOxSeOg74oLTutBFtIEHt1d9
dWEYaCYWqugo0UQBtGyM+1HyBkn3xv5p5vJaLzf94slggBiLookshcUMIAhD/Wz8+SM/qHvlhOk3
DeI7CeIujtO9Zte4RGRtKKWtmmYiEMFvqX6Wu9FNz9Mpeup3mZ2fECwhaC8eRT95RWRrHCrOzl5X
yBh8xp6KFBqDiQ78eC+crefoLdvXb8gxHc2XKfKgdwmhWqd+ke9ngeM6rm/PhT0ZzIMpZXQYqRQT
BFGZrZP3uKh8KnDWtxzYjQM1GNfehMmQtgOWN4OntOiQxZOrp9ZChoeKbxFIIfIlkzXwBEGucxXM
ti6P+Sq2GbEugvl+HGvQH8V0hxSTk/yaLBuFx0XcaDzId6ZvucrL7ZuyualLMyHo0CwRAnqXuNXQ
EnFWsalhBhWlNGjKt1Dj7OnmbURchYcL0xIW63blOuqFfsGoLR1fz5r1i8zSmQpTtYN+AOdx3lzQ
XzD2fvSWQkBKA7BY+aWBkB2NJxGvg+C6k2c5rRUIcwmMGD2TOgZeHVU4hqrb68fU6L0CShWNfGgx
JVd9ofx3+6Q4u8iaf5zO1iSFwEScXbhNlp60Hsw5xCoFD6O9/T+OBS6XyBhGLobFaJRotBaVxzh8
qNFTw4uAeUfF2HxspfFsRAmOyvxhqraCuqgRcfzl9sWCUDq47iQZpKHLj1hdLA396eqgYR2adRIk
0NOdStWmeP2VXZjtteTFECInQtIh8mvtrGYuuiZkyqvtLwZx5VZWv2I53NWvgMpWNRkDfsXY7EXF
liFHIDeeQb7H4xnUt/aA6lIMFXdeuLVpNCtc4xI3RgOWVLXAndJnWXdkspurxNUTjhfZvBCAAZmY
vEg0simydu5SrQiBI6gQM1WxDklvdmFYuhBtH+14yp1alFyhVQ5xw0knL2bC7i2Y7EA2Bw1zBXIm
l2uslTRB4FzCjKIJ5Z3aIxkvA7hs0xXEMj8PkWWoT7H6WnUCoh5JxvJIbR5UAzywIiono/IJad19
xHvjrwcv4F4gsfk/cBDZu1zRiEHmcpLR/J9BMcP4VY2SG6E23j5VEKBrisaNSz8vhj0Cxn/uY9bA
zFaiu7id5AjARQotL0XfR0njG3L41EdcSc/lub7aU4wELO2BYNRhw8Osa0fIGQHLbPPIRokFAvCz
XWiZO+n4cqtGb/n/TavcEynbwfjc2eSQjGxv9Oo3MHFi3Q20yAb8BsFIw5fGEIa7XC8EN51LfGeK
leQOQjQH0WhOhyqRm3M+NgE1zYHXibO9GRo0lSRFB2US46WkOMuhZ4IfIuqpE1K379CM8SVQn2ho
QEBqDMJa2CS0m4w8D7nlIlBDAwWgiUk/sOVeGps8WVY+6DX2IPk0CfozflrQx9Wc25a15euR7wNx
jAn5OOQLLlFSYVSEsmqWOEM7dHq5izsk0acft1GuMwW4OboIIq+FxcQQWV9gZFUimSnCKLmHix1D
860wIBep0QoF/C6TX0NF8VOah05oDj/GqvxoW+OxVkPLkXLlNaSqwvFOm64RQ34YoATrEFqcGBfc
ZwIepgaUqASD2KESPiUGst5z7QgDhS5y8qh2uaeNuRfxVLQ3Y/WF0EwFGZEEfPZoUePvFSEDdPXQ
6GOQNOqPbCJ2Tp9mibpSFP8yCT4LrdceM+999Y2meIWGRt63GkGgJtu69e32CS03ir31OBd0nEHy
AKEg42Emo61rOsFZJ2N6IP1jrkxBpil2iNJ8WfR+SHjMtFv2vUZkPhuq3sqmCZSMTpXOta0gXGvF
7FuiUUcTSo7/3LLyNRZj5ZJA51EegEUQTVtDYhvVWzVwQpqtx2gNsryHq1ii0UB7IlkAmeAf07S2
kygQrEOID3kelf3W19AaijGgMqNdXMYVuHapjI5Pz8psI/kMSeTK+M6D8jeYtDk+eRtSRd8A2N3B
TrL8+2p16VAlpNexOjGsgZQ6DZH3k4XCkG7dh3pra/mZCDOnr/XP0MmVXUKMEbLcS+zOpqWysNNR
l4J/UoPkXXUmG5+xx/Kk2JlzJ3iTE+6t4+hiUMXNT5U72+ELpGfV/XhIXsKP+qfKOeOtmMbABKcm
6zIa5zXGkEASrU2xBKeMfBEIUs37JOLGbJvGCt5DSwaJA+InxjGVRT5rUK6CS35UnyS/PEReb6HS
IvtaEPnErQYbIru3r/+W7S6HCgJ/kIOCDObydMsKuYOypQgwdGOqHvKpH3KXwGtqbpJVg5NGVHtq
29LgkX5uLRYa4hpQwTcPDuRL4KbK8dajddnJpzNRfFpAzYcXJW55GhOpWBPU7GhpZedlRToORaIN
xOm678J8H8WvifWqm/7tLdxcCYQPcGQScsKsB52NccrwnOKCmMlz1/VvaRPb5jB7t2E203cm3tFF
sVYGhyPjqakVhpE4YqQps05a7OnkbijQPRo03YOoeaXkKfhQ0o9S/3IbeHN9K1zGX8ej1MVDPC8+
FPlZku6V+qnMeVoVW+/QenWMIaZRMkf5gF2MDbVyGsX4tYDurEQtHLkqDD+pOsmti4JDTrGNq+FL
CfSDeJMZ96YNRa20FKubkxz9BOZdb+juNIPcDtJjhST4uv779n5uuRJ4kP9FVJmPiZDmSa8UIlxJ
GYHh5t7qePX1zRBnDcGYCr7w1FqPAGGi9Fd1uFleHD1Ew3ulY5h5J0NeDQqTt5e19U6gGUOCDPHC
M85uZKhVWjunGsykLz1T+zYUJQg5B1fp6X0CYkyq5kdxmPb/FSq7mSred9L3QDXH81yd0+5Bjt8a
4aFVd+jQqFWOtWzdhdUi/x9pX9YjN640+4sESCJFSq/aaunqffeL0LbH2qh916//Qsad42q2UML4
PgzOAH2mUtySyczICLkgYxGrSxUCc0PyWIiriFAwKW/4k7UdeW5DOm8F6JBZqMMGTVFWg5gzjWxd
EVANcKfWm/8mP3duTjp4U2amU6XCHI8+RA6OrtGru41V+gppoTqYS3CPY9svtDqSEZKGbdUgkHC6
SYgYOPo+fIecLvsRz6nlW4WWP46Fmd6AG7sG1WgdKrdZrjKUQ9JwOEWVEFctuuW2BNZWlhPXOer/
YMY2VBRGPl9CZm7FZYv39SKSEEAtClpNZr+l57l2GsEeQFU8qRE+oFP8s5UaRMYF6ZEoHIbKOClm
pd+FmXElRlDxo8C3m3p9cBHDXaM0NNlRUszO5UOyNkxQAaJNCNVRBvib9AEclfRM4DEbmI8mvSvM
vbYJWlrZtezchuRySF/OuYWcudOC7S1NZ4+2hT3MqsuD2mtj5aS33I56dEBpUNQllpNmva3mmg1l
h/2UC3ckOnD03zhygpdHvxIFfPoy6TyZHFLszZI4rUPPIi9DhzN0DLcqXCteHZvbZBQ955DQkRNu
rBcN0gh4Ver1r7R+iurny6NY+30C2syFIhAxgOx5WIE3POP4fWiBgm41d3DhX7awuk/BZ4COMXy+
8SUkC+cqaI0Qj4uCXVntfmw8s3AEf6dokwHv9jgg5bJRSF/LDyDf9Mfmsq3OXhd1ZDCttyAeQh4t
zUY3h63Z9B1oyRuQyCYvzcly6Ubud+00gH4AEn8gv8BsLn8/MykYugBpsTzXlJNgOwWPtk193ZXL
kJ3bWPbkmY1aUwMQeS3DqlxNRY7InbPrIH5WocWu291WCPoVjwn/ivoH0IIaAsMv3FAQq+JaM+J5
0jm9qz6Psd3bKIM4JmTG4pN5q6KCr1y14CDeArWszuYitgti4OWFKMXxTTOFi3AE8gfakUbHcvxm
bvY4Lm5YegsCuP7HhrRJoFRIuzzEw0jdcTveh57+Hpw639pFNnsAVdpGhmh9SAweG3mrBVXyefGy
isZRNGNIpoZb4ceQXU/thgmgcdbGhPc0lIfwcsCZ/mykhZ7NlMZK4gglrp5V3E/fIezXv1AzK/dd
GejfRJNbhyBOlBueJ+0xybTMS6Aksw8KNTqESd2+0zFQP6qkCPaqFs5+ohjoy8GDjuyKPgz8MdS7
o8rmHvKHPJ/f0wltbCwcBbbHSNXSVioTlFtT0l23scAeaVjpxE2nXzcTV27rCoBEWzWneVdpVfih
J5q4ZllX3gdlM55oErd3Qqk7ZKWi0gKSIbNGP+5A0BWq+ndzTrvEQy9hoNs6rtmnrotj3Ap9fGPw
Gpy+sREns1MSoEDAysAb056LqXlpWUp3mLjhAVdKeNCMSvPQYRbNdteZdB+V4JNDaaqqTzEhy5eh
/a43LcPVqy7PwSIUJehvKwa/Ykbtq/lgoeMccOw9SgXDgQVZHDrqHJHnUMzmcWAQ3UTrYE5iDx3d
U4mON5We9BLdd+FgjYldNmoD2WpMoj9kaMU06ll5HzXgV/d9B/2ODk07lp+wPt5ls8XesjYC5kBV
lacEV9y3OTCD26YcqKdoEekgNUWJsOOWT9QlIqS9Bxy19kpmyKKP4ciuRNZpH2it1f+hRazeDVwk
aCrTYrwpAz0TrpIX4jVLGdr2Q6sQP/PAGI8JUbKXROv7Q5FroFMapuwa/3mHXj0zd1rByXWgTBoK
sCQ6mKOeXOuxUbl1MUNatEJZ6NWqdHY/5KGV2FZXE0gTU1MMfpCFodh1ZaQfCrAV36NXoPLRZ2Kh
u4aQ6agM+fCN95HqcaVGUclUinA3aFQFlCY2xB3oyZsbEVQJumatJcyxxvAxTLP8ochnVrhJGZWH
rqiq95CyCEV2rR4+aJ8otS20aTaOeiTatyTlip+gteQYdCp5yruSBAc6pPG+S/X5XhtIjkbIyXCU
QOH3Bq+CA7poDZTuKWr4XtVVgWazHMUThybp1O9E04z3ouwnCDAKKzgNhpLtWaB0+yAuFRCJj1Xx
PQdQ54lgXiK7imrlMdSMJndz3ounIqHjox622jertBInFBaospMyyZ9y0lcfhkDm0dZzQMjtKI2q
12IQ1n1ggfbIzktCdp1CsytzGAHQ6PrRF0UzPOnVpNd2qNTFr7EfRk8D4uFJZzG0t4WJorKd6cVY
emgRjh5JGiSnLDYiyALj/fqkT7riF0FHIlstVAH222AcXkgdgstbZLVl5wNjVwP4w25C0uIAF6ox
4hSBcyvKyv5qGFL1HYTU0IlMK4pPN8wgc6e+4DdZjcSXrWGXHaogVuA6WJ1Ouxg6T0daK+ndlMwd
5BVoVB0qNF75udEir27MEHRrWmM8KYi9fgKHOzyX4GY5ZKawAGhDsQB9p5GXh1MVuWVd1B+hGUQ3
8Iadq9TZ9J1nOthZKVHwhMzHCO1KJeBp8zSFV3Ef43VnTSzYAVSdPY5w176aNPrS9UDDQ2GVlW8S
M72mZZE8KMEU7VlEDByHtMRBYlHrhSQf0VA7934xs/QdHaOKTaeo87Ip5ftB5T0oFkOjd+t6ggSe
oulN5XNQMPp04qCVpNXgxUlOvaJPjWFXMlZbjplRAwoeRGsseyjiqnV1YEoj5C1qwFeMEsocdk9J
7nU8bonDQ556TEsF2EcIUql5MyozXJhRT87c0LkE21iT/opYDrXSsajal6qwAm8idfnOadDu+0ik
/kRF805Cpd1XoLJ2aqVrvZrXJSh2MOlRrsyvVOvUXwNNTZvztLgHTIyfwhZNstw054OGjfjcZQoQ
aZdDytXQe0mMqbi/8c6SgwNDbYKpwU2aWV5VoeVa2FPlmmB1u2xn7cY2oOSOZxbA1nBiny/TQU/w
tkwRuZLgqCv/QOnDFBtp8C0TS3x+FtGpxoTOrxEmOvPR6mO7q1112qg6btlY/n5mo0jrHpwtiEzN
4leVemlxO5YPl2dqfUX+zNSXwNTscBlhGCVcRWW8msW3ANjVeiu9u/ZcOV8RaeVjTY9CZsBO3h0N
8pz0/z0Rw85/XwoJocg3WAHFVFWZV0XCaYwXzXy5PFdbyyHFgUmqk16UGEPbHJPutbYe0+D+somN
afr9JDtbcSvIOdNqmNDpWyQq7Kr/yuaGhwHkVg2O/Ab+Ta4pTGqXTipocZxMO8YjhA1iWw22HnFr
8fm5EWkxeiIGrrYwwu6zj+omvJn3isPczh96dNaVH+r+8qytvhrPDUorkwpAVheyH3Rmabjb7ub9
XX8F6NUd2T1brnraeuSsBetg71w6Z6FTA4LYzwdTNRW9slr4sSkD3mO4M5X7zrgOzVugky8P7WvH
8PKSO3sXSNkKQsVYDyneBYYNCKtfv7WH28ELTYftkjvmcqgq2MNbe2S2tSt/5Q6uiGeq2fsBiRXv
8resoTE+fYs07ChWppSYQeL05GGOfRVwEI2/69br0nOHoSsQI5582vuX7a4dCkCULSDfUR368pgF
13xUaAtiUGl21ZjZoq43Znn1eX5mQXLmYVfqobXABa1u+lZqP8EDZltqYDOCilf8A4Sid7Td0m1f
za9AfwtyH0BEGJpc8mqShjRa8ntpdXBv2gYSD3vI5UAM5Tb+fnkON41JZ7JqeNKNCoylJnJr8cHo
/Q6H3zT8ONqP8WtAfybVrw2jy+aUH+rnI5TOZVEnSP5nMApJILKvf2ZHpJUd+kN10cG8y583zC1j
+GoOjw0DfM2o80mXDFWrKgyUBVxyX5+IKw7fYye8bm2e2bGj3wV+c0ARwrwJb7eqVWsbCLis/1mW
Zteq5ygMli1aC788iF/hSf1RvySbjEC/BT8vDVGa0dxK46COYAisvqD8evHnXWyDzt+mNvuZXRsP
0Xc8927Qwsxu6mdz45ysZimA4AHLGWiHAeaTshQNHnU6LbGg18VDe2ve0RKkVhXCLAc9207yrbib
rvCottzs9W/W9syy5AcNKyqsaNlK7Ztp2LcIi7Udcwm3ix9mZE9+bcducxV/T3Z9Dj6WDeurG/nM
uuT5YoUoOQLnxKnQCW+H+1uN2+JlcNGIuov9rT6UtesFAAvo1CKGXXAWn6+XuIkEWj2xyEVwE8f2
wPy23A3NdbBVWlqLaM4NSX6vn+rJ6heAr1I/dfUbCQ+durFl1pz3uYnlE84imqTCdo0X1zrzw5gB
uKCRvwhpUGZHPYkQC3Ly0pEoLGTt9AWnaA1Xw4QmJc8yNlLESxQsn7qzYoYMkNearFG1HiUDZTZP
gymObZy6WhE7JNkSgF5b+/PQQlqSCs/QKI+W0ELdUbT+1qZN2f2c7grL3djUS5nny6gMEHwBdgGF
DllnPRGZwfoMpoL75JZrHu6f/gh1Et0jP4OHy8bWdtrCU/z/bMmBra6VQZWDDN3pNdekNzP1++Fv
YmdOkMVHAWHhJ/q80+qR6UILAKaDHoJhgaZzSyljdRf8MSBzLYq8LZgZLSWd/jkffBZdFcGOkY1g
dnWmAGFGKyHV8I90YLga51XTLaUCvhtCX6lSG03Yl1djbSQgZEF3K1AOIHKXHExRziY6aQEdiaLc
zoAlYpMtoOGXeJftrGFU2LkhaTerSlLTrF0MNW15QkI4PeZISHq8bZo7XqPrrO4h2NIzNBuqWuOy
2fAFi4nT0Xgr3lo7WSjG4dUDBCrE5qS7S7RkLmYdjwSe+qqORqzoIVSvWnTejdoGWm3N6Z2bki6r
vNQrBAswtTTtxOR+iLagTOsWGMD0CHSYJoc6RIiMJ0uZpW12ZXFD+o3DtLpDUKD+9/flgCaHZEw9
4ver/GfSJW6YI9NpcY/E5YYbWmuY+81qAYJDFSAVuaMLGxGQDXA1O2bPXDTuIBpVfCPM7BL5ZtAy
A2vNbT2MvTAtTmhKupmQt5+bDlltMESgf57Mqh0P1r7TbrrAQtJ6Yy4WxyH7yYV2498PlDZx2xfd
3C1z0SmvJruL2DGLvAhUXO2xAk3gFsByderPzEkOAPUCBDsxqlsp8B5N3IJhcnL0Yh8iuXv5eK65
mvOBLV9ydjfnVmIoYsLAEnQskOdWuVHVDQ+wuk9NaEAhHEd5Vd6ng5Iv8lDAEyb6KUo11Nw3wU3r
8/XHhLRVJ1ZQFDAwX+C4rpwoc7qb3A890Hm77LY7KG7+K37qHjfpQLeGJt03/cwjcBjCLjrY4pv2
TldsFF7sn+pJdxU0Cpcg+bq8Xqse7M9kynwYcS6sAuhMIP5i1RHNU8P9XLyJ5qRkW91lqxVkdmZL
8pbBELRpBPpMMCTNJ3JFXOTXbyyn9OJDAxVX0KWB4s9A+P8wb9RCN+bVkpxnYLF6qHRsmSgu90US
nxgVf3HHng9Ouv8aok9jEmAiLdbtCjKg8pDbgouNzb+1XpLjqPq0phroN6DPogDbYvO8t6vUpf3j
kAj38t5YP8v/OwUy0dpUqvrUM8ya3lKXFc8ZS21mbszbb5T1V1f4x4rkMdB5SxsV9R4nfbFO9H50
LT9AO/Xw3l4Fvjj2D5O9tR3Wve8fk8sknzmpQNVibjVYqxDCROivqZvrabiuGBJvzM21nUX8yzO5
bhCoegRG4EWXXZbWsXg0RIcXy9sA9eD0lN7NRxAgvV42sx4bWRDyNUCsa31pySuTKR0ohR0OjZfs
GIy3At1juvbKhn0HmAa1qeYAKWcDX7ThSFY3ywLfR+GVmF96LvNxTlGchOmoOeZd5Kio8kbJbmOA
q9v/zIq0WfqEp0a0WGk8YKweDXv242P5mpdeyJz6ajpUj8mzsqjbb73Xt8Yn7Zme5pPCllvHMncJ
39VZg5bRv3FTZ6OTrp0qj2djNmBjzEKg5eH8u40jveoIzyxIF0w4lGWsKLCAZbQDBRxuW01fX0me
kF1GAxLgKFBCB+Z/mcizw5UFlj7n7QgkjTPs4gfhGj54zPbsxS+Q0emv2VvsR7jUTL85PYOIa7/x
EFnr/v30AdIeGY3YBLoVHzC614Fr/Yiv6gNUx9ghuSG24oIw8lh4l/fl6vk+G7O0OQoD/CNFhi6A
3EyeEsRAdpYNzQny4dCSIhPKkmJ6AEzhA90Ih8umN4crbRqix2PLKtgGa3KPZmrXugXH2S6+z1+N
ax45yo5atubFPt/YS6veBtLhyJEsykuQSP+80lU6NIm5rHRshPeZCUYe62loKpSsy1PfcHBkqvf1
+H1uX9DD6lFlSxtpWUj55uA6Ojw0MGwBcipduYOSDXqtYeRZoqWJr/JJ3dNeMX5aogQ3hVloz5fn
es0HYGMz4N+gUYbW488DHuNBa6MeAwbNqpaCpz2/nUEud9nImos7NyJtX9ge45LCSER+xBy4jb1A
TNTVT033ctnS6vydDUfateNYTWHf4SVdjhDJG4DoAFgKNPAOad8vW9qaOGmPIhxiAngLPC2tjzAE
X8gj35S4XqLHL7sBVEboeYRwHbJ3nxeHAkjRKMuxr7g7nygohrOT8o9xHJ66q2h3eTzLb321ZaI+
CNQBoj7Jlq5XFahh0dGRBx8cBFgcmLYSKCeIklsfRPGr8Ptlg+sT+D+Dcg+CKTp0MoIsHo824rER
cE8GXnYAqy6bWT/S5I8dKUSHyoOuTdVi51j3zlOTuPpPMHz2wHSGra0l7n9mksNtATTzvzNJ9c+r
VhaGVuv5sgdTn+UepW4uHgndcFVr1965FclTGLleZF0FK6R+y5DOLzeSuVu/v/z97M7jMZvHMFOR
nBmdpA3tIdkKr1Z33BLWAXkLcic5UdgnjYBgo4bAhz/W7eQk40utUkCigOY6xBPKpfHGXlj1Q2hs
QwM36HrBD/Z5TGFbcKAfYNHSTjFonfPEz0OwWHcaMgj+5X23On9ntqRdoJtCMYwa8xeBaUdBiZ9s
uLrVcv7S6v7vaKQdkJtTTusRFiq0XiXHsn4swocaxIzVrgPMDVmE5KiF/gBgnoYGpnwrKFlG8MVj
oIaog1ZfN79E5sGQMQ2yk0j3RxpkFzPeT880VgCbqxOzAJFekKMEPlYPgrPsFlxLaeEsSMprDWwm
tQ3E2dbJW3UpaE5HX7YKqQE5TuN6OFRNQPBF/WMCxvnh2Fre5WXdMrFcQGfHgmTWVMWCIhRM+E3a
5ZCDSm7yOtvYqatn42wk0j2Gy6U34xlmml60VwaHKHOgaMdkXGQujeRoWgIaxkl4RatiK9+1Gn4B
Uve/aZSutqEutQk8wqnzAAkX41b3gneINeR79YrcQyLK0x/gPPdbL9jVw3lmVbqAhraLjb5chkwW
Lm2/Th+LaFdAmnWrlX71aP6x9DvVeraGSdL0ZljDUgSpn5pC1W6Lan1jl8iOhpOC87qABUHxpip9
HWhpmm1g67aGIXkYa9RKYH+xTL32wiENMj5e3uqrC2ISSLmDhAKdLcsgz6YpT5J8NCqU82Kk51XD
ycDRJq6V4A6tR5ctrTa64XmGdzb8GdqapaGkQksEdGNxZZqTHZCrvv8lAnDT3yi1cFpIdpE9z96n
4Lo07tAItWF9baAodCx9C0igMDn0yWkazXGBOsRwb/l0VzzM+yK16aH1TmBUBqLIPtVOB6HtDeDi
ul1ABEyIByH4Xv5+NsEBU/JECQBjw1X4UUdomh2/oSXgdjSeCAhIL49yzaOAiQeMFWi6pkjSfzZW
FMhvmEt7hk5VZ5yvsuT7SEzbKJwov+pTt9kSsVs1CK28RfKd4bclg0qJEKVEehRQmuJqat4bE2nQ
8SYyQe0bhE9zNrkheBEuj3L5UflOQtBgLvTjaFWSq9wc+Rqea+iPTymaeNKD3l9N/VbgsmoExJ+A
WaE5k8pkc9BX7FBUQq6thuhRE4B1OVJ3Tci8y2NZBZIBQ2JhOOgPNmQYST3oKUuhJu9ksbiGcPM8
IXFfNzeEMQ/NWH5URXeUaw9TAuUp8XHZ+pp3AXWTiTcwdHNRDvy8X5g156yylrcHaLeV8dQXPy8b
WJ1Fc8kw4LyjjVQykOq0GlWC8IEH827BvJaK6oeA7F02s/YiNM/MSBe2SoQJGgZESToH+YaONrLM
75JH+hecU+zcjnSYtUIbenDQI15GDBsDf5cC1KmBnWUL67h6rs4GJN3OsRmwrpwxb4WugvPmA+Ai
Kh5bettxNy/ifWP+BXIEIR6uAXNRQpFhHeXQWWpdwT2G6XGa31S21+q/wCWDhRhgd9CWGND0/rzZ
FJIgU60gB2olCWQ1QUGIu3mrBLa2o8+NSJcMS+eERjmMZMy8U1l3b+UPl/falgXyeRiE5FkxZfA+
FUibNajNi42lWH3MArUBOV6KNCRAtZ8tpOoUh0ONU9mYr2oBEoSrSX9Uuuckuocqb3StXCMLPm+9
odfO0JlV+aUWIdYWxpK/GdIZ3dAvbc3t0nQh4nZ5/patK3vvczvSNghrdRhzCNI5WsXyXaxP9/34
Ws/WHZt/ZCAqgfjQ98sW15zQuUV5T+QpKdIChymFuiVrMod0D2nlXTayNX3Stsj0Rg/rAMPqrd2c
RvbM7IrbJNp4sW+ZWXbnWThR8GYgI4eZEi9OMU52xr63w77covFeBcmeT5rkuemkCa4DjuAYyOmH
08ccYMGug/KhhiBumJbQWtcRyf0FmAPlJojqoBoEHjAZTm4lIVqVlutQ9OqxzflN3z1dXqi147VU
tCwL/yzuTnLigVEMI7omYYJXN9WSFihnO446O0sI2scrpMOOnOTuYLyN4Zte/gWJHbAkkJNAizW4
d2T+PNZ3WhbruERUVMuHYpegv0H9ZsQb52xl138yI92JqHCENOUw07Zo3WvH25ZWv9p8S1l85Th/
MiPNZtvNVR8vJDGiSa4piPI4ul3vR25d1wUkOpAeuLx8Kzcjx7sf+AlQCn1FUSTQPK2SBld9wqoX
qhde1P2KArCKDY/YUugE+25B3fuyzdUxntmUbmOFKoNRtfristx6fqzTe9smkCFN2g2w1Oqa4Z2A
uBa87+AD+Xy6y6bOwngxNEzFrjMjv5+zYzWHG2+SLTPSeMhYh3xQYWZsdxW7SxpfRPvLU7Z8qeTl
uWpC2gOAUxxmGcnUBlWZp2h5dPoBXSixZ9XIWqG1OrPbreLq6mhA/gCiRgRnKHF8njRLhbJDt5ga
o8Ht2J6MUC3fypesGzFM/BpUUUDQ+9lIkxE0txomsk7glwA34wSqCSPcuPnX9pmmAr2LUBzTJnOu
hOGoK2GnANGeaLsgQmUjoSCep5Nr9RARFSMSp3GxsVJrI9PAjWDiJQWfJD/hkoHhYVyGIN1vTdWx
6qxyudUPfkzmjeGt3F3gpP1jSfJI88wZ2kkxvMiioF6iJ4hgHMI8cnHTHC5vv7VB6UBaoeURdZUv
D2EQWQbCSpEELkfmDSq4whPmTbW1cRuv7XKd4R2Kvc7wipMu/Yp3lihipICsNLfjaUcxi+YV4/aU
+JcHtDZ355akez9SshnUVRhQrvjgbbQZ/95bXk8eL5tZCW75uZllXs/CC03R1RDDhRljvuWDtSuK
csOBr4+E49mOowSZIekkiUxwlESR0cryXxO4r6xX3nmD8TcbAEy9/1qRXFycaqSKlixxV94VHbSZ
vXHcXZ6rtX40DqJSZHbA24TFlyarHPssVRdarwytfOJneYofpuOT4oircW/49VV84EfUc29Bzn8D
9PLV/UI1stUNsrbTzz9COlRxllndsHxEO92MxovSxY7abCzZlg1pyepxqHHjwoZJfRq+DRpYsrcA
fWu+DwV5i4PKHSywcupqFHoKLmncSWC++F5m0akn2VVKEl8I4RiVaZsapHQur+BaLLE0SizZOTAQ
yZGYgaasoQ0xrrgvwUVzk+DaqLLCburQYaUH9o5hK3e15jHOTUrL1Ze6CEsVHqPK+A0QcY4+ZD/6
UoMss+n3PNtw7lsjlFaO1kBGBwyzOhVl4bR0/AhKpTmIvnkrevVdtcLCC2LrJgMeeWNy10pX6BBQ
wS65cLjgfz77kqSPkqqcMLuAkPkkjg/g1na0Pvd63u5x2SAbmbggVnroe+IDP+qZ4YeqhHci2vAF
Xz0OqF8MyDlAyQeRlZwvHAR4HGLIpzmis0AxcIjLb4n5xrh/eTet7+A/u0lyOQr6iUdRYrwz18ad
WiJfCIrP3s248jEWwbtaaNeRsVVR+To4VGnQVbRA10DlIpPlhHOmT6WyXEHDFV5rZEztOXbq4Nfl
wa3lKWGHcY0tLUzAA35eTQrWjxFMW3B2OrtWU+ZMgrkQgNpVSnKVpe+tCel3kHYY4bQPje7HZfOr
x2bJHyJxDYo8Qj5bZ33f16B4wpup+NGmGU5K7Othj0jiA41wGzt3dUrPjEl3LTHUOADVNnJhYJMv
2Us6pwerCX1D+ZvHDH7uf8OSJtUAbUXCagxrisA+pJpXPOcIx/m+G4vbpFXdOmptc97sRdka4fL3
s2s+xyeBGB52o6Tcg0rYSQwI8YGGAgTU1+M0OcCn34XoHtQTdR907WNWslseD62ttGJXpZ2tQTbh
L5b4j7uQWeJAPSPqoVuODwoGIvKt0GXUBe2aPX2/bGn1oJ5ZkkY/8BqsihFGT8dvlNiZ2AsUvwAS
CZZe0X5j665enmfWJBdcTKAHI8u4oIxmq9NbgPS0Fm7t2S0rkvOJhtRQDLHsJAMNIB5oUmwEwRtL
tHqbnA1l+fvZtiGt0UXa4tHnrn0jVnuKOub2wQv6Gj3KYi+OPnI0x1xerY2RMel5Bw02FqBbcsm5
6y6ks6HBEO9Kpd2IcdYiX4jW4RUE7nuI/0hmuGhKw4LQpxNyiFcnbA9Opd3fjOSPCf3z9KGxJx5D
BX6l6cNjwiOg+aOXYJ43zKwe7rORSL6yIG1hthNGQqfwUDfltdY/aLkJjM+mDPDyU/IrH9EaSELR
aQhQmTRp1GobhUQWgk/Qq4+jPRsPAqzn5IXTt3H2u+DWgII7BdVF5zVbHbtrBWVgdf9Yl+YzQlje
0BoD1ZFIK+g9i46R6QzlFeRqRPcdpEE4BVAI7HVABAfv8mKuOpEz49IsN3younpJCBQxeKYTZ4Zg
d9y5YfacWzbdYvFZS8d+Gqt0J4VhVEYZnrRONN8YvVcC82/0uzmuEb49EOVB6O64JQO8upEWLPRy
IMgX3k7FEoNqFbBZBtEhr3sImTVebiq7DkO8PJur9/tCywwOKorUrLSR+snIpkBHasCIekASNU/p
6E7gITPTN8SW/zkgBHM+ohlL5SoYPeWa61SE1FBogXcF4Y1dp+JnW1m9o4cstmfdeL48ttWEM8JP
dBCCiwGCutJWCQvLbFQD5gB8pBBrLU9tUxWu0YbjAbS2bNcx8qONq8Yeza5wyQjRwTKYHyG7uiVv
9nWeEQovNP0IolBrlp3pUNSkA6JQONQcPH0U4CdI3aihtiDv4UidyyP/6ro/W5MO6NzrfZLUsNbO
4CfXdU/wu2r8z8nMxQhY9wEJWLLCy0ecXUp6lI4ht2K0rmbDj2Fk453J++ciaYuNZM/KaLBZUKln
BI0qhly/NKgSjQiDhWMp3xqQjnWxx7YoAr7esGSBUYAIWQW0wZTTjFo3DgK9Zjjm7LsIDrOAlM6h
5qApSa+K4nV8+c8LtOB+oLmCjAsyjtKFrrYq0nDhBJHRyVPMvWE+zv8dJUXOTcg4rFIfDJWXMFFX
1yJ8ryAUn/v/dRQ6R1QCZBHFEfui16NnLRkRsAsnEdaRdtC6qPi12MxQrPhg1K6XqVrwQ4u87eed
1iZhD1WOHmWA+MHMP8r+voDU0dQ7QF5GudcoylLyuzy2rz4YNpHcRr8CAX28DKBQTD2KiwA2k8zR
msfYrCGwdCiGLSbuLTvL389OEde7JAQhKOJH7rTd45T7fL6t6ev/32gW93RmpUwGyB2aGI0Bjp/I
RMO99khVYFueLttZOaqYNfjchfEXaiGSx63iCBKY7TIa8Tj097l6W23pKq540k8mpAs5MsrZshYT
I/8e8oNWu2EBQNKveauO9zUwxflUIWqBvjgAcGUAWQuiSGVamjfG8j6srQfV7DaqTqsWTDytkSnH
7SRD44iWREEcoKTW1U6bvFKygWFc21uQomNQ1ESSAsWTz6veReXUjL/LZ/y5IT4JCjsNbnO0c19e
9S070htIH3PAXQckr1nmhkLYIQeRLcq5dGM8a/OF4jHKt8j8ggxcCla6Fq+RkiG3XFu3evGPGPSN
e/N35vhzXI2sABKTYDMAsxBwOZ9njCm8VMcer7nyhJ6owzc9tLlbecG3Zjd5ma3aL9f6kfiGh47T
2X7N0O3QH0MXuQIb2RDgtD8CLwRSBHpVu8tzvEJ7hE/DIi6qZUuFRbpua/RH5lOO51hnlHYzPqld
YEdglUIbi10X15b1i7LkviWdnyb3at/sUT196nTiqloNguUC7qvaevyunEXk9iAvg6sGNCHyca87
ETRg2MQTkYmrYO6u6ljbkcrwJxzLad7i9FszBxlanEoUGLCjpSkoCugFDBz7rG7m8n3iAbhDs9nk
ulMI0Qg7mTQKsrSuMva5kqFrldKe2/PIh2MIfVnP6mZh2iAaKXKoe5oLyXLSN88BcsN3RtFTw728
ZiveEFcwpNIB00R6XS4rgrt2bokyCCee9xN9VZNTvQWKWjUB98FUkGEAMCkd8ajXtXrmuOX78RHF
vCk9IZ6+PIq16xctN39sSMd7MkC0DU51xF/12/yNYnWB1jX+0eNvXX8vwto2umzD5vqwCFyvhU4f
Im/2qmw7WiAx5Rj1IQx/xRDKJh+Xh/X1HYlNCynQf01IF2+gqWaGRQdNZ+ANyj791Rhukt/Mlqc3
fxHAnpuSFsmaQhHRDqYsiFKH2n6Iv6HKd3k4K2fj03CkRUq7aWg0FTaqeLJjYVP+MpmZbWlXZMtL
rrj7T6akcEzjVR1oJUwNxQ9NOYrmVzk6Q7i7PKCv286EI16CPg0VIngXyUysRo3SQQ4SL28xYkgt
1Lggj2DG8T9pBMguj0oXF1/uIXwK3YoP9a/LX/BlE+ID8ANoVAX/Oa6D5e9nQVMxjXopWnyAVvWh
jf8zSjbT8D1Qmi0JvS978bclVDKBjMJLXGZhXHL8CVBCtWPR4DUXfe9YYCf3WiQuRwNgeSBE7drg
04Z/+rJnJLPSnklQmgqIBrPV/3H2Xbty48C2XyRAWdQrJXXaOYcXYdt7rBwoUfHr75LPPeNutk4T
HnjghzHQJaZisarWWmg5BOt74vhmltO4DGn01wSagi1hNcumAbJGwWQmLWjrSixovfsvy/XvJJ49
eBoU2FLY8RJyCzJtOgxXjayj8Wzrn45CfIqSTnXnkGPGIhC6NAq613RaqdEdZ73EZyzzcRKJLJbQ
soEgRNOXG1/YfPqU5Z2J0WToEHe6EcU7XFfu62xMXptk90VT06llkk4RmVXBKap2Eluh2WJHpIcB
6gu1fQ2MCp00b1xIjupNzIvN5WVb3YRHA13+/eiUqfHgqCiLggW/1/260sAZ2z1lJfNVSwE6RRZH
ra7gkTlhzycd+KyJC3O5NUHoc2/3D6ydPEN2Ma/a0bF0wNwAvWcKw0IfWalNEwJ7262u4tDxrL4I
lBqEKKUMYrM6g0emhCGBZcXtrZ7DT7XgE/iyx12SjaixlF5jy3K/67bwKkbfDQJl8Sne6WSoixIH
wDI6Qqfqy4nzAzJMsY8c264xpeClJaY/OwfLM/x/DP7W5DzaHpajdGWvwm8AYrRXa/NgJ+1VG6n7
snvnMbsDkoSipnTNChXHJN9f3pyrV8BSKASnI1JDomNmY16FOfLNUESp/ZRBgnb+EVqhxA+v7pUj
K8ICVhBR6HgKK2qc+ErX79U43XQQ3c2tSnLAV29V8HmgAQhgAOcsr0HAtN5EBWwpPND7HLqaaKfM
fT2C3oFJSQTBD4OaMr6L1XkE5x0K2bjIz+5yvbNZkQ8D/MoECRh7qKlmpL6tcElOctV//bEj9tJP
sTKEhdI3XpW5Xm58Qo52KKFaDAoWIJKt5qflmsHlLbIsztkGPTIpPEpHopeWYsBkjgVzYx/3dV94
LftMtZKqtmT9ZNbEzC6pgbwmmEhzoHr4FCmPtnsTm09Ig0Wy57ZsMoXH8GCXtlmqsGX3LJgVH7kp
PiMYeS174JY0P8N79/JcyiwuCYCjw55B5gQtf7CooY+PQ+cidaNgQA47wslGMfIlT8Y7AHS+L5td
fvbSEgp3rVZqSU8qmI3Qq1Kw3I/BbHzZxDmX2XKfI5QEc7GJTg6xkUIv0cztJBOiE+U67l8b9s7b
KwNCUfoOCiJNuSvMzTznNEwfiAoNKcAIrSun2xsQHo2Sv31eCR8jzHMD/ZZ+yjHg3n4suimosytk
9CRGVmf1aMTCrOYGuuMGhhFn2cFoxoBN3L88qat+Ewj5pXQFnlIRRedgqXLez/BlmEKt/27NcKE4
I0xWb111X0eGlg853pemEdYpg6Gh5rTqIa5jvGq2xHedG4ECEyAYQHRCUUMVY8sm1/QcDcBwJEhi
KJBuqjpzA2bhv16WUzOCB1GcJDIyA2sPrsQeVUUV2i0Jl1HBnS/NqRXBdyggNuA9x2DIrPtF+tpA
34uFPwbr82+3wGIHSXoARREliLAVMtZWmtuIfUxubyGFvGtcB1JcA98Oti7LhJy7JxhbYMzYbBp2
tuDqdZLNNSpRgCtjG8TTk5F6xPHjRQ81DfD2wKmVuI3zM3RqUVisIjbsLMpV3Gf2fOu0DeVu9HB5
Ble33dJ98T8pNVfY270zAsE5YVCKkf8oy8F8y0wn3IYZNKQuWzqPHVHQBvAGAAsAX4FGPD1Fea3M
ozaZaHrKKmho7Xpu3JqtTtkH0qyXTZ2zLAD1DT2Dpb0UoMozzGPXVnpGChth4+Rp7xv1aaT6Q+XV
V+idyyjzh/fI635oMizf75T96VVyaldYMA1PMzLZVuM59Jkc8uv5vg3mu37zoEEm3aEdLbcd/rcT
UZc+W8Ho9W/tVgmIbwWQJN2lr5pnU9V3veq68nkwvBnfl2dGX77g0hcKJ5NUVQOpsuUL7+Jt/Fy/
OUHsEd8N8AVXdTAgmT0fCNUfQXsWbw0qJXw7D2FOp2jZ80fOdFZBLd2N+ACoMzbNm2Y/a+neLO4n
AzeFZHOvhLunxoRLKFH1qFJmGNNzXzNvDCuIIBemouW32YT1UxMGcy1xSavb/GjrCQdqGvq0TBJs
vaXWZnTobHAgjF7RPtw5shtwbS4NW1NRc8P5hdjr6VwCMhD2leLgSFV0VAwKfB2detDnRb3fNVey
nvfzZlQcq2N7wvYuEwihp2Df8MrshaN5Qb0t6k+8/jy3ulEmdCJtSOe1Mpb4Nb+LXCBwHng5gCxc
cBxjPSpxlofYMeMdlBWVxKV5FGiQ5svQRam+EFmfyppPNJf+FGQeUf0Vy/NuAuasCaoBHs82Q/Pp
VK9jKDmH501UmMojG2K6ill6rfNGwc3VNE9zOftd99VnyacJ7ddm0u612ryqrdxXyQCsWBRk8xvg
GxKXfN4iI3yFsIHSPInxGRjpMNRebf1gYflQjNVGA34w0V/nIcJT5lpRkm3Tdyil5H+bthbsCxsq
qzSrcEvMgg1UDQMl2my+zdq1ld47o4Qsc20XHU+44Piqsq+Z02KoKrKdTQ0JDcc3um+j3SDYztqd
0/8X53NsUfB0lWWkTjvDYjY9p2w7Fl5UFRQ1Rp/3L60TBRAxbtS/z7SebizB5Y3gOjHnxerovFSg
cjRlMZdsIgUHRwrNatsaBtpyjmkEEh4FLOhtmQA6UgWGEb6WSknn0nq8fHWtObvj6RTcgNKGdU0c
F27AgFDR+GRmkNXhjlfH/6TpPvn7rMwyj8iROOjCg9aMsF9mDrhrrmJrRsWvgfdIxtASojJ/zRH5
+wT8MSNsEp2FveYsJ4DP6S5spxuTm4GqM8nrYi0gPx6NsCushEdqa8CM2j6Ww3IpGZuy9hw03F5e
pf/DpfwZkLA9DBZOaaTAUhPX3pjzwEre7NnXnS2UrKCtsDzhLW+OfcOSdTOu3k8LjJeATVYDq7Dg
zsjYatVsRq035NbwT5GZ43ZhptiXtQNRq64I+0elNts3KOcyv2+66mBa9RA0aSFTY1qLAkxNB6ZU
M8G5oS6b+SjKMXK7S5wmbr2iN/04fa5B7oBXgmkGTiIpFfyuBYgh3bGt5cAe2QpHq0+yFqN2ms4H
zSRswticvjDARRr3ozAmH8O84la2Zbr94UBvVEWPZz8O12r/SyHFBtt/n6s/XS32AI/eGqOyTZPw
kTUp1CmguO7KgKKy+RFOlxLXGZq+8c2K+s9Y7odmUytXFZK4quwtILMkHDAX0nlpXMAScSOvcoKy
fq7U94jFQQVenMubf9U1Hq26cMoiJLBMCBMjD59veAPuEA8gYjAz17SwEk/p3rTk9bLF1Qj3ePGF
44boRXFmG8fNcraptVe6AGh8JbW9sIFqxYM7Ib/UUYnRZXUu7TjBFbtQ3e24gzk16genw26yrvL2
LZ+1oAUpYtlw2i0pw4eJ0MY9QJBPYn81QAOlroXiMPBlInaaGVPotDxpPUu7xoXnDXZHoVQ0p7c4
5nXzSaIWmPdHbfTs4XlwD7YKsKtMSVZf31l/vkKYejObunrQ8RXO3Z39AfDOtvHTPRqbVWp6HNEb
HXx1X3k/axrTXygXqpvMVzZ54Przx+UZWb0bjyZEWBCNzX0Dj9N6owLSfX34RBIDenfl5Hcq21tm
64+dJeuRXH1LmkdWBSeXR5EbtxqsNr5Dy00c038+3duEht8xnpFo/scEQDuEAtYJFNde2Y2yB7ds
IwiuL9GLrMqhVOJlDQXw2Btiv6plqj3GEoWeb/d/F9oVEJUVEuBpbsEKmMiKoNvpELyz9z+gU//D
osb35EVB/RYqlPjJvjz0AadoiPgwHn9qXrKp9uiU8DNffggl+0/MR3UtN0i/fFY0amDPb2rb2oRZ
rHlV1IwvSk+0Rw1kBoPnDDE/tF0CIG9aJN0/ppaakCYNJ/cH2GDSq77V3BuVF4TTqHTN6WEeQ/5R
9Rm71vo2BDzNsdpHtGh3mylOASjRh8z1KxcvW56MCuQi69rtaByzMAogps0OUWrxHUhLjasKyudU
ZYr2MKqd/YTsQ4JkreOYuzCuyVvRDuEha6Ipomiu7XwcKWS8jWG+LR0336bK6G7bsq0CpiiABZOu
vC4A1PORXEaLWdHwl7yahkNou7E36qxCBt0l5U1OTPeuAgz3C+p25Kbo5rqDWjfRU1+tesfehJZZ
Hox4zDZW6Kh+iZ5TCtEfEyne1vhIeNbdV9jahQ9x+Bp16Ln0Z17Ez0ra2xTAVnLP834C0ZDZdC21
51nb8ZpYQO7xyf6pYgKvYhaVHBnCTo28wa1VgzI3HnfoOgz3EL1xwFybQr+nc93mlcz99AzqPXZP
xjG+a1XQgaFfV9szJD+DfOjVXwnT0fhcNepHz3V335cxfjEkTbGpJ4dBnHvS+L5BMeoQZab6oIZD
ZPioTpGXXu35Tcwmu/YZU8vvcIZ0fRjbXbiAroydRooazY1R3piHDk10NtVj7pYbpLLMjjZhaBUo
NmXdSFEO0idKUh28eGMbPZihDkn1qs7D29a19Xs81GOD2owUn04ThS1YJiPwtbROo6DxjjnuTjVL
814NM36IC0O5cW2ec69Wwffe2OH0y25t06vmtOTbyw7yd/r80hkWXprmjExhpuKw6DfJI2LBz9S/
zw6h/xMEElv9rton/ttw5eynTUwhIiuxvniIS9aFcKeI28rtF09Jtj86JNV28RP4TOaHkuofc0CC
9AGgT+fauQtvncVvylD+q4GJCwwxlJdRhBXLT1OOY21GGUbPK5Pyid3Y5kyCsBu+ipT8zJru2imx
aFY17S8PfT0mXyihceRACiLe1QkznKIewRKfa+0mNMDsWBH3K4uZuWmMHjeDrSDoVJCWVXOWUEVD
IqmqSkmiYbmLzxbg6CuEu9rhTUVU1L081KRuQ2Xcmsp+LrYQUPcvj3fVKR8ZEm7iHq2rCoprrdex
DuneLutpnYbXlqp8dAmhvZQ/bjUCRGswFO3BPoouUOHRo+SZa40maCr5cGXgxpmI3zhPGnwzj/C0
8fvxJpWx56+NEtQEC18Owl08kTHdR08Ok096ly/UmGrzo3Rwz1tvdmNR0r1Zsk6a9fEhE2frBgFb
pvgQj2IIebcNZtRWn6MRSPsrC2BppfMJmtUcc5MwP9FkQtNrgQVYzDVA/A10SYjFit5NorrnZQtn
VKLBNb2KeRLUeJ5f3i2rZgB/hSDFbySQ4BeibipYHyKQruZdk7nUVm50/uuyjeWBI25968iG8ADC
2xdKjzpsRE7NNlrD+z3LojC4bGXtgB1bWUZ6tCPCaTI6psFKPwD8mTE6AG4y6H4zRpJH1vqGMJCU
QckcpT8ReZbYZZ0qCkxZQxPMA8Js3CGEzR5rqz0Iw2xaIs8WN8Q3a0PmytdWDBg+tFovJHKaCAzC
6zhCHzYHKSwaIQADTVSbGlEvyaKs+Wuc6H+HKLirWXOzjg14SGbKNQ6bDyrXdyAXXlIl/9RCHPLc
pDWXVejWZ9a0l4IZsIrY/6eLaGV4LQDi2np1swsNmmnbHqTNujfrnj2PlGnQsZaxsa9NKPpnIDYK
yhLU6gSHaXaTAvwIhuoajxb2SzFB81xyCa3aQMOaDSAh/ojKL2PBZreqMa7cjq6YvtX7elfX/1w+
Aas3HXQ9/7UiHLSUkybnA6wkwJxqU4xrLHtkENVqTeJBhK33iqaB9NrgD4317Dal8h/unuMPWKbh
+AzWAJ5WBaIMnk3v9oj025z8VIx6p0LgtOGyB/DqkT8ar7BJrULrhz7EeMt4y/vXZHzjyWvfSY7C
SusMEpfA1QMN7aL85AibMiziQqs6xC5zl33PKvkG80pgORk12ui6N3/2DMLb4GKinZEcTL2gpMgS
CgXbgbp2nNJ6/K6JdpNAxtrksrhi7eF99HFEeBqWjs2TKMSUDzNlydVMth1kq6zWS1WIn8h4S9b3
MZCjgC04BGjI0wXWgfsPo2UqoE9B61LzG6Xam2UpSRavep8FPfr/zQgbeTS1AQpVMJP2b7y+6+bU
n8wNyQnojMDPgKyxjEBdNjBh505cC1ncw6JazB4nUU4Jmo4rPjJJJC4zJOzZKLZrU2uXGXReMut2
hEJJDfrRy55gdf7QXLm086P3VyR1Np2sThbBbmjv4vGTvQ3pbTSlfht+AaWIC4q2eIpdNrl6FsHu
TzTApJFvFgKyvO46O9Qr+B5rQxiBVDtkvG6mTttctrM6f+iGtUDxB90kkS4sQ+A3g9QXdy+6pmdz
HyPnB+bE4LKV1fDyyIqwSgVZCLRmTCCz6usS2KNNxJUPh5OZ6nr3UEVgFbxs8Zw1C3WY43tdMDly
NxvsqscLTfnJO8qc6xjFMxIyT9FQbjIoYmq78dU00OPPiI0g93ckzZ1ra3j8CcJNOBpxnqcxPsFh
ha/G1iYzHydzvG+6h8uDPZte9DABZoLbEPxckMRdFvn4npj7EOyJwO1NoAWjYab6aM05kKS6HhX+
XSbdX0dsvw1i0yzdv8D0CLsTWB1njMjCGKI08MKt6g9Gdw2VVd+ZJ79hLli0CuiMD1soh8hgg8uP
n8S/i3GAFE0CDA+ajwXjEJoEkGgGx8XYu34zqDtFdTeOCr0cy9oonfEyJwO4LyCaoz/3dSQpOy++
8sw62hOXLwAdvwjkKAEPmKFxCOh19GOI0VjTyroTz7YNxodWBSD0HLyP4AFOVzPvo5EZfQiWwDAw
4z3TrsYy6Mr3y3vmPDYUzAgJFMjUKqiGYhrV11oPohfjh/ox+SAlMyM6bS8bO/Mygi3hnhvLWONW
BFu9s8cDgibsziWyE7/8iLgyeHjh9YPWN3TkCqegbeZkbloQsJbWuAHapqbIZ2uew7VpC2+Q0dIa
Mj+vMjTFp3y8hZgDMqG4Gg9t0T30fJ5kX7RMofBFSA9A7xWdjJZ9JgsxpwNewB2QlhPLAtCuoUqr
0bDrrxyGeo7e7By3vgVmaDtZ4U3sRA8x+9vmpWXiLVBBAh+Av0XIqpGEgwmZD7BG6L/AF0oLchuq
yn3nDmAkHSV31nnA/NsagrqFzwdPDmGZjb4FefXC5VNreG1ASfDaDQ30o7GKffSJnW7AJnDHo9m5
1Q31JiWK46dzJjmgv9dZmPXlqYUHuAb/BCWG0/MTWiQe+zAGkUltD3hI9oWhIitVmM+Km+o+UsEN
2vXGrIyvoNSAQ5akGZJ3aBuf946TNs+jkXUz5YpjfpEeSddMMWbcIGaRHVQ2lTF6d/BLtOV2+1y5
iebXYY20aVvyKYhmu3jRbQ6EK6+0Z5Wbyi9Wtmzrpor+aoUh2+V8Kvw0NufrODELMI2GIdoukGa/
75Dn/+v3LUq9KFkvMwG6FaSUTmdDTRy1n7QER0+ffcAp0NT1Gc4ysbjzA35qRYgwQ7csrDqHlcS4
itOnDh0J2eRddiLnfhE2cM9B/YeA/UeEYNVNUYWzCxsMnRszBGRB7wPW+RhUZpcNnV+np4aWN8LR
dZq5JQ/R3I8LRodumPIzYjeuEcwNZbLenrPAckk5gALHcHQNiVwRcK+EXY6iC1wWqOas8q5PfO48
9dUtjkpW+U4heQecPW5wPpcoFvQu4MFAi7AwsBHtcXpf5ugVh2Cr7tyX1k8OytZMa2hHjM0ok61Z
9Qgg+TEWhP/SKCxYRHHFHDoHz2egElzyAIBE2b2VznPcf3XuQwIiOtw3raxF4Hw3YpzYKXhSLV0j
IrHAkOuT5eRgLEOdbDdqISKU7M5uTMl0ro+OuC5SRyB7PsvUplAEaIaF/6oKB0jY/GgnEPVfzS5F
WpOYge4ceshE17KY/XzXYHgu0phA7IEmVXyOEJM7oQ2whGfzl7l7GmuU5665QjPlRW12mow45bwD
CNsGDbAqMrYmtAtFpumu6uoCohwgu+IvRe+PhqdmfpgEPKNO+m7kwNnsNPuW1NvL53At1Dq2K5zD
VI9LZSAYJ2n5NnHG3TDJ1KnOjzqGBggAJhMonjO2woYPXM9LrCCU4Ot2z4bdxIpFhggN+pJH5Nqm
PDYlxFtZFSEFAM4Lj0Qc8Hp7R6ycqkW+uTxpshEJ/j5KId/axDATakgpjvdj9u4WlRdO37G0Y2LN
n0CaALk+Fw4FtahTf7KwWLblwHHTQnLOfXRTl7rWQxM+dYA42DICS31tP9jwJHilgt3LFp2JxhSk
howlwIMsDNeoWz/pM1YuUNhDG75CmF0xb7roa6q8guwMUEDUtzHgI1q6Jf2Van43CqNF/ZTPu9L2
k7J4/PupP/4+Yb/arDUyK0LggU74VKX9tGmcB6P9wRNJiHNe/MSJhDuFzDnqJ3BxwhPBaEirxRZm
osENVSbbfALbM2UxACXZA7MnP9aQ7eVlkFfw7Plnjbp96OXsp2UcsvG1JCO1R0+1H+TJ/GV/idHX
8acJ27zTAUYYl0lgxdWkFpj8AIUDlK0M9zktNjbqV9muUvw8KvzyP5CkIfMM85BfQNJbfJwxBgYm
lNlztCOq6JqAxD0aAFTJQV5zv8dGljjlODxoa7eEPituF+2Dc2rxrVNsjPh5sHZFeKfLkvjnYQ/W
+mhMwhXK2GRFCdgDPNsCPsmmpnE7QvTTlT071xwHyH2QmrURXaEWczospO2x5Sp4WyPrIdi6b+bH
GM8WU/vKZWiyFb+B6/K3LBHEMs4KPtAVRtuKCVNJ+mRHDdRw0b1d3UUazQxAfSXh3Mp6nVgT1mtI
9ShXFr7BLN3PrIJEdwyiB5PaOi3MTwOiv1BsvuwJVnz9iUlhzVLoOJdWD5N6YwQq7/yhulFlG2Nl
wU6MCO5mHtI0bBZWyGgoKMsPiIMxrZSgT1DWbayvrhjOE2pS4B1DA/Xp5ijK1MzNaZnD/CkZ90Ny
y0sDbTS+FQVm+ZykphcDsFl+J/Z1OO8co/EHE4U0dQGQgLKeR5smBGSnCyDUiC5iNBf1G0QUmUmr
+G5w//4SRGXoz+cKUwP/2JV6gt9v0Ibhol1Na7YO+zEoJHC+Ly/1eTkDcjnHtpbtd+QOGgLJv3mJ
UkL2o7L8VnlLwM3mcprFe3UKmmRTG9euFujVPbcPxVR6TH90rfe8iLe17Ao6h6GcfA1KY6df06p5
OKgqvsbFNIO6OLqxAJTPVNr2e7uMaDi8d824taz7svCH8T/QH2Iy/uX2FAuOCnICLapzy2Tcj+6z
PqOBqjqMseQCXD1ff8yIYBtlDhW3TWCmbN+TZvCjeleyUnKI1/zGcfZG8Bs1RAigfYzsjUH2/fSP
3T/rBmgdDyz6UZFNom4lG2lxsMLNCT01PAbB8UcQ2guRW+/O8ThoFt5KTeKhCTdPXpwqyMPDaM5A
gr0ZSKlwhDiSYf5ekzO7EIFFwhFVYpSJT7eMUyhTE1Y2oPK0fe2+isD4Yfjxd4XWOZrsm4xG3yh9
vvEbcjVJbK+sIxR/oFODbhAoCv+Oc47OTtZwFjqgZV0Y1QjxC77tx+DytK6sInqmNSA+VAdK9qpw
POvCqUeWKLg+WYJKFMBBW7S0gZKOWokPX5TK6G1X7utjg7/zrkdjsvWy0eoxxLYxU5qngEAl+7m7
Tg1JHnxt7o4G9vtxemSnVyH/ahYu3hNKhK5EJJNGgHb+wwIdG9GFvVF3VlnCc3sx5Mfc0DPct6GR
lElW7jEI9oJyeKGDxU4Q7pbMVubCyLD/wBV43VadZzCgFIYkqBbFxD6VzNvKVXZiTrgbEgVPCEXF
nsv17wwNaomu0VwJGDkQzKVMh1FmTdh+jdWhLFvCmm77TfoFMRdqNrsx8y39Iet+Xd7rK9c0MlcL
GxKYWXBRi6lPx8pdhi6xzLsC4eW23+TP1XY6NPs2IHvXU14Sz7yLriGHdqt8ggA3qLfptQ+HQ9sg
8i9/y/n2PP0UYZpVNbTLzlGgUNsyPDYO3OzRxiO558/PGoyAJwAJQbR2neGDrLlAJWjEeHXQRZqd
zwAGLpxHR9lfHsy5E4GdhWUHYnKoo4vhTzpHlVonsKNpvzInQBprZm96mdLefiicwYstyQV33qK+
pG2PLArTh3d1qoUhLBp3n4lnvLfBEzBx2y54/unS+T15/Fm0QeKhPStB4xA1/eS6pvmheoo2c2AE
SO1tZQWW83N6+knCVs7VodKmYpnsMADBSe8eWv7hWn4pQ0GvlKaOLaGRSPA6rloP5bKNZ3QYIckb
hsnG4WF0A5ahdJO4hYXIqam+zdiOHmONxFu7c7Pny2t+zjlwsgRQszj9CnXSomGw8RWD1+DVAFi9
G/AfuUrvJ78G50CCY3Ol7BzJwVmdZhO6MWRBYoBr7NRs2LiNUajIPnN200IFJNcfiPMxWj5rJJ5w
dVcfWVpO19ENUlip2pRLnjsbQL0I6BaIVlSoT1TmLh7eevPB5BJo2+p5PbIouHpihtDDNWDRcLbV
EMy6g3LEXVj/h0oUdtCfqodIxWyOcTlOSz1CdbzEBqwI+CGQPiIX0HS/QvNRTZ5H9xZSNZf3zPra
/Sm2CBs3jNQ0sstlfJoPEnXaKPe2G5RuoA6S3POqe/0zQLEIrkUNBJgrWFLMAO2zw3yvTe+XB7N+
DI9sCJe/pig1wGAxdFYWhe4qKJDM5nMbuGEC0YyXPqXKtO9liskrI7PBxoIEPhJcyG8JeySN0X1J
sgSxfXrtaPe59V78fcSB7OGRCcG5JmhbTIcJOaqsvOf6fdO/sAp4izu9k7jxlZTlqSXBZ44MXTco
EeIh+p59mV5T0pz2r8CPbKJr45aywTNp/HVAzHPXHoyU/vqlfuaS/MfvFtbTAH9JlqIAiHsShG1i
YXwCewsZOxSBNQ0EFtTckoP6xXKavVbb/KqMvfkw/hrbjS4JHldOw4ldwb+wDklKp4ddEt7n6lPK
PEI8Ew49nXZ/v1VPTAmbBrzQxKltzDPJf3Hl3f4nHgBjmWjb3WjsVUtvolCG11rxZScmhU2UK6ZZ
khSjQzpp0N5nddu416Ws1rP8yqW1EzZQP2XtPBEMzNW+p/7LUPzQfWTxY57sQl3iU1ZHRMBOCn7r
JYcqPEDVbmjjYUCm0USioEdVDm2QUX5tyDpAV0/4kR3z9N7Jhl43Mg470XynW35YP/eyWGX5CXHa
sOHhQZY8uSUGbCUncaWHkLJADx0YXX8ZskzzugGiQptZRQOU+Kw0CLIDzgxJzUgzQAejP81SbsdV
E2AZXypTaOwSm6wA/LMGDHrxUt9V/WhDGuryqVlb74XG/H8NCP495po+zmUBVu7iQUUxXc/unPwx
loVza8t9bEbYVk3KetxUGEfc7ufy1WE0DSXnf83THJsQdlQctRGgfxgJqV6V5APMzkRBAm7KaC5j
Z11dFTDzEIL2LF0TW3ZJZg5aq6K+ZiXo5K+9tpC1tMosCIPJEKxU1VJV5rgSkAeqLUkUtrogR0NY
/v0o7mt4jRyeizYAJX5JzGdjGr10kKzIqg0oCS2KZkj6iaXBKJxLlo0owVfjnaL4pLo2il+Xt+9K
+LrIbP9rYtneR8PIm6jNzBom6umWE9q5vol+rvqGKbuuZj7wppLzsuaLdYKOQ9QuoB8i3qPobtBQ
lkfWMZ42zG59vcKTa/IV+xr+mUnZM1c39ZE5YXzccmOoy8Mcaa4HbZc4r47hT80O7I6XJ3J9rf6M
S7g8h56wPplhqBs/7XTLQGdvSrbc6lhQxFp0yZZKsXCNEeYWEJlBQt6on4f6JYn3ZoRWvKc0lURc
EkOOEIGzbuiKgsHxq9OuL54Rtea116Mvy/5bpBdad/Q/IxIRc5FO0FiIhjfPjt+UHJSfTRK4ssbz
VQ/tQjMB+utQrRF3nAolixSaytjiIPGFVBYgUGoHmUhJhLjqcY7MCDtN42mqxRHM6OqDorwzGY5l
7SWxiM1iiQk6VxDYnx7VKrXTMlwaBdhcAPkdX5E0841E3wHPfqUOt2NZopdELxkoeVoJUnSlJIIs
gYXudmeJgSE6dWo8LY3EIXyGK7rVrootUr6+qlAUbkGLQkEYl9JRYvJ3/UEMP45NLp7kyDXBU3Rg
G4JJfVvuk8fncg8CC+3N9Zhf/0L2YBvfag/ap+EpQHxQ5fvyeV7bNWB1M1wLGmj4T5htbhSuMZc4
bCO5q4CptNLdoKDna3/ZzJrbQB/GEj8gMws08OkgY94bc0twAiptq4f/9NPdBKzzZRsrLVYLiOxf
I5ZwnoEe66DwDSNd7aGFxgf4P3Q+TGfrWh54BufyMQWhQC453GsH4tiqkPqJJgNF28VqW14lwFnV
5tvlca0ukYODgLMNVImYn2h04IbnGgeCg+Cj80wgcLYgQdGZx5zM5p4FZYLCv2xz7b400DmpoXMe
uoVi5DIaM4gHgc/3Qm6WE4VyYQqar1phnpNwsrUGHYT9bZ3cKDxEbm8qtO3lD1jdMH8GbQpriQJy
m5Fl0Kz6Kpw9Ix9dt7lsYt3THNkQVo4BwMbqGTY0ew8uEwpkHppP7nN+PyNF3IZ+pYCNK7hsde3S
ARAesnm4E5YS+elJyHOFGF0OoyZCqdwIGA5d6OZUyV/1UhJYre6cpUKIDD+y/OoyyUeuRS2Mrnfd
DiWzJvFBrAACTM5onOuIE6WMMKsrdmRs+ZgjY3NV5uHIIA2j1veT6fPhJSOSFVudOxfcjAvlM0oX
ghdRAAfPy3zAgrESitgKdcgXHtbowYO6WWxJ/MnqGfhjTWR+YTbj6IHBgKYEJOvkY27eI3d+KEr1
Si0JYgWgBExZk+H5DYTre6HKhXYUetcsSxhjlQJcj6ik8sppM5p3QDj3oFcBx4/XgyWhu4Ev68gv
0jQUcqu+ZsleFGfLuNiHbAVZyrua7gr2Q6WEbBXv0RanH4bkp8ke4khy55w3iZ7YOMvZT44VWnYD
G61rPgDURYvO9Eb1Z2pBwyrVd0ZSfvJo+kg7heqdtq8zmfL0WXgufIFw9EEsxe2c4AuWJksXrQ1t
e1vH/Mrmo28hOp8Sqf77cpOe3PMwqdkgasDUrgAeWL4gBTSz8pQajf9bBQD2925eiFLUaeCPsdXX
D0xVrGKjWzV4ZULLiaJrLTKznVNXvbHpclM9pC4ZZI/usxsMX7ZEXEjmLI2tIvDDHvtqrAyzBEmd
tVVmsqmTv44aFxM2QFgAa6x0f/Z2kU0OrnxAZaM904mn963kyjpzdosJUALYyBYt8a8QyajdxNwZ
JWivLoqdziKqjNdNokOX4e/pDnAtalCKRVsaHr9n81WleQbdYrCkppCcgwBV5R6s6iGSXRVrI0I6
BywHiJvQjSBcFcDcmi16MbAuhXqlqT9Vxnb/j7Mva5JTV7r9RUSAxPgK1FzVc7vbfiG83W7EDAIx
/fpv0XHvcZWKKMI+sc+TIzorhZRKZa5cq+5ViN0ZysKtNHskkW0jgQK+ecJZXEZvgklxnVnJhIa9
C7rX3hhdlW21NPGy4l4pXk1xEMY+a1+ZufDcmzuK55al/LfNCY8YTwu8wk5WddLyHdEUz6B3FnvV
xoUb8TpHxC6Z6BvwvKAYfpTFmGOdhdmgFqADB4BAL8jT0L44bbkKw2Jdxo3b0O6kqsnRVux9rQXf
b1/+c76CT8Qh0EwENvnrK5zdkSDOM0TV54WHvvG3wWAuKejaiW2PcfUdm/XQhPrCsZj32MbpIyaQ
KhDLvfyySj9QFoTwuE+Ml56oe2XQ/F5r0Mozw6Opde6QOHu1pJ4RfGT6PwzXIuxhrYHWQJvSki8U
GjDNahuclqI+2qXb1Du7w3AvhthRSLKdle1snGCdUkgFQPcCsyxLn3xKFeXACwj4hALHq5jIr2/u
REEtVASGLt5pGQjLDIyhKp8MscFUtumw04NT33l//6WhxkIxgATINbK9y1WHSDxYJqcLBgN/8TFp
eAY5t6Y8obbxPIrozooDUD47zQI+Zi5kOJgcgGYy8JdXQhIa5XkagefJ0ytUAQTkw8zhPuo7V9XC
hQ7AVTKG7GAiYQH0wIDKrEyGEpQ6V60Co7St8cupxQbji35T1K7T8J2FJvjt9bxO1idzaEhBlg9G
0e++XFDIjQqRTNMJSH2ee1DY2STzCjVZaXaFifeH1lG9VgTrUFtSpplZ0wvL0qdUCjOuOgWW6+Ch
C2KvyTmy9XCNEZGls0qutypM4fLSwR4wCdFeOqkMYCpzMsSHZqR7PYpd3PxHpoQ+LfkqyXRMJLB1
YT+NJjuMnbmp1SWysFlnJ2j3NKgxjWtf/oJ8BNUcy+HsqPxojFOtYCapeYLAxd+fDyDHTVT4AMaB
VJrkqbCzoMaZRJqriT232xVCNWB32i8lb7ZK1u/wmNgsbKHZHQvoIt60GAtU5cqSXlpWbiuwmUQ7
o9hGxl4LNzzd6iq0ULZs9DPrzVCOubMm8auCZ2/TbQ3rXiyVuGZuAZACg9QeAXka95VSbEGdnikD
fkcM6bRko9MXyzjZPPASdnBSY33b7dkv+seaXBVp+6GK4grxPy9ar1Hfqpr5fY95n6WQN7e8xEaC
90WchZLW5dYJMEnXCTGCAkUFrZ8SebEjnnKtPDCaPPUOf7zt11zKgqcgCC9Qr8P0uxzXa7VXIwjU
F8ACDpBWLd2yXoPEyNXLU5550NAMoqcg/xbZkQcIx23j+sxBPbc9HeSzizxpO03l0G7DJHDojUF8
1NgSa+HMQwzdAwyWm+gh6IC8Xppo67JkdmCDgBlIdDsWnqEOyAKj3W1PZsgvQEyAy3niLoL8odyd
NIRutKCZQnjjTrGJQqaDiD/DzKcdOn5r9OkGw2BgkTNhHGC2egBUlYUDEsPQeFVw2ezaIhsWIuHM
XpqYTPB/wNIR7aUwBDS1ng0WHktFUgvTwyMoONosAROnQ1Lk9hanycFQgniJS2U6e1KygI4DUjQQ
eammKvcEzCgxRYHyApS3VoTfdWblk9EEMLH0UvtnVoO+f+kDzAT9C5PSh45E7nRtD5OW3ftV+epw
1VP7bKUryQOGIzD0APlbZDa9mxJ1kzqO1wVkoa1zPSWG69WY/tMmyVtAyy93WzYgSYsFDhOnkdum
KIZBQ7syPlraHHQ184IEF57+04lM1I74RhcQatPybZQ9cNvcJkbjBuB2jc3oENjmhhHF7cvFAu/c
qTOgdqJTPPFQIpF2RVuLOBwcnLq8tZHN7UXyHgcuOl1BHb7GernTo3etBvQdzM8E05JxzEHIvDTy
PXcwcRynYVpUagz56sIBwIj8iMQnokrjRbrWb7mR5R6t+cLTaN4S3pk28M54A0o7QwMcNhVTySDW
ydbW2LZu05WZWgsX49wNYWH0eQK+g1tKjgC9ShUw6malZzNUBmtIiH5ERbHWl9jeZiM2AEQofmKs
HJQo0ibLh8iIm7gqvaIKArJikZqtDZU3SNwUYMTswXrThKZtM0xiHmur1o62ybWDnpdQHQT53sIN
MuM3nroa5gnQz8T/piB0FsTxFmt5PIKoK42G9yhFT07hp0ZRd3a9NDA3m75iiA33PWp6E8XHpa1C
KYG1CtCYqLnbRseg+BDKJ2lWlv5ukA3KmWgO3w7s142lqXx3ZnJy/8y9KBZgO05gEjJYPn9DQeTp
P3Az4m3rigNGQd2HPfsNfg/P8rOFcDKzshempZUdWMlrJ25LL86/VyrQ8yl0be472iy8CmauiQs7
U6Z15mKQBWpRC9hRSAoKIcVLnN5T+noH8XCXKmxhSecSt/MVlRK3jmJuIuqwomnzPvLeHcvnLnpS
Fb8IgBxaGkzDXAN+vnQZoUaBJAfD9FA0k2/BMc5iK6dI3VBZswQYBPueb+oKjbQVIoO55w2p6Cp0
LGc9ZA3/ppacPCiGM9B9Y2VAe3el1q/NhGIwR6D+Fq71cRgeyVAA6kpHStMHBNlqAwS1bm2jIOl/
JlpfAAM7hHTFxhDRPrTD5FBXTtP5hDMdxBZmW7BVbyh8n6rokETT6aQ5CRQvE6r24TRqvSV1lwy+
mjlK5Lcszi2v7gP7zlCq2HA1zS4faKirLxXR0ndDzWwVTFv2iMcj2K9VT4+0gLisaOKdyDqK59Dg
JL5mMY7fYIu71gqoAQUqJfyp8aj0UUznz7SigCajBditRNyoP9DrREjT1ciEmloG8re1wSqyD7ui
z9ymnDrMICA3GGjdlWxXIrxA4FRLdR8oOnXrVAQA4CYVZMTseI8GTdznFSKwOrT7LmEO5B3C2P4o
NAyjDMJyPpOw1HYZdSKQr6mD76Rg2d5DrwTcHM3QYt0KLLIb1jHY4CpLCBAjNGbgCVXPflflIE4m
eCprT0viQKyjQDDQb/PY+MycoPmpRc1ge9DM4L+AlMyfi6gYA9eowPfb2IrzmRpY3iersMI7rvUY
Hw2HtKBuB+IYvRmrVcsx0Io7DVdnh9n3Ng9I77Gy2WWNiPdj1+U71E/JTm16+2fVl+BkITnLijWv
scMU3tN8bxgDzU65UdgrAo3K0OepyA+0aIOTSkqFb4dcs0KoCqsKSNexd6ERTYp3wocARGMO8Lse
H8YKAnyW4RSPZR+zg8kHqnvowlWjm/dVhc5+W9QQx0tYuI5ZV98pxqg967yPwLFYtSPYyGlBtIfS
aPNyJTpNhOhBcnrsO1KvKN5W/7XOAAod08wN9GKJmS28XGdvMdTKwZs7RfMrnhLOG+yerMStrE7M
TBtWnUj3PYnuKBpC8ZYWn3z0B3o0wVh3O6TPmcZjGaVD28E1Cv6qy3hXtI1T1QkSoCYyjnXb3hnh
RwLWSyMpNwTmIEC3Lkh3qDDbWwNo0uhLUzQzIRDEOpg2APQTDEFyeypX1DFjSJE9oWgu8TbGUXQ6
TqXqsShf33Z3JrpToCVNpFgEHNdy5VJTUqPWGgWVS+Ga5l2ZmV5Ub4fgJaBLqrhzbqFmNjHETs1Z
uZhVDh3CZgW2/6DWUSWt9GKvqb1IXWCdwICPKCL8MdQSaFsJs+sWvuvMdXmRiEjXWKoA5KqYSESq
vtralQEhcHxijOSG9OH2ks74CcJu3UGFH4PZkE+53EC0HxxuD2Cwitt8FYCHySdK8az03Sq2spWN
2ba+XxpynMnaL2xKeYgFwkbWxrCZis7NOUXC/nzbq5k8GZRlyMjxLEBbXUaMBaUT6fVQo/VjgL8n
B1q955BHWOBHm127P1bkp2HOYtGOnQB1v3BwqSrfogSCJ7npKVa6tkJ904bK5q8dw8A4cIs4bODu
lz9XQ4c6gg4frjHwOdSqQKIR7NJI+/t0DXxS4CuFQjWqN3LZsUEHwi4ZxDdirVlxYwvCMWRULxhW
u+3O3CsTc2p4NuGIIXGTo8cAXmJahlEJWaSue6/6xEINfoBcnNe0KZQXMEKFX8HiZBhds9MD0x2Q
hPwIWtFW0H0Mk2MeataB1a2zZaHJVkFQhgcWdcpK09MWtcraTAI/abrioU9Nu3IJbzGUctuNuRrB
2XaTC09FA67lMQFbAOB8ZvpgB5+k30UQe00fWPZstr9vm5uNDmf7bsoSz5LcuIkIRrxgjgUnu98C
sDzyb/rS8OnsKT2zQi+tRAZK3HTa3dxCOa2LUeVJ2NIc8twzCPsMtRUCCAcC0PQrznxx2ig3VMGh
N2mivMpGgFFAPDP+YDR3Nfajyyax1kzXFhL3mQBxYVYKe0mdZ4THMCuMblVmgDEPm1QsGJlbQRUC
GxDwVkHwJT/xmpTWQ6vidduisRdSdp+ESzNCSyakUKoVHHdlCBNZluBsBOyRNEuScjNrhUCjoYsO
sqapZXf5iThUZ9q0BlrdVsunvFZ+hkG6zoJy4fE9d4jOzUi7WkQpNxsbZibEanpfNBkyiBNYoVJn
Rdu3zFwIpTPJBNyCSyBJnShypC2QVWi3ZAbKeM0AnaiiuY8nBaNe30MCFex5SzJls+Zs/E3wi05w
BMlcPJqVKTS8TAO0p7QxXRmV6ZMSpEuUncqlmeO5qwmgnf9Zk/ZF1fa9Eg+wxpX7satdQj7q5NQY
a4aWNkSgbgekuU+nmcAIAZLgWFeMUnoSkZF1I6yZv3Vr5VibvvtM4xenC/xKfPSA1t82OLeYBlpS
KIZjpho1/cstqdMejcYwqcAO06+MIgBPQqr3rkhib2DW4AlT/Hfb4twhAFbHARAICA8qk0NlrC+c
wirRtC5CV+vN+zA0NlC+Yv/gGR4+E0cfUhdTZmO2h8GKcNZykJOs2vEAiVqwja4Yx7NnCVk2t4hn
lW05SaIBSr9jiiTT4u+FqrpF9DqYmBgJtsNSg+u69ATAO9qH/x+oJ6uT8dyu9HQEUG+8V5kXPuWo
3yEru3NW413kRbvwxdlAhxtiCD7u8LtitzSudBUopR8gRZc0rBQSavgBGfjfptmLdml8d4YK5dJH
6cK0FDVT+hjwwH6trY1n9sKY3/r6HuWUQxW7I/OsvRd+B67DBfX0+vb+vPqYX/4h2ONZNLWHpBOR
ZSCuR1YNFGn8SUfFHTsXFREnfzWWOGGXLEkrCf6LntUTrFOo4D6G3Jnj0eixbUGQ8v1ffMKRmwAF
06jc5SlvQFJHG7MHHg8URFZzxyuvtV/AUtniVNw2dXW8sXxfHJUWRXEN4uKXpkyom0U0m/an0a4S
qMBWAiNt5NttK9fPdcmMFJYjpsQF4TCjbINT8RO99P5JRyP/2PkGxN5cIF5uW5z+4EXB8MsgeAXx
bv6iir30q0BHHaJNAwbOrJ8x/ezR1auC+9pcQJnM7Ykpgf9iiwYQTtp9ohZdyBm+VKgcRbhTyV3a
HUjxKMyFJ9dXh+PKoTNL0u5TM6MQrJn2hFZuRu4c4gZsWTSn6AOWwtdaCNEX1YagPNjX9UdpvP/D
gsJDFRTRAMXJfDOC2+PYONOCciiKKLofVqsGgOPw87ad2Q15Zme64M/yYltRUlAAqVhR+xAbBz1e
K0v4yC/Ky+u1/OOLdL4ybUBqgFTEUx/NR23HWpc81r8xkthszefG8pXXIHRHL/Ixgre67d5VxjDt
yz/uUQnNn/Rmido5lrFv31CBcKt+G/do2tPPAXQdZLhT6fa2xdmTAF53YAMgPqjJW9SyB9JpARY0
A/UHdHhN7ZMNfkiWCkezRwHcAzao7tA1lUEP2RAJEqNJ7iUQ8Yp/ltGL0q3q8t5YGu6edWiaJJwK
Yqi8SWcuFWEN6QuCk5AqO5N/2k77y0kBbeDVwulesiSdOZ4G0RBwWOrIo2OjDfhGa8sDjeXCppi9
QfUzl6QbFOOKwLAFGlyq7NPYFi41udfm8Su6/088EcdIhYwReyEl1LbYA2oKrhKNq87+rqO2OQAS
NZqRZ1XxTm/Z7h/2z9lvmxKMswMpUuTreoXfplV+7axK/aQyzF893bZylbdP58IEbgJzE+gmy2Pb
YeV0RGtB42b3P1Lx2bYeBMvVaj+UXvdx29Qss8O5Lemzsgz3IAbAMKe0yt8xa3YPVkUonvhh4yMd
g7iJB2xb8d+S/sdcJqZPWFeQxgH6bkkfWR9irbOT6YD094V2XzdLYxqz2/XMgPSlEqqUQ1LBQGWm
fkyPQ+OnFV23Syj52RB9Zmf697MdYZGizUwBO0b0I8pG18BUXvLf7Y80G03ObEy+ntlQdAV9m8nG
IDI3Tt77MvQS6LLH4sleYvSZXTdwnutfKDQQY13a6sIWw3IDbHFIVMMU5hBUDGEslBZnd/iZFeli
Y7zuwIiAyM9wZM141QCvUayEiqrZWrdfbi/f7DVzZky64aBi21Ft0tCI1FMA+s4aDKJrR3thIdru
2yr6ftvcwgrKyLocTwBiDF/JwbsoNj1GNelLqPq3rczf20iLJ1EQIInlh5teDnRkdLq3s4O1bt/V
VeiqMeR13eEhd+sHY2M+C/8ntHkXssnZHf/HsFzw1soiEXkBw7Vib0Yt8SuzOQWNtRBqZyPEmRnp
ZjMi0GMEMcwwKNVFDLK4bwsreIUAn8LsmQUp9FWUZokuYGEknzoQghXfds43XX8i1RsDpZ+i7e1i
6XabPctnRqXA17NWNfUERo0StxnGlZGN+0nEXDx+fGp9CKh1sfxJmHiBON/7iHmKeCvU/KWFrkcV
A0yld6+3F2J2w579JClUKlCjNjB8lHpox2B27rkswav7xJe6FnMfFKzrIGgEZGmSfbqMLFnZZG2B
+SqvIX40QPlwHBd25uzL6szE1dEzotAuMA3ohXfJqocIpxuso9dxI9bJByrlKAzdXrlFg9ImNYsQ
wISJmzE+is98F+xbzGq4aDONn6pLgK1Z3zY496nOHZS2rBMmJs8iG2vYvvWq31uPmvVu/HXjEQfj
3Iq0R4MY24FW8GpIf/fQpwoTt+l/NM7nbWfmAglIaSaUqQEJDDmCmV1Rx6C3QjKO+WE8OAx9Pf69
8N7kyx8jcrSySakyoEOQB6D5nYXPTuU78aPN3To+1EXslxBXu+3W3N12blHaEyoJHciHwKJZrfXQ
EwRnnLhDfuw+knyJS2ZhDS1pQ9iOaIGvhjGleEmE37evdOE6myMxRIkVvX18JIzJyHCjplF0Pgjg
Ygxev1iQKNj2A1lb1fjuFFriJp3dbfqaD34UtmRvm+l7V1SYQo9XTvTLwDyVkXVr2o/NQg4xF0nB
n4E6l6kijMv9NocInakFSlB2q2DkNoJAU4AJjJ+x6TZL4tZzy3xuS1pmHhaqkgFm6ZVV54IozRv5
L32JkG/ucJ8bkY4dUqLQHgSM5BCK7ULNL9L2LlMSd/wn7qkvZd1JuwTQ3snfs4wSaZ/N6rDH1af5
Rp+4LP95+xDMfpxJuvf/GZh8PTOgxoCJWxkMhBqIL8F6TUXkBu23Ql9p+RKCdO5mgV6YZdsWMBoA
olwaE7Y+qFGvT0xBP8ruV9Wtbzsz9/XP/77kTMWEboUBxYsU5duQ1j6zXpp+CUE0t2TnVqZ/P1uy
HCOYQQaSfK+Id62xCdSVrrWAl+OF+/wP/kBRCWgn3MZgj7i0lHZZYdsTXTdA+15VrykGpIi1EDdm
P8ofI18933N3jKAltQojAWjVbWsDsMdCoJ07LxboTSnBVgY1i+RGzkEn28e4pmi1HSEWnQMr9hT/
C03bmZVrOV8DHQMCP0i4zrTPHkprt7/G9agFrihg26BjgTc/iKUlP4QwEF8GWDDBL5HrO9QWTIHx
vA1UOO1gV/I3nNCk2QAiAZpA38Ar8/YvmF/I//0AU6rDQTk95sC0TeVU5nHbDczXon7vl0YaZo/R
Hz/lIdtQjbRCq+GnpmFyAXdD+uwspS6zhwidM8xYAk+JacfLrR0MtCZtjAJNTr4Z/NmIdmq+K+pV
vFS7nLvlAVT4nyE5JpBiCGOGchiqiKQ7dd3roGz15p1nW32JsINM14tcoz03JoUGvXAEB/QUaZ9w
x7X17LiRO8Qu+nQPR/ftbfTc1XG1Mt0tXerzzJ7iMzelh3pXxHk6WLAcA+s6YgCwjBau8VmC03Pn
pO0fZ13shD1M0HuR+fWT4il3ildtwpO1qvxqV3ort1+Fz52fv+rH0F96z86+pM9+gLz9c5ubbFSw
Z+wf2nN4V3yDHGPjxs+/lR/1g/a4Fz7mRU5LE9ALG0g+DQXpAU6zYZVkDIrQIC452uJYNb6e/EjN
vwX4IcTYk/AaRgsxZSDPb46ho6diCsZ9UqwjQjxhGTsx8m2tOdCa6t2GlwsMVrNhzaag7oOKsgbE
iJTO0CaIoiBFalpEXkBVF8QoFFNEjXIfVDvDdqPgN3JlN67uEnK0Er9ZnOyce+Cf/4Jpc59dQYrN
Wy1q8QvC4o70QGqCxGNdpicWnjj2V/wU4MF7O5ReQ5mmldahB4e+BplwEJc2wbjXNJFw8KgBxXmn
o9P8EJUPCj8wE+LfJmR2isSFnMyC2enPyhEC5AW4PaC+ASCLFCFS286z3IRZB0QtH2Uy1milON1B
9ECx5/VEnAuu0U0FKQtotccUDxLS4ZFqjyp+GbibWtH9Cyng1AzEvB5kGQBMvlwKEUMWnJMQU2L8
qaZvKTCeESYibns+d3edG5lC59k3Jvk4NFnAMk9XVjbbm/Y90iUQcNy2MhcGz61IXzUdRqtVVLiC
d4ZrVQCrLvGPLvkh7dVA1TI112DBSB67DFVD2IDaOFsCKMxdkA60dQGeng6mnGwktlpUJY8zTwn5
t9hyHrim3FGzP9im2NSk2d5euLk7HzrbqPBDIRF6ElJwr1B2zZ1x0k5RCzdv3iv7swQM4raR2a/z
x4icavZoIeqdA4kRuxYe1zEpspRqzkg0TXN9QIIDboumr/zYLMIuCPMAfrDIrTI3+1Tuo0N/KNf5
AY+b6GitOlwV48q8Y3tjd9u92XY3ZtGA7gciCNA7aRE1FErsqsbeKJjXOi4uqGNyqrrnZJf48QYY
hdv2ZrfIn3MrF+qMBFKXYRNlKP9AtSf8JaB5mDgfefmwqB8wuz3+mJILdpo+2F0UwbM+TP0oHo9R
z3zSdwu9y9kN8mfTyzd8kkWxMQbwqDXEptf6xxHX3+1Fm/UEU3xgc5oQ9LIOkakFRhtmMFGXvygU
lhK26sLvt23MAagAvwREGr1r6OxaUpTPzJQDSgp50c4b185R98J9+Jtv2Vv4WP6HwiN9ApUK+YCA
4NSzB0wt3yVvt3/DjJ8XP0FKCIVZh0allJmn1kOgA2yqqg8QWo4tX89BMrK6bW2uwGprBsBMeJ2Q
CR18Gd5Vmga01eGxjsGhWMHlZRwDgLeEBYCOV46Ja4uJkOiB8maN+a6FozCTpF2Yl24XtSVxYiYc
X1VfK2hNQZS3xQxX5VH1XlUWMuG53OHCmnTL1JBjSJII1ih9alBuGAG7B4e6xb4JiosdBbhj0PzD
1XZhVLp4jMHRdQwMAmdb3pdhhyR/6Xk593y5MDHtqbM7OqR2kSkp/FKUx8BY1/aKstDX1ZMRvCfT
qKDi8g+aKRjtwvTvGyYqJr5dVHU8C9Sj0aEzf6nh96F6sdsl0q75NTcNgqg67TGZ2hVKIlkV9fht
ovyWQe+1/WmM6660Nxl/0Ucfmw/M04viIjOnyMZkMTohU3P9ipWMRkaRMhuLPuzV3/r3CqzT28o3
vOQFPH4HbVetOhXEsguHaSaw4xmvotoAeC7CofQdWKw0uUJwdvv1sCI/gx9kNUILCPN84e/8zlxn
9w529i5+XLo+Z901QN4LJjYU++XbUx30oNKgNuIFvRvTbyaII5r1bedmfcPTBrzaKGlasvRdqqi0
xzQsTiqhG6v/hcnfIay9Pt/08ea2qZlUbeJn+Z8p6cRUYMq0zQKmmOanCuiUt06+GawFh2burAsr
0seC5Nw01QcrdrLpyX1tL/EmzH6UMzcmN89OZRcbBSkjGIiJZ4avUbtmS0MDc5nLxB6HdsiE+70S
UWCMKzxqQdxvReoKShSura2y5D8M40TakUJgI1mDmAqiOku013Pn+sKydE8pNIWKMJ0kA6pHgbZ4
BijLfygOjuhTlD5Hk26pvDVrEhMEBGxqE0hcfoNpThyktEWjBFWatH4pIDYFpsoE7HGDcGNQjCkD
3g/+7c048xWnsYX/GZX9VO14SCZG3Hx8KMwHVfs0+1+3TcxcghcmpPSTB+FIqx4mQttTB5dbrrkL
QRcw2Au37RduUnrFnluSm3V12xhg0IElWnYvhqj2cTDxwcXgGB6wkNRv6CdP303tGa+JyjxmPQPR
F3A3tqsmsWsbbBe1JqbeuR+aryRQQVf6K4JEFECUbmvkD31n3MdQeLu9QDMB4eJny0lK1DLNqPGz
W9QzSLHutG8O8JL56raZ2e8ARVpgCh2Q0Mi1zVBnQYl5RpTtzVH/FjlO9iPENoT4sU4ZniEGInuT
myBZUzGJ/vePLANaYjjD2jTKhOAnhYu0yiCoFgGxlT4X6iFPF7y73sj4+xYuJ5gwwDk6/ftZOMpa
0IsGMf5+jUYthm4xR52sHfX99hrOoAthBsBdVErQp4OtSzMT4MMoDCjHpNETKEa6ZK3STR/6ZhiC
2/neGP2qdS3n2HjVi6G7jecR1yjX41JonHPXxJw50o5JBUBGojas1OKBwN2q+F0k5rEZlM0gyBJS
+vpaBF8R/ofJXhONMbnK2KS5VqVNhSLc4Bov6qb11W/ZPjhaJ4N7jWudso/cyw7pfkmD7ot15/Is
wzJ4VFSwUGC8SsZIj6oqlFJFAO5Mc2Suguf1pwa44QHj/xNncdoAy99MDMZRQevHok8hGTRmGqe+
FkXFA4gfkGOHaR1BhsmpTZ+C32jV1bwFQt4UWe6C3SPEMHuVsJfAEvVLNxb4dlRN7C0J4qX7eNoY
V/4A6w1KMdQzMZZzuXEqkaWmHnN02vUQtZnSEqvUSTXPUmzbrUh2HHiKFD2FMg3yrCU44/WMLBI3
jAThLYSG1/UYhBakwJlzHP54R34EP6lbHhXUqB1P34GR/L1FiXqLCfTc3Wf3+h0YXBbSkesYd2H/
6/I7O56KBqo21YH9Iv0MzUMQbdrgzcgWUqvZU/HHy6984swKCAva2JgkMez6KQG3B4cmp/Z6OwTM
HQnM6QJhC3KfiXH98kOKGkz5JW2nIaDygQjjxBy6MYMRV3Th2kqwcEFf53HAC2OAGszZIBq94iwD
UYYSagIuYfwJQuLEJWyh1z5rAfVmZFnmdC3IkTMoCCFsSgEsc+3omLbjC2IGs0t2ZkFKFYcKCBOw
baN9UDy2ATgmn9X44CQgZlma2b++47BazqTDimoXGF+k8CyClkMKq8M2H+8wDqBW24Ct8s41QIa7
iDSf3tPykT4zdkXljsyG59M4GK/8jJy6YZNVKxvcoeHW1Nc99Yv6PoswXb+1QeJxexfOCO1eeCoP
wwVKNs00wnh1Vz+qvau8Ot6w6jYf6cnwT+B2Y761edO2brgrXQ0DLWBscnMPDGerDMjchZ8zd/DO
l4JcHgqMLQPxNa27Wh05OprONmQLEWQugJ6bkKobJXOCQJum/0Tqi35HAHkc/a5BZ3Gt2F69SPA7
eyzAyEJRr8JmkktHfZ4keg4UqReW67p5UMd3Em/t+n7ACF7z26a7VP9RKuA5zhOvUH/Wxl8XHXHo
UWA3LCDc8SCQjmVQmWEsKPzNIIwKJRC3JQvRcs5DoPMBAAZzNCaRJAvqWJYJMSeILIU2THYC8eXC
tpipv8EJtLHAhwZxBSqfR14pahUkGJiB4kBgHrLhSXO2SnIKm1Vh+qGTuFUNoBv+W2gfzgWCM8Py
2UysNmzaFoYxrOYoG43+Fzd32vBal3vt7zH8F07KRzEeEIrKyckSdN/18LMcyV5hkX/7xC95JB+x
Kk/NYRrmYpS65nif5ge8RALzP7XZAui8YG3uQJ+vn3TaBGB7daJOPgF7Zf2om33cfb/t0NytAOEZ
ddKxwzC7/CIoS4PzqoGOiB3ogKzw6HfUguGxK8ZhxfpwXEFgdollcW4RpzIdGqxAvYMA8TJO9Qqj
kTMB8bLkuWlAS+8p6muhuYMD+q2X2/7NLCGI/MEKD3J4MDvKFOW6aLVCMWGrcVD4Jbr5UjbmuE6t
aFg4ZjOhcSI/QYcRD7uJiOfSq1AN8PCFHqQX5ZGrDdFdWDxgmOlO0cp9Se+YSte2gfT4tn9X3w9l
dTTmbOSTGMMBu+ml1YIGBKDyHOcX+K9CfK++2GSiXS7CPereu9vWrr6cZG3697PUDulRbIoK1tpq
p2ivMd8bHXsceQfahdildrQQHJe8k9Y0z8Y2jjjspXW/ziz6UJo1FIvSVdTEd30B7sHb/l0lyJf+
yTgxuyGpZUWgamu1BnXOF15/VtZHvzQbdl1Sk+xIxYbGDqK4zGGncciPOomZy+NcOUBp/EiyDCrL
fW+CuLqHcgIkL1YNaT+VpkwWwsuSt1IwqyN70LTJW66sie2XgMQKjPL0i+Tns58RkgjYnyiHglz5
cttAMyEjzoDPyMpTVq375BGh2jX5G1vqwM9u0DNL+qWlTrGcfOxhySHf0EgCRWIOtBVY3UViu2G3
dOZnVxCEpyiHgwcE5YhLc7rSpU0EVjuvqWAp0vwMB7wZycnE1PQ/bM0zU9NPOTt6MU9KtaQwVVra
sw1WuthAJbIzd9xYEri8ipnT7jwzJcWUOlbynDRYRD10HkErC+y7+E+36wWP5k/BmR0pmsQ6uvEd
K2sMoK7o6OfgESOs9HPsjSp9wSx2BrkuTGQvpQpLX02KKonFelFwLGVFURwiTuGmXAADX/hdbiyF
lOvhzK/VBDONBlmSaWEvP1yVFeVEFVlDgqf/nZaaB8DUvd2HuyaL3oM8Q7WxFp8xSEESJz8yWwVe
pPbjKvDRKn7TMTd7eyNN9i4eTJe/R+6jt4qVl534WnUQM6ncs/XWTZkJ9pW1Yvrg6Cnr7h8iDW5f
9A5Qd8G1L+0opUgN2uccX1otIFiRWyu9GPyx5D6ulIV37nUJHw6eG5O2VdoqhQ3S7RojKQfaHsDk
qEfHLvML6xWkp6nzxtA8uL2m1xVJyab0kbNqbDAyCJu6ts+j+6zBQpZ+Ez8nSBOFrxenUN0m8aoG
eV1zGuyt1u1Z82RFyK8OUbiE+Jw7wWdLIEvsKQqEYWiKn1Mb4Y8uqT9MkmzKPvjb19GX10AiAro9
SWBL4U9Dqk2jAmZiC5AMM/+Oet/j7ZWduzpQD/mfCSnsOSE1A0zfYGHj2q31Q43Lf1QetORboC6U
YJZMSZvUdJpJyxUHg0MwkGWP/0fade3IjUPZLxIgUYHSq0KpUudk94vgbnuUc9bX75Gx61axtCI8
8zDwAAZ8itTl5eUN59RCuSsoqOgzPGw5O7f+gb6WxdhoUwdemqAfyIIjAiO87Qto5lM4Mi7rIDOZ
OdKNSPkzC4oHQw9rAacurtHLEgWg9fdOhZxxPtHanQsmwz8wzFqqMMm9cqpra8puhupZE+pvdXab
J81OQ0okAGE4J0pbvTiWiMxpmyBoJkYNENsMVLf53viFxcm3Y2EeQ8GawBrV/T1hKZzKLKL2m7QZ
lKWXXrxBHNq0A/ZS9JtzhHYtgfZO0txiBLmROdzw112387lagDFRTJH4ma+GWF9YyM4Awt4gRTN1
UVleset8yZQ6jJW85sYDpl0hBNxKZsLjpFjf48VvYM62n00JssVYsKaZhvc+KI8gW0wbSBfgBoMA
R1+ZunJX0+/b552Lyxx4CLkEFAUCnEL0BaHyIHYPOVhFyK4Ag7CQpGahgfJJsSVEBtvQq8dlsWLm
uGRpJ0TZCOQCVQGxO07a4Ha8F8386djbF6UiOEsETsiRMpG/0ENdQPDb2iKTaIMxAa+mpv22vZDf
8fQWCBPY90bVUGNowDht3IFRrSFvhuFWwjlVbsHSaJVvBnHr5lbPPxuDs4mrzmCxPuacCGWsCJ0B
aDlpQMkomhNoUwKMNIBGWDP2hUB5VZW1eAYiZCokxVFUBdfp5clUiywS/QmIQvE8djeNYdJw5xW9
mcil2TZ7/vj3VUv6fDy/ENnbtdNJUo8ZEDvqNsTR8vsxnjAYl9tZMDMYYS61QG2MN62yap8ytJvQ
uonGI3bUFuM9caYOKPnlwrkeHmLvJvMP25azap1fEGzt3m+zMp9HmawSEklQarD7hEf4x1kF20aU
Sl4vJPMqVJTzqzi3/fEUBL+217EeAyqQLJqlrqDDxpih6EtJKOhASeLgO/7flSp9X9HCibwJPOey
22sPGepLCHx5nMirJ2ABzTjvqUrTCQ0MgJZeiyEwjaQz+7A9tN53uX+vS57u4ar9L/DmDV88DEu0
LUR9N2+oMbnyNLhgt3eKnJip0d35peaKM/dCwuNd5S2T8dPp0A2yOMMSQ3gVvI8uKQMwYI67XH6X
utTpScF7L66aDgrtv+fa0aLLfNQ2UFKjmbCzIRl3hAzQkCxuQrCH6fp0G0kvoTTuB2jzmXQMC8TZ
aKY1hDcxNky99txc442Urp6WmXBbQmcUWNsZz6OgZ72NVL2ypnJwE9I+DoHMOZCrMekfCE1kpvq6
Ag/SKQCE3Jq9eovHSxS7uoJRbE5AuvYmRnDzv2vB2+HSioRWpakxUIQYEC4I0eLXonqFEZR9xi3Z
rX/GLyjmdsJUfR6K82fsmn2nPej9WyPxLoX/xwF8gTC2kmnNJI4N1kNTH9k86CWgCTdOjqGHYlXm
YLic+Hj+1rxRFi4wc/wxX9AWkMXE6sQGHNZoh5BBMbXvML0DWZFR28vlbUk5IThvSxkfADHKWI8E
gGbEpmhc93yX1h0n7F4FwWQ2+MTxH1o0L01EzpJ00OfvlqE5YwgLVxk1B5Q91rbvXjX5BQzjWEqi
jXqkAQZpdrMtPirMWvk5utainecNHLBVs1+AMTGfZDQ0r0aAlWNmjslt0SnW6P+oc14phwc0u9OF
l9Z8qcIbCUBhdh/1roRFUR3y45yKG+8bMS5JLXABxBEMQaTIf/jpUyCOu7Ssn7a/0ToMGq0xOoux
MJbcrCzyIK0nuCUJw4C9PCKP/TSAbee/oTCOIouLykfpo7KGRt1LRvAMuUM3ygzOM3n1JsMI+v8t
hnEVbUgTv9UN+Fi8+6fAVbzMUcN9g+dk6dsT7/XK2zvGQUAMslfaHHAYaAyIVZDOjEJeKwBvTcxZ
RbImMLQBW5eia82uiBFE0LtIf4SJPjkN+ixrTED1siMnU/u8/dVWz68moy0HnXngJ2DWV5V10miG
B2j1hOh4kCpbbmw5sETp36QywX7wB4pZZZ1g6CQrACXJ7Vn2R4ipPQ4pym9i6390VXKQUcDsCwgO
bS9x9RMucBkXpYjx0EWxgNgH1tGCpQit1/7QcxKZq99wgcL4JjkG6bY8r05X7CZ5LMCOIqGQDurv
ojIcbmvHqodawDEeamq71pBSLCrxnQ6J4K5w5fpd0VrO5vFwGBclJX2nlyKWRcrGHOaosQyRfI6f
2jziRYxz1HL1EP6zJokNnyAJm3qhDiwjeAn7QwAeyhhiC6019Z6ZxE+T8c8gPucKb2Lyehx9fiIu
gJlwahC0RJtSAIe1jqb1f2rP8Hf6ANkpuLIyFty0eOq60TQ63e4RrBYd2Dug6kVkcFp39BFE6/dj
KvIqO9smhcL45S2UNVRB3R3fuIlemu6k6g9NHhyj5FXT3uOKp4w3f8nr3ce8OnSNMD/KDqzL0lgU
VQInVCWiCWWQLh/MUK7NTDoM2Y8xQYtw8G/u898jOVA5wAwf4xGG2CMkrOBc8UDHzJVTN99r+VfJ
Y0lez7AscBgPILRjFNUelkbBbZAd0hBEep9JtU+7h1FyJXIYip9V+1ImDxibsbe9z3qKDG8BEYVT
JD3Yng2lFYKm72FcVeOo1WlqHRBsm3J+W+RHo7EjarZlZfogHNkGnj339ff8g/t7snERw2T+VI5d
jEVPEjETdPR7A+/ArqZWvpbGTmCOndAkiQQIPUPzPVZR0L2GSBbTkDFEk8Z2p427xP/rvvjfx/Vr
Zcy5oFmGLucOZqMKFJ+ufZ2qxN3evPU74wuCiTJULWxrESIAlpHfVJAUDfNniut/G2T9xH2BMHcv
GIZ1YQQLs4Uan6kIh3rmKSCyWeODacNjEx8nYb8NyTMK5sQlvZhmLQFk5qGHmSZHL8/etyHWb4yv
VTGHTZM9NGXoCGpLtBJn1U3m5W6r3YRgo/o3QF/xBPONIGbVe4oM96hQTIKnkW+RTHe6ITNzXXnb
xlp1xQsPwtzuil6SRptNDsRHiYYesvi1RgW61Xetj3E03oTo6h4u4JjbXStqCQpQgPMhSRjeKoVV
6neZynFNq8awQGHudgiDahjZAkoXTwdVbX9KLeFE69sLQdnx8gpLxMgoshAQYVnZAaITQTYr4T4p
d9vfZ/W86nMZRhIVxWBlQsDBTZooxfQhGfIbQZFvtFR81Sr6uA2z7swXOIxxY4Ykbj0ZfkHu31DK
kmQnCneyZDaq74gV5OL2YMQLwGzKwZ1t+cqZL3AZ+yOjUNftNF8iaKmquvLoTbKJx6PtZYOZxZUT
GD/qLPgsIDNTlNTM2vpMKUjttn/H6udc/AzGLmVvyuS+mSOSpD0WSnGq0dSVDoNJBN4I87yirRUz
xpkaatHj9VVZbfpTheFUER53aCvu30DbyvGKnGVdseLXsZehERfHrdr5QWgByxgtUeF4xlUnMt9d
4BwDSY7OfERFGbSI9jDScnSV+hc6dQoMSYairTYvlVhzTvfq7bJAY76V0dK4oQO+ldi/k+pF607E
eO29ADMLp6zYjU3LOYM8QOaLxbUnKFDpwfKyyPQ1KxNuJAxfVPltKjuq5si8dNCq//paIduwrAYB
ZIpIgEOvgxYBmYYpap63DX69VWSBwTwNvBrtPtmARYmJ+GCEvTHLeXYYbiWdLSXDbdlHd2JTf1Zy
P1lUmV5qbzoIuof8YXgXVjO7W5VETp7IHsTSQS/TjzkYxQ2I9HJ+KVk5MLOa5Ny4p85C5Yyr9YRG
TCFiZCUyyvq172LeC8NRebEnEaYyy/gYdI2rFDEYNeGpov4wNAYvCXRNPIC9miX5VJCno7/2dyi+
iDr9AkrD7fxNRgsUsxgDteg3/IFGMXqr1mbjfBc/Gkt8FM6Z27yANSZ5EM6ju70Xa7fB8kfMhrP4
EY0MJo9CwFaUoMIcemmXK5YmU44zXEMB8dT/HWdj/iALFA9jhhAyhmlE4nQUUDdKCuXWL6Hs/fer
WeIwcQ7EUqMiojjIyOLuZS93SorZA4WXhF/3TmA4oiKqsxrLG4RRuxxtbVgO1V46bTLr1G4bDGaO
DthbRI03C79+lWJoGwo54ENFV/vl9vk9HbxYgaUksZXQ0czbc4oaMGQmhuCmzyCvGJlCAwojlXNS
Vt3GApixDj80hCRHw4Y10tKF4qrb82S3Vu+TBQJ7FINURSiFrRx0hMDTrtAghUn3OWSnt01j9ZIE
VyCmbSCnhwTe5R6CVswY8h6mkQWPaumEaLgQEZUqDuajOVCr1r6AYnbNG0gnZtkMVT4oUm9qtQhy
54hzh/BQmJ2DOjjUa+ZcnRCeDTQGhOj25JLXrl5UaG4GhzGV0fzPgEDMWijlGp9HApmyH55HyG2I
oPKp74zEieLELGXOzX/N6Dy7xXmiBxlWqkJH6fJDFUkXpzEFZJOZ8Y36ON5rz/Utufd2oj0Lk2HG
vzv4/yCo2zaQtUO9wGUjG1LFWST9fiNNB506Khpno3vin1rJHiNOWet6YPZykWydAQq8cYdAGHel
a5i+Q33Th/+HgOx9ekwhxmZM5ptoJi/lDuLkjQnlVIHz3Fg7D8vlksttRhFZDjUF5jMNuzY6jSNy
y896ZWvSj+19XS0cLpGYk6emRkZ6H0gkOsElt2Nry+JJVdFZIu8rbVdCI7vkzfNdc6IxO8wcQl3v
fNIJ2OHazG8mhPmYCjUHHxI8ZvDWvHiPp0Y2MdNi//Acn1fdlnnGxJwbMsWh2EXw2CDJ23nP2n30
VtvUCR1U4VwfH/QhsnUb4vIH9bG0hfcGrBVu/a2AdRdWvUfYZIBKNDrs5e/VTnwQTiHvnbTm2mdC
Awg4EgiqsIPGmPaaYujd4w4bbr1wAG0D79pac1DLKIv57lWWNok44vLIPFMFu4qQuh53UGE1YblE
Yb5zlaihMs1XVAqHDn06mtyAaUIJfsoteikSAVoqTim+TKLbGzt1FJ1t6+Ytcr7fFpGNgqouGhcB
L+UPvYBRQ7QPphmvyLoaASxXyb6HmlSAHgjsCemHSt/V9XnqXzUB4vLJtzp6EfO9Wh7K6XF7cWuX
8xKVeRcJxYB+7xSLU0rhGE/01Cf/gIr2rR6Fn9tIvG1knH7ViXmWgfXdouO9Kr2M3VPj/fOfINgn
UNQmbUZ9LIbEk0VCAtrXaTclmb0Nw/tU7LzmpBuB2vbzpoGVDdkHBBqtfqjIXac6vfQzkk65ZIta
etjG5ewgG2L7wdBJYgBYX/1WIYXdSQ8qedvGWPdqf95NbByq6uAmSAt8pbBHM2kHOq5e+Kbr/alS
yUekP9V6uN9GXPdSX4jM6R6NuEoUD4hVeeOJCHFTSIxwLv5VDAjJYmATg9BX3VdZrddSP3sQ0ga3
udEjFWQoefu5vZLVvZMUQ1dAbqar7N6J6HaC8MaMAlHlUTBHyD0lo00EGRJFdz4S5/8Nj9m51J/G
GORE8BjlY6XcefEuHs+R/j31Hgaw8myDrRrfYnHz3y+8IBXDKBY1gI0d5NGVQxXXYAHgdI+veqMF
CONqY7/rUd4HiNeXDgiuLDE0kGvQ79DUwjE73sdi3K3mZxGJRUCB01Q20J7jNNPHODzJ5CQ0nGr4
6t59pQHYYiJt6rFIPAQqFAzQY3+UdDsseXwD6wHnAoUxh0zBKx8toxDPuwnuqv20R739kN4UUK6K
TNRQcjO05UNmCTfpTkzN5EZ3COf7XZPuzCHZ4jcwVtK0CkhiYhyB7vMO6kf+K/oXf357JioU/Uq7
s1SXWpM1vulOa8nHSbWancL5Db8fLGyudPkbGCNCHnhIax/70IKvwk57S30cTrXb7aOP8jN4kEHc
6aBwLznbB2Q9HF2snbGoJCOjVpfAhUiWLpjItZyaPfnp/WxlE9VwcUfM8gN9HXcFGuepk/Lqj6uH
Z4E/W/zihHqKEsdGCHz16cYARcebd+4jB99e3EGE7bE9eY/kFjQz/sf2wnm4zMUeaXWhahm+OcjM
Q+RHlJtJcLjivhyU30+QxepojHmEQcbqwuoj8k4Qi4ijzpxKztt0/rEbxvP76l/AELX25MiYNxGk
wElAf8l4Q0CWwhTlf6ZAxLNGRI6a1x686oy+Pt1vFowFqpJNVdCNQG2Ln4Kn2EkM2pkEBHfPGnKk
Yb3b/mJX/gjML6A5k6R56IAgWXJpKWpYoGdMAGd5XDUvg5eg4ZhEdgbSO3sb6PphCCRQPIKDC499
/C/jD5BCCzAqRkGoR4yjrEfoY4VUsVcH717X/5ww6RykskXy7F5SeJnCq0858/dIGsTlCXiJdLZb
P2lyz/eqMLcgFG7SfqfQ26jfaeQtpLpTC9+oxrmPr0x0BkTj2EzUDXoIdltbqrTqUMe5JWmjOQYP
Axlt0TM7ynnXX1nLBc5VY3WFodzC07AwJDPseHhTjGkWSRXUb6nxpgu8tuCr4EkFbxtaxEFCgdDm
qmGSIqoJ/ErE7I12Inhby2Cq2zaTa3sErRgyUOCngk2CzePSHocyyWnQaplV6ERE2AS3FTepYUIt
gMdhuLYY0JgjoYtkl3RVGgUVRSIkhGboFCtMVb3n0qZec2RjuwwogsH0QLelaYzJt5UYx5UHtuRB
rTOz8NQTTdVmJ4zRXSAKd2mtqEeP9GdJEI66Xh0Ekr+U5XRTEN8HZ6O46+rgPpNjxU3U7piDER+V
JGL6otxx3MBvt3Lh7OafCpIW8LrhkF4lufuq01U9DnKQKGi7Qkr3YjCTO4oQpYMqxxBAQ82zxOHT
n1Q7knzL6HhdkCtfXoMWI9HBzAvyRZYesC48sP6MmFLNpaPfUdOvHsE87v61eQHEAEkpSh3o/mbc
XZqkZVqMPhwBnJBXi64GmkyuSM7v7CGzm2hpgpTg3L2FmgFjxXWiTBExcCyHnboTbj8GO/2B8jSS
PGVtuuNn9fbYWWhcOJ3ju8pMXp+E5+BYvFObV/BZ8bqY2Fc0kUCTDLwuMmuCUZlJcowF50PsZO0L
HavJpM2wn1DrqqrWhpD2o1RAaUnljsuvflHMxc7oUAxgOaEwQV+CXRrYSmT8GIfGGgrplAQTxweu
nGMs8Qtm9sWLG1PNKrD0tIAJ8wZFSO22CXg6uiv3B5h0IUQM+0RDMMvMrZdgd08FfE+telS82y77
BhK2ZnjU62+Ksm89Xvw2F09Z+1niMfFbM4JaZQyjHCM5dl7dxiMmn6xBsvvpqAjvhmw2/YvQ7bfP
xvW8rgoyfxBjIxyA0RoGY7VxVxglOh1BcrUXGld/EJ3cIt8b1dRsxU4PnRt//tyGXLOQJSKzTnkK
87TwcU0WqXg3yvlx8NW7UPj29yiyJKL4C+4GQtihIK005soWBKPUZHSqZjyUVW1LWcixwzUfCgOR
ZgVRVE9k1t4bo48HkN3gq90F52HXHfAct6T3/Kx8IvLmvW3Iio0s0RizB9upJ40Z0JpdYwt7zcV0
4AltlLeJWWDuiXMvrx0yGbJwmPXXJDTBMuX+PtKDUpdKHDJ0pMr1r5gHcP1Wg/UtEeb1Lo4xpYXa
iikQ0DWUHJpvELY0RcFErlyy4zPmmK0fSOD/NR08UNHSSwmZycMwAXeJSiIMYHdaDR8lPkvqUQat
a8Kzi9mK2dMMESaCxm3M1yH0vcTw1Ip41dDnVnaI7vSbZ+0nORi301F8im1LN2sblAOo69l/b/UK
XBbcL5Vn18WgxmOQe3ILnwUK6gxd0eCgMLkxznUBb97ABcxsOIvPNmY+Daqig9O4A69vZyMizC39
maCg5tKb/Fy9avvyZBwmjuv4XRm83tWv9TE3mwq+xKxIsT7ivg8Anu4gawuvtZOfcjP+VZxL0FZ2
4DHak7vILN+Eo9O2VvJjtEE/fCh5znPtiljuA3McNSHSfFHDz2lqR93TJ+Q9TppdOOSpyO16NziG
rezLc3gXv1mo8W1/61VwEPLOqkBwcuw4vq/puRHnsLBQO7WJm9aJLfUPcWBn3i+wmqU83o8ViwaT
JDQi8fzAnDUbVSRdVSlG3BSWHIoWbdHm1qMF/z7UQzOJoErEkyNZuSeooqNNXEdbhIqi/qWRCWOn
lpUIHrE4Q8qx0T87H6GqTHrOPq54OcSeiNp+PwvQJHWJk8lS4QWhiI+oV8Jx6glo/TqV15513TuF
C1bD7L0EGmy8pNix7iigvpai38nSXvR3em5saiLPeW+E5k6zB6u1pyOm0IQbfYfhzm1LWXOzF9jM
eS2jaizbEtjEqv9JX6sz9GpOULzWYaRGgYycjO67F/FtG3ZtY5crZg6rHpcwmASodXoaIL371x3j
847igQ/rx/ybyBKsEvT05XqAf1+onEI0Mz02I/1Zqs8Y+yW+O/KEtddipQtA5rYqkF9rimIGPGlu
c5bO9DSdDEf4VdtQdZBM8VRzPMzKGUemZk5ggAMHYShziyS9p/aNCNuk+XBsjcH1QNKmGf/I9APv
TNOTqIt8LGcQc/W7oZMLXOOGiDcZ8936Liv7GM9ShPDNnvo9NKB5qhGrFollSZBoxvdT2Ief0spB
Dh78HD3d4KNRXpPwEIo3DbIYUFDrXggyltM9hBP88EfSuh2CK17ku7bK5S9gPmasggWgzBScCW8S
jpBuIXdKqX5uH4FrnwmtNoheEnRhKzMR76VvSQXV84e6Lqw2fhIzU4uODbLCyp0gHhXl1zbWbAuX
d+MlFvPZ4j4S8nT2z2P7gyouSvLRcJbCG4Mn4Tf/Q5dAEtKGX9+OCTIqOZZgHfh2qAg5Av6EbsaB
hrz7bb48WRioKlMV5LhQfGBb8EYDnQWDMftlvCKbQrckdHhL4V2Z57vtnVtb0AKJzS2r1RSGQSrl
aBad9qni7WIjcqZee9yGWVsQGD0UMnO6oiOU2bcklsqoHT3YfJXeUcP/GKrwRkTqRVFl3mNyBWvu
6FLVmRoXwS5zeWq6lCayDywSFae29e+nUXMpCqtIX+ziuNmL8r1EwVJUEtMYbon0hLH1s1+raPf6
qOKYs/Trkvkcpnz9HnaLmxLNa3WL3zOp3lveSY5SSUfw3xyjOLivU91JpNGmSFeoVAnMIfvrcwh4
MGDhFQ8KPwyeXZ7DviNj3Dd+YWU19KYwwydZEPlCsdaa9e2b79sfesWeMBaAlDZUGiDDykYUk+ZX
Y1pgahB8nhiGcMfkx9RxnDQPg3FfqpfHieEFBTqrM3Py3Gz07RKazNsrWTWjxUoYk/XLYhClGitR
QN3RfBfC2yCxg8j5byiMlwwKo22UFmvRQAvqnxP5gPwj0Z+3UdZ3DG90WYPkGTzypQ3o0hRRmGEB
cpsAHcN7A0Oco8FxJesb9geEFZQEO2cvTtX86YWbTLlL6T4araHlFJSvrxWYMxLYEFsAo9KVeEuZ
US8aKDZMqFFF7ZtDIZfnVinA8Z4Qq5c8EOnwqg5r2zdXANBRj0wxNCAvty+JaFwZkKywdB0DjaNx
xvCcazQ8dYyVa1lHWIcWb0hFI4nIwKBhPMLsbQlb0MgNZG/d3PvYtoPre3JOc82aMMjaEIUdPEHD
a0sqGe8Kqoep3XcBmlCDPnWkOnvvx6iFX/RTjv+7/mCXd/NsNosHczUFaavkuJsb307128h7MTyr
jx7z7DyQ4/b6VtK/RIS3Q0SMO4ai6eUSzBA9JY1LfKkg1A958CbKqhWlo6VRaJtmcEcD5AyTJ8/g
RXXXO0vQvY5cG6qgmiizfQ4Twh1QlSM+bkK7M74rsuO1x155b0Vre4mrQEizI+OG/vyrwkXogTSh
zhGhFu23QfvuVQe/fa3IceJRJ15bI1b0BcReW5hBpWrSIzKQqm80xsXE0wi/DvAhT40x8znBBl0r
dlSvVropbxoNsdRwmpp7LXOF4K3y92V/KsjJrzkJxLWNW8Ixdpij66WtWsAlxWiN4mEaK9cL34Vh
30Q89uBVLAOXB3QXqYQ+70sz7CaMxcCf4MoXXxs92ivq9JDLlSOAsLiQeePX1+6JgLUANPIYTSP4
c/41ixOmCk3k5/N92PepSemu11+84q/vqRlDwcWOuh6YO5gbJI86fcx76L62+S91fCyjczBiZJ2T
OlyzOY0id0cpanNXklmSBKEzmc4o0oPmQbC+f9g+PavOCFcHXna//R+zVa1YFhlEsAvI89paAZm6
T1+5k6NDig7emJdrXbMCnNE/YIwzQm43aNsEF6IOvpEwPqj0QVULk4oHcIRur2vNBCjyRTORIh4N
lPk8Ta+DAzvAxpVQ+E4qdxYIUkEe8y9QMKYDtQREkrirLg0tqHKw6opQwzGEh9GA3LHxKFBe6/Z1
GIH7YgHC7Jpe9gI8LUAmHM78UIefk3QUMaCxvZbVj4OSPqJipIyhkHm5lqwoahqHgNFj9ZSKgrBH
VgEqBf7wTjGlTnwv5RyhVUSwzYtwd6II6rlLxEANMlX0cDd56c85kKipVQoHoQfhdO5uL251D/9A
of3kEqpTQHMZ5TnMYdzX8aHsC9NQEbxyYFatbgHDuDnNU8u27QHjJY7WfW+DxyJ83V7J6qahTgLy
MhQSruZljChQwFScFhYhD120a9SjaHhmHllayHENq4uB8xHB8grvoMx/v/CigQLyURms71Zfh7ti
lK0oSb8NEELeXtDqp1nAzH+/gEnSXtegdlZYcYtGxAizfM4oaWaT/wtXijfYn+XMG7vACTWaECkG
TgVlTrnVX7PJ/zeffwHBnFQkj/0MBRcwxPiPKoZcjbuJx2+4/vm/VsGcmVox2lKdDbmW4l2AcaXY
LdGdFii52XETB7O5XmZd4Hm+1sM+YCoj6etSAVgL9kRT7WvkVCdXUN+1VrcbmjrdpKCduY3Q5tjt
48n4b/vJRg0ajbyu9IEP99qS505xvZqX8edYuUouzYIkXRjrBTCSyrBpgJFlEO/yuNI4Ns5OI5Za
3oPECCCSbxuN0+k7lRwpL3W1ahsY4ECPHXI90Ia8XIosjkEgDUDpi08vM8vR6ZIH9BpbFJN724d2
JWcL01hgMaYeSH040A5YxJV27TG8zW/zF1S59nQyFXNA8HDf7ulfv9pnUPTTY7NwQbFXVKDQGo+c
Au5VfJZLJ0l/UZ4Hn3/3lckvIOaAbOElIj9pZN3DurTsVc8+BulHbFid/qT3xBQVjn2vZMIuF8S4
WA9CiVJSYkFFbkpgzfqenSrooApuaBuu/HP7m62bx9fuMY6Wdhju7RW8pitQjchhawfDYCH+7tWP
XH3dxrpuQMfTb/mpGFuMm6FW6wBg4rhPHdEKXxULg4+33bHaxwfjRTANp3Oao+DKbvUY2uiD3v4F
vA/JGGjt+51Y5tjaoAJTWW51wxva7aHd9p0UNx3h5FhXvcjCbBi3jPa/uPIVoJFM+cDMdmii+Wk3
VtJhe1U8i2HHVqnsF2goxL42vlN5z2pmU3QiTdF+aO1c2+ch7tBg74m8eep5ARvngp1gnaQhUAsN
uF4Vv3ZGdDCGZ9WbMcFcY0SWhHJNWXEiEM43lBnfnHtTHfgxQNu+2qXkoSh7EEG6pP7eQx417T+3
N5fzEdlWEHGKy1ic3UvWBmiUSMFLVjwmAuWsireVjIshEOSduhQwYv4JlbOiOdLWQ/ZxH/TWCBYN
3vuBtyzGyfhJEQiDDDxvvKHNbZ4/k/Jpe+fmn7xlHYxr6cqkKI0ZYuqfhvFDHv9NGmvhTq66gnXP
16IOAPrQvE6j8AiBe7OQggcfHV2jpp7C7A5yE3aUarwTd0XldunJfs/+Lm6ESielGIWABg3Eq5y2
5yjxT2AQOiZKeKwM0ZowVZNLoH4cRM79sG7/iPIpnkcovs7x2QI689q0lRtcRpGgWIn4KUaBG6TT
TpogqlRFN1OucXJCq7aCAEIHUwoenWwZXZ5iZUii+cSpvaOVvZNB7bXnEnesXkULGOZgK61eGRFY
FZEc7HaprltVH951IbFT+Vdg1JxtXGlRwmW0qLwy+6jh5RcqKTKu3rsQmOF7+qAdyptq74OQ74Ab
6BgNpvQ9OvAq9qvfb4HLLFOrGrkTA+BKDYiw0tgyWrfJ7UqcTJK/xTxi6/Vd/SowMy94RY2mmggo
MHv5q4B+Xv2tzu2p3sm8u3UtnJ0z8pjv0qh6JaeuarXaTmi+ssJQPAyCccLhf4gq7aYLgr+f3JgT
2F9YzD0uQcMtFzOcgQHST4Fv9/lDO+2R1XEMwQQphjnUOid0WNvHJeTswBfHTkn9okxCLK9O/kn1
k9D+MzQvceBZAaY3tx3nmoXMj2sJzdmzcC5jmVXbNUPSzo4z3lHwo4XvRD97Yw5ZAFv3ebR269WA
BRxjkGlO5aKtAVciIqLKIQmIKegPOrqMJuMMhZEi/dVqGmeRq+ayQGXtMkgaCsk/fEJ0NEGLBmSO
MRpWNLLf3sw157XcTOZilXMaxQ3yWFbev8eiJQb38ciJ89Yuujk/j5FelA2vqKRQJGp9rYR/zPX8
tiu8R8QLnAuHB8HcpVkuFHreVAgPCu+Myo5T1ryH4upGKSjMQJAMmtBs4g1JpTLMdDgKWY1NKfhe
Q98q4pEJrYU5GBH6X5CrySQkwkK9HuD86Di+T81zaASHEAnf4aMWnqJQeoAMjLVtAKtbh4ZQFHUh
Ew21sMuDm6GlQvdqfJ14fK+Me4Unj7dqyIt/n/k0g5iB2HUOEENN2+tGeBfE6Bjwc8Hxxn+T+9BR
zkWPAnoRIcxxuRYt6MI+lLAWVH4T06dCaoZtcywDXv1s3Rj+ALEqQC0dEhKrABILPCmKNyOH4D3P
i6/v3BcI4+dExE00xEsXHfgdRjRMPQIR40sYcI7nSmMlbgsVyXJM3VPoKDE4qHgTvUM7sjU+qIHp
PdjDZ37UwPC7Sw/Zm+8Ox8wd7fgA1uwjrwN41ZcvsBnnmgl1M+oy1jjO0zR+ElhBCkpsdQityRgg
QpLse7yWtk1+5a6Cgsys6A7WBAzBML41ydQowHwbOq4hJtzZSveA3sMqtwXjdRto7eWJDnYF2wuR
RPmq5Tces0xLNQOdgGrrKGPqCsm082If1ZVp3yi/0BRwqyKBFo3aOVJ5XQ5r60S7FHqNoekCt8Ie
h0nssz5Cz5DSliAUSkjmSD0Ucdo4bywcoswWg3LgbO6KP8FAGqYD0IGAaUS2+ZFkbTZ6Eopjidcm
pjF99KPBYw9baSQFIQ/0BWZpe0SpbJq9m9RaS1tUqrRRuU87tGUBrTnpkp4dQYKM5/Ug3CMvRU8S
4g9Q9Uc/IpKggUvrYjP0VXAm+pzn1tpmY2JgpglCKYiwhehiJGI6yFh3p36q5VPsx3Zc+Nj1ERLx
PKW1Ff+D9X+BMU61RRlYLDSADf6A1iUBcsBEq1RTCMaPbRNeuZGAhEoqXjbYZ/asQBNMa40acV0F
+m8MdCP8T8JQsKVROJRjqO6qxJDMeqh/NUP+vI29tkpMmMqYH0PHEQ7rpTvPAk9v0LIOB0iDQ+a3
Zy9DAq7lzefyYBgfpEnZ/5D2XUty68qWX8QIevMKkuW62nu9MNQtiRb0/uvvQs+d3SwUpxDSxNnn
SRGdlWBmIpFmrWkuAJrtYlq3VinRwfA4iBY1V4L5yTkyt1nkx20+dcXYolMozaaLXWBL9cpWAxWu
f/nM1s3w+3sxZRdypgSFSoZA44ZTc2Mha6zyrQb2SMmm7iCCzFgzDsOwsKcr412j8BsNUTvXajZC
qa5pejAqqzHBWPT4UuTYf5P1/FecpdO2qHvAL9UdFby7144U04w21u+wVO3wu/HtmMZ5N0oYBwWZ
MEnmur0z2qbyYgP01fM8dgJ5a0eLlWfwmsAN8IrjwuncBn2op9C2otjZ6V6c5tAFOyW8jltBTrb2
5sAG6n+ieC6+uaA6MLsQ3/TRCIhi9O5URG9Ga7qpGrymXb3H2OvnVKr7CZBtly3onL8CgJ1Lt+Ou
xzl15jBkTw/jlt5kt+3GIbF/l2/Glswhwcxretd89Nd1RYy/BhjkRHNekvdmZcaseWZMd4rqqv19
2zyo6ZGiIC7CG1lJPU7U5Dwl6ytlHhvIAnvLMe9MYEIDkKpvfIDS3SW9sy3VXvBd10QuPysf0MDI
3GNyDJGGJnc90GRDQ7mVitpNe+wfzkC27Q3p7vLnXPMSeAhW6Q2guJ6hONhJZZcDG7fo8J8pu1Lw
rMSpN4lQTFZ1W8jhoii6+E2faJBjB4N3nXtFjn336k5KN7YqiHGronArYArcRs7K19UtqUs7zUDA
LsrMDWO6DS1StV5bKztDv7JFq4ir4lhejDPETciPggdGCQBW1iLs5DDeVbOpuFKFaa+JFtONQx3F
y+LgusyGv4d1wBY8o6YyEXLQwGMBaRHLtQobkPGE5LiktwiBRMl2crW9bB6ryi1ksH9fyEjSXAvk
ATLGxPpo+/QqiGMXL8JHJNB7LCkSTbK8vxdpOUCiUNCONLA6fSqyp0Nlz2xaeVCeJMl1wndr3jfD
E0W7UFgsWruilsK4iFJ0ahBZKEWjn5u4Uf9LTxLMrzM4mp8Z6prBcBUbfz1ZDiQaVAkwbYK6IhbW
TvUro7iXEyZSUubNqLSHuY033WBuLh/jyuY05ICzGEtGOEibrzvPWEhrKpYEqkNHTO0xjNF03UQT
1iE8NfxEiwuVKcn2DCraxVs7VEDOs8FRuIPB7+YmcoKlkxK+LqMbKtmxT+Nn2XrpzENoPeSghSuS
p8vKrkUxIBIDk8BBgu3ws+dAKgiTRsKZKpH62AHsoqOqH2HJsM4l0f230ryAq/8ni5/gsMcIo08p
zlVPf0VT7tIgyF0M6D3XYezHebFX27Eicunc2nL4clnPtRzD1rDciPlwm41+ntoOmmh908m4+MEc
i0j64CClwrAcuExDNy8F0z0iYZxvzDO2NBMFwnrt0wm3apt5WfJaVf6IdcbLerE/xTW7cKbfenGX
bT03AHVhM5m98qJmP4Fh9A9/H216TAJjUQy7QafnFsptaJcO/n7j0Ecl6j9UKoLhXlUBGM94zSPX
BXD0qYhSrjWnQNPOHVIvAxKsXIoIrFagb+DR3yLOSJZKmcpZiuTdui1itzyO+3Q73VVv+sZ8NMnP
8o/iB37hN769lQYiQuRl3+DsG2GkGHV1gAkh/zxVcA7afkhQC3YtGVD/oMRsHC8XbQ2u3Tdsbvn/
CuHShLrPNLtmbRDNea6sPc08FWTucASXjrf08x+sYiGM86ZiDKbKAL8TeFwkoqBGp4uSyNUzs4CJ
A2JiLETwSx1otMSWWqO6OYWYvwPcT+yG2bOSNAL7XpcDwAUEBZkV00+/DR0aOCubkrPtaNjKeOH4
KRYvPEVpRNWx1S8EPHMdgRZJI//MkWRgljcGwp8j135rHpIYjCK/jTIlcv6kBQ9//4kY3BfWHTDw
cYYt5MxRpOUWTL6cXlsUOSVREWzt5L4FnHEGTdVs08yGAHP4aUGJyjpEoitDJIP7OhG63E2eQMZk
bpzkXjNukGhfPqe1C3CpBuc3pdzJ6EJBxNAfo8TVm33ZeXojCNMiRTiHMXI8tjsNUmqtAXVsCl4X
rPu1tX9ZmbWLZ/HC5F/ulqQ6ILFjflltWptEznOK4eLU/MydP5clrSr0XUKy2LEu01unm5BaQ1IZ
ABOlClxqbrNGkPCtliOX+jB9F1IqLEdO5YBj6+P53gB25VDh2o4Uz9TT515pvchp8eEm9H6BCjSD
ByMv4k2WJTd1NYp+jOhwuYw+k7Mm19nzvTtIt87jdA9qGZLqRLGIs5X3wW7ycj95tl9tgYmuVi2W
x8DdkJNuNOqU4LBHG9xA2NGN52KTVSh2gWhy1HWC4LUFPoQX0X8YQTx5zHOz6hHeuJ3OhkXD+Hoc
PyoAJg4+ANgmQJwoj5dt6v+hp426l4oXIYLW6eeuq7aYKjbviA2uYJ9NGt2gZvgGtvF9Uo1I1rLO
cFMjeSwc5yBXU7m5/ANWIjQeT3g94Y7Gjhr/IO3tINIKzFmBRTiCd34OYMgegA07bPX+kIiC25q6
EKebGFtgvckzKiCQEjlmgvKBHUk3uoK82GhR84rdVsLmH2Aop8j0J7kh8pTtLmu64r4nojn3zfS6
beoMmlLlOin9rHrJA4GIFXeBCEzHaqzCjKWk04+ZmyWg/dkASFLdJ50n6X4CNOP+qtUEDYJVXVTF
wG4NqpU2PynXT6lixBaOsTd36nSIipdkELySVnVZiOAS+kwywzSIISKP/aS7rgAJKo3+PO6cfn/5
w7CD53JFLPZ9K8Od2lwPzpiW+DBtuqHxYSp/jCFWKz4uS2GOdCYFK1Zsgdo0FP4lnVGpbwBFj0sv
Iwr4Htz8p+Z3R5UEotDFrk9eEgYUwDFlga9W5RlVUjSnsyJitn09HcKH6SYG4KC0D/cU0jpRx3Xl
KQHEs/+knQ2kFk4pR5KMHtkx2ibH8hht4mv7KG/C7bw1tvVWtFC/KhBr+47MoCrPhhesNK+j2YJ6
jgHYe/Qf20HgRmvWjQ/0vxLOJhdSNXZGpYMEWbrrx6Pd7KmQ+3b1Iy1kcGmWLc3WEPSQMd3P3nST
AQ/kV+1Pm+A1+iFt/uG9pwL3DgBKCH4Mceg0MADtT+1n1poOqTxiSNLJXKThImT9NUdaSOEr/VbZ
aXI54AHR6W+t7lL1Kk9e23l72ZHWboylFO7k9ICCNziGLokDBiSdFONVlmyk5NXRbvL5/rKwNVNg
KB2odGMv1+B9ye4AkwHoIkyRT7WKmhs4Joe5jHwLC61/n68yogBHsRSGF8vDw5SaMiuajTBUpCBS
3U7Jj040ebz2gWyHbY1hm17Dwu2pGZTj0OtN3mN+JfpVa56db+IGO8YisJa1UQHABf0nhzeEEPvD
6oCxNmAF+som9JuEoKh2ZwR+5kvHUjT2s/aRluI4iyjTmBo1wCtducEofAnQVTYm7v29JSyFMIde
5MVOCyLVuGb30fBYDbuseUhCwUUk0oN7sUhFFtoxppxdxYACxWZSI+zpC8xsLXwi1cPoFwwac8Xc
YUkdHvbI+li7ffCaub2aZNHo0pqHosmO8hU480CYzpmZYUc9VYEk7kaVhsfK6BZTsVVRuU0K516P
PmxNxIayliwAMprtPQGNAujvpx+nxUNvCFlJoQLHcdtXYF19MLIQPEQSiQ0B4IZIGGcJlYbRtkxh
L77cL4AoOI2HZk42k+J31uay0bGT4q/ypV6cRbBRQBsMrMizxhsZcNuNWpAg8Sn1mqDFZsudhCfn
ZZGrRrg4SmY/Czuvh7Sf+hbvP8zdHtLceWuBvaHpkWjuZc1IYCNoQhnoo2OG6VROP+MpHkq4LEbM
RqvpS2W9OBg1t/ZKDLx7wUNy/Rz/E8YXI4uWToWlQlgZRrshy7Gr3+2cNtjHek4ka/6tmmMHogZZ
tF24GnG/teQRTCI5GcyEbbAUhg02++cxVMkcg/lb1F87Z5wAsO3iPL/oRxffrQsQdHum4qCWPyNF
r4ncGLhLpqNVjj6VNS+Ro9vRfpdBuVjYz0jZtkmjktYcbtXyKRx1tFRjsML1/xI4Gfo+UIVRhzsb
ytSkTCst+OZohrumQV4Qt3+quRakBateiT6DbWBiCebEhQClwaA96PxQG5OfmuCx1W7rfDv/CqfX
f/APFSmvwmD9zxAZBqfqpWpG/EwTkLuh/OFY2FwXjSqtarNIBjhtqqyhUaVDimym9/gtbpolDwEw
z2hWHFpFlHus39gLeVxMm4t5RijD7YYiDoiJ5V9z9KMYqSt3+gZdz+tZmZ4C+dlqatfMKsGLZdVJ
FsK5KJeOUp+B7gcBVc6ubOORysFjGs0bCyf79x+Pkc9+AQrJQAc5DTohZRzlBSQV1ZFafl0dI8u/
LGK1xIDWHiyRQU4D0PhURlyi7WGNMm4/+7ObnsLIIiPWvCL9poPBjKDfSR5t4G1eFrt2rS+lMoNa
uD8euJNjRZCKMYKilV0T2xGXJax8JSiEEhHGw2V02dnFsZBQYXwBHwkOpo/qc6rh8RVr4Uc3GhhX
AlPXZWEr9o+BS11BM0LBu4W/0IfJnM22gf1Lyi/gIHjmlO6lfPJsMCVryedlYStX3okwzvitMQRX
9gBhNDt0Y41LiAyDoD+5enoLhTgbz8p51pQepZkZQ16z+qxmDyl22SMRs97KTXeiC3d9g8BVbkr8
58bq+AyogI3VYt7Iqbzadq6nTnsOh9w3hfPdoiPkjMOcVacf2IaVhCaviYESWgDOfX/5O63Y+Ilu
nGfZdhcqZQ3dQsCgULsiQyuaixPpwblRh4GtMQuhRzJqV9jNwXaRA0UyQRxaSX5ONGH/vvClKHeQ
j7DdCGCame3RbjdjrTJ/IkZL3eLXv5wb0GqBu4j8mH/2tVShhtMguAOu1tOaqyoW1Zy+evlcogqF
/hPBv/iyUmryUYIIY6PtsMYK4tOR5FfS8418O7yHR8wtP2H+5rrcBn5ak/SD/klFP2LtEjv5Edyl
aTS1zVZAUBmKSDeAqek4gmsMi06gXgEiQae4aM2aIrHroepbdS56RE4vtUoBqVllkEa7p/S9HI99
NJJwFASRdQf4FsUFEW2M06ZiZVfTLMkwbW1J9HRfDx/fErjwUUiAdGgcJgEvDXsAg64/JFuaYryv
BO3LFuzjl21TdHpc4IjRxhxnCoEgusBW6zzfxUPqdrE3aD8uS1p37W/VuOgx5A6tqQxJIH2ZOlT1
FJIromroyrzNiQly8aPS86btYiQY8oTpaM+MX+v8R4sd2l7+kSfepJJehBonMgoulmB1EhsMOvTS
lJcu+CEsVYrOjcuZlKoHr9GIv9860U9pGnbAenxtS2Nz+fOs5U3Lo7O5tldrllE/M+MuQx1LiRug
xDUhUHgB5h1dm7mXqwdDBOm31u08EcqFjLg2R9qZCMQwdHsf+3JJlF1+Fe8RP3TVrW6lJ8SQvPUu
K7uaDQCqHOj5Boa9+QU8K0XmE6gQaw+hF1N5r6FQYUmfFpaGLktatY7/JJ3VsmsllmnXQdJUY+Oy
LkjZ/ItfLSRwR1hYVtfJ7C6rgblu9Z9GuAG75WUtVu/LhQw+xtpVk9QabMPI3k3ncQ5vMJowZsDN
1zBBLhC2GpIYYZGFLQdwYnEhSZEGq8LqO3xYvdcUdGtsb2yOXXxbStvLaq261kISF5JkJ+m6VGfR
onmQDc+QfUfEJrhu4QsZXETSQjUu5gHagK6aDL0vaa2fq75StqRS3KIeCMWymoZxy5eUvhe9O3QC
z143we/z5AIUAFyRW7fQsil+mdon9l4un+LqnbXQkAtQc+bMAR2ZhvlLODyAALyR7oIOjuvRBuxx
pWilQWAgDhepjDkP9DyCQiGALC3ZDWZ3CIGbGLm9qBUlEsU5F+jF1blTmC2icCSx7/UWT299ejBE
bTWRJM7FNOzRDVbDJA0SBqWvYilylYaY4+coGq5YjX6AjMe8NBCEUQA8zX6reQIEOGsPyPar1ILO
zvxojbtGNA6+6l0LMbx3qXHWhKxSM1s/sbXWD0czENQVV017IYJzrtbulc5iL8fBfozaP5O+v2za
IhU41zGSygRwO05KzUEglYae3G21v2ZKBxce2p3/fQ7Ofya9soeenZPamyD+pADl2Grh2/+XJvzt
Tus6aVEnwLsU91Ci+rNkECsWYVgKzosvG9S9lugNK2Mp1nOk/4jDbSYC4PsqpJ49db6Py+YcBZyV
VZYyTSyFODsAzBq3P9Q78DrdKTeVl7wCzNTLWqJ7zfE5bElekepKEoTUVWdd/AbuIVDZmEC2Wc4H
8A3X6F9ikLPXxTGNjwo2jS9/udXwupDFfGDxVpViNUqtCrLC8mcAFtO5yl7kRPO6QfZbx/Gqim4M
k75flio8Zi5IREGRK7gekXZulKOCRWMyb8DN9YeCWtgz9/O2OAZXtZ+/yJv78KM5vFyWv5pxLLTm
gkfbKmY2szdzOPzQy2cJZBB9bW4yRUGDybRJnqax4KDZn7xkWFwwKaI+GGyW5LQlCJTASh/4wCYk
kmhzS+QkXFCxzLxWRqaaOu1tEFMOr0JKF5EILqS09azLuPNhn87GGh/y7EO42qAKfIC/hScAARbO
DDWSI4jbt8pDTDAmd4cktJ698NrY5opbvqqb4CF5NV9lMuzUm851vGdtSz0qqgIINObbD1VuS1MX
fn28p6y7c5oHPRZcNusisDHC2px4O3D20WbaUMnMI6a5I1GyS4NnbPheNvv1Q/2WwdlGZ6rBqNiQ
EWfTc0xbEo/6Jh0DUpbFe66L5lJWvQwDKYBzBMw/6lOnsaWqwYxHNSQdFtaYgJJJnG7T17FXlYco
2cuiHv56hQiNb51RQDsmv2ZEzbyhI51Q6X1oXjChDROJj1jsMwi9028aUVNu1aMX4rirog6wfzpZ
UC+W3/XpYFf7qHCpvb/8zdbgrcAj9q0VdxsADyO3hwJaSTv7fvLl6/igFV72Wv6oibJPtskhvTPc
wL8sdtUcF1K5e8FIM0yZ5JDaakfMM8rjayQJNGNh4iwiYmtQQQMA4PH8S2yoM9WkIZoaGdaT5Z2S
+g0wgtXRa8Ktbo1kTl//QaeFQC7q150qpZoEnTJ7Uo8mUmI36AwM48iTCKxr9fgWojhvnu0yTcYZ
84Cdk97PeeTGoXWVjYI971ULXEjh/FmF6zZhBylmtrU18C/cUfnGEC3CrKHBYoD3+0Px8d4EA83o
sOHGOfSwsZ7JNTGjm6r0x+IF1JB2fIW1uji46puHKQHs0Mb5p7e0xXYwgUnGsLFPQ8mgAxh7MFkD
DJ0pbTwa0w9TFB1X7XEhgztNDaMKuoEeBHuvR5pH6YfV/mxnXwl+VbpfiSAJVj/eQhx3qo0UtnId
QCVdfzOmT0V9Mp0rYeFt9Q0DRkCgj+loufGowfaUGUXOvl0zjW5ffUSBwAZXLX0hgDu1QY/0uLQg
oG63KT0A4k9Iarh2j6A8BMxjdnWhM3/68YE+IEV2iECrTUX+UEbtwTEwjzN3iXFosUZ3E8ogLVL1
hu4uB4y1TwT4FhszgsD2AIX6qWB1zEfDyUcEDPPBsu4xhTiqV6mogrJ2ghq4QTTAsWCel5+VAQul
VFaRxtxL9QJg7oXGDHp4bXtZmRVLwJwjlrPRyEHZy+JOsQEzgBTbRubK2H4HfFogE+B6/gMxzIkU
7t7oncoaOxNSgPRyV5bALq+yDeh3Hhu0akz0ai4rtXJ2mAfRAAfFUNtAB3H6hYCwnOn2aGWu1UV+
UTefWju6piQLWjOrYjQU2jWG7nLGwmSB5ACYOXbm9kn5lvdYm1HqO0eIb7X2icD8iKVGGBtsjrM3
KzapoUdS5gZ2bvh2lSYPshm9zWmY+LHWHWlQ3qSJ+Vpg2Jf0s3kdhFQjcjtXZAwqZ582hgjnjQVW
7pJmy70afpNlmNgdPj1gapRKPFcRxeZtRAZQbKTzjdG6SnqgztPlb7nibUBCwwACQ0qUQXpxKirH
InrUpAl1sSGDJYouDNwgxx2tTGmAm7qRWlE/bO28MY37f2gxQBXHhWAloFKtKQ11u37siZyYzbYt
i0awTrEGU2IaWJSG6wFJAB/2VDF5boK6mND6LaOtKh/62o+c61xyabUNMw8Fh20tH8yyJo3+Gdh+
pL9H9T7o7mIRVvAagNrJL+GOOE3COEzGjrrpS8MeUvVH5VUghf3dbVNUIPfR0biLfNvvduaNCFxx
zZJUjG+xGU4Q5fH4TH2vAneDWRKb7B+cYiZ5ayrEwnvVBfdpRNjxX7aoVZEMyxGoP/DcrwfDorgR
jVZY5Qql7jhunO4Apm78/8dkqG4pWutaa3CZX7iR/yuLew3osdknpg5ZEyD5abTL+4Q0sSvPN+3s
adr9BISjWvIvK6iu+cxSKhf/zCBMimbMgJhEU4a9N1rJtaoUzY8gsKdru421WyUwjd/BMNrlJmy7
JieZKQf7UFb6+2HKcjRlVQVc2tIo7x2lr3u3qRtMX5Rap+RuJjnKZ9SEpj/EIa6oFhtWI8lUrdwF
aRw+R7k+ZV4ltdgLCXpD0Hxa0w4WwxCSLQP7Y9wD0qgwVWPYMFcpYWPTO1Btx+GLMwvEMKvnYxy4
p4EjZwApAvhMp/7pDFk1KcBWB5W6sq1HZWM3kT8FmuBjrZoIiKuwCYcRRvYgPpUTGmbfDDXuxGEC
aIJPh8j4I/V1l5IpUJNg48Rd4APhsn3IEAItt89R2CVhSiNRh/JrnItXWZNxa2KeGsAf/NDIPCW9
oXWgFtE2AJ8O9ooH7D0y+p+KF2Kov7sPfe1gTUTKiGqT5JDswbHu0x0w1fbj1eTn2450/qN6rB5z
9x/2urE7/t+P48dNNKUYJInxnswGyMa1x87Z40dG+nawrvNeMO+99vGXwjgbG0IELImdBABEVJUM
Ui3/VoD78tBJcfZ+2V3P7huM8CIJRwwEZRUWxThDU0BYENOwgAHI2qs1NfcNMpe/F6EaCsYgZcAO
oRByamPyOHSjk07Iu8rOdAHM07pSKFq+Xms7nnwhLtiVdLZMyr6QeV9HvnKl+rbXY66DYK1hk98E
vuz9uayX6DNxgW6KpbSoUmaw4UOr70tlG6SCo1sDtTjRirundaMwy2aADOvxLfbnfe+lP7AWdHtU
3Lt5dxcQGhH9GG80P9xc1k54oFxoMGanbioVors/1tP81t9+ALN8C5Tvwx3djm5a/kPejIuKUdYC
EM/ib0a11LAe3eEyzow/Y36ndldCUufVL4aygYzlY+Aa8ZhQnVMk8VAjmZWNaZsOMsG0BNq1ovHi
NXAhIBc5DjBV2HaszVmGmnWp2n1ZRlyQadI/wvyTdtlRbRCipuxXrViuoieuQdPdDN7UMI3vBF+P
iTiLposkmft6aSa3Sq0x4wQznQ/21FfZkYaN4WDXucoSaRsY+qNc2xmR5fhqNGLp3UqyB6p0pg94
SklgyGvXJiA3cSS41Uy8jLgYYOdDqrFEOtF+t4o/YPCwmnemaJJCJIYLAkGXVINSQkxa3ASJVwbX
XYIvIAKpWv/AYAbHIJKJNI6/nrshS+OmSqkbplay6UGmkzjJMZmmJ6d7jfLsus46t5Lj186UNnk2
7w31TfCBVyoQprb4CezfF4mkoiRRSHX8BCv0oie7JElEsj+TX/m3qkReBy98VCbS7J19P5BEcEOt
ZbGMNJSByFk2VvtOhfdhQ3vdQGbZ6iDSe4GxkbHY1vEvKhpjXlVzIYkLgJoKLriS5bB1a3hO+hZF
HUlHmUQofsXdsC+DQdD1OLsRAYuPJx/oUMHchoU1TjcpnPpaY/krKiMjoek4eXWn/0P7BqUVxDrM
6wMZ9swhplhvZTnHCaKFmz6P6A3IsyewkZXhQDCFymxF3wbaAb8Jg60RS68kZHdyCPzSwzi9dPam
no824NdB4KdYniWCpFlbCzqRyVx0YZdhHICi0oFMFYy1ReopCDXlz1670YJNpXqzeRtV7oRIJL1V
qpsBfa2QvZbuzWLvFKJazOr9CSgehr+Ldzww2k9/jZM3rHrL8tviKnSIof8OxntQP0kBGdRHMwAo
p6+AiLS+NdIr9DACAKpUh67zy+E9i/0iEdyqawFKxzKI6YDe0DnDXnbGAnWUDM8HQ/49N2+laQG8
2wa0knDrclUSdnt1rENq5hn+r+UEYVSbkNT4mVfs9C3Shw3QFo89RkJ3xuZtIMrGuo2JcyORZtsB
VoUU7nvkA0zKtcl4pfjpPr+xwX9Bdu3bhCSjf5m3AbkvveA68l8u2+ra1WzAUnVHR1fuLEns0qYZ
DX1A+oY3Hyxnju9sEQzQugxgnCka3sV48ZwaQxPbRYc9burmk7GzjOraKpSdpDSC4LhStDcRQ1hh
BTVUBJNTMUOaFWHmoLYyNLkTk3lQ5NseWOKHWq6op9WtfN93anegUyub7kSj/PXyWa6/6iwLOjIm
k7OiHS5aqUaZDI/UHQhoOjJ+jKZn1Bvs+edEE6Qaa6cKwmAQBgHNGBwV3J2rJG1nBWmPp9GwcbQf
OSWyJNrOWbsFljK4I00xRV1FM3Ob0Jstkqo7NQMMebEBPo4p2vpYmwRBa+JbI+7OQeM4j5IQGsU1
XpgQVxGAy76/FVtKQsAmFFsLxLGZi4rycXYPxq9pJ6JdW7uELMCWAgoSEEuocp7aUAfgedQI8RPq
Gc7QqQlJukRgJqsfbiGDRZBlpKbSiEscMgIby5FgIlf2ahN9WLQRFb3OJNkMFgQGKaPrA7/jDjSS
Jd3s4z5358Daxkroqhb10mbeXLb7MzHwOiDEwOAx5Kfhf6cKgbg6ns0OjidV+7B/l4MtFYXVNUNc
iuCyrqrUJhTJIaLCw0sKjrPpxxj+6GXs79igQfD/QaNFmZaLWFqVao1dM3G96urUuY5Gw5/i+eGy
mFWtFmI4F+4qjB+3FdwLUP9gcLLqmuTSq9k8OdK+FO4rsr/GP02WtWfOmdUwVmd9gDRUGtrsbQ4t
EtFn5M5R+draflHIxP4tV3vwO5DLejID4CUvvYozEPSMLSnMcclkT01xY7a343wtJ7fx42Uxa8e5
FMMZCbWHCitxUDBIH8NGJ1nhNroHfutZ3yJrFii1dt0A/EBjOD8GwF05N9b7MVfDHquz9RtF4zsi
6ntyCB6mkPzDAAbAQWUUP1XkFcCvPfWv2mhN0IdCkmxc2ck2U+/Nf0D6X4r4utkWMUmdtLoaKvaF
htd5+KU2nlK7VLS6vRpdvxU5KzXEaqp1AxRp5cJVu4YA6eyyCayFIuzBAP/GZOQlX7NkCz2MtERv
wVCQamhHAxARFKs5ou7p2of/ap7KKEajZsr5kTMi0DaYV0EfHQ2E7QwIBYrXkVqGZCy3bZ56ySCI
R6uZxVImF8nNPFVMFI0RYkPQ7ubHNqwBf3El080wuU14A+oHDPhfPssVr2X3B3aANRm87XzJXWrD
pMYCI14UWBHrGZ4v/Z1MGMapPzQRoNlXR48LERCGNz2uEAOAZpyNg3Mh7OI6QM/E1d3+cdAJpWTC
IsNLfNXutQ09zG7+4GQEUHXVnbN3tl1OHM8kia83ruidvVaEW/4ck5v8N4sA6FMSdM+P9tZ086fQ
T6+DHZGuoyvtED/KD5fPWiiQu3HCAZDpRQL9Y5NgP4nYXnjf7iyIGl8CN9uX218CicxML5y4qZ5G
lXmggdankDhgDpxIJHXHQ7K5m1Htz0H2nAo8c+1JeHKknNtE3TBgGx7yAHp/1I5z7zokJQXJb3VX
/lnchOTVrL0bfGIs0jcIp4IsRXjEnA/lUV2YTfH1A5rrRt3AxszNZ3h4RVsjsNA7J6DgEewJrtg1
0NlQqwISv4OQxPfxjTDrcqsHLkhnYDoQiBym3ZMp9XvL3LTGLxvI7oPxVqJk5IQR3qMbFOxJ6vzR
kvmaoorZNTt9PDrWYyvvTfsh7HJfqjPPAtKpaPfq3N/ZT3Vs1IItJL987JRjZypnip+aNX48PCj0
HeWLXsYrffx92fbYSZ+YHoh5TLC3IcOWgdDIF2EaB3wyTWRmblcUeEvMekvSbC4FQfPsLmBSHIM1
j3BznsUvYHyVZh5jUgPQXvOhKZrn0VHBap+bz3+vjqWaKhjwNAzT8GXnXmsD0I+gaShH4U+Kiu6s
hu5lEWepDXRhCMpoXGNgR+FHgvNW0jLU/dCaKt8n7bGdQYWFtkAYkjx+Mcx/ODkU/VEuwSK5avFg
aFpeTuls1OgcxfWLoYRHO6pfnFAE5c4ypFMzwDudtVoxUgVRPKJg2ozSnFq0dcdsk0heHtyljTc4
AhcUSeEiq22MejRmeYua8c6Y/rTOXZJ7oTMLbkuRGC6c2qWVT4qStS4YWNq93MSfUp9Xr8Dk/61g
YEbwhUTSuGBKs9Z2ELtbpLp/zMl34iezOWSiXtS5n+IDIV9DCoBRFTyKT68Iw2psJ5qS1s3CCLRP
pRl6+hSLrG1Vl4UU9u+LnC0eHazYZWkLEDnbo529VRl9gcS6NJu/9SKmD1IME6YNKgjuHVJkNAY2
ByShNIkysyt1bkB/tjAN5xZQg4Ib79xnT6Vxz5FZ7yIAlsMixrq90oK+IVXZxKTslXaDMZWJmANw
mKjjiKo26wf6rSaXS2HT1NKcEGrW02NJFdBJOiSf8W7QBFHpLBMGnwbGsxw8/cFbCRzA0y+nW33X
5jFcK7cDYrYW3pAxmVTJT3GfYdbJo7bjDpoIYHftYDE5wZjkvqIiZ/xVrIepUsP42xFUNkBHewyV
fUg/onICH5IlUPI89/7S8lsclzeAF0zt5R7iALvjp8aNhRW9Qt4F2p0xPMfxhnYucv6/t9Slipzn
9SW6F1kGmWH7xd+b18h8gdAe+rJ1b4veZefrEl8qYrAPk7WKiYh8+iHHEWi2tgGCRSd+NmT0LreN
tE/zkCTaUVFx62AgxPYsXDeX1TyfQuME874/VIEplRDcB/lRrn8k9s+ifK6kxgXpJObh4B+atJ9a
gHqY5dZBglgY3ban2raJsESCLZKgTDw51zYm5kIu/zimNH89Ybz8v0PhrLutmjDXJFg3gIOJGjzk
5lsyCmSc5VxMf0Vhg2IGSo58n6SuazOoJ8gAOGdNJgfbU0009KQ3s86fuvwGz09Ra++8VcQJ5QJT
T61ZHkNsS09W8ZyMw9aKOq/MBxLH4KPG3GiPtltSvZfoUCfGHy2dr3XlOZOxLmz1Xm5Mnq7NxzrI
t5cPfN0MF6fBBS7ZDLsRCWfragBnaqRXtdv1/TabPkEsR/LBD8trix76bn9Z7uqHxswnWLkwA4W2
1an158A/jxLsyQO0K98ZVrtTbQDY5aVIvbO24Ne5Y/wB0R00SwYXt7DDRtH+/B/SrmzJbR1ZfhEj
uIN4JSlKarV6X2y/MNx2mwT3HSC//iYdMdcSxBDDPg8zD3POdKnAAlCoysrEph6a0QuHDKCmYdOh
pm1BsEAz9RczLv2BpI/jFK/YXrrJZ2q+/5mWzjCTA01P5zOst4cbVtd7w1q7DJZX8Y8J6QwpuJ72
VYqPRzsBliMTRwjEnEztn46ME1ekI4PbhaonI1ypUQLx0x16aL/YDhDa22ZX7ArHe9CfHZdyF8+L
3fj0L6Hyx0kpVKqii3gGKLLHUgwn0WST2e2Gj/lKzrp4sZ74KO1QErY9aeeL1WF7awqc8oni6klv
wfXeqLs+ffxvXsn7rqMGUMlY0kzzW3607Vtb/LxuYiUA5YJKkoScVnN6rJQvwrhfTSIX/z6ek+hl
ApyBs/R8DxutiWQVVKNeVtx3zXNNd9d//2LOYQJ1gvIrqPHkVMfOh5JkLc6ITk1veWq7hpY8W9WL
bVa7xs4Og2g/rlucQ+ni+jmxKMVAndtqTXVYtEc06b1ReaiVnVX+DLuVYFvcuCeGpK/PqRqlGCoE
zaxz34NK1OwxDLqGE1z0Bu99EBKj0XyB3En5pCSmUeMA4rje8kzsIbxQurH6RR1rr5vUle+1lAMD
ADbDntD8Amv9eTyYfRmGZd7MTu1a892BrAkNujVFgcWoAAEkUl+oAGkyzaSCalLk2Fi6yM78pgPg
J6txd7eeFu1Qb3KVMviHoPhjUJ6FjrsSsFEOg3W5dfS7BmJH5afqvGj2yp24+L1ODEmv5khx6kjU
s2dgk7E7fwSXW/qhax6dVnA/vzUk5EBH3RfoA3QpUT+R4i8nYxSNcYeUr3BjD+MPN7YnAnt02Y65
g5vurSMP7pKbrw+hT73+y3N76P3sYG3roHCx5B7q7ytb4rIVjav65DeZUv23UnnTGHYLSd77L8om
ujF23aF8zN5BbHeY7pJ3tp82j6nqWg/1IYIuKZLzlczwslw5/4R5zAYiidCgk3Uk0qYCRQftW29E
XfDG2Ao/9iE4NHjdBqM3D4arb+MVBMVljVayqZ/vmjELwX3gwOZHNHlg1XtXH8YH9Uvtf4Uejj96
UJz34xvzgFXfWSsRdzndLBmX0iNOjYTSYoDDNzNuptyEo5duFY8H/MHa4hl7m92BLWxtnefwugi/
k3WWUqMIz9uwSmEWfUK/3lgu2LBTyHa0P27rF/PecRXfPhJf9fVtvXJI/R73uWZbOqW6sebqaGC9
MZsRTO4buRfBx5Pt9oHtazfqg3pPPWNr+qObvj/3ATL0NaLcxcfAaZhJ6dRQdA23Q/wEkH9rCLFu
8zS5IlC831uvCPIv1ZbcGJvVEf3FdSegc0ILFUNecjYMDMTYRgPWnbjgywNcCngLd/hiBCD7CiAk
eEhGQKOS2suDEC2ulTRyKV8wTqzLX73NMJ7owHqom645bHQ6/oMFE4QHBlpnkN6Wh5wqJWMIZ4EZ
6SzxgDb2ktWOxtISmgBVAeABeZ4Lxm2tyHjCVJhoMf/v1zsc0t0HIufwo3ir3M9oH72MbrzvvezN
WVvApQv21LYUN2arGZMWwjZNB3CneFHhxygdQOLx+o23WCIADk/DJQ5G0wsJIntomrSG6LVn9O70
g7rtLPH9PUK/ynrMXKvxoCDrlV9RIOHuuF09lZayo1PzUqBAFI3ltpjXeHStH+JLekzAbwq6GEwJ
uo6Xfjfw0Mjvf654vfRWJJjDhfSNAdS8PB+SdEMS1tzA8mpvJHOd9NMmt0P6kupvieXH6c1griz0
4p13alJKOAkzeIx54NZrmJs+DjsM5N2DjfFQ7dMdt1wbWs53VooLCITQ6EomG0x3x6/o3Vx3fSGo
LbyNMR6DGi3eq1LmETZtHosaTXVhv5alR/P7ytyipggdNhDr3ztrmenCB0Zle54nB+gLumiSPV0f
ncLW6sYDSnDYCgqAmxkmAx5CUJu57trCoQMBtnl8HIU2y5KBUhmr2GCqoFZH0z1wqvE72HNWsqlF
b05MSB+xYANSbRDkgtKtdrty8jt+P4zb634s7H1oiswttVksGhOc52mCXfeJwSoYmQyUQqN008Md
aGqFX6/bWSq9zmo8mJHCm0FD6encUKTlRqv0XQPV7RuB9BB8v4MJYjQ3UkDpsneyYxU/X7e59I0c
EMabBpAIACRIvkVGUiXp0Dde6+RBEVb7jDQrYbBU54Jbf2zo525NVmwXWQobaQWUDcggjcYri8rt
jKDp/Gl0o8mPuyCOVsaPl4Jj1p5HkAO7Qi+uJFpUjDrAihjjXRh+MvFc9r+uL99iaIB3HxIt2FQA
R527popyLMZhaMBt9VJTjCwa4DpNcMO+Xbez7MofO9KxHBcM7dAOdqA3kRp3Zn+nrbE/Xk6b4Bs5
wDaiAoyJHmiGn/uiEJaJUJ2jLy8fpyScB13Lt2YyesDIzWg3RtOEee2quC21eN9Q4yvFGK1fTFH+
dN3b34J+UqKInwJiAx1tFtz00rJqJhTvtVQ03pCJKHNbSto3XsbRA8lE9WM0C6GDLq0iuQtNutQf
2sK5i9MYY3+9ktYeDrRihz9ebgtIFgBBg7zkVjgtJ25D7ah0GfiYI4rpQKZUYsvKrr6t4qh7tWzV
btyMVxjaUiOLPRTCtH5GTkrfu1FHn1OM5I1RDP/4IP/oH1mYagjgxhW6gBRCpyf3ZT+XrMJqdFy9
HlgApZLyF48VPJocR1c3EXD0D1pR4+Vca71+o/e9s8a49htiLq0fxXywiXkMaMmBHP38U3Klm0an
GRuvsBUwhb9iiTeQvQgmOu1aR3ONEZw5CfuIrF9q3T2DFMiN9eQdF4afW0CkAHVaNN9SPXLNlmP4
WEM3bfhbZglojc/tNB3l4XmCTAq3DAAStbbwjfWOHTjQKWUpbgR5vx5KC9frmZV5A592Wyen6C0V
Vmhb8TtQtjSxGzvAu7qqzaa9WrTpUwqlqIgAKQMhsYfr5hf3LeRUQJ0B8NxFNodBhDJSHexbAENu
Mw34Z6W4DaPoH65BfGoMis3S6hgnOvfSElFuV8nUeHFP7it18DFmHWMMZZWnYyFPo5jHQt1CBZQB
z/RzQ1Ot8YHk83lHR3tD+wzdqdEGlQJAP89NhKRxikrd0zONu7bTFhu9L6KX62u6cObOanLzjYI7
C5I157+hHsYEOl/zOYV8aeh/NeAXMK2NWOMPXbMjXVtNWeSVAZCyp+lZQO36VrXCtyRzbjgUsb3r
Pi3Un+AM7nwH0jtz/n3uUxyKKkvmMG1KlAuN5wQq2NA4HTiUlcbguq0lv05tSX6ZYYy36AhbCr2h
zdaKu6Ma3WZkjeVs0Q76S0joUS4EKOncp2TACT9BWQWqfDr423SkzpbSar+o3WPwxraK1+t+LaQy
EGVDcxHnKA5qmWSgECmbMEeHrZ5jDs3gTzlfK5QtbOczE7PLJ6fJ0Jk1HSnOVV6XmDHVAqqNfje0
/3A0YlgeY4/IWjDOKq1cxBytHOftbDYfTV54InxOlM/rq6XNW/XijjgxIoVBHsVWC3xr49Xkd99F
TV2RfinUvaa9GtnWcgSwGx7v7nq6BUD/uvWFSjIWEm8eFcxFOqbHzhdyAtVPAQwcUmq7dYm5g2gn
uKbvUhRDY78d1kTZlm4BDXk10HEzIkamu8kH8HSMzRzyFd+HibnVhPgGTMWhjIZb0yxAVmLuLYO/
XfdyKSJnjiaMYAL1h+Py3MsqjJTUbuFlIsCvo5d3mLT9+5N/HjT7fxNSYpgNSW7Yc6hYKnsc1Pwp
iWeA69qM51Lg42uBcAzFK9OS1RVRu0qhYVDgLGyoD1WtQK+mPc1H//qCkaW4wAsI2cCsnodR7vMV
qwkqsrpZNl4fa3XpZhQfzG1AkuOredpYwRBbduAMtXgGmedwV2VZ6md6HeJfUvAjXaaybnSJGre6
m4iuJm4nmtJXrUYZvSZOQBgJ2bajggLoJpv0ajvTHlRuqKriNhzIdGMClPwuJj3B5DgN6/cupPnG
iTVQhmIsgd3ytpkeqcmrlzah080ArJs/dNXkuKibEIyiTh3+r0ZVJaADtI3cciMUN34YUG0cNqVe
ljul0KgfiTh8cLhe467UCQ8yUxSeVZnD1qgFhZYW5nHQUokfQP3MAlWrQ8hEhfu0VPQ9USzQ3E9G
UFRkDCZeUcDU6HhPdXXC4Idi3lo1XltunPVlvjGKVH00hF2AoVOYxm6c2ultbGwtdzlJqgdjQn/c
zUTchS6E4bONY8XDi8iEtu3rPP2qREzzxp7ZwBwpIYBP17/40psXeCokFTjoMKoqP0B1CoWdjOBh
qBKT3LKwru563nR7iECbb4C2hYnbFL3wK0U4d6BwTQpXJOOwso2W7iowLKIOg9QCRFXSYQgCwUQt
FPyKLlHdchw8kz8bzmZsV/LBpXv+1I4U31hAYxQ5qi9OE0FsNyhpChoiv+bPw+CsLO2aT9LRAD3c
bOhS5C9qztwe5EUxsM75pm5XukeLdiAJB91dGw9B+SzvI9oZegufjC72y8JvrGNlOi7RdtdDZek0
PY0U6Rtl6KlV3MI3Qv51K1LylBb99rqJpXtinqdBRQkc2aCXOj9+OJ5xrYkKLBB+mjf1IH0rMeYS
g0BKycqPEmM8YeLsK3utfbsUFuAjQaUMoYfZxfmfn+QVlHJlMOYlLLRbnXmlErk6yo1JtkNr7h/C
4tSWVDLL+0TkZMAyVmA/dyH5mgeKrb50Wd08Aapu/MvOOsnWpYiP8npsM4LimUXDDxuvXzcC9Ktt
MsflJXm6/v2WQ/HP00AK+RFsKTWIpubUFpKSkdvY6abSX8J4bREvPxgGnmfcBVq4cz9Hyl8aBuFP
aPbmnpahLM5fDIBXIutJMQ0UCVd4Ri+dAsIDPukoCqJCLgcHC/OBjpmJBMkBlcAvRfPz6aEXb3+7
dOAZ0WYKDHDNmhgkOA/B0eKgwCitmcRBPCbGBwTjjlXh+LW9Bh1fyDxn8aaZlWKuqV48ImszsvOC
wBSYf3zR3wwGKk07iqvRPGiWJ6aNDcqEhH9NyAH37t/7iaIg3o4W+L9w4Zz7SXv0n6sBSbWKGzEm
W+LsMWGPQtCaZsPlcYWHCNAYQPybJva2FCKOwbKKjjAEWnNvTPo7EZmP131ZNoFcCaSCeJLLHKB6
qTaxaRWFV4/RHpkMOhVD9eO6jaXom/VMQEOHyvQF6DmKe+aYIbTNJ+vDAakF+drU0OzgK2YuE0x1
/iQqIg+RDt67888S9UnKgXfFapmHsqbH3CQ+tG9XPv6aFensAysRNzQGK0AbbCfW3CaW+TMv8pVb
fnHNMFWPdQNtDRiazp3pmJXQcoCZyP7Cig+RhW7d+qtiuguFdSza/9vBQM65ncruSivhsJMVra/U
20l8M8qbKUY1z05di96VmLCuvezvcUDndqXQ1muKbDac7ZrdBmJ9XjFQXFbOZhDoLhtPSKW8v45C
quIAtDESPIsUS7u2ECHrRJciR6amFwlUcIE+Co23UKw8vRc+3Zkh6QaxIQ+kGSMMtUaWP6NJqO/B
JFgexqb6lpJ4bRD58r2jojkBzXqKihrGQCW/egXKvZqBQ6Kt0je1RjEh6nsXSnQu8tGjAWKB0NT/
YS3xGAbbA0BIzgW3ZEo0xWFJXwB2bHt8APo69mkxumH91/0XzNOiwPub/xU3l+QcG3hTOwRHB5h6
bpy8iF1bAyOQgWfS30fHKfGDZIiOajXwFB6NYLFg+stAH41sw5o1zO/SzXXGMCFdkiKMAcDLYSic
Cj9NJ8/gQUs29uhV9o2GAkoVe7Xit9CV7KcDM1aCc+H4otA0wjawMOVnyWWMgpYzLygILiiUhjQl
3eijudH0ciWLWkhuTs3Imkah2WuZksFMFAOLFX7jRv1sqqXf6dqurNaiZNHafEPONKfg+JIOSyZq
oXBnglP4XmpVHlTzg7HPaGj9GKOZ1yNl4cZEgRx1eJBHYe769wc+SbQ1pVXBxQvXDFY8KLlxS+rv
1y0sfqMTC9IBUqtjE+UUFkgyeAVgE5PWPZlpFlw3s+iIZWGg0KCICFNatY4VYz6oHAeHEz2qRDwb
bOVZtxzsGHYCxT2GR6lc6y8Z/ue8tBDsInwKZ9bi8oWAYcCsXOe5QGl/eCTmkXyqeFcWebe97uDS
QYwuJAqgc+6B0vj53VaYbR1a41h4iXOf2HgZ8R+s34TqtHIaLp3ABviEZjcdHWMK53YaK+eazkD4
mxjkCPUKX5S2G46AxNFsO6BXxvK1O2YB+gd8FKaj0ReCQAxqDuc2s4kXBZ/LjpgUfTcjsbdZ3n8j
mXGoOutY9K3tTWb8YjfkiXHBXSuNtX1jcvUmzOu9ZTZGUHU1WII04/X6qs+Wz4vC6FLheJkHo0Do
JNffmsrSOBvRCms4uoSth+psVAdV/hliJGWkL328EsdLn3l+bgOJgycBvsL5UmBe3GJ2ExUe2EXc
sP8gBGWtCfMGK5950bETO1Lm59QkVpxSAVnK8NqJh6HYq5ZAs3NX0aNWBRX/h7sPoAdUk+bdg8rz
uV8MwauEPEZq7iQoJoHJAlCxttFW3Fo6bU7NzMt7cp6ZXZe0moPls+kDJ6XbQafEoS/Xg2Jpi6Bi
gM80xyvwFOdGHNbmQOaywtPEXRgf88Z0HbIDpqcrNvH4Lwt3Ykz6ULHalG2eJTh1TNWt64POtm1W
rSzbJTE9uBmAtsKzbGZxMuV6NrjTwJ5j4Gyr69a1YsPlNugRUPlxuUj2ehkGFjcBaEeFxEpSTwOx
qlUcU8h+DVDRGWru1tYvq16TdlyKUqSTGEEH/gcTu1LU4JgPeRLjQVd0xAchP3b4r7Rqt6X2WkyY
JTlWuX/92y4FEMqeJuik0GrCvj//thVROvA3Zvi2dZ7sajUzgS+JxbE0MvtfTGHdkb1TFe0t6dQz
EUdhQeFc2UxHOoIaUagvNuHP1z1aQJJjsBBWICwCsvHL2RjQg+UAtOPFWlhbksavQ8eO7fA5hj8N
zvdO3KE13qseeACfNSY2lt5UvqKr7mD1a+NbS8nN6daRfE7bqIV6A7bOCFo8gslZyOzF5W3HXvXh
X07SPxtHxvAPANfxLIKpSPtaOTuRPjb6S13tr6/u4nl9YkW6lm3KU9FasEKdPa3ex+oemiADX7n8
l/bBPGUyY+FU0JZKUWlG6GuxHK+wyIh82n+qKIrCGmmh86ywAD1gzxnXEtGlrUBRfqCAPqEMJm8F
lpR63hCcPMjiNxT4nAQ1eoc8Xl/A3zMr8hV7ambO7E6O7E6rk16hMKOgW/nap9YAoFXLumQzWGR8
NiFUFwaYQC8sF/CHPvcrjQ7fcVZxoDq0CJpyzpApHlICrXxydKV7E73GZq5RwKQgSADYTzDGICKl
TUk+8nGiT4PdZBUqAZrznIQJfRQ2ZuOHPGy/1vgrIP0Dfu5LVjti28XANwaRYg4dGJ4gse3GHUim
HhuOSpePTdsKL0nq0vF0Q00DHguj2HCgd9qAtJnt8mky/LYh1UMV1lMOAH8GpHJfdcQjwqqCGiRz
edRBBbI1ywJD3nFfURAf8fqONp02ubYtip9KT9iXUU1B1MMI+I1dSKfjVSVMsOgUbR31nplUun2T
DsTwdRKpz7weRHLszdF+0OKcig10mTk6LELP7lOd9T54vyPbjU3ohZkZiEGhRKmGb3FFBTnGOYgC
gSczyD16ws0+jhoSiGRAdjCaVaJuzYJ2tkfHhLzypIb4ad8P2VZrujLITacqgoR2LSi+mMkPIC0W
30M1TnqPC6XaxJZeZSsn6dImPA0h6ZpoJj41Q4LtkYOqqg3v+vCJoOjjpC/XY3WhOYd+GMjF6SwR
AYYxyVCbqGaszQXGUdwX5S4mm0QNxvrVgRpllRxCsjeU3XWbi7vwxKSU0QgMKZBCQUWkAUd7pdeA
wMbVY1RNX6/bWVxDMH2AZw4UGdjz59uQtvU0FBnsoEG845BYKOvkNTHsp6rnK59reRn/2Pr9z0+2
vBgLzrS5FDzZO835UMfHzmTe6Hw3q800bdr0MWnWpCQWHhkzuA7MH6CaQSbhSCc1yEyjBuzhKNLR
Y1Q/lPzYiB9R/H0EcsUKRmxY9oJ97kJ9EGOXbqn7LP3SZR/Xl/nyJD//Ffr5MkMtygm7GL9iSDFB
ED43Y+oXqvDCebrrPWYeW2tHXgYQLM6Y8/mFj/K75HdhQX+QxV3hpRjtr2olMJmz5+GamYXiK+wg
UwPVlQ3KJZk1KOSDXWVTiZuQ288mHR7ZEDe7LqY3tsFKN9dT7sUGHnkda/asrOuNA0zdSmhd5hca
aP8wUgQYJTRcZBKrCcjUis2VWNa2R+Sy8TbMnd7vRqVz6TSiGmvF+t+fCrPnNhZXQ+aMH3D+TUMN
tOVaCqN5DTDsZxqPrtHgSypflfz7MN5BYnKc1vo2i5/1xKh5blTNwyxqTASSsKZdotlfurgPSszd
X4/Xhb0K5+YWBCiNoUcmVz1UCIeEpdmiHgBqtjy/a+hLjmwjxyQG4FibvD3m4Rp/+OVZNNuckTVY
Uty9UsjmgGvQvkHItvln06ZeAlmBEONga5ivxTU8sSNtxhDcOyN6sThb25sy++jyjcZX0pv5M5xn
N+euSLHRJLQHHyVc6ZrHSS1dMa4JeKwtlhQIjt4SKy7gRAqCddwU+5Q5jyQ7ONDCcK8Hw+LhdbJe
83qenNt55SRoscCZwrlXyE+ltd1J7A08XULtlmuh23b6iskl77CjZsJ+ABnBRXVukhp1L7iDCrPe
mX6c34/srgCK3FiTe18KhRM7stIQj1tjVGPYibXiYGvFpsNI95RF/vUVXDMjR7bIBrNXYaaH3DeF
REicN36VrwrNzZErhx1OIgIGepBMIX04XzZe84oBZ114FeMYAop4aAZ617MRmMbOyI8QSkHNzKmV
OyDEho0BEppvDs+Hg96CztnlDYg+/95z8ApiSN7AuYy76PwXVQOtKFPByRvZmEBo8qz1opqHm77S
Pv/e0qnv89qcRCkxGhPPBPjuhMNzGWo/W2L6pFx5Vi/thVMr0sbWinaqxhBfkvB32lWuVkK8rn4E
2iFWJ6SeX9C2/we/HBScUAmZkyfJYlSxtIp1lLgZc8IgqVXrpgSFJ3qbmbXysZZOrXn+DuP4uEiR
7J4vYddmHWDrMNX3Bph+ygdW2N51bxYvFnTD8JRCOo1pe8mdOEwT8D6gz1GL3o3moaSdru66ITC6
jUYfdDt2u/6vwTeYyNUMUJWj3IUUULKpKFQdK4HiNiYEAMgCXcg07nPT3NhFt/K1LouEMIUyPSB0
aOMD7n2+hCSldTMxvUBHMXcnxZ+GyNXsr41+LPhN0bxeX82lY/LUmlQlJDnvpjyHtRhlY6fYGmqH
ukrrlmxlBRemouahZvwHlNdA8cqjNMrUZG0x+zVaqu9YXWDQ3Gcgc+5axUuI5vPxHTp63liLY5iR
IEzGlchZ8hU/AGVkMGLO0XO+snkODJqAyAN04NogzH/0TuznIC5XKVv5hkt7fOYOxeAVnUcsrHNL
ClBvNlVA700TYwBTycQbN+QawbBMa4KqzB7be4tFHLQ2aE/iOYgc8R9+AqbpkAmhOz3H7vlPALO+
U4BTdIa03A8OD2Ye5u7Bcm6NZM8FcwlpVvb+UuCi/QOZeYyvz12Zc4uOHQmtzVjpCef7pCGLfchB
pt5qsUuEH7V/P+mBU1TFu2SOKbTvpK+p12UFRQ6MD+i9Ux/q0XRuIKMBgJowE7YxUAXZdp3TruJs
5xtQviExjAu5CeBPIVUj3ZAWG+BoSlB9LULXMDgEEp5r6orimzXesxRTx/e2vZ3qLri+U+flu7SL
apoNsXsQv0nLqzmkNyOwWHmd8l0x9UOB6kgRrfUqlw5wJOyoUQCgbmAC6vwj2qDS1i0QCHtEj91m
3Jblg0ge7Rw1tW1s79T2VteDiZkeRy6lfc3VlTxnoaHwu5MHhen5xY1prvMfUE6amlJFBdh22z45
Ht8MB+1g7wvX3IW3EAgEoYZ6IHv96W9XdzYL6AgKggC1yS8HHoVDzg0TMza18w6k4E4r7aMTW2vu
zet3/hXP7Ug5hmaVTt1ksBND776tX8Gxubcx/NnqIy4yAOaVrT70zy0Dax1v3apjKNBmr9edvTye
zn+E9JFNkmuMqxgetkbjvg9jj5ntJsnMW8WOIIzubNCz8UuYv272MoLPzc6xd5JfDakOTt0aZtPG
QMZvuJVGNvkaA9Gac9I+QcmgiwYKK03mOXBDvAL4bxhfxvB7lh5Csfa2ubxVzr2SAlYt7bSOkTt6
jbmJwdMdewV9V9cI5BatWJAwmzkAMccrfbIii1Wcdhi8gUCBKrbQ1eE9iFe+XP9Cv0e7LsLzxIz0
icbJIXh0wox5nL6Q3jU+AONHrn/Tvdv77rF6spGMfCpru+LyTMUazq92QBRmYK6U87CItAQSMdh9
mJM2ASK9aX4R2yf6/VC6JPPFgGrb7rqv89+8cPXEppT5RF1rkLGCTU0EafJLWL07ZyDJXRevlVwu
b0ZgdGcIF+bCAXaWgcdl3JG8abHpLefYFMc+PjbmfVe9GdPjYK6s5VKgnNqS3Op1ZRr7ErZMDK7G
9qYKfbOsXIXvry/fmk/S9cs0k5U2poAxKZthJBp9gPIns/UgKTrXLgzP7p3NdYsrnlkSSHPiUV83
0byK1X0ZfZLhlU2JS9duoKW4QHqGGRYUrzDFL8ViU2QqVwj4YSySuk52Z/Mb8G26oM/DlNN1j5YO
xFNT0rcSZibK3oapNNmH5XeV7K3o87+ZkD5TUVaYtLRggmsCfZUHpfpR4wlz3cjil/mzZHINhLbQ
tQy1OeZYb6KzUTSAHFtA/ISOfa/RcE0YbjH2DIzJgHMY2Bq5tmN3ldNAyQX2hP42JUmEfoDwGz4e
1Kxwx9Z4t+nfgz2xh1GlxdMFWdFFgkDRv4kaHoJ3o2yAWMRFAt7X2M/M539YS0xwIcME3vMC8hyV
WoNBYILh24LvM5Qw0WagSuRVa2QsS/ckTnM8D4CQwAypdE8ybiZtO2ER6+F7Wx2A8HCNcisgMdH4
6EVqYiXYF/fVib05iE5u/7wqIq4L2NOnXcldQ/ej7ivRjkX17foKLjA/zSMRaCZgAsPGc13ewTrj
ONmxhPxI71CL0N7TXbVjx+Yme9W8VnFBcPUAmfRP2u/SDyVYMb90mZ2al3a10catSmfzQ1De9SDN
QHX1IzsoW+a3u7j0rpu73HuotGDaCRPvABRB0e98WfVcATsqS1oP3BJA0PLuGE7+qK+c9otWwD2M
iS4sK5F7QRCutfRxQumtTnbCurWj10b4Cn277stv9Pn5nWyA5hOikqjZAr4jv9BHrk0ixwAXqPwU
l210/He71Q7GnX4DFs7ILbet4aooYbnxDdkzHxI+B+bXK4+gy0jFr4BKLt53wE1iMElaUpMm0FXG
387AWjj5iubmVRCXD1WzEqnzH7pw98TQvOonW4I7UYyGI9wVxg8wE+UD9Fk+VpZ0zYa0GexBdTol
hTPqY3dbe/beCYztgGVlXrfrg2gbe9Um3RYucgQ/2Vh7detszOPa+2ohszRQeAE0f55MmR/O576a
4xRyFdQxXvTW/IBmNUjZ7u1t5CqfZFPsQJly1G7GFZj3AvL23Ki0FZlFBdNno90PIMt94k675pa5
5r4NlG/N3bi7vthLa33qo3TZak6qxsoAc8l4C34Ge/hRriEW1tZRzoL6StfrdoKNt2rvHImbPyqu
prrh7TuF6FN31I6P/8kpS6p3CNqnnT4b1Md9Yu0NdausZXaXV9HZZ7KkR/GYlyQMM5ggz8Y70ke/
ctlLsSUr4bBEU3oagxfUkSpmyvtx/j77pnQ18OJ5WpAF5gv2wqbcj0G/e3U2hRttMzdkq5Sh+mXe
cu6n9LqK7Cg02zkc+Sb04lvzrguSr/kGr6uDeBp2HfYgwV5U92x/90s86PfQX96wjxCBuqa8vroW
0iFXqkVihKiPYT/2G8OPb5OgAFl+QDegC/+A1PGbsk3unuMj95Lt2ttrocpzvhLSyUet0bLS+UuM
N/Ym3DooTh7GjQbuwM9b4G9+YFz+0dnRlbfRvL7yeYtW0ny7YAAKc37nZ1Cl1KPaaU7jEaZusy4/
NFG5QoW7dAScmpBOHNDAqWKmjPIwiLyrqmjHsFvqvlgB9y5dUbicMCTukHmORSoHECPr0E9FNlpy
63sa56in5ARg09h64rxzgsLSVy6SpT0K4g2Cng6YhXE5n6+dOYYO6CHm9x4Kull0N1F7OwybeNrH
QP1iEjlPVw6epZzjxKIs8xTWljr2w/w6Kt+ist6Imn0bilnDdVirJS9tTMgHzqP3DojS5MsJFeSU
hfODAhNDhzTqnuw8hbZdbb8IHj714IFCyf71+rm6uAdOjUqhggGauslV5Ikkmh6AsvPt3PnhJJNH
ybcR6g5pxIKxwdYoR+XRLts7jEluVfKqZuCzNoebwiJBlUZP13/WQmSheo9hSH2eabt4/pZW1DhT
wkAgqgCIc0zA3kkq38aD3lnrkiwgf1C7R58LJR8Nau/yEwS6eiotK+SucQLhEJC0VoqvDZVbsTFg
eNgTo9QwITuiLDQ9FVayue7q4l49+epSSNcFcNRhjg+gdVMQ9s2d4JVXxvXKh14MLnhioy+Kx6P8
HAFcG8x0AkdCLr7ZHZBEY+SpiWerD5PYtURxr3u18AHBBTS/U+dxZtA3nW/UTm0mNXHgVZZ/7Ywi
cLT6MZ9+FQOGYqw1FuxF306MSTd3DRJAUg8wFrZgdynSXdqinebZ8aHt9hr6a9d9W/xiJ+akY68B
EM9qGizlFAL1PvBNAupgwZSVB8CaV9I93YPGQRlCHAcCAiuK8R0SX4r6XUveB+dAlJ/XfVo85k58
mn0+eQQMgjaUtVjCMtNdpKt+3f2MRLHPMJf03yxJl26rFA1T5xe/XfwqQb6q6G7avhTgp7puZ/kr
YQgRlA7of8oNelAGmCTRKCoLhukC9nfXAbgRt+nuupnF2xxn9f/MSF+pxm6zSIU7sOpS1Q9Lpu1G
Hhmb61aWY+GPFenzFAzEu04PZ+z2FiRcgUG+DHxfdVsQQtbO1+vGlmMBE2MO4LSo9Et7F8rDEw0V
xHfnKFCZw3sQc2MGyJfiQl9JVBb9QoMY3Vqgo/CoPw+72haaEUJE6v9I+67lyHUl21+ZuO+MS29u
zJ0HmnIqSSUv9QujZZoO9A7k189CzzmnWRCmOHvP044OaSuZQCKRSLMWkoIABjLvtfrFopI7l0CD
UTxlrdlM5JWQlkafJzAJUDzll1FDPdqI4eqLxnCz5qYBdF1Z3U3Da6P/ZZgPBgKNHB3arTEHxzck
FzpCfOAvISMSKcZuaCLE0WqabIvKOBGASD1e3jORGQJWBEV+1lvzjZR0KMpSz7sIOONNGuRqdDNF
dHNZBBJ/2A0ucgUwEGhJwVwH1H0eqjEt7Xwysqz1bCS3Dkaaxm9WBDpYpRvRNETULHssQmkMZC0q
91Ki5R9daZveoIXlw1DZ8WOITta7aCraICsk8AimiYFEji0dR60ZbvpOGQsXxUksU6Vl9Qe18/Y1
I1TzjFapXoEjb8ceVSrJC+2SvsuSZNy3mEm/aYgTon01j3fKENGvpDdz7YaGeryPLBankVk2f5m0
K1tfI7G6r2YqBWM0k/0sx1bud05mhFd6FqdHo0I9wc1pboAfY+jUyZ/oZIJBQdLBMZaZpaOCyU3F
1Gw453ocgHpLK9xWtlo8I8Z4DIhsDgFeksOvoadOCz7gFH3RTto7mheOc7GfFI1epYqUH1uSj492
NlfPrVQ/AVX1BFHDjpYFZuoneZ4Ht7McIH3Fao6ms1DVNpjCJz96q7O9WanIfY/66C5qHQX95ypw
9gqKijEgYpOmCnQzGwdvymUTMGJEC8xUTvcKKdSAKGzKXaPWAZYkBcXQtHupGeqDAdiq/YSZ+QE1
Bxpj7AL41R9Z2CvRQScz8fDVlX1oOjMpg1pvLODOxlT18hlL7iJkC+EvChmsB6TJGCL0VD3oTZIi
eM1we2He/jmvmsntJMfZ0CEE1Gdtmb1r6638g2IgAwhGpJxMX3ciCh4ajLds0B+QVl5dDdFDP7ed
/UAI7SdvMAr1pRi7fFfptFI8E2CRm1FRpk/ZioAW1ChVFeRAhnuaHOyZrxShWaIhQodMtTHiFx3Q
wvZBj2rnEZF3vpu6vlVDFyTP2vWMQTTHBb6vae8Kpe+OVAVD6qFFeQF0Fgz3t6hlUPiVjh0aLtCC
psEtC8ea3T6pkOHRxnLY9EWhPyd5lIEAghTFQcpleVeFWbOjNXBx7GZGxysmeXQ8mzLVKtwsCh+N
ATwWA5W7614DE1kMT3Zo46LehVLnHLWRJCpkR1nqW3IX7TpwKNyjJ3/eayMKquhnTZSgDLtkq9MZ
gEmVMwCP2zDGyK+INeyHJkMzDk0oCBeAPfBLS4YoddshQXgxqBQ8mBENj5okkQfZKscvsL4lweTM
YHUby25noyntK5YoUPxoas9XWZGGAGYytLu6VSQvyZEHdzXovDHqAQQzsxQ1PzA/n6iulVfRm5qm
qGVVSWWPp7Ao8kMTEiD12HJH7vSxdR46tY5OuVZMb+PUTtZGzjRnO49qWOxmS2qPsUIsXIDoWgry
LjPvAIom9/5oS0Q5djKp7g2pK65UyUx/lQaCJ0wwOSgD6sA9DjBXCypRM7OH8aEbC1BaAHj2YM7W
5AONOwU5pmJNK/e2YGwDD2MM9AO1HAlHTDKcX3CjY+WG3YLtGnSIsi/N6EuioIm3HN8xrQC33pNR
f+mkwRwhvGfvZof3KSr9orwGzPH7ZQcuaH47/xguVmlluWqjjN1JBFDQwyOgcvzU+kGp5s999Kus
P+rIOMYhwrGuc5PVZinhU2u5Gtz9SxSJ2AVlCfwxPaRF7/c1OBpa1WtyHRNvyk4HAo1J0BCHci7G
sV9WFoBFLvwFhs1AtsJh7TXfuv+kOgVsPi4ws3nPYnRkt/FGK9ofPXkpZUzmN0OJzuky8kkVu05F
Vy5pQWCFEVbWZIDxeAxfc+qDv1yjxKohvqtvDYzH46gchuJQoGK9oikrQ3/TdCGKfcoini+lfra6
vgEvUFX7iRPIaR0gv+k2sjcNz2aypfGhV1diYUE0x6jK8bpEb6OOoPtcaIZx4xDlPIRXuAeNeXzG
SORunmUQGhaWVzXZvTT9vKyoIKLDwDewP4ADi5etzsWqcSRJM+khMmkTb9RrN1JjDOfvQwLsx+1l
WYIYC9CsNnLrCqJ68OidqzcUcatX2oREgfaBnnTX6vzLAkT2sRTA1nexaXCD6Ce0IaDv6gTcZXp+
U4zhK0mzCa8lUq+IY+bG2wgmqwACi7wHanbcdulGiivcmLFdw0MzPsfpS2SuZAiFS/ZHBE+cGE/S
VEkjRFCN+iYFatYa+++KEiZnAEU466OpQkLfvNvDrree/kaNGuiRqIChdR3OA7PE59uizZIxZZmC
2DqJc9fucdcDZkBSlNdCrY5D3N3NcexW9bjW0SA6T+jzRr0TkIGY/eM2KNMIoJBktfWGVnHD/F3O
A8RsUowZQ/JI5ZV8g/B6wD0FiG+WeDP54yvldJIwpwL39KPwMQpDbpsX5QZR1L78rDt3WpEnsnZM
SAHvxsJYBU7U+bIWfd23GrsaM+WxLoHf+y5ZV3TNE4qkYNgAXfPA04fb56T0MR58sgb7SIvbtvGm
kLq1hhDirzfgaehw/iOHO7tG5XRjksnQBmwLcmnt2pkcSwSqpJBXCraiQwVMF1BqAI0OyTzOLKjU
jEYawywQbhyJPR+nbM2Ti04VUKngFdhzGQ/K872ZBllHqABTwOx25A5mgVF0moSAdUHp/bLTE7Fb
oA8dZwtpaECHO9zK4blRS0buICoJ6CsePmjzveq2daB781UFLjXzIdxYgfWE+rs7lW5zKFaSEEJl
Fx/ArefoNBkhFvsAAshpeiiKr2wNcVuUZ19oicmR8xV1gE9CsxlCpB3C/jq4zoPuHQRuW7Ix9+VH
+NiexhdQiK80ZoiKz5AL2AzMLSFHxed9DUvvm0JCjatt3B/zDhwryY9Y8aL9Qy276i7PvNXWE2Yc
/L2yFMltqAZimTELoarsDXtlF/W+eRowwBoonvRm7vT79KDeSCd5t1bBFUbbDPIBuT0HUyt8QUo1
qinWuhCjnVt6VJ+QQkr9ZBvu0FewBYJ4DeqvZjtePV+2YOF5XEhlP19c25NC+tpJGes7PWWy4Ybq
ytQKM8DvC/pHLWbACwGzPeBtHEFAcwTq3nCV/iqek42Dqa3Py5oIr4DlAjJvupBUFGabJToWMAdj
6k33WhyTQEJj5cbYOodum71clic+eX8U49xMFEfJ0AGFAvx7jW8qhqsDioeMj5elCCBkNJyBP2I4
g8T7uLKUAWI6P78xXNmrg1eMNcn78EHe/Gx3yYpaguGwc4GcR9FNmgwDeLA97QMNvfn1LHvq6Pav
7SO4sbQ19USxPhKMeFfov1louTembpRKatUwD3Twd6/tVn1DO8u1fWscjDX7EN2mgPXDarIAH4+Y
c/to07Z2ZiB+eMis3WsPg49Ox+6Yvtr7+B5zaP2Vvel+pts1/mrhwV7K5ewS83taFqEk6ikfWRA/
F35CgQzp0nv0ZxueeqP/SCVXBqXsGkWI0HYs4IfrQMpCyzt/E5pJUsclaB+8PpXrXVtkSFYb3TT5
UpxK+7gcof5coxBUaUYOv2rr6cNcy+1TOWKaLMwVuiu1ubiumkoug8uGrQv8wvLbOLvuZrspgJsA
v1AMngrguVIaN5dFCE0ZyV6wTuFlxzoaz3e8llMwK9oW4ppZRw5Qe1Dqt1GNd1k+eFWB7oL8q6rk
u8GIV7IVYuX+JZgni4a5220yYeHDVNmMVrwpFLJdUU5ozn+U45lZYhOZPzZC742H6ohJW6RfcE3K
TyBrjL6O0vX8k/ySXW2tOCry54s1dViefeFlu7mMlco0wM9cyM9dpe6isN3OFnrgLB3UoHXk2bV5
aiv97bK+Ine7lMs5CqI16PyRsaQ56NjJey0drOrpsgjhiuoYhVNAL6IACPBctaKeqG2FWNEcHQXI
Xxq3JvrJ5dfLUoS2sZDCGX6fSDpI39m+JZ92te/XWuKFURMbq8PjBLOE3+b2ixTUxkmEqEkDpzFA
YGvXupFPtW9+1Btn3+/oWmVKqBGemIjr2czZ78zZwiRms0AYXuLGGNRnaTxm8so5Fm49IDExXMam
evlqaINZAqAnQaG+KdF8TAHSdDfMfx2QG485dOZiDhJvOqTSznd/HGN4QoCzeFN7X45BPZ2abOXV
KFQETRp4lyBzIfMGFil2N3QjLrt6+v0WvwkxG5SO7d+x44UYzsLsOcffZTd4nQKhM3PzcKebz3K+
8vQQHpeFGG7BHCIjNc/u02na5dUxs/a95GdrjwD2sXz8yBpb/rFmOvf2GJ2kABYEpKiWN6dHuflB
LN8BAykNlDXiaPGFiWcjULcAMqvxA7gSMQZ9rOPO63/afVAPAT3YhattySHxASmeuvbgA91AW/Ft
4iO7kMuWenGClKIBjEzD5B7GrXUr3eM9d132XnfdBZ3XvfW7yz5IuHWMkxHTVJjj5oGOdbk3qQag
Ny9VjslseACW3KfNZyZVK5VkYVDOYDD+IYnfPgPlHRv3MLZv8vpqY5tXRvWiTC9xsc+KEsmGfZfe
5ZXbRmudLuK4ayGay65pjTJacg8lHdB0us5L/KDcA34jcosdBTSAl0lefC1fgZLJci8vr9BmF5K5
OxKUDjgWRdYBGQ/thfd5d9R6QOPd5OmR1mvTVqJ+ZlDKwnfJaC1EDwDzOgvjkdMYPCM19Gwtv70G
MC+KZIc5mE7Wttqh5HitVW5+q95f1lFYD7EAT4haDzpBAaR5LlYrizozZths5w8v8P1u+BDt3+Jr
ZzefVkQJ1/OPKN6I0tF2onCGhtVrH5jb+sZ4z77K6+mWNu600TfGKdvIP6K32F3NB7Cw4pv7WYjm
jWgatbJnWg6+4jpuviVX1k2xe3sKPcCDrxmO2GYX4jjLUQYAoDa/F3XjuMruNHjJ9eBannZP3Miz
juQ6f19rZGZhzSUV+ciKAWwVmLDE1O1tI11l8qkZXclEP1BweR+F1x/LZGIQFQAnPK8L3sdpnoI9
wUscjGvrijs670O8vyxEGIwshHCuNDObrndSOBzJCF2F3qNKeVmAaLlY1w8Iv2Q2OsdZBCAo89yO
cLhnVGu6KfbmiFyX1PEioOMWVrNShRC56qU4ziKiTsOoXgVxfRq6RI82fXMtVZt8bTxamORbCuLM
QG1oGiUqFo5utH1auvXOcKlPr4C+3Vyhuc740V9Ju9Et7uja+V5bUranCw9WgfodGXWI1rfGB3oE
Snf2s8AJ9Num8pw7fUO20X4OwqBYe82sSeZ9p910Wp9jdR37Zx4fiPU4ETQ/7Po1AnqR7S9XlzNL
px+NsesgyEB7Yl24ZbxVQZJz2TSFV4Gj2JidY/0d36fA27y3OxbD1kUQSSUaYa4i8tLoe9C+9OmV
HIMWCswQQCs4puojUDvDeCXdJ1rQ5RcwV77YShlA49bIsphdfkumB3QQuOhlQdHVddI1bmnRmqKf
B+6EFX5sPmNqyVk+2xShYTLdqtJnnW+0tbLpmgjOMqWmHVSJiZhK5a5IkQAzww0AXb2VjWNOg/fB
S1U4O8wGEPyCnhiXKRhOyc9eCho1iMpfmnGNDmQ/nrzcuaXDShgouFdhJgBtBGYkQgh+MGmmI0Hc
DalKU7uK8j4ASyjPXV15oCFaxvvNZS0FruxMHOfKhjIhBL1jeJhGzakuCl/v0s2AYVk87lYWVHAL
nIninNmM16I9muylNeRB02WHqDWD/502nGk0g2RpUwcRQ347Ky+T8mDPD8XfeDJCEdPUwKmNiWZ+
aKQegQVVsoCAjg9owjGSfbEGiyNKky1l8GMiitSFRVfhXp5s4mNS2nei3MVs6VsHGH81qgNG4jon
dFcn093lRRS9uM5kc7fppKrUMUbIlvXXtArG7ECqXZk8z3XQxk+Rseu0h6nej5Wvy3eaueIwBd7q
TDpnkYCX1/UafKMAgta9WP5snNjNYrA/lPJzWQ0rFrMmjTdKEKGTjL26euekaF/6kHp2ASja/Aod
nSvryr6ccyjIeSJ00zHkryOtce6HNYBSD3YIzYwJ4XItHWWUdscuOtVpjDJv+FYWaDjtlHtUu25t
PWGweZc/gbmsS1/A3QRlbkuOkkHblKIzybZHBQ1ujeJZSr2GCSRc2IWy3FPE1IAOLhdQtk+Mq1iK
NpVuHDRncDOVACbo8+8ohuYT3LCgheHTUXI0x6RQoJhR73UKCmI0LW4vixAr9EcE51tIMtShRCFC
QV8otdwK/E5zccyGbZo9XxYlPoGAt/+nOmwfFze2osYAFVAQfE0HFM7Ca2XTXtufqMScAIpuHPQd
uVu7VVWhe2a92Ca4qNFgyJ16R6GZMiSQ2T32QeqDLGSHNlgpchMPZd5A2+Y+DfJN5cYH8wY/OMJ2
r7RTu9akIgA6wO23+BDOAdQZzHIk+BDjlnjP2RUQX3LTUzvfPmKIypt2PzO/ql3psXjS9vFKaC+8
fhfCOX8go+M3aQzs8kR2zejJ2lUXeroaJMV9ZdYrrk4UG56pytlUSZvMGUu25pvKB8DB9hUA+sMu
9Z175b4LgDE3bcOVa1hsXDZQe1T09jMqjHPjwurWoyoTXF+m6bYYNypN1g89u+BNviYGCE8wlaea
UWAmkUcUFdjfmd8bH5isW3kXCo/U4ku4nY5jhbbzwN5RmCEbr3UHIKU6JqUbf1wjEhJb1UIWt7GJ
XWWVMkFr/VAcr1GVGU7pqduZj3hIZa7pal6y6T8l/y7F7O7l47ymJrfLsjqCHyCGaMlC14KJOZQu
8xtAuqfDVzzqa0YlKN8COPDP/nLOo0qLxDYqiJukFxobbl/vG2uXh8C40h8d8wRYDTepV3QUxpE2
aKGAsIdyAz/0KM2q2ZcNhIaAWZ6QrrfN6g7oEkq5hobNPv/bHbaQxL5k4RsNowbmlA5JEQpPCSAs
wDAiWytuQCwESCug2LIxmcLdXonddpkh5503dgiFQfCctvYmllv/smV8FwNQEMxQovkKY1Ha7wGZ
hS5hFaZRSNDAa4GBCg2asx00oPRy48FYKQwIUoMQhTEDRoSIrLbJ2X+ujFJiaQ0KaZ15nUSfDukP
qtxv5TgL0uyXZaSeBPZlS+33pbzGCPr9bvkNfgL0IsAvYq6bnZCFnraSAlKyhvBqSjdJatxnw/yX
6zjnIrjQRk1pKpczGnd7M9tYaP2WCfHLuFqxc0Fgfi6HswytwC79bhBOyVGLn0Z0alLzrlX9rD6Y
ceoR+VWK1qDWvp8uJpTV2kzgjIAe6Xz9itpBP1vboZOyR/9aHm6KtN9apepK9lqyYE0U55N7w5ym
SIeo2DYDSifcCqyP3blFF/pKjun7Xcu0wuCcbcJhfaNTxyCWM0QGtkwiXp4+d8WmGFo3tJ6a/N2w
1+IKsWJ/pHF+o4myVkdUgfq/cm3aDQhK9k6cuJmx4jq+e/tzrThbR0ZBtsgEraYoR1f86CbVL0du
DzR+GaQ1grc1pTirL+OyVkkJpaQuSMDkkVnvXTjetmtmz6z63OmeK8VZvVokHePJwcN6Shy/jsIM
/cPdXWeNr5E63vTTiP7ySZ+viJmi5eCylxQKB+IvKo4sOuX7ygekm2Qlh3ADTD0SKBjph9TunTxx
y/aBVL+itcSgIC6Dun8k8s5yNhTUi/oRTSo/AYZ9UAMd6KH3VTBtivsaETA89Fa+WnsyCSoN52K5
QCFCTcWwKyb2Gf3LsS/tQoAWjc/6V74tdhNQpHuv+YXr21g5icJ7CK6FQRYoqBtx/gXN1EmJQjsb
xLx2lA5cv/5kNSuXnaDuCPUWUjjXgl7wRFNaSEmbrQGo6AgZNMtDN78vA/U/KoNo2tap48KLOsPj
ZRsSHpSFbO76K3JrSDA5gM7ATr+aCITI9RFkYdsmMXeXRQkdwEIUt4s5GrTTKoKoQhq3Uj5v1QkN
urntlSZxYeNPl8Wt7R37+eJupVVY9aSAOMV5q5S7Etykq4MDa6vH+U6DOFMTT2z1GnBuVXd5t4us
gz2vHHShKiBVARw0JiG/JUgAntvFQJuC6yyuiOQ31Ue8NkYtvr/Z9IPKgrtvuBU1EsW5rSIUMboX
xUZtf6zw3JjfZqm9Nhw1GObqtVCQh19jSBDedgvBnKtO0OpXlOy2S7RN69ReOcORdAB8QGBuIs2W
msYKMpTQEBcSOaeNQUH0u9nsfpUr1I1Ua5PabzQc7pRa8nJdXukrYHb97Y74I+7bbE4hx/HALti0
k7yqj8D1M6/RVq3J4BxV0WAyO8dImKdj1xDOhq48yWstJ0JrXyjC+Sk8Eg29Z2NnfV/5ySAbXqja
wWwpiBlAa3H5+Ar6TOAV0SRg2QwGGX2R5+e3bmtlUicsGyYhynmblKc0fAvbox49dpoOruEX1dj3
6amK9238tiKcrdf3PfsjnDvYQFUqi6SHcJ1gXvVKV68j88VId+A7IeQhro+Kgf6aldtGeJ+z+Qgd
VQ6EQ5zGc12BqTGBUNDz4IWqbDG374+qGlQGkPXBolNZqSfnq30DQmUXcjllaRvb1GTB0pwc5ynB
qx+4z6E9BbR8ttrcU6bnIu690n42AL3xd1Z6IZwLC/uWaNbMQvgOTGeSfl0WN5bxMaUYKLAOvbWt
Qz9qdqF1d1mu0JYXYjmvI0Vz5MQDxEpq0Kb2XY25eiOsN4r1fFmQ0HcvBHHOBjM/YwOMabwbrHg/
4QVkS8VGz5yVK2JFn9/ufXHbpZ2R0spgYqgTuvVIX2JtxqgvamX9WhOG+M38R6ffP18IizM9qrIa
wlL1l1IFFIAL0T7EgHstOQBn2Mj9hrbugDNyeS3FgSAbspFZCxHIfs99QpmjV8mKEPF2aPuIhtDL
aOTrqbS1tRxkauVOJRjDH5q9LqeBjoWWZuuBAASeOM+T9lXl/X7li8Rn588XcT6xanIgcDcDHgBI
6wCQdbgdiFfU8cEAg5elbaUWBMld4EQrwdTvQtc3D7VYCi5wA7mzbhQ2lmKu35pI23Ym2vSpeWtO
ulfmVlAhQ62kd10+HQabAoJK3htxDkDHByBzAPY/fKzN99F+Y1Phcq/CTOLDYGWpi6bzbVcqXy1p
gigCcESpgOO3LVIXJFLeWFv3l5dQeBsvFOHCQsxHZsAHhCJkwPTSPko/alVxddmP6LSyW2IH+2ez
OAfbhKCXCtmDqVavOvWhDelWru6U7lbHm0KyXNV6vKyb+PD/Ech51qiRiamPsI5KD10c+l0rA0GD
0uCymP/mQP6RwzvRQgfFEyrirJPBtoLa9qISPPeyNzb7LPPyvveH2UX5YLsimFnZuRWCaRhwMKzl
1WIoi+cHsnJAAaXKCICr5NiGGAHTDyYsHs+XPn3PkIuhqTcUR5r7DcZ5w3HFuQoepJDP5mSAfCbA
mZVMwAdr7GUY1Ught0jKbDL5SgeuVljb4KmfPKs8YRa/AVX33KKop/kkvpWnYnN5Ib4b8fl3cNcJ
6IQBcVTjO+JurjbICIxuSmPZ14vmNgTOjluo1rQi87txQSaot5BgAqw3KlPnaz/OKkZ1GJ5w79wQ
fRfVj9kacif77G/by5pDDcz5MWbHcxHD3Co2oHKQG0IpZBqiLXrng94GKI8Sq74THtsY3eGXl1Kk
FhCuMfgP+GngB3MmJaH/Qx51qEWnGxN4Hfm0AdTQZRnfw2XcIAsZ3LmkphOpERu7RUucLcFsUvK/
1IJbuWSqSUjZ5uSxNyCxPN3U5PWyEuwj+c1ZKsHZXI/MgCNJEGEVoFnsXRIGZnTs2pUuqTUxXAAz
sn4cdsw8Wl9r9LMcX8L8ztZW8vDiHXEAMQGON1zunJR8MsdoItiRXh3dLtpk3cqWi9X4lwCetSBM
JhvU2BBQTQ9Ns82t5zh8UIc1wqjvVwwsSzUxZI25HOC6cYcyshIQCrDVCodIK11wzMHxzlVofJpp
X7xEhpR9znrVPc5hihpUS7Jw5RUhKFjjEwDxLyNXoFvfZsrn1FTtaUanVANE+nob7qMfRuS2hpfv
A/JseIVn3lzNn9qD5Y+vtotMNuZdAQZ32ToF5VT2GboN5gZ2P/Ag8loNEDiQEaKwSHz1QP3kh/nW
b0Da7ubHrHSLwHmU/vp0z7lM9dxf2dKgx7WD5gpcR+bwqK7RQgh900InbnebTkqBlYW/H2vHptqZ
zpOT+pfXbU0EOyiL2DpPnFHSbYgw7RvJ2Ed25uprJMzCswA2RbDvaCzhwx22wU6A05ZCRl43GAn+
ieclLQFPZW8u6yKSAxAXjCmB2osdinNd5KynsHJWxx5AIG/P2fBAQjsevd7u1XeaxWW5YnWiexip
WrAmgTESuM/c6iGdkGldg0Y3hwDyu/8VmRhaKmH11uAaOn25rJ/Iaenqf2HcGybGC871QxGnHjVG
HaDTcpvbJl49a1VdoUIqrmBgG8Lw+LFQC+iuWm7iBlZU6hdmAFxAtwFFgfahdw+Xtfm97fyFYmIQ
DyC9QEP5vl1tlRLSdmzo2Nl1r+q15lNQEb+ONxmab131A4Tgm/nGdJ+Ka/N2Ok23bwD62Dk7ywUm
NGAlLn+PaHWXn8Md5noE7Wdc4XPYJtIQAzjT82UJAkgMIG8uNObOc1Lmmhp2EKFtjJvwutzKp863
dtZNfujfJH84VNemS7ZA99vlR5D9hrvLHyA6IEv5nLl2alujhgP5DC2PkKOd3ISl5Jd4aP11QQDi
hLHiWACQk7PUItVHuWQTzGoUe2h8yGW3RXtHru8vyxF6LwMCdIc1CVjciadWnU/tbCGLHP+wB6Ab
hsSdzLvLQkRnAsXyfwnhDMOMLanumBAdTiU5zeMDGZ7xEnF79ARfFiWywaUozkDKKFTIrEOUHR5N
hwRFn6/sDFt5/tAtJXAmEIIkp5IGSBj11zzZ0eQWsaJSPbUA8Ehfy3GlHUAU0cMhszE3hFkqz/jY
0bYpUwOYIaR8LLTMlVTNbeLPuPrQrR9JsWIOwuVbSOOVCx0yIieE+vy0wyC0VK1k8oWLB5peOEcU
RzBae+6AM4AVjNEAd28ML1101OSbrEK+xXmz0KE7efX4cdkchOa9CK3YzxeXczHIU26z0Cod9KBG
4hsuMwCM4sq9uSaGuY2FmMbKnXysIIYYeyB0gncUkeLaO0u0N8vLmTtFc61FUpSjx64YX4bqIDtP
l9dK5NuWf587OnOmVPnAZnSUdlcNv0bwhTvTdsjXSh8ib4DxJlxbyAMwbLrzxZoUJZWB4A0UHOor
Y+wa6m6Q9/bY4kG04q5F+7IUxZmzFBcA3quxL5WG9Oac+Vr8UtuJf3nh1qSwny92XxrMDrjFkGLL
h1wB/3v2YmI+5u8IAdoakK2A283zTs+96pidw1RRP8Pas3TV6+K1GR+hCWB67p9CuBdqE6GzCtgz
GHrpiDtriW+qaCzJFDfuHy+rI5RkMY4MViI1Hc4RqBWy3amCSNNCn6Qe3qZ0F8oBxp8vixFUSRn2
GMZ38L4zLQSa53tDsylRE9QrvMHSvdqwnlPdcnVtbtC/2LozskxTbmxRutyYrfR6WbjowC5lc9Zn
T51WjiGqwGoxe73RnGZHWXmFi/wp8Kswk6Ujx27x0WYUz3EBe2E9OhFcTl8Mvt5Gqg9QZbTBlYa1
75ow81W7eSn0sV8plIoMH69FGIyGmBpvk/PFHSw1tOYEt4WVInKISm+s7GNodysPZJGtMDQ3HcNY
AA7nwRN6IgG0lCKkNsNAJZhVHUq/A+WeU28ub5hQnz+CbPlcn3oqx7hisbsmt8roKk3YPWB2apSR
5MhxIi5LE9vmQhwXeyFFXzJuJegF0J4skV2SAvqL4pIHFqqbJuCSdmLford9Na/FSaKwAolIxkGh
IFVocVunFUqoUHSHeiHysLpzX1UAfO3rY5ypvq58dkADvKytyOsvH3qcQMvpqd4VzOsbI5Bkujjy
IiMpdmqtntIB1dN65fQJunTYWwGg/xZDtMWVe76bKUH/YTsOmP7R0MqIk55NBaA29UNiAlwuR7jW
d6mrJnJQky/0hPhy2a/1Owr3GKDz+AZkyZBX4fwcCZW51n+DIWT9IcSEVW7abtr0m16dXAq04WE6
pXHuK/Hn5fUW2fJSMOfKUYyvkeJBNodGBcC3d4VUux1dCRdFJxNYiIYCMkyMyHxDB6iAEGiaCBkk
azuHWznd2ua7Ma/tJLMNPuRGVwHoecF5Y2KW8Hwns37U9Z7hPCjRycS0SjnJXpKR3aC0e3Td7xJj
ejCrt0wB80gEQslaOajF2kCFUFc0tWOmw5bRv8pc8fKWl1SVQeqyTmowV5tBWkZu3gTALLy8caKT
CUzsf8rh8560kFswtRQIWYv0XkvSoFaqH3Mo+4MaAUv1c0rW2vVElwja7EFXhVlNdOVymulzTgaF
Vmh5T7TUx+WY75oS78CUhidNK6/pCKYAtZRCD0CK5V/uMkXPOIadkP2U8aziHdFE8zZtphIveuM9
HU9D/jWPHm03AJ3+6+tqa0BwxUAva7TktEwUKkWZiqe7ab9U7T5N39rkI6veevkjvL8sSlDeg1K6
roLcFDik+O+5raRj0U9wc1hRpJT7YTOhpjVulPhWMUD4s7Ex3F+pL+ra01SYwl3K5SIOmmWaJA8t
G3jcfFLvTtq1zcb+cS89202QtEHzvOJlRF7dNiwM3zA+ThT0zhU1Z4JqjNoj9CWzZxtHHaBgyk85
fYrpip2Ijt9SEufPiDGWdsIkIc5zHdWt5J9j5unhSkAl6GLC1i004swkopZGbSan6NApq+wGl7jF
QbvrkJH361MdesbjZWtZ0ez3FbJwLOGY/mMNE2REuvC2KV9KUAQ4+ZpVCjcLTy7FMGwVSMZcvDG3
VjnoJWVICKYHMr/HTenpmmvfKj+ih9lLt/WpwuPSnd8uKyi6ipCd/Jdc9dxIOgKKhtIeYZXtewSq
heg6cjaXRajsb/BXxFIGd+IGmWhlJkHGsAFPk/pcH0Kf7u1964cP5aMy+gBW8kBc4kc/iXeFpnnv
7zxrl1/AnT2SWpImEazurKqnbJY3VT57Jho6Zvs01M3+t8L/94P+v+irPP2Xau1//Dv+/VFWU5NE
aDk6/+d/3FZfxb+dyM+Pr/bf2f/4r1/kfm/7Vd78zL//0tn/gz/+D+H+z+7n2T+Coku66a7/aqb7
r7Yn3e+/j89kv/k//eG/ff3+K49T9fX//89/MvclS3LjyrK/cq336MsJHBZnw2RONQ8qSVUbmEYC
4ACCJECAX/88pXPtqFJtKju7Z61Ft6orkwMQiPDwcP+iTD+fPq0Wqv/r3z86fv3XX1AK+OXFnz7/
3z883cC//nocPonf//9vn6b5X38lf8cnbT0wEKF9BjeeGBFi+Xb6CQnzvwGhFTl605CrhBkzVn6v
wOLCb8V/owqFThViWHhqwuFHE/I8/CjK/gZiiZ4ceBIAYZHk/PV/N/7q/fznff0P0MQ7Jfp5+tdf
Z3N7FEJGcEs8nXXoCmBy6bzRuORmrLkWfUlbi1lYjN8sGEclEPCEdlWX7lfMdQSbYvHhWGaWOFO5
1K6mqhvPxu1sWDviRO7wNxGjxbhN2q6etqYTp9BOOcpb5UGYqVQAR5EKeBTP3woguPdX2ww3EWOe
FsqZcPWKMHx1frANPpiQeNnvBjOUFvypBGoVU7HMQQUvtgnK/90K/0lM3qzbkMTrFRN03edLlHxj
RdTWz6xnJt6nYxef6Imrbz7AoG4NqynqO141foXlq41j88lAyNiUow7TZjPGHt49FJ7dmCltqUl3
oVij8XEgrCglpDfVHcnqMN67TsBiCIUGhWqkZdAlcVActWWU6gAkr7VLO/SZoPgHjjLcnAUUPvRG
hIO+IxEv8g2PiA+rQMvRglYv3Vyukpmk0mwgTzz1ut/UnWDjfs5p/x3+GNBULtNI6hsRCv2cR00a
Xs7OF3vGR4e6bumLrszmVrUbyySsM4wRq8FJnEVtNSgSQI9m4ldsrDGZC+67f1iCoWNl7Ab/TCIV
1JWbrCEQTq1Vs5PUFumFd8vit20jxTsRpsO2Tlux7Hlf+7hU+YjnOJKm59U0O+1e8NtElGZwdnnH
C5WS+0K7wexGRgOxgVdP8CA72O5cW1GDuRHP09KAewSlhlJPTD/PAPLMhqBYZSX3doQSCmfZI+97
MPhQEQzrIYcDp9vIxS3PtIcMx47nPkR97gBP3Jk41M0u16RZSqrDui5XERZik8whOHcoz+Bs1GfZ
TR2gAf2QrdqKikmBu5hlNDwro3lxbBYW3S+AeRRcw/h8MczrWm8Ta7nbeVD6Ae3U1umbmccD/KeW
KfFVXhe628bUBvrYpik6l5jkXy+ySIu47II2/2gmWHVU1iasrWJqOHTjoNAJHaShSbaULT3Mn+oJ
iaiVfQdxV9HBPGfgKNpUn9ThV0VHd5fNfJXolyqM1JdRn3xC3YWXhJnlhe3YNGNcYs698NtpMlJX
I/YU3wbw8eRPA22Wz5GSIPOpKJixk2DHtVaiYcjFKWMmul1HSKRd1C7EhyVCTR56Sb7HvteCjEBm
NW4MT9euKbtUTiOA6GRBhtkXhbvrCx3AzihbLHlskzlPjjkJsdngsQsDLXAz8aEGIt28Ckfn7lwU
NOAi/tyK8zxawcGzsfiIgfaTe3GK0eTAiV+lhMRQ7FS9AcIFCYSkidsVLBDU+GQsSSMUmtMD5UXx
3nGFkrsSqcMXr4UbnvMJhtW3LWRy2e7ncl3hXEs/mtDgpcOYCqHh56IbF94Vu3ywMHiNprXvgU4s
MXZH2gI4xCDrJ6jCWlolgmgseozgfYzGXKVHQF0yKmufxZuByukezwRgtuA+eYYcSXNF22y+TTFI
qgG58OSzIwtQyJ6pr7JpgwNEgeQlrxF17XSirE8KW7kf5raq88ge6q7/Xhs3VmuP4fJdSrrmJmsj
UL2TJhB8J9VofGnZHANgBNqxhRdU8MFZeKrTtom2cpX+2Q1wZ1NZ0D8VNm9Ox0GtXpY2KC5bL0SM
kWdYxWxMY6KN6RnYeApN8YANxVEjE76mxmOasasHeRcv82A2XubxoQ7BCCudz/hT6+hjzh06z4oL
jL8ngZ3n+zxawCws8AkwJaszGeH5TBnEE3sjwHOkBA9atUVdTSwS66YpINpVeqp1NcAC6qFRI+FV
5C29S8NOXYX5gHcQE/MOhm56M7GJXvgTgzAfc6PKYV6Qb9FRPPiBNw7PMPe3K8S4ruoFBpc5DT3C
8fzUZLO8wejA90Au44c8VIpuV8oITFgRZ8nRdop9cI2EzdlYH2dtxivcfVvZ3JhnVyxtKaxgRygQ
NJuhNWo/NFi6dgboX2VC9hdrgg0t4EcC6TmXhxs1FEOMMSM46UKk0upluza8RTRr+XcDTO4REbtD
sc2KtC/lMOl9UEBkG3T+jt8uhS6a7QJ34B2tp65AvEhXDR4hBjE2UkOGcS0SNG1zPpkvOW+FLNcM
I1tVoS37pNYiPoRdH72YblS8TEimPwsBS9MtY4F/1ItO91DY1aRsMc3dVJmf4WlXJDLaqjpNb9a2
bY7B1OV7RBJz1S1NtumnpL6ATYo+tH22vlgP9KA2kel2GnhmDF6pVJ9xNEpo1+tZHCSUGg6dwuQJ
5EZCFB15n0QXAulLdmg7id6FNXhjpQPF/ytRLvmWcvudBet4XbcwgZqRTT35pGDPsAvJXkjuFgHc
efg890s/gNMJQ4wxYDkYrZkNK4F1ga9qiuxSykEWl0Fr9UMCz+oKgI8T1Vgswzd4f0/fc+io3yHC
Q1c4x967QVN5/hKGc/ZouDXVuMAoq1Rsza5Mn6xDNbYQYYkx1XI/RD771I1Q75UkFQ8ImN12EvX6
oQkXejnnPES0Gdh13jbrlymAqJJBxrWLpmm+x8BmAZoZ3GT7wKuqS4faPs9MwCBtyIpxuukivr5b
uyGWm6HJT+nYNA720KCTUjwrJJV1GbVEwvSwCfumhPIG5nIDaf01Vyx9bpoVmz1abYGmCu2XLUnC
aNwUtWm/Q1ItSaDTO0yo0TERXSIc5O1GiHXFecJWVXIxR7ued9ZAOyTBYSzh3RaXfdrH2W4R0rkd
ToPmQ5PONt3NzWovwTS3WTUERbvHpAa8IXUGW8CN0moO7r3Kp8M8d/RbJ2t1gQ7C5Ergpy6FSEba
rnuOXgqUByMvui2GuU1iSod3kD/ZIvRTmSMLDiQwapi4lLWk+cdI46I3LqCSgsLr0uTAoqRuKzJZ
Pm2RBDWVgtMizpmwH4pKsZ58izLDg92S1wLzIq0v7IaSSFe2cDNUaVi9bvhgRYHjbkDsDkkGxR3Q
3sGD0FNhrgaqjKigOT+ZCpyMlDwsmQinStkiq7c5zk2ojaVhG74okYQvJs68uzMFgMPOJ8mwpwKp
EM6AwAZlv1jNt+NqB3OXIlMSVyFzYYP976P5oqamcHgTc9xcFbKYPgqfDPc4kXN7kQj4GZYMWYcs
SStwcvlxGL4aP9N2D68bWGI2LjFql7kYx0dbhPEhlktX76WdgzLhRTZs7JonkKBZaErKKYZ9OPph
Mg3vW520YSkKa+/oknUa4lHhsDdxU1xCz63ItxESvKky/RIc/KnuQDAR6aVnA1yXRePkIcaIx0Nk
HM7VZEjodyRHN2knQ41nGOnsIownOBtm6QqhqALUcIclKUi3I8zJy6VR8WU35UOyDwzEMDZtPTXJ
peoc1j8JctuUBVkwRsmRZzxnQ83yMlkXfdPgDKUb69R9wngnq8AEUL6KhwBJh7OxmytGkIqVPUl8
vMkbj83eonTbop5Bsr4iDfg0Qq7usZUrjuV1GpvrMTTptzrMpp0n0KtjFNnW1smU3DRtN7wUYV2g
OuItfp9hMghqqsmwwNFltrIpgfuDZzKhzI7gTSpSD7djiH8c+l6B477A4zEvabf0za4LVq33UVaD
ZGFWCmGrXuYaHoCUhBcofOYUnWQj3hdWgp5ZF33+cenGuhI08WO5cJG/13EALyzoN+DQndNiOErL
44toyHOoTXYZtu+Y9rhMHqvofQ6Nk6uid3j+Pp5ps8mMzECEPNV3dWCSp3hu1HPSDnbfzIV8SUSM
ZD5slfsazaG+z7VqPO6YswT62Gl87KN4Wo5BG/TNhhoTvLCphnfP8qMI4G3oIngiNe9lHedsOxar
Xnd2BbJ2mPNliLGAEk5QqrCFYviAfY+hnnYZiMAdcf7nRwggzFcF2lZyo0mLmcIOXdy4MgUJ4HZR
YJyBr1G8fuDhuL43oTfJNkzN+pjZMZu2vOjiy5Y24msE39u51M7ldwu09IYSbfpwE5yCBQ3HONqo
xE6HMarHR6TfmDLD9i9zjObDJfRUEHKF0SU8+OYaKJfCNCEBDp9hXIsP/CtN56EMoCh3xKZbwk2b
19DqGoMOL3km6YEL1uxIPvD7RFD5bUy65LuxlDzAjXN8KRwvHmvP6i00LOIqykhHNrRfc1kG8JS4
S7F9v7HFEfiaoWT5OJu6P7nSrzyuerG0eq9Hnz2HI+Y7qnTCSCc51V/QKkrx3yrX/tZGBeB0rmDz
22Q9xKNbNZats6TZxH1sDzZK+gs/C7fHYbmAjRVe5m2WncDkGgTcNHB3ATKPvSzGDyLL6qeQROll
NELzVgRxdFg7d0D25m8ToqOPdFigiNTphV+GalrjLZKTcZ/6qL+LSDyOJVZ7U+9d4szR+XbacR/a
J9eG2T6rkcDrIN6pjtrbaY5gCs2muLha2+yrciFZy4bxAFsU1ieXeS/kYbYr9girDaTaYW6aXwjl
oiNOH+gD1fXXlGh78DyMtzmCal8ViqRXgczGuIK7slAbTMUV4WZuZ/6AKAlB4tx022UQBULEgNWJ
s77oT/wa2OQuXqYflSjqjZlqWcVDiNQWakKbDoUfhlDteNcJ0W95vNjrZW2/0Rm/ZSGreBzTuL3E
GBqYJyzdCBxoYAfBwvdbLod4K7JJ3xbtlK7I8NRId3LsLN1zNGVuEjVN9z1jzT4bQnIxkrput1PB
kFmajGcQGKlhdDTOeqgxw7bGu5Z0yK/Z1PKNzJW8CGbMLUdT/2mtB3eB9GI+ND4dr1qTBSXUgpLb
qJva97bjVm9dPqI1THHQf1ik83tO2YT04tTFGPNCLLu4FVhLWJ9HNowiPrgessdJL9RDPwUzXn7M
bDmM0Gy6hBQZI+UidFBs50ja7+2oUbiEyGoQJ4uGl+Mgmv1CUv85W5IW2hvDYC5Ao7V3U0awiXi0
ItyTFWLugeMjEuZmXpHMzvGHcUZNmIwm7PdNlrnPrOnzsJTIOrB74dtKyo6gQMEyhkhCNiZ1UC5O
mMck78gRyfgkoZBI2SbGjMSCEzGgW7hH82Q7mcTuNIueE63Dy14qsen6cIaN7iJB3yXkJXBBto9s
hr6flO6SM1IfHeqPspnJsEWOgrN1lDMICk3Ijtpz1Abh3PsDTJrDJzdnAo6YJKXNNp1xzQ402w9D
3jNombnCAY4qmrvaKQ1Ofp+2qM4n9c479m6c6vm2dWk2HpeRYONkTWLkOzjOQJYW7e4ALOoUHS2R
WMJuPbX5xkJ+5n0fYE4P/Otl7+E5u+5cvSQpqpXAV9rJ9gH54LoLlziCtUZIYcdK+/GTaeoRiJm2
X9wyN2NlYmiwCwKma9cme2SeJC/zYkkunNXDduosucEBqD+bkDR3nNZ6MzKrUILBMvg6Qumv9gRo
4XFp2+WoUCTdd9busgymeRWcy9vPEEQf/AZHb3EMeXfZxLk/8SEg65hgJtNBtfyQKWAoC5J1s+lT
k38bl8CD2JehaKvmzBvkACkZ570L0vU+W635qCncHJSJpvnOj43fQRf8Bcdx9yhhfrvNm6696zw/
Gtzt3sAvuy5BDzffkiVd6MUq5zW4qLMcjsW6c+RlHan+mHfzzSCjbquA38JMMxMfRd0HD+Mouw1d
wWZwUyCeYW07HEgNm2PA9I+KJa6UgMr8ATlz4QFjEGTbqJNVSZa0u7JmbY4oJ/s9JvPTF9KJsGrq
mF9LvKVZ2VRWc8os1FNW2h+B9czVMkX+aHgCewWJkwg5D8VWiB/CzJgLgH71huOY2o0EI9Msmf2V
Ehnh22ide41BuBjk3jUPPVIAasRNMEIhlRlkdsukRrY1DVGXhbIO2NzQv2Q8Rg7X+u9h55YdlHPE
+6iNDRIrJuDZTuWFK/gIO4I1vYmy9glGnT3MTPuvmcqDd3SasINgMNnftsVSJoub3s9Jz8UVyfv5
/ZRQcqH7fH7O+4AJlAaNAkcDeYR76SFnBBA2MwEctZiRpkI9lALuWkQdruXQJbhHQH29vhNrBzA1
a3HyVNAomd5lXYoMMB5RvpT+hASxRAR6z2ML4BLkRmSpxawCUoqWBE9eJ6bSlg/g+3CbXJIeIqMV
Cvv0zidL9w4n7mh3aS+QS6lFgf0E72bAAxbFCOgUw6iHy3lWjEM7C0lVCT2ORWypQ6P7CpkJxkD0
PCLMuCRD0YV3mgN84h1m2n9pUPy7D/Ar7v9PiDnUOUCpQ3cdc1JnHVKtErbA3+AbpAv8RQ4pUXrw
a8IbiD6DZ5cowxQA/dHfZDDI+Pjn7z71Kv/TFDuh9bAageMwSD4n/4Yf09m/dBbz1IIGotZPuZr6
a1HEZl/7UFYrQNdKhNrAgKs1D4Q1SbeRhrxlrfN7yyOHBgquIIlPBxckw183/nhGYYmeAkleg5Dz
bRfAlOvACyH8F9Yl1L4bTg4iiPwFXoEjQfBZSplMuzEDurldRgN8Bjm/lpWnwjVHZohvLw1I3tGe
8qgjVdJM2t2pNczTMvQyJm/wlc866niEyDswk4WuEkhSUG066ysSnoYAs5O2jELWpHs+cuDgpO8j
WDhaoHPbuQlhv4UcCj0d3udoxtRteGrVELe8T6am6/brSBwcHn50bYgmafsGP+6fLjLHNC1ckgqs
MVzn6+ccxwi2GdNtmQ6jtHsWk1RddrbGdeHgvp/5Ir4VzYxejURj8vPPLlKhChRysJWP0i2HOj/g
ngzaOIAP6fqW2MGZ/j9Nc5AQYRSHsTKYUsNx8Kw5CmCbD0w3opxNW9iHn5tuiibp9uEAjOoGcYNO
u1QAr68yNfr0WENSs70peu5cW2o/h6iOYRQ6Va3usVwmF2OlMO1Cf9kJHUMqaF7mNH+DD/CDJfbr
HsIF461T7KLT3NBv9qSDpGtbcN2UUdJi9caNb/OXttYQcCYeG/tTp/G+q4XwpLmuo6gOS4RLLm9q
nyp+CeYddKbbdmDoY0VctDu0wKa6WuiUrCUdOYKmPHWDgARwCm6Rj95TylLwU8c2HYCCySbZaeTN
ruo6lBrIpXW+J7nqFD6wI99RMckHzFcBaxUaPZONW3PyaeBLvtwvE0/fFS6mbRnP86De2B3Ra+rC
6bXCmh2crJP6Kv7tnM6/ojHRZWjqlLAAd/yGiByljYGiN9sI5Exq21OVxBApnVFQjUJE/nIt0rq5
oEGPf09QtN0C/Z/EvujRot30IU2GA4JoAz+B1OfJrksDSkp0diOwLxqD1k3e1fjVyOVKIEPqg2Kp
8tHI/NOQds16BOoiPwLgD/wbNI3XwRQzzJjCRBhJToshQFg6W8J8Cb1PGibLLl8wWRTJetMI12Iy
pxsuUmjtbupApcglkjnaelJ0b1E2z+ZEcQV4yNC9BKEZQptp8aM5+0s4X7mjvpcT8GQuJrVL6zBB
ErmCrbL52dLBY86SY8ES/lEQNUP6ho+nyBrW0RfK6dBv2oGKpIoAzoLM1QKr3HXxYl56iUMQ1Sdj
R2IXprcUqnJ7app2qCBNggK2pyvpbNlFjGxpAqBy/+ej6myWDSPJQQyuNPzdIESfYSjgjCRCeVoH
LJ2/ojLR10Ba+nYTmRZXD4SggAVKZFgpwiy+YFnDPw1BDzgxy8aGbeEHzeLtUvQzmh1wrLv1QEYr
C0Wax8i52aOnFNLHwnh5mRr4fd0EjPYSktcRvFWDYAmvBaz5NoCEAZvnPpZQZe57g/l5hKRtVwzj
A4xfh//SluHHHYOqkEaw00PQBm3hddRuicpaqtqvc3zqq8XoeqCGUNMJOwMrAQrCgJ7sDmtMXbe2
dmJPFXBX5OQoa2Yd87dEKc6a+6cLAi2IgniI9v6J0Hna7b+sry5JBJIIfwqkOM6PygzkUcqiz8ra
hFDSc3Hqn6y2oEZTkHrEdqEeY1ZF0QsBtGmeTLmgUS3LsKbF957nct7KLkhvsriJw50Zmu77KCha
lXTQ3bWxvW4fgyV3qK9ODU4EmuE5Gib6jhrg9aUPAqB3P/6WWDoArA/giwCquxW2qknetLuJESwR
Neu6BO8N5RudVBOXdOiQLPounAYIoEys3jBMM4h9p9yEFW17oHUtknKOj1wSqPchiswfi17hw9of
HcioS+L60GdGHzClB8oe2v4oJCkzbKtyVLRoczLltrFstap6DAAlx97LU6udRM2Vb4fwaSo8EGGq
UPuUjRyztrRdcd0GA5ST+yhsi208d0hfadum6Jbh6ZLShwbtph9767/iCr1THf78kSZ0Lb6MalLf
5/P/6/9HnlCE3fK//0fH+Z0nZD+1nz+NX19Ri06/8pMqFMd/n/Q3YGAJif1TYoxg85MqFAZ/Q5sT
3gZRgNMN0/hIWf/NFMqDvzGvhlQW6TTUf4sTAfjfTKEM3CMwV6PTgCOOIvzif8MUen3QwPA9hZgf
KEwY6InS0xW+3oYE1J8VVKBwCx/P5TbEalvLjEQh2B2uK/KrUOs63wHzIr5UAvrnV8R2Yfbhlwf2
D3XLWcr28zIwV5IlIJSeKEtnAbnH+DQWcIfLGAXKFeZcUhxVXqxoUYmFvaBBBYhCZkP70eg0cqUZ
C9AcZAp1oIMZNLsF5RfHEavx6DYJr6eLtEHswlSwhtmhzJK+vnvjmk9n8H+SNXgvQ44iDkNYk+K6
KUZFXj86Kdci7FMFeJFDxSGIe78XLJtvVBoMl7aOKNJ1xh8wMi23xMgUhzfG9aVOwsvaYh5olExn
ZcYZ2ndvXNqJXHl+abg20KxPwjN4qK8vzQR4dCEB8kmXsLvMfOowXVfLrUP9u5vm9V6uAvg9cuJq
JWF4gHPiWLWhQVb/5yt5XZD+fEYA7WKUCvCgxHH7+kIadK59qAGtJSD5QKugY/03DwDrDkYeCxLq
XLTokqyo0Vf/lmT/6fn/9hAy5C6oRcGhz8+qqZEJVGosw/tJY3isOuvqpBQwkN410LyCAyYoMejv
apAU/nzTZ4zsH3edYk6BImHFvgKB//VdT2ZkOGkA7oJoEW87Ar4CNKej/DDlMpM48brxGPQ5FKIX
kzwsoMWUHo2z+6xhhdq8cTGnL3v9GGgG/hx4xqC9Y5OfLdMU9tR0haTgNhrIHOwABMmxkmGMU0wh
f40qGDwCKh5lBJ3cNXXtpwG8nXiTDrr+9Ma1/P5KMGSOqhHiOhgujtKzbQ7ssV9ZMxXbXCeAStF4
0Tu0w9k1MHw49Sxpy54FSrpNvQztjUgYUgAi9DtLg12LTpYuI+uH5zFx5MpJzCb4gvCDXmf24c9X
+vu6/REXQwwtIWuCqPHrNzhDbb0WwVKg7OImLoH60o1OgebMY30dtay9SUySPHo/vCXd9vviiXEe
xFDLgkUwDvvzOTelV2ZHVCm7fA2CXRgNUCFS6HqhCUWG4Fl0U/QhNO36vSm4OziV80v0U8SuycEz
+vNT+MGwfLV2cAUnUCWOUEvjzynO/JKkGVnLwPn61PMXLfIK7VJsVYWwdjWDhfXQd0XvLyJE6NvV
Q6XiWFiNxAztpLyoAHCv91OrY3HZaxLaDyGrK9VD5GY3jascNqsyQNXiwIdXhMa136qoc/MeLT9k
L0nWtgWmqBws5v58V2djUtieCUilOdxaQMJFlDxPPWULEEuEjd0ldJ4P1izmEPYoARZAF5XVKt4h
hfQQoYnkF2ctOeShs2/F6NfV7M+LyCjIDaAPY/X8OBF/ebQIybVIlTO7KB3cWk6zVkjZAhleF3P2
1J+Q9j/f9j+8TByuMYbDwKtNkTacBYLYjG4IfQH1xcQvzwFqAOgotck7uJr0eaWRoW6GaXBXelXD
VYG+/gXAGdAmozm7R7L6dYocWkUr/Fy8j+T7QcHsBD2XSx56UE55N3UHGrSn1g3tVLIRYL+VaUyy
L3++jzOg7/TkcB8QOkZWhUCC8vj1ooxJnPi8YXY3T0mQVGMSzNtUmeljQmp9qUJLD6xA91CQejgM
a+2rCYOPj8s03PtkHHYFr09yWFH6kODY21JBl1Kj53DLGrRRB0TQN86DH+PSr7cRAFfEvFPsg97R
D6GRX961KeaGeIhSgpk6iu9xBB4gYGRzS33r7znj0QEIAwzNadQ9ZGT5gtqguIrUJKup1qnYgsNH
ruA/jKw7T+fbSAF9n0ncEQifrP7DCtIU2BC9w2Dz/JTVpDnakV2TWAKKBlMFvTNi7Y0L1+aNHOj3
RXzaRiFCBM5ZqIecxYdoznUu+9DumAn81dQQs7WxVbfI5PyRxclbdku/f1+ByS3sXjDuMePxW91u
MHgpGXU71Nr9x3gmX5F0CIA14/I5qKG2/8bh+Q/fd1LVKSjOAYwEJmfnFWhXHYgSZtmJiSZPOafN
N7K67BJ2Kqc2u6ZvBNwzcPW0tk/eeMDvYRKPAvncsgJQVJ/XQe13w6joBkQi9C616h4X0egAGnvZ
DaC/5FEbYrfJkoVIhE0P0Z9CBeGdyeb6XTwnwWae3Vv67OeFwo8rw2wCsF+kcthYr3cdeJ8FmQRz
u6KNmz3zRfi+ZrwHoSA1N27Oiy2EiMJv82yhtRr10/bPu/6fvh5SHsjksPux98+Cl9JdwqNJ+d0a
NO4pIEP4gkbEniRdDmPxaYYYEZm/5hMdLrgk2eHP336mJPnzveDl4O2cSi5kL6/vPs/nHqJIdNlN
CjlLCUIBfTcmg9602mNIQq7Tu8KCsTHX2VFwlOdjkNnb2FNQ1UCWBSvGDGiIp7Kd9wK9xqc/X99v
T4eigoSCz2m2BIUmSsJX53TaGrF0gY53KVKBwwj+5q2qFb9qI60/LjT+ki+dfkDrI9717RQ8/vnb
f09ZoAaAf3CmBgFK1fN8V0xarTHaijspxog8EGXU0wJgcbmRE3ZV1Y4KKETt0mHeTmiOSgC2ajyE
IQdI7+QEs7A/X9FpNbwKuLigrECNg5MOw5fnVS0stk3QNX2COLEkEv1u0pUsUPO1Q7vwOQvnK0P6
t9SN/uElYFr4BJXCIgyL4awx0q0Jc0UcJrumnjBWLwsbfp8pRlJ8l2b7xC7dlwzIM9hPEn+nSPSW
vt0JSTi/bVAkoYheZAlS1+JsGcA2JY24TcHLZDGQNRAm0NNqxALlHh8F+mJUgeyOXmDMAWzG2F9x
YtVyF8+hnape6v60eFn3llTXCfv47bowkAQZX8ymFzk9y6bRdQeBLDLZjjUaPd611ZZuigxkQpDv
7crhqUjBF/B4MH3Vq7SL98JOIL1ZMadHDClb0HRslENNDB3GYtc3HtVDbEkA3unK6aMQC1RUiTCY
C5+WqGvKHs3At4Z6f48CEHHLgX3kCC055OPOnu+oujYcwE3dmWaS7HBCS9oylxqQA7ccjWXW10kK
+b9plhtW5K5Sqs+CDcgaYHx4P/t5j971dBuCnN5uhiCLhyr2Xr811v37UoxwOkJkCycXhqPO6/9M
pXMrOjxwAvCnalpPj7MJPqB3X1xHAiZ9OeTzP9NB7T1EV3Z/3ny/HZpIcJCgQXSHAvVK49PF/ZLt
JCPnrBEi2xVLTB6avrZ3KS+CqyZE8RCMTL8hDHKm04bgjC9EXMbRAJ8uSIudLa//x9mZLctpbF33
iYigT7iloLrdb221N8SWJZP0kAkk8PT/qHP1SXZYEf+5ctg+VhUFyVpzzTkWAoMOHYk/WYpu/j5Y
3npq6HlTq/Lte+aTfp/lfmDOvFOjA0kdO6vXur+4DQeRsKb2sd9FnRKS0XdeGwynditHK+sa1JC2
2KMvUoCNMpumvtpgHPz31fotA/y/T8+r3kchoc4I+BK/Xi5J9suy59JmjZMbPXoqjt+cztN3feEU
n9qVnrfBANiSl9/wQ274lpxim9JhZZ6VCK/CsRTWRfeHmtW53cu/HqEer3z+JwTvOxaz/PqxFJJJ
P+zefiQv1ugU67HektHNh48wTPP+8+pLu7+YjYkqmx6XsM/aWYX30+6J6xTkNyuWZRVlQhBJPcSb
W+RH01qbuTNjjA3aU+US3A8ufo0/XM9/++DELjloQ2QPEf72wbkT3C5crA2FfxUyYQkYE7R6DuPn
ToT5124aJzy9TtMhH3pz5GSV45hvs+7w0PKq9gjOWAuWdFaPOG1C1k+c53zFVLbat4pbO3NwyyJa
9p8++D9Pb95WoB7Iht5qv98H62aYBHZIZz/imvO7pPCc6T2oCUw3XvHSOVjV2yKyvvlKWy+FK/Vb
1DfVwdhr91hNPNh/uI7/8nFurSkZV2KY/2RATd5C10HNfwyFAbKce0syu2t57cNAP+Q6HNpUS9bZ
9Ca+9ta0PjbO3j7wFxfhbsUfwHT/cvQCV+HpwHTAFQp+f6NvTY/vijE8U/v+1Hg53iVGoYYt8DK/
yRDunVfU6jhNo31fhGr+uNZrk0LfXLJ9xikG92F/ZjzcHGK9NH8o2//lBKIDihhpxTcUNj3prw+L
23WFUDb+Zoxvty0VyNcgn/JyeLZWJftD45VSfLY2azoFrmXsY2Rt3voNOykFUNO2Vn+Uq+idB+R6
tOQ8CIcwjfLI3g5Wvcv2urud16eDGCcmSkEu+2MDC8m/lHQtf7rU//LDYz+5VZOIIxwAv30ZVmnV
jCUXcn1dXBFkcxVtaBgd16qw8kQFen8gs9ZezFK8WVyTZ1xW4dmLc30irRv84Xx0b2XTbwcRRzoo
JiwnNy7Lb5V/yK8nZzqDowzb/VLZXffYTfwaqRPYe+JPnpNNG0jlDmtQlq/bhKKk7eeoXbujHBeb
9IkZW3ysQtCZFLGfESdUNi7toGGnSYuXAzeb9SaCxYWjJ6tvozseMX1P3/ETV1+bVoSf/vBsef/4
TrSwLt/GwezjMQT99X5RVb1ZtQrjI+uWnCfp1N5DqAp1jLumfgf3WCVFjbXStUuM1XYe/ywL850f
gnW3epOvk127yf/HR6LBCjjhbsrY7xpFRUzdrZm3HAuEonsV6uG+5H5NkJX31F2c7RQ2zfwl5q30
yLmwpStFXMIa7JA8mwqfdht3+X9/pn9W8ch0Eb4PuhsUst8pdIv2xtV2BMnNLQg/b1VbwrgNbogY
f8mk1VsffS3a83//of9yvyH5cq8xF2NyQEnx629TB9Uyt2TUuHkK/4Tw6Z7xB4hTpVv8Q7Jt7zBM
9F9KVVV3g7bDv41Xv8tg2askxIFyqqNJPVhNXHeJ63V3gavDRwt7Z1LvDtEbwrL61LeLk1mV1Vz2
bsjfekiIb7xo7rW1K/GHq+j8TzT4v0+Qz896e5BxdEQeHcrv36hR7u2VaBNRG1V88NY93NPJDcRb
FbvbmlrLoPZkYiJRpBzCA+RCAICXtZ00KY2NljMhAztCKse/MXzq3L4oUreryN0TGLfdx832LJPY
BLPVt9Vp1mxhHHHaGXyDwqtIZ6V1F74Ftdy+5J4TMnrp2NW32j2zfrkcRiK/XWqNzjRkc9xQvVfe
SLQv5zGpk4n6eKZ2881zPTs1+rMU7E0Mpb9+Y8eJHpK9Lh1UzTpvrp7WhcmWfnFGNn7WLeyk0dqB
jK1WnHYqIAQ5hn7TXHLfNo9YoSwYxYGXv3DpCMJWlap/Kow/Fb7SlTA+XohiuVuocvKzu2ij0tad
tOYLWnN9oUKoXxBy1N+l65qYWI0Tpq3Z9iZlPGCiwwgfNiNJPT76LPmCuTbo3jv0q0X6aTZxuSSj
CEbnUK0Wa1d7b7Pu5nwav+S5P4QHm+kt3ZLFrmtiiDZ7nueZBUhVu6mYViOc1VkH43LB8Dapoxfh
X9jzQviZvSjvKdabZV+dnhlbVu+NDFNZRKOdyrG185PBoeWcvFo3r1w8jkNV3y5UXrMWhKexnlKn
D8WPFvsbZvv/fsT+IcBzQ3KcuwFVhR/gTf5NNhxGNjdIjvSsdUrnWtk1q3gEyxxcZywfIEJB597W
ZjiyXH29srykvtA/Opc/fIpbYf3LY8GRchPbboNv2ubfV0nYvtp1RMeYbdUwXUDtF9euCuysgbNc
zKa7eEX4IdJWiZpaqLt2VbhpRWydGIrEWTFtITpQqX/+98f6vXvia/OpqHFwMjOb+J0cNYyc/uNe
EJjaWvOzqdfhsM5CPS9z0XwJSMQe//vP+0ftwglHp8YLFkoP2JLwdpn+T7s21IvsQrWILIrX+L4y
eX1Vtmy+Amh2D2Uw8mwUfvdIUq646L2FKWKTjqXNckiLhLWD3W+p5P4p3FT7yi7A6kPQDtoQZg0f
7HbmjBhJpCbxQnTaB3Vo/+luYv/gP35Jms3wf5YiXhW8M3/9CrG/BgP+rTwjlbOHWe8LFV3GZgxh
p6lphvm7SXnNGw60E+ye/cPI/VckYt5tkj2BYx7WAqf/qTbr3qfOQlN7gHPRfy11ZUTiiPYyya4m
xU3Q5b0gc3jbW1PWQzJGquvT0h6mT6rDN54HrK/NhQnkddRadUQje7m+yBYDIdyFGevNPojuiwx3
w8E36aE7Id7hJSoGm0iTNsWksx4YWpMtcB52EP9NNz3Heb6pQ9VGwfXWX8epaysnyDpV9MuFEG77
fRgq1npXjVvvWU4n8R03UdecV115dRrGisKxITOjk7B0dv9a7bmrsDup7X6vkcZIHPB7IdqpHxwQ
zfSGCKO+S9WF/JJzIWmnZOu01w4yArbdhbFeGrVe8NhE3sCDYJeYMqplN+8+FGT36K9V1XKkhWwV
msPbgAmnS1dcmM3h6Q8Z2/pZAwmIra0jS7WTATNsSUxnD4ZkacrInJ2hbLqraGJ/eyATNRN5M/tw
MrbJH1yXo32zh/12rd3XvI8piDbtqRoUQuP/xQEUPQdBjK9uAu+RemvH7rGdHoLUZeud0cXGD74H
IvKc94BhDl4V1AHhg0Y/GasdVgBxtYagEtt+lcradr9GpRU/6wqOwUE6ILMyXkWx4hjW+xsrSxWx
/iZonnFCLoqifVkeiEdNir2VfMfehJ0+N2sVVEneC/zmuMvDNdNkGd0j/zSOk0AiDCdz5e/NB6Ha
8pE6X8jrSqLwJBxVdB9KMstttq+NHt9cgXfrWYi+W06jz4sp23pp/agretdLQfRlzLZd+2EW5t34
kd3a8XKMx66zDn3LHk/CTFNz25juo5JNZanu+mHYWJ+7gUSkn68lBolex3BCyzA247O3lI1z8MoN
hkSFunSPJZZ1fyKvbXUIbBZrtzT6U1IqP5pOQ1WZ5R7POpDEoK5nhapX9PkRy1pUHdnh2bx2vGaX
1OvKLQ3ape6eiYmEvPmjmb3W9uq4XcrdCE3WzKJ46ODfVVm+r+Ur+bmSDPsc5eu9q719+GDtQ2iS
hmfTXEpF0Cpxd7NZp5UAyZL40SwYj631DZawiXzKeMBbvrU3rM2JNUmNPJGXXFKDoN/+rIOhKRPb
2NK/tsMSMkzh3x/P8dLcAlqlNXsHtxzha7gonX5GuLOeDwZBdn/i1iOb3WLyK4lbN+pYWOMmjuzN
xkilAVicW3bucajTtdDkmfgbsCIdHloi4Kkshbrnh9TM2VmNcSGFYwUsWizjD2RBHfHMgbJsKcZT
ttot+20UY5iCvjXGVby9Iq3TophFfVgc3psPgxPUbeIXlLJHx1f5nu6b9EiCFL5hP+aoh+YAz8AJ
DqW/xR9asm/OtWu34MOkS/MjUHPP8dZjIjxAv/L00TVNK88tcaL6YKE+6mRUu/rqu0MTHIal6UYI
JoPTEaAFaEFYswDPMtmxQ0TYreY5M+S3P9WG8JYRtvfJr1U3ksMPphvaB1vA3dh0rZ/MrYkClhp3
sA3qGRTQgSAyeCZPtNX3vLfNlO1erz+FjHvVCfOG2dHzrH1Pl4LdKKemB5yROU0xEUbjjiEZ58NT
eRGSL3rE7ELFuLo1gMJKrOsdfI3mr8qJrDab4j6osDoEu/9iT8N0NcRp8EX5u2OYtikdPki/kiS0
alw87lxyTvSBpFphsK6mbAzC5kxST+ikaGYedZRsE6fFMhHPC5poerHHefq4a1C/Bw1LtHqIx4qt
4xN6gfsx9rT/N1c36O5aGiw2T1IkfbI2krUHvGj7vTFa//Q8pZGb9yVqMk9Mk325gUIpgkupwle8
sFaeEhAy7mldefRPKxXxklXNWnyc1UBaMGJq513CIl8vFput5ks9j/0HjQ7gALthI+DDWlp65qYM
wppEqWOWpCBzWwP3mSjSIlu7t4wE75kALY1w6CJJEKAhTQJGabRK+EZ9kNa1NRbncrJdgrzFHN3W
nUXcwFIX/tUjTdBdLarTQxC3imvf7cN02nDCGoIltvtW404uP+QWdIvL3JhYXYlW7RMu2XqiYpvm
tyFuhjvGz8XLVvOMZltYOc+1bMMvyyT69VTb9jY/bL1ePwhPEwnSLXnxJ5gVBiLhLtwqqbXPESv9
PbQOfBdgMs1YGpGSepTUfje4DhsUbZwZlTPlVxmK1vCOLt3Pcp5zlXh7XHp33Acao27QTK9mETkg
PiFMlODCaxSH/uqIzFm9AWyIM639cXWG+Kes4HImkTsiUbqRPWiygP5eHirp8F8Jpn64rEuw3u3L
YuY0up1eidoL3oITFYGLr1F5WIRZCHTt4xntezNY6tLajFtxrMCG9MeJv0UKdvEhgcSqcq7K7UZS
EkY2n7bBa6AuoHtvFxWJZjvUbmtakiLk6+CxU+tEjd8FlzzccX9YcwNBBArKlAgu62ONuTA6CPaj
UPxQYt1t4rZBe6ngbKR7s8OEUAAx7sBeAJOe4Vqt98MQMZvdG3DEQxltCGQrAvM1r1dehB2TEKqC
EsHL03v4iu1oWg5hAKPorW2ksR9bxmbybi7m8DvetXhg5O1OMpFKdRVaRKFabM7j9C4nn3RxMHv8
aXT5+1dC9WLIliVWyyHqdw3CaTdQSz1vZx0oIK/ttdrCfcqa3Vp/zKuw34XTvBQ8LXyuEbLAgdMF
gWn2muUUDn09J3Zvey/5thOGuKncWPqYQDkPVmUHZULkxHpwoU9vJHNJ2vNnxHZ7rhcoVMfV7wFB
lWTs03ZctpxNxVF0nQTMhHPVNVwb22mLjyXqa4K+Wc9n42tZPOiiw3LgomqxcXfo4zKpJlwtFzSZ
9dL3hTu97ms3WInYR/+nICHjHKn5LPtlt5ToDzzvYU7+Qk4vfswgKltqzZ1KSUF11O2ScljrvIrp
1HfY6nKc4ivvVX9Ksam2HXZ8x1nOHaG65cipEYJ3bRYCKCImeX8QC5LcOTdbhPl99vyXkYwU3EtT
W+cpMON8GDnIiTsbc+NSDf6Q5gF5vIvocuBtBPAsBoLRZJ1nFe3TO8Kn/dADycejztCSVGa06/65
aMMZ8PMQsuu+djy4pTpwCIp4Qwk9h/onPpag0YAANuWEAKG1DE754Idtxt6EsLrwBcP8tZ8r94IB
Ld8fRrMZ+eRHS6Cw9TmWfao31/kb0ckz13VobAuY1WBlS+O3biamlQFlq+PuE2nSSZw7mHgtz2jp
vdd0HfNBW3gI0mltdvVorI3Ksh/8YjyTzVMRWycd0ac87L3IelACbTEfvK0FOSND2bwX5Js+NnHU
mdQN59BOSIEBLI87zZnOHE2z8txaxde68ovoeRi6Sh2JenEOgfaQy7kc57D4wj5OuzgHppNP09y6
4x0nODqMkO76aKI2rq+e8QfcbYwI94NYybYf671wgiQu9tncVz4P6r23I3M8mcEvm0vZws3JXCYN
z3IcqTDkoCI3gUrWM9cuWdl1L+PZl3djKU2FHRp/06nXM4gfV5dWOvYbZ2rpee0rtzyOlhJLLJ4r
Mm40YeXo90enJ2vpuDSa6RJsoch8MZh7YpA0EbyDHeehMPaSo7540fvEZrAgyzcbhFrekI6oona4
5J0zFmlTIaGfbbsOXkdvdPuz9DGMZTQsuXOWgI26hPFKsRPgXT1IZRMgQbKIYW3YzVDt3+2yJlZh
Sllc8ZvGEM2HiktojbyyTTtHcGVxOI2glTrLykpGwBlZrZJ6ZyrGn4V/YxCsjWW8R8hQHmiivf3u
rYaudDVDhFFq6it5W+E9/lwV9dulL28QsQAaII3+uC5FYvq+HDLLyov2GFuE3ZLO38D6REIEia9H
7R+WOtcwRLppn6/1fvPFBq2v3m5PgzmMLfGYQ2WK4RPzyvEDi9KdMg129ncR/1uNx9kcrTaIHVqx
xI7KSie1A58Eyp03sd13LctskjgDjeMUf5talfXdOI+1ZtzoedepEW2Y2f4wlFerig2ZcLJFfupH
OEAIVS5uCvKuw7E2WfNzYcipHomedO9OpevyNJSsX77j7J1eDK1EmE1VG/wYO+NYRWrvnv0hXvz2
rpyK7ozODUl/JlfMANKzxXsc7PZjuVJ5J22j1mPRVyZ6iye8fmm0D8wrtE2rkKHoEz4J1013sBAd
KJqlNQDPYDvp/rYU87BcmCjl9+0QqpBF1Y7yU4kNVh8dZ6SfZTlJE2UsZRQLUKRdVMey4H5I86iT
77MYxuAQOUrF6ery//Fqly/diggYTx65/o9ytspPs98u4Q2bt35At5Ovauztv7gr6hpKSNB3CQGf
Yb9Qyk/ysRjGDjZZsDQ/tCP12d9E44FjsagPxCb7LfWF0etLTm1hp67bT5ikiZD3h8AZHfdE5AEI
Xk0BJ+4labPoXrBnuk36TS/xoYQCE6dKMBM5hK4pbu4UytQnlsfFRM+mrVqoPDYnSFdku1cfT9dK
cnuPOCfKMYcPF2s3b5+pgur7zo+s+V4K8DYxdRyL4LZZzFTPMG2eLeNOLmAsC16BW7rmdbRLBAPP
L/R26nm1iI9MeTqVxbgRCWYUVjxlXrGO3tNQb8FprWYQITaw1fLMExN/9fCBZjl2cl4CFC37JXZr
iKu9a8XhYQR9WnyUBGShdDfFQInZiqsE0rlBVu0L/6A2befk7l2nv/pSlQK44R5zPDHIO0eC+Cqy
MCqQB83Jf9T93veHqsSZdOgrbzdHX8fyzt4kAPBJRNZhptK54jyyDWjUvoFgyST7nhglSzQdUzpb
NkZuE77GGwo/hDODW2VwOfUDMejpLrAhY5z2wQuBUnrKynzpmLscKhaM3X52wJl2zU31xUUZCrIv
ixGsGfAj+F04ORWvwzoCytYgPcMcq7axvgxbHTek3GIbmTzuIL72ZZ6/KOJq0TGXJrgoI9SUVnm+
fJM7+sJxZOC/wfWAWPske5hAb/E4W/Gj1whoqUjVAq0d/zVvych8VXHHy4oai6oBgqxIOzkX9DVF
s0zJPIi8e44sCuaLqrrcvYjNb/TB2sjXJqOj5Xhe99uRaRFe66g+6JcvUT0TR07CVtufVlrZLZsM
lU+2OMOwHwfIdobtWXX+XlURx+Da0k4xcsB4n1pRXkGbhLJ6ZvTswhXYoVeRXkE1u7OC0rOfuMji
u4R2nLPFJWfVF3yGtXpyVgIfabvvzl8teCLMe/a2Ly/5kJeS8DBkrHPVlMFJACOrLvtqbj2inppr
5Xe1kzjMTfRB7c76pTSxUYeVgB+vwabAORBLbtbD4Mj4YGCkyXSGkOKlpfDV5z2U5XYbMgYqWfXI
0dAHA73rjLFWHhUeOV5NwTpPj9NM/vuArwbEBzsQyodVLAbSUiSj8SJYkq2fusauP619Xb17Sx20
iTtWsji7VRgtB4LI4XhZdMnyBqmN/MJoCrKMFy788XG0ve1dUzBXoOlerzQ6MwM8mBBZt/aelyJU
yWsZD4uVlrP0iA2O4wCxrQCncKM6Vg8kdfI7AEpiuLdbRd+ej8vgXwPeG19vW6nKhCS4/z1G8Cuy
tsq74cH3EEWO7lAWG+gFOnxoWfWOWIc6ud4BjvX3l6GOcaULUr/uQSPIgzkTlbrjxjScx2zxFl89
rdovziYZSHY8ov5TaVV7cMinbTYXp+j7h1pabfRJEZXG6BFKdW26eoC+SSULh3nRSIFhWCzQBfGI
QipcBqIvq+6bn4sIBdEoP6r+pq/vu9Mw1Hv+GKwbI9iuN973pVttgAuBEz3KmP9swkdzoxPkRT4P
MPU6h8gYWC84AH11QjkqMwbUOUXb2hj7wdntaEv5UajDPcDtL9BP2A43mCL+iRcOrkNhWrbx3HCV
+rQsonmWQwD8cEUwbmgMzUy9u88x7VO33Kl2d5G7hJS8z7Y4n46QEkeYUHwj6E/9jUeaj7jDEibf
uid7KtqfGG32S9TMzne0QWwsbFolgkYMGW7iDqSugtrxBSJ27dI1gdR8hqHgfq3UGso0xM84pOus
gYbNeTutNPhkO6i1LK2v0tZ+mQ6h/hup24iX2CtXaKWRsdSrx8spzBT2kO6odhGtnJG516RoErF/
tecdFgGlbgQL0Ipa+eB1BtStaVRhpVZJh5PwW5tLkPP+gtQQDfjLp53qbaVZ/6A39IxrNI1rex3k
aD8ACC4/GLBOt221W0W70994O7vlnhSwXvimZUSFuQWNhXY4LGue+kVNF0lXI5+LQbSsetDwHBNk
DPHgQ70ar4ynQ0Blnt2ZR1bQCPVoiy0IkmbeFloagNPT+2zVsBW2yKhTL3GKN4NtfWtDv4bLicHg
RIXYTSgiw/CAN3WLLzm21IqKwdqCI3y/pk91AyKLR39a/JtmIaID4t4enEbs1uIJxB4pnGnvN8Ax
gqXrn9EwhzYbPXBpgGracTzzjasB2E3k6iwnZ7Vcx8YKSFXnnr1fJ9dhMU/Z1GF8YYNWRag5stnb
GpU6su5Lvaj6GBhjIPxxou13CxTqn94QLFTaJFVHKol2dk/W1rs5YkXcNu7TMEr7Ql0J6naCkf5k
qJqcs2ldttkPTkwNHiN96m+jxjnzaBrPNNc16Icvfl2J77iBWU0iu0nap7AZnbfcU8XLAsXdHGxl
a1oGVVfbHSHPqTvpwgsOSvFOT0Z7wLy1jb20D9Bt5+0+oNr7vNvs/kxN4VVuqoM+Yroc7nxDjjW/
Tn10s68wCKPPoltvFvkcBSptaQih5jl6y2qq4e993crvdj8X33Koi9s5skyOBydsyx9IfPOFtWaO
OEI02Lg143GvExlX8wfiQqA4KPjC8mD4ZZB8pQski2kQFNy8YC2bPwbq4laO+DzW9v6jLtWkLhqy
qMHrQdT+yPM8hKeiRCFPnWXy1vNY10bc9fFN/UQYNvIBpOLSZ5JvFZ26Rdk/EVn9/IsYqz78xux2
y+/pHv02iStndo41q32i1wFPkkejJ9blZ+gCP03dsoi91DE+xtWKO9F73se9VYfaK9HBKea0f6xC
0TzoemH+x3i4fu9jid0o2GSXNqsvTmDgow4d0lMeVPrAOXEx+GNGJ6fFdwOFlKCGmIBClW8a5DQ/
TvMoRWj6485M+tuykqx4JikEU84SSy3uKCXnNOSdkymgctZxRGczQeKNeR6eA7m0PwZXBzK1/KGb
frDFZ8bgY9oNRIUqFvuAXYq+futaqHXIAHX8IBGuXvKuDgdmZPg9DjFjkM/A3crtPjeE6s4rtVbK
K4o3gkFp87+33LCfdO7MQ2YTtz/HFaSZazlPjPe98obqLBp/dlMi9nbz9xrsVX0Ax9IOxyDowv2u
KmMp9wP6uJ9jVlLmXPYMy1KD7f0H3XS1pZvjWn/zNqafGqxZQ3nDrWh/uG0MKB93Qn4VD3E8nMsS
Csp9pzwsS+uIYH8QTd3Hh7Zp7QEk2KTfdAfGP2lB8LFaQA5RlPVAWeK0KnMXTrxcAQOuYCswPEZe
O58s2HtL4uSLIRWLW1pkdjt6V6sFX38o4UBYCQe2SgPoRt4JnAK+UxvXpEirnvE3rEWeri9G7dKl
4yy8/CPzt/4Jt8gUsLZRTfXdvAwe3Fv83OWpmer4idhYmCd7EbrWwUyFmjP+hk4qUsN/RUSZYrhm
q3+undH6bEYOLsBee21Szug8p+1yOdTQltmpACytfi0kM2f4C7l3sRoDo5/gqBceZu0Vj+XUquq4
bHoyJ5+RyJpsudPFvAzI2vGARahzHmvn9SVfVgjHjb8hdOqwxudi5nLG+utvYZiiHVoVYyIs8WnP
HHhO91ChzS3OCuxRBWVJp6Ha/oW0o9Me4bkt4n11Qv02cvR9UQ7smIwE4egyMJq8B+kGUN2baN0/
bXKMnCt+YFkzUli8CiesZ1uZNwipL9E8sJ5tAnPmnINy7/9CZuBaDXK6PU4Astu0ccvBnNq2iU5a
Mpk7QPhr4tOEj5l2qi8LABo6Xz/pVvR/5TowzFMZWgpgliI/G/zF6tDR5LFxIRIKkqWJ/Ds4fmyt
rC30sgQauKGQE9B8TjztMxTeYCBnp5cg/EknNK63HQN9QMfRmOhKAAsLSd5XzNtAr/Zo0lWBFWZ1
Zpbfagy2yKKu89QM3PIsH8TWzEhRYjK4NUAPsNqgkQ/GKSQl6rAdZZMvMln5V17a1lmaA+S/Wl5M
38h7W8BVvw/KWP1cwYiNybI0VnOlcmuQLYjjH9lJtc1H1ntE1bld0G9Q1hijpnI3pnuSwsanxOoe
HZ4EFlb/GDXMAJkhlOqe8SE6Ybfl7t9VUbOZNBE3rn2jvLw8AovBvuD5LQjKcmaanlge+vVBWRvL
0uA4e3AttwghBqi1R08FtSAbWXDP23AN8qteB7vI9BjarFFeBoC3m1mXP1nXbr6ZXx0tpJZZIwFG
AbMj9IhffRBFbdOzOXOc9TmakkZTSaclmK+2VS7kB/viB9iblUm1A9sY4cM5rj3Eduow77qFETs3
zO5e530Pz3WvWGKyTPLjwDNLAV8UXx27CTJf96wZafNGf/xvI8rvvm1eNoTs+ODgr7CkhL+ZOJp2
a8KFaQnkdN9PGtctL1KImLHO4l0a3TBE6cSKbsrw7g8WEvG7H5NA8M1pGfgO02H++rc/myHVHvl1
D584cPXTHGBRyyffcWEFx3ZzDHljrbjDmX5XJ51HJk9VGG7hqRXG846EG0A4lG4bwhEeOjvA6R4h
7dNlY5EzgKw5diiyyztedMWLNq15q4Rr9kenrGD9Uq+amiJ+wMC8OkBfmGeEbUGhh0TH6p1hUUe5
5FGUuAx/GLAwpAkyla/t8AjNXH6GCH3LaI97eVmtBXv4Nk7mY0k422MRzfTDw850QNDtPmOCnZ8Z
dChARtXKfgO5BHhP9CRYPoC1lL0g0uZS8yOF5Qslyj6+yyoPo9QGpmYSUgzV+77ubr8lFNtW9wXR
mWT4DeMoDjLo6x/t3uFPdzbPfp6XHNsL49tqeZWFWvaT42O74oTO+2/BGpE41r2xvuFcwV1uFxL4
Owhw0yOyNhaCtlfnzrFdxvFrFcK0+JPj/h++odvPzsol9waIuMUaf31efLRe1HdBvLOxpiNnbJTU
xJEuLpc/86bGSQ04ne8qrr8u4Vj+9PNWHLtif4Dix7i59Zen/0fdme3IrWRZ9l/qnQnORjZQ9eCk
u8c8SREK6YWQQhJn0jgYaeTX96KyUaVwqSNw+62RSCBx80p0pxuNx87Ze+055zO//SD84QjZVqPn
MgPHYfTLHv76Y2X0TGxah/qACEXe8DIzn8KsGI8ucBZwot1wJNyB+WIQ9sDQVOI8ef4MUQvRbmTb
Gax0e66dd+Ryp2JcPhSPBvfIhg1mghZ5/aFGW3bKxKR/MCqZXvQhrFtOCl1xnrEp7mYOneceipv3
XAjbk/dqSwPAgIkDdRpuWACNJ1JBX4wUTi7DrEHS1M77gcqzdPsbtPTISfA7M0Hj9PzB6Kr8onOn
T/w1kEaDZj1LfWGCQLXCO680h/3al9RKb/9Uf/t0Wz4ndieM9eCeX98UCzF0yRTUOrDD3kJwHYZd
XtbdtbQrNb0jhP/DZUm15/rI3PAYsDJQfLy+WMaQOXNUyqZtjO43NXRuivt2GfbjZII5X6jVury1
97krl+tmi3MKKimYTifr/p9+bQG2CLsnqklTgKl4/UnGYpSzaxKHlOTz+FBydKfdlIdhFHRr8f3t
a/35WghshJCWiUwT8/Hp1kxzUqGuyNaDIyQHc4E8dNdMJBfsWqKq2XjK7FkFnPgVxcA71/5Di4lC
P9zuOMJInPvi5OcddJAwdWLNq9zdGOEMAAJ7qsECDtWwh40JmP3tb2vbp+sdLz0dbRvLFa4H8spf
31pLZSD2pAWEVxUVvyCAo4xNyWz3o1NT0zu5ms5V6psT4r+yA2LeWO2RBhZHfI5E5nkTuFQkjana
X5Lu0bszjbIcIgDqtClLygFWDZMAZ59QK8ZJVXHky92xHy6QkVXGe26S03sIxtRiJkEeDZpvFs2J
G3Asybh0uowDPFLnb5x31ga+H/Zptv/msku9+XMXdKgs64U9rRZZg2IspJvRbwZZXr/eTjkT3eAu
Na+VMpwvWqTFO2zJv33IrfDAr8h/0Xq/vuu86nVdM+Y+qrYV1mGpcrU8mq0hCC0btTVcYH5T49e3
f+s/HmhuDUvUJkYQEk6Ar/31VZEvmb0L8ecoCR47p/Mjqcxc74EaLdmvDMyvHbjPZ/3C8GQ3N9uB
cYbwecYw+j273y9z8u/7rE9wPZ/B52CKTwC7xevPkhp23pqMn46JZSKva1EHXkKft689uM7iSvp2
nV+unPnKG56IxDriwCsEbHtkknEpmGLsQlzx5DPkZjhdIXhliIGGrLcuJwmvNVpA3KOr6we2caMc
vBvmK9V68J1g6M5nm+1sR9qamZ3ZgwTzlyPg2PnrQNtYajvvr2tEDuKidNnnLgqrtJMrb6XBFg8z
/Z3d6s7wEXI6czZzBgcKMAfQLc5m5ox1hfh+ePZAySyf07Uwi9u2b2jo6mFZLyW5L/6l4/auc2OP
CJnIaTD9q5SlVkWuyvDjtdDBUXGoyX8UeLyTeA5rb75D2pbpiPYlzogeI+zxneVxuhX4vG7NzbCB
pZ+S+HSXXcBS0m/UJrx5ZlgwBkKZ7+h7YjNLTQHRyunw/kWdZwYTxqfMMRAEVsEchUmuqktTBzOa
n87sp3dKgdO3HvuwTdCwH24oCOTzJwYxbJ4m8LV0ORJQTXLemEqMqSVPa7o5Vd/ZQHiRsvR+X5rA
N/CiABjhaEP9IU7eey2gw3rwx/SIck10mwDMam+Ttit/1o4hl72DKQIpV4E67F6RC/kUqiAPLhQN
wvR2mTCkHEuVeuaXNFCct7WH2Oie/lt2E9bI6qI0TEF+l2iSrM+t0VT6Y5flXbXvKJP1XsqhN/ce
WVFO7M0m5f6wwEK6Tlr67RhZft3wFgjYzWom6RQp7n6xF3oGiJyUs2Gn/DGvtJ4UkNrlbBjcan0U
FvLv3dy5DnM9gCbWWViGzdE1sLTF23j0ObSS4AdEcbooqSUA2aV05SjsmnEx9nDa6i92nVpH0/IT
/6KyFlS4mLQSIvlKfEsY7SGaUPs7wy0S7t5jfE5tdWQiBqpyyBblM49KFZGejjEljwND+6NP372K
vKVuX7RjTs0BDVJPjkkmu49hb2NI6TpD/ZRtLXZyDefqhbcGHZ8a1nf9zJjG7qIxyy0CC/IiiSiH
nP6TLL30POX4VJ+7ypsenFb6vNaSpE3OHZHo7w47K1t8i0U+ckqlPgZOE87nM9NDJ2ZKPTxvL6tw
16EwzSKvmEksbd0sgD8dVM5Pq7JJ92nzcfnRoKL84FRlL76XZYAc3cg6H969IkCjwNlNJsguH6yC
IQSL5WqhIVmSZjZrfycCvKV75DZVhwArUQdX1A3z1V7TV2T4wykG6Y8yIjvITehpZU3A5OIQccWn
8EyH1yh3HP9KUKRHnwPrGpmWaj4Hmj7wTtSTTT/Ll8kXXpArUe5hlRnFsdWEg4L2tbyzVBeL/YR5
FsexvY6EPVl9fi4mYw326PoCfNSM69jPVCGDswraUR17WTD80MXE3LG2Us6RHTQHY4cAjrkDwrVx
vux4AWWEPkDd2hmcf9sz+hKiucyUTMlc8pbugh67wJCVi0zvWifLv41EwUusxjMMOMvK6zoqe6tl
ejGtYo3Ys/kZssZzkRKT/WbHjC/TOztH/E5fh8zB2HDmYtgbtbfIyPGH+gMIXPq4VqPzy2AqXewD
ne/9WAtSKxl4mGQVzW2y3JKnypC3ZVsNbumRI4RJV+NOt6L/yunfD7fO1MIKqIdvbrl69oEyirOO
wHEeSdfVVbS4tRQMiLMJ5NFkhZHd1JRPc5bY6b7onfzCt0qrJGV4Qm5n1M3H0C+W8wYZwXc0Jd25
XwY5Y2G7BIMtHXgp543DLwjApEJziU8mkLHBOZb8arddgh2TQucqt72Qt/TUIAQevUGi1MEfS/EN
W+FiIi3yiXasIs1ulPrBtCoB07KW1hWSTqOPl1F0zRWNS3iRYhUieZjtNQsvi2kg4AxlC4s06Ff7
M8xqOmpDjoFwR0ON290gW8RTZqWmjnvKWL33S60ZXkGq65l5J+WdUVXZcrZoWlsI2Qp7RORFpwML
Dz4FQv+SkbvhrTlCozBlFwo3OY9I3OGqkfky76FeEvRCZGBzj2q/e3Zpkoldu3reQz5pv4+cIG0v
1809vzMpEZxYlGhHdp0uZ1JkSLm8CILJjRusAM81NWkTLaRNrnEji1SfT0VQPdPTMnVE98VNyYGr
m5qMGTIvsCoScbfYtARmacOWsZr8c1VieDkL6y7/jIkRC00SpjMhWtUqn9ICXSDQNqHZ+ZgmNqyK
irXNXx88zjmBGwyEkuITITvY9JB562q/ovw5rDDqu72oSyJ3aWWbCQF4Rb6itrSL5X506z7cJ5Xv
3jUyZcTRuFn7MCS+Z8e92WzykBWtdLTNckZ43aGV07+33RdZUrfvp3oV8txyx/V59jPKEGLQSNyD
5uV/qhDkIzdBslTEtPBxJdojeYjZNDPAbxe5pBGAYfuwJLRCI0uH3t7gH7SRkAJBbmZ63YufedRI
moAPJ0Y0L+7nUrP9NNmYfKlrZvWRAlHE9gMt/Ra5m4fHZCnWxxWyV73Tbm9/oG4DUe1P0ADOIYVt
evYQv1K0en0b64wpIu0r27B32nSNhmQeU1SXzJr0U6GZlrKPa509kBJVfu/nlSw5s+2yM7+BwMmG
ZSiSGXVieZ8s5ipA5nsoQRfwFwx8lX7K64jp2ierbHDpT+j52j2jTj82F0Y9pBto+amXmT3FfdCg
SmebYtrswiSE77GE7nrXNWZ6MEKES9G6mnl+toyUSjuE3JZ5MKRTczhlCmAfqwmb3+zowD9k7pj5
ZKdaRDJng93+wPE2IIipJPc569BEILep/ABJothjYbpYevgLuCsVzrDVzvXWw267l4AhrEnL13bm
yF80iZaT7yTuRzkEjkZvrSbrTttr4D8mPksvwvvLSw2UE72tcEpAynsIMOKiSNIHu8DMgwN80see
6mFgI8eqtUXlFdyRkdankKRI3lXM/W7CAQFQzK1VX5ylNJJqV6bGJA45uwR/ZrZCGHipUe17ofGG
mto2B96mHSk8E0k++WVWu9ajNS9hfU7bHv8X7frxpUSn1eC96BLzPjDJqRIqBIeHGCkjI4B3Z7Mj
wPrT6OVknGYNYraDJTLcHksACAt9a7k5PMKa4VmVpg8lu/IL2u8i5yY6rn+cBzwcyHeb/LDkWj2J
zExePGsN9VnCT7rPylp+LTkorocur9sfIg0Q+fU8mXUkSeMxsCy0NVEteIsbNqeSXtg858JE7cG7
Cx+GN67RhLETOvjc6UvBkYdpsLVO85lBPlARjRx+OQ0D9LqxK3A9j+B6E2a3hu7EYVSt/2Esi5qk
XbdgH6t8Z+DPk235KNZlJnGoCNerqS3hcwIDas6J4nXJlATfeuzHJkXV2nr+lUxgSUZmgOHhkKwu
nkmdB1j9Am0jfTaKsQDNK8dlvcfMJ4EODr1LxGyuXcJ3y3phzu6HBXkkgBS/6z7tgt2SS9s9FroU
Pet8oKm/mgJt5xiwDsJUfrDqwk6Ro6nhcZJLtVIxem5U21uHCN59lkfpIhmH18Wo0Z3ROmvIUut0
d2Cl8ASlDkc+Qg2W6YpxTvcVwBXOA0ubk3drMFSeoyBfrJsVQR1bz2pJHTeNlWdXzdiofkeWZ/LF
Ixb5R8d24u2mufDay2aZ7DvMcAx4MD+PpU+0jtPouJCdLi6CHNRnXNZs1ldwMaTcEKeF3PM+yN29
PVtucsNDvwbo5ia9D0c2rWuDGfy1JZfGu1SSYv7ebVOyjawMmOdF0PAjxdtRGhlJFkx15Jgoyw52
0Xsk8ZjrEoel6aLDKdrg2Uh1ZrI5IYHYNYBhgrMsLTMcwEu+GpQbwIAIV0Dd2+wE45rwJks4R8SW
ba1BpOeyW29Lz9ctUWqJCvZU1USUUaAn5IRmrcL3D/rBigsbdcMevSS5vJOuKBRTE7PKM/HByD+q
qe0sXluG4cSD7Y7XIKWN+oKkj/zraiqbNrDq8pfE57eOcNeo8aq1kMledrVT+bcgj/zp5+Al07Qv
kfFP502xuvdGkbvekYpqYNdH4abVbkH7Ue8pbcLPVuY2ZzrLzWDH3+LicRqA3tzlQxYwgpjsxtwT
J8q/XRgG7jbXK8b0KnfTsHio/JkoVZ/dazqfgyrNPgrMmJsdUjrpPi8Ls77NV/Qk1zW02OqAOySd
n60plRzHhyXIGjTQoH9ElSXTkSFemz5U4LGxB3STYymGPv6wHHzSaQskhroKGM1m1hZ4PYTEB/tE
Us8I+Y35Dj5rT0urKtr7dByQsROM3c2RMzO7IvWZfuknN3Pbe9SPeN3XDGkA5WVeP5tLmofvJWb8
2UOi0kfHYgXCd0IoGq87KE2ae8gDUnVEqtbeAIH4IjHwzTtmxmYsc/0enHdrnL0+FgfMCeCIBAA7
IG6ddMZDDt/VvCzqWCzl9DSQOBDxJige5mxUB6YViYrCZn6GM6OuqXff843/7fI0AICL0TqiU3ny
dVXg02Em6o786Bn5kmoNEBeD6/aPs5sNT6E1pD+rsUU51ebDleEYP99uj5xef5vY0B9BzA1Chf7s
1j35zbZO+3Tpe8xSR9o1bbDDwUUXhnrsHPnTuIfi0e3XoJ02NR6aemrLLn77A5y2JbYuCPMZih2L
rjQxFq8/gKSaMIG8L+DCUJMjuU4vjFyan0K++lXgq+mzx7v4nc77H+iE7aq0gsCF+YwrKfNfXzXF
mmeTjAdq3iifmNjkF9NMkoiNVjWPzQKTQ1oEwWVhAdeokH0/gJao3+n//HHroeB5vzAFW5oIOVCv
P0MQzJiF+WWOGWVoS2gjULdLc1bTHAFA7NbLDnJU85B1bv+9DlPzFqTKOBzevv2/Gse/r3+KKqAm
oAuYw/o0yU7uBFyWprUsZOLF4i0u56gt5tXs5bx+771unh6Qrdgi6mmneJtHbvxpU4nnhwpY03g9
FoNVXVfubBt3ZRO2w895lBUm4NwX6WXqinI9owRYpt0UjhBgJrlWhKZLodm8M/RIbuaz4Rr9ovZl
hywmMkarMi9XHSCo1V3Wzgfpmn5yVgCzqh+xX7jtMzrxwL4JCoXxwssSlZ7RA5aAL3zwVGeVULMb
laQQqoNqQ7fCQo7jkLAytzFnDMNe+4nB+2LtlbLr71hHiUOde+SDkQQc9pH2u8VxB2pKdVmSnOy9
0yX/YzBJUgsu/Y3nDxvHE7/iq3575kxEtIsoZ5xlYJ1jjTLmkLSEOHqdnT8VCEGuPNKCLxRxUbuW
6voWmjzBhHKbnaslj1pTtmdvLwPrj3XAIIwBXADlk7BHmgMnG8G4yiY14NAdwiGA8zTjNDMuxqaw
jKdxqeECBMmEMxIdZRelTrg2eyWojG56+mU8Iw2s0CdNQkV/jqxtMY+od6xu5040Pb7jrR6eAmzz
6dmS0DDaz41B/DQxD6g9tfaepfICn9pVdJ+Moa+IQixQAFeAcrtDWptrcubaWAt2qrO30HK7QZwB
JwPFS50s1Ibk1Df7Kk8kukFVTuISu8bcXND98Nz72Sm0PFQudNkPwein3TllJ0neYd9mLrl1zmzs
RqMIrkr4h27MJNX7ZHdrXyH07XRPs1wlzWdpCeIxltFVnHQBePSHlmA23F5Y4TgiE/ZDnTmOHpoL
yx6Lu4VCVVxw/GHgDXh6LfaLLnp169t9Qwex6foHt5AmL1TkOcu5DwjIf1IW3KzUKBzEU+gz/MeU
H+ppnlrn62B4Sl4OmvbLnlRKN0MCayfZoVkZr6CQHtDlZna7rocKeVl+M4/9zAF5WIOP7uQuXlTK
dH0YeLDIlAci4scFtUF2qBODrprw6jnnPKdCPMQFPgXEDAzDmBOG0403FWEbg2mgYw4fst/zK6xJ
jMdwKQ+DF6ivskrJAh9BrlxoK0UUq7JiOChN2m9EFcdXyFTmo2Ca4XUiEHCHXZjUlrEfwMrnt1MB
4uaiNWuWOWm5/hSJVLbzC7xT1Ps7FgBsZmir4xYMrpF+X6V9uJ1frcHgWqlfHdGvBsudLAdT7nJD
DM8cySiEkb6ghBtKO9O36RB2/oOl2uoCMZOFcjzwSfgltVkdET211iGxyjQ7Noa2vEucgHzpHEhc
TixrnTxjdYeBHpaB24NkgEZV91byw81G/FDVMiMYm6E2XgyVFsPFYvRImQy/mZ/qclBiRyfYVO+8
xU5LJQCH1L3eFn6zhac4J0NOiOfSzPI1ha4FHC/VYX+/9qS8UM6s5w0L7R/OcbfrUSdsUC9+D0uc
vLAoRpWabK7n1IbzAX7xy4LPJYtQnHzLvH7+9vae9McQl+uRmRaEBEegW4DB+voFKYxQVkBicMMJ
D+OM6PVtloaHHh/k56KGLAPUaiJbMpzaXZjPrrUbQ1sfmbUHn20//VoKs+GA7LvxvAoQs7CjiyBq
kjlP4hClXEQ91F6VcmquMmzR+E1z99Pb3+F07L59Bb6BTYqi4H+bJ7sq57MkUyXUvVSDfcFtYB0E
vqjYFys919QGiGbSBrxS2BKOb1/6JHqOuTcBIYjqwa/xYofFdjKNbVuFLlIl/qHJsdwgXywB5A5z
g4MsMT0V3jT2hJ8IuTFS18FP0XoYc7E+67HzVGyPUMAjikbITgNnbIx6jrLPOGTibQC/tb74lc9a
81caEzg9OcRE+HvC7BB4CjFzSjb3tcxFCDaH/tN7Ea1/rH2GANxbVCNsQZZzWrYYzZSkTTtJ3MlL
Efv0e36mBTxXy8JoihLdKN6pU51tHPd7obSlv2wQe1RoVIzUzK9XYwprEPxQ2h3nxaTrnaTEzZB0
DqUO5yUvAref80tBO6I+2mnv27uCwsqJcQA5am+OebmQHGtiMIHOETLX8fv6qRkqd0SBkGMa4DyG
D1lkDiajlWH1k1Er/ZjaXZ6eIyWiWZ+3WVRxKjaJN/NqzqxuMZ6XaDheJKfD/bxNj9l9h6dfC+kf
RZHdyh/Nh7H/8WO8/ipPs8Ze9P96aSWRUuRG/9f/T4lkG+L4/x5Ith/GtslRI/xoICgt59//8z+2
P/DvODI7+BegLJMbTxmHdnuTEc0/hvE//8O2/iXQZzDW5WjlcaLkufs/cWRe+C/mWJw6aArzUDKY
/u84Mk/8C4Sbw/8FdnwLJBP/JI7sJABhO0fagF65PgJDWFCn8NHVlvbY54UVN8q0Lwlwf5apPxwN
i71mxDlzkeP4uMQSER4DRilHB0waMyCSn3lnriKMPbSvFxRsxeNvt/Du38/L79HKr5/bXx8M3Sni
Kw9FELv6yVMk6DgUc+Wacadld9lgrU939jDzQcs+iTyDgeTbF9zUH//z2G4X3OLiUCaCvvRw2Jyc
b1wTXA6jAjsWkqO82Qf9BWX3+O9nhJWd/mj/8rVe7/NI1uClcS1w9cggAUSe7PNUiECFJWyC3FHm
FXEizri1zmFxsbs+NkTMPqYUr3cSTsJ7grbtNf/7N3TQdKFp8+AA8mqzThW/WBK6qRU63SOOLb+k
NfXN0EiYrq43Tbu+cppjPfrzgSEdY9GBuHDCSPEg1Zyrbiox+Lej0wSf377tJ6Th7Y5sEruNfRsw
Pac8f71dCngNoZOkSZxoFBVoGsUZ/vMB46GBkVmGa8aZer5F9zpcbsehXbZYTDvga37Cb8MCtMJ7
GvNkgfeOwP7zzsfbfpDTmxaiitno7kh2To87AS66Ne0bNMJpiK++RHJjcub4qlulz8RSWp9ccMJQ
SNDzHC2rGKOw97JjoklplkM6vifP+PPjYHtkz+BZJSLl15HxtyOhv/p6yYY+23tAGLCVZ7Xayz4L
GFaYxnPmhcs7rOWTQ+iv38cTHPnps9GCZC28/n1s0VVFnnX5PiQx6bACR7QJQe7ND32/zEymqevS
Zp5/dvwEO6r58WYh6G3f2pa8MJLMeDShzL3zq2y9npMfhaWMlJhGUGCSlvX6M2myCmDrk9SDk1sg
m070vjeZWblQloCETOA3+jp859afbhAOIlweWo9dieeHDfP1RW0lnX+LTVqRII5xhum4cv5+537/
5Srutu9B2Od0jQrn9VUa3yBpsUzKvQYYg2N75GRUKVAeb6/rP+4gPTRhI+5xIMaEf+S7NHSrvbIo
/Lj0l+qaTGsSTv0EMGCpxuS4qtw/IgPy796+6haj+fqH47K87/hqrgW74lRjNbpN6EEocOO2Xo3k
zMg84ydiQJrU7dJxxpxpY0aLU9H1x8+6wO0jCWszgc828xBc7y1yB3fzVOEJ+QDxKgMt4ODZxyFT
MBP27Dnb9e4iH3rRCOZ97qofCsLlrlhKzm0xF9Z9x0jY20N/37rxSzJcpatjaTomxEPhhTKT6wzv
hj4qtoPjwBC/veE24kCdJmJ5CaaRh86w4S302oYUm4YDE1ef1uhTJrV/YxoA8A8TR+wL1kmBIUzg
q45KN6MhUsKnnEGZierDQBajuQuAqNhxM/8iZID1b+71RPdD+i2GI8davBwn8lR9GQk2SZjALdWT
Du08iQJwdeTOw6/K48RErBrBBBbfDHr0fWxgcNwhlMPwGCaEGSXdE20NEeV13wzv1Lt/W0lsR6B2
eTrIYDw5PVRDsdoJjsRYEFgeg1dJjnTdACF2CtTRWk03GfLw/dsLaXvAX20A2zpCCG2j2KK4Pz3R
zgmEMyeVXgw1EyC2XYd7CMYytoEQ/NO9hr3PZOvjG/IfrAuvH0is0yWlU8ileCouraU3gTyQmSod
rPis8212gnTx7e/3l5vqW5bjc17fAm5Oj2QMc6dEr6UPFTgcr0nlu0WLB+UYskpsCuoTf0Ql9/Y1
/3JPaVuhUAKE68J/3/7/314twPozI11cvihOyAPJOn4EOAxZWkckw9uXOi3ueHJ4m27tTYcrUgi9
vtRQuHVLf8XjNKnrmLfWls8JBacww/Xaqmv9zvV+afVP1guNj2DrYbvU1d5JkVEJD5FBiV25xlh2
CFGN/AzWufqWZ2v+UZW1/ewGjZo5Y/cY7eu+W1EFCy2PgI2QO60yQPQ9l1Mb83yZd11KDAfwk2GB
SW0E4zuP1F9+CRooBKnSzNyGTds74rdfIhlCORsjo9qma8IrpXKcBhKtoS8H/f9wKepRxmgWEYWm
c7K6JxpUYEoRpoObhZATQF9mBhlg1bTe+xH+sqaJrdueWAwmm5Ph9bdaMps4VlAn8bB6CY0MbO0r
1SEKlSH36YkByKOf9J5J7y/3kmEF8xvQsTTTT+NeWnhpOjNWgc26JJcEVkTU26DiGAnYx3+6qjlB
INQlXIZOAy2A118w0ytgv2HyY0Rsbly4oE+7VfVHt6gYYpP9+I5ZZ1sGrxe1Y1IHukTzMZRxTr0L
uFPKOvRrP24Z0h4GIg+vQt6w76yQP59V/mb4NFyJ3R3h/Otv1eWjIenDenHuLyEkUpqgTp2pGyaC
YO7K7l2X2C8+/sn3YmdAobL9XrRvTtYkA/uQcxjmj5FcGfQ7uWbi1lhwFQ8AHUP8DAgnkxj7nMTo
Cbx7p+bRJ8ZjsJgfBcDZHkSCWWs/MEutYs1s+2ObTwUkCsNJ8I9XXheBqaSMMGtGBiWN6CeqdpJP
k0VWL8gxlmOWO/PPoc7b21SNlQ1zS/HmrpxsVhtAWHW7IfBSEjnLLr/RtPm/6IJ06NgQbn3Xyp7O
eOMN1eeu0AheXTPFB4I/Xf0ApgZXaIKOBffMsWcYq5RfiMhbgXsWUPIlhzTzxe2lBovsW/XjoFT3
WPJr/yyzIblJbA2OcJpI9kXcNeKBJT4JFR86nhq+xGCRwIaio/3mtS4QzRBY2HYTk+XOM3IB3pVg
ieQAGgyC5FJn/Y2L7hripqEEjVHQ9Rz+xlxcOqpsSTrUqf5hj53gvJ/69VdfjkCRtZL2Rw4L06eK
bLBNFICj+EpVjkZsuyz6G5m6oFQGGbjtrvPX0kWg0oyfskk0Eq6GwzlOEz9bHcq8G/DvZ7BQjjkC
XUon7YzkIBg9G5Luq/oFCYzxALQGgkfbJXwQ9N3cQtUvOIoB0vFPKAm9l5pB7U/fnhiML2WeqkOf
z4gdliqREUIFedv7hnyidBuxE4O9WHf5tDZ4murOXhFmGAD/ICg6yJZbu9BR6uKH3jENGnEjjNpp
dr7TmOKqWnWizpUfjI+Qd33kucpvoCJ2SwP2o0HzXq5B+BA6TRceEWXMl6hQm2ZXk0eBvQJRGrc1
H4Z8l6PYvOQX1FZE9TmD4Yf72uyW1BDz9tvyLwppgQ2EKaJuVACDAXJLT5CE2RgSDWMZBNdABttz
w2uy73Zrh+WxaJ3kfB1nH8YGGXPnucMQKcLCld5P/mp/5EKY+/XQt0+zbtYH1nXe7pgRTD+6tg/V
sWw1n3bTu8udFyTdrQ/Hq9q/vVn+eRKggGCcTFia6WPGOdksc834kra0HcM0gbpCsDtAu8a+Vr4x
7yk7yI4xZ+ZN0AhpTbyXHfjnqZZiLqRNS5jGJnAWJ2qOxra6zq5bO5aNQaqmVa9d3Ff2GuNKkBEp
pPKgXJlSoBjNJhcLb0O3Fbc2P3hM33q+kpbxz9yNnLTZ8fBuYU7i1lCnnLz2CU0E4lNvWtmA04Xr
WuiJgw4pfhZW92/f/T/6flyLsmv78qElyCg+uVYIcku5ghhP2o/zuW4BBS+wmK6wobiXhCUPRKwI
4JDF5O6Qxht7DiBttASIqTs/ySKB3eNygu5zePuD/VkkMKXyfh1/TUqgX6Oe30qfHLnTJnsUsdm3
45WpAH+BkJAGLnU57pLSb1DtT/M7i/FXF+f1KwcrlsOZmz2LCdLpSw44qZl7xDnGdTKlN5Dw7QNt
QHneKCBbWD7UYXV4t/hGKe5EPsKBRYO9ZVzmwxdDrvXz23cBLtPpu52GsUBAgJkBSzJDoddvXavX
2nAmFF7dOilIejB+D3BVyDPonG16TUx4DmVJKHWTpgXHEVuyfHYJFdVFyhr+jldg2yxWMiZ1aZms
6Qq1J8JizzX3XU99GSVe2ctzjszsdU2Y6ItUBqFC2t5VEvmn4z2VyjTPbGCdNu/fDq5xPVg98LMs
ZXiatCiXVWHxGgW7CeF3Xjz/E/LoBuTZsljoAkvbSXiYVH4DXyAbdhNYwBTNNv7giLaZ/yIbzSYz
1t2szx2/6rGGMB98DIK+hcbojssmKp/Tc4vf4dmBRwhHeE7bIe47LP/8y/lQv3Rp61b7elFmcFER
ZMJ7LTcCi8wXgRmpdQ9OLuxbz5HDIxr2dTwg5+tuFfuuA9HMt9IDwhOMQDkC+4+QoODyK5sx3Nkc
2GS0jJ6JG673mzv0chAuNA7LDXRmVk+dQoiCQhoz2qgbGl6ZRCgcYyBxnc0k0zGNBP+F00Z1I9aK
0fuODrIxjrwXq/pHPS3m+DFf2RoegSR69llHqgDy7aUvzL3TSKEueHEP5+tMiqMepD9ddYKpOOSg
ZC3jpdKte17MY9eDDhnL/CA8dBT3NszCA4kPTrfN3s1kU8P2eYQuoJNRWyFRzKcu9HdyLOaPZqo9
rH8ZAwd+zdTv4kVtnDWgqFYX22Zi2uhPzOElS5L5nhd1+iJYRATllLn3jaIXokVILL2NTciQz0SS
8qJsMnP4zHlyY9IWPUpsVGldch4scz7u/GHGA+vWJZ0CDBdknpVwfPczc/uPw+BvW79eIIwsbTCg
AKnFxxbDqowRfGhY1nlbRK1wFFjoIQHuORpamYe1YZniN0IWucvcSWzZkYEdIUyrlx0A+Ix5GlFC
T1QNg7mDo5oGu7bP6yVeefqQ2BDg+QjQDC59Ms8e5R0xTT8QbLfZGfxkgA51Q6ZqlPtlVe0q1Vf9
sasy76pYe1iZZp4G9lUIXGveicUYzoBeZbCX28Ve2MoBoMhkBBQ3YqJQjJlHLa8QTJqPmdWwAOmQ
G9/8uRCCwKoaFBeSaq88aze3deppxNR1GCD3TNDdx+CynWcU2f5nNaoFTQqzWzeyS4YJMewnykIG
1Lm5nVpB2S+LuXQsqUZ/mQlT2MI5Kv28Giv2sRRRH40iBLrHrtdbZZOi0gXpnO9wv4VNbIZupyhW
B/NRDWM6EF7gIN1Y3eKHJ7ZcxMGEdUiCw/TNAgJoRrOozM9lFxofJ50LqNmGMu7r0ZnhtdCm+cCj
ngBbhDwCVjnwnyc7VB89qyh/zpM/XfepLHCUDnLRu9od1kc7lOm3ahTCgO+u/jdzZ7YrN3Ks63fZ
9zRIJkfgbAOnSNaaNaul1g3RrVZznmc+/f641NteZNHFs/rqwPCFIVlZmcyMjIz4hy5z4qTVRgcx
SygbnLMu86YcsRoPyK9F/lxCOkXZWm8RaTZGFGMwcjGRfzHH1IY4YKuwzjCUcVU/VSKOZaq8TUmq
U6j8+H7foBQovvVZmJhOmlTTvdXDhTl1eoDSFaLEPWCmFmm4E7w0C6S9jvnVkMC5fjBTU+vPMy/L
d/5YDV/HLDc0cGa59XkhQ943VUWPV017euBVOAdPSu/HAmacid55hbBP6pYDcGRHSTKzoi8zCf2W
i6UOIWsNan4H11OO7srOxCoVXaLoTZbXgG/rlhcgrKAUY83aCObMzaEovi/LovgFHUnZQE5Xi2ZP
hdT6h0A8nQwniKW3PVEyoKSfo5vQsrAohmOwRhdqTORfhlZCmgOzKqm+sWcKnAjaauEvsg+2iiul
zm2nGEv0ZSOYJ9iGJLSvAvxJEjrNbY6Tot2OsFVtO/hToJhq3KL9JX3hS9cVfQGRYXQRDqTZ2CsB
4Ql7JULL3lLsrx1vhFNZBXHiIdRCaSDNIBl5dtIZn3s/584KQOX8gaOOnFPvNJMvYEKr9xX6taEL
ATB/rICSCwcJBk0/NZ02+g70vBCoptYiwjKIHPny2irG39HHKvqTSt781Veq+fc6lOB+h0XOLdr2
IsldPmb3OGpVQY/JRBn/BMZoMj2fPgMIZ0TErXbJzjpkZL+izlnW6F0LyJbwslDOjtFq0ByJNjwV
4Izmwc8K4aua7f+xhb5qtF9tyS/j/asn3/zzuWNPJ9P9rf1t9T/g6NHaft/9qKcPP5oubf/5f372
PJe/+f/6h381yD9N5Y///q/vRZe3y78WREX+sndOgeE/99r/b/5HUderXjt//2ernX46FSyQF5R7
kDaipPW/rXblH/RsSHVtumYq9ilLk/GvVrum/sOgF6vQSLdNPDiX1K8pujb87//ijzShP9fGKPw+
a2H876zf/UweWbD/2Pl9Rki/yDGRWFKXWh6wSdvg2aFtUm7VZv9qKCyeIOPKv1OPMN9pSNoiOj0X
DsyD7MQFV9xhJmV97s20vUXuRfrsV+Vjxdvtxk4lGBlQz/g73Gk9Zw3TC40w+8tYaz3WYZrlBXNl
nUFJ5Vjc9d8zuf42oxrsIniH7C52CqbIUh7vdgirqkjuUgNJILnJC0A/Wv2tVqJv1Wj9CqY3xkFI
PEyj/xkhQVzs24meZlU/KFYmOdWYfy4NpUM9L/7hc/vhRw8pONBcOR2yL9UEN6LBied+0c2+ESr2
B0qGKwf6pRwumF3fsfP9wE/JnnAiWgJc7dnwBxBe5+apy0l9G8wWjB8FsUEMn2YnQRnUmbg2XF8q
aFoN7UNbK9J5Croc3Lkxn9uhDryyEH8UGpBDUEa8wvXspoOc+ilOyw90C/7wE+mL1iNECbtX/xP0
3r01RuEnP6nRwzOHW7tQ01uEDCunzLDKmHsr/9lDfNWp/VRQbsr+HjaG3fav0/rPmx/Fm9+yH832
n/r/8EyDArx2qj8OP/74sQoCz/+HvxA02j+WRgHHmucq4AybEu9PBI0i/4OsVKH5AjVDVsVypP46
1ob9D1mnsWnSaASzTv/pX8da1/8hlkbuUl4XNpm49RoEzbqOsfgGAnCknM3bkXql8WwG+uLBarUK
LC2kZ51qUQRCggPFAgNh1PdGnYyupmK6lU1Z5gGEG9/4ZSMOnq6EpxdF4L/GJ3DRTsFoQrM3UQWw
dd1JaArSv2zjNyI31U9pYjauFs48J0oTy4e4ammtAlsfDlpjrOHF2Fg5WhZKJoqpb+WYqBBV1LJK
nW47jnqIO5RP9N4j18KW6v7Ffvgrmr6EA+0PxcOKkg2QoC2Mj3AaKuqcYwMwaJWbJSNeKlVZ4aWK
wuD1oZYV+3ec/rmi3B3P4XppVW96RUqApIGAXYyWJJ5kA4U5V6u06c31UdaFjr9G4d1PnQccEMOs
H/jAmYLYLwusvGbDvm3F5CPTJpf3XZcjKZ5NGJ61oJEj928My36ltKJo9C03dYWuUo00jrFTqCT0
6ZDQrfO7TMblEpklvOrgdjr+gOL99VH3vh7GywsUE2kxhJrWk7XToRxqmhQOVkeTAxtvdKouym/L
Omnurg+1cx5QLdGeiUp0/LZWz8BRMBdLWdd+rOOHydLgiFp45LxR6wgMbxcuLrEIJqAfWKnvr4+9
M03GpgEko24IqGLzTQFuj3YA2sCh7Y3RxIC2vNoq/Rf4A9bt3xhKQ+fJUmgU8kJbr6hFnu53sUkl
QFbErREgbzJNxvQZPu6RfexOhAOWzHZhMB2i3aZSizCz3aDByqygKnimiHk4IZeoPOHK0HzCGgdy
jRXarX2SkQ98xAI8O9i0u+v671+w7Rymmipj50UZZRyq72ldmjeBlbbvQ+pLB2d/51RSfKVDCToO
BbLnsumLaG5KuRJLaqhjuaNKn2y/ixzTDKe7qs3Gz2Wo0N8xguyA57O3ZYUKgxGOD/jDbTe8GCcY
OyrTKyLFOFHNCp3MEjpQ8EG6T9AsvulqWz+XXVT/eX0X7Y78rDS4BHEgP+tdpDQ4KkBO0JyWZp7L
Myi+G41R+b2ki/mUQSF6hy6kTTmt1PCJuz723kflrCycRpOdsgXtT1pcdWDHNcfoki+p0unIGyW6
ixav8fros7RIgV6aBAZWeD1L0AxxIJeQs82uLW5BRdV3MFuRr1Ko7Vyf1IXGGOkAjwjAE6bOywF8
73qsBhgh1VbGCmqUQ+0KRJUJVM/TJ9XHRC59TH3qtgPKtB9FVkDjjc0/JNRBDqLgBW/x+Xcs9XOS
fbTgngERLzYyjxoahCG/IxTIc8AA4UmR2x4+S5AzSxiycagjUWLH3+Ihq85SJ/+4vhLrtvHz/UaH
AfQKIDPZgAqyXgjEwrEJCTUMWyB6u6OkJw/IDYXw/Mf8jBLxEbp1ZzuRAYFSlOkc89TZXDFlPmNj
pPPkxk+pOssonLp4xEReIEtHHeqdgIjGHl1+0AxUM7eIoLmXaln3M83BHgXFELOncqop0/DRGLr6
zs9047YyKR6a5ZC+rXs8IK8v7c5UNWV53i5teUCCm/64gb5BqKR44SCt7bu9CjQNbbb6Xke19CDy
7k4VpT6NuE9vZMtlKMu2z2UqyQ6Cg/LbUlTyGe5lREuIShpcLhXtGISWMVhFnAclLO/6TJfTsknF
rIXwDLWHK9Xc5g1lPUtBQdPeadBVcznFyblqpuJgkuutCvoFiAEu1gs6CEojaJH1VpWNaSjDSWA+
Qk3wJNAV/qLJlemmqM2j7GUkB0DS9ff7azxhGEuGqVKXWP78xdkUEjZfg8JdanVJjZbOENwmIRgf
xHPkg9C3/n7PQ1kCdD+iu6aC/OEmHMlq4MuYRLaeTAkXGaMkOM+z+ltSaiAAell5wB6oQE+7C/DD
DbWDaLi+Tf8anYsNBB1tTcterp8XE5U6RW6ihbiC4lpLJJrECSxdc9/Jeu1FQAa8Wm/EAcZ0b1Ae
JZxPYO5c5pspK10gYcAWU+xT4uwuzYfUwzEl9myMcP40rTh5b87dcPBJ1xfp80y5wggG0Cxl0Nmb
T+rHaWxhN1J7UgWsAAKOfhuVE32waqYIvtijIgSldudgLsXBIu/sXhC1hkl+xvuYDG29yJ1P3S4b
+9rLWphqLfaYjy0YA0fuTcWDnirfXT+Te1Ml9NAqXfgpXN7r8UzIlbGqUrFRZIqaI6Km9yaWk8hG
GsZjWqQVmi8CL5oyadWD3bw7VbjCwBOXxPcZOPRiPyHilpl+yKedzCF+wHANE4S2HRepP4pL03i0
tBdtYSID+Qn6pJQSIMhtH7hyTwEfzZraK0uBsViGDDhqOjMK3vDLPxemUVlOSZudZphmhz/C3LLf
xT63ufAFNa+ebsjB194kGD93Go8MUIdLQfICRZdI0MDRo6nRzxo+c74o9+Es5waxjvMUXm1AZlTj
MQ4EjhNyjR3IMIgz9gfdQdDcCWKwkAAMIgVBKWUL0jIjdEwQRm2oJiJN19rTfJ8MgeUqRhEdHK7l
xP77Fvg55SWZIrPSZLbc5r6T7FwOhz5uvSww7ScNp66b3i/br9f39d7morhEv51qEbQsdb2vFW65
cDKK1rNrJcOyxU7P+JUpn+XO6NxRzuPXJcB/TYt7jZozG4zvuR6w9cPKjOSq9QA55edulkeM7gRS
jAI7z9fPjVuUO4c0H3zJZgUrEeRT3PGxEFysvFI289uZki525R2+clNbna+Pt7c5wC/zDobFtmyQ
9dQaSGL4R2JaW9X9cO5MvQXRjvMhRPTkICbshSOqg/CN0QQHpbhZRW2UKWSEYeu1xaI8pc/5pwKK
+9tUC+CpkKs7Md7kNF5H+qLXZ/n8b283JvRZ4q4KTpFH43qa9FdNYzJwrbMyw7pr7BnjmIge8WT2
7RmBoe5TNDX+9ynCYBIEhy3ftgEMzgXaC1UGDcu3eDE1TjYitfVgpOCRgL2F/p2mtLVjpOZkHZyk
nXSAMiqlzyX54M7YfBdfbfyKNtzSVU+UJ9saH0cgpjjeYl4LXCH8VIMoW1Q7J2Df+WjfHizY8u+v
F4wiLiIuIElhf/C91guW6vEE+MYneIUJnmghjWuvr6BnuBFlfaTgZsQtweY19m9lLRkuyMe2OVla
bNH+yOvPsT6LXw5+05LdbX4T3ZhF2ge9bEpxm4eKVpZV35pJ6fkW1m5m2FmwmMz2XvbxIUEJWVo4
yxkQRzW13uP5ZL+DLiB9vf4rLncxdzgVZGosIHn573pheq0UA6IolFd0E4v2KkHbHTHgG1qQ0n1V
FNbtnIJOhH1wBLjaG1kj5HHRoe4DKmw98pAAcI8FUtjUQxpUNqSMLquxSD3UOGF9t6I6/+abDcpe
amXXR0foMlDA7pRB4VE7hwGobpKX0PSVucgB3KAsbLpaqoJAHZX4rTkV00HesjsUPHdBaCdB0zbf
meZCUbQ+Q2FN1f5eSzVGa02NljWH0Xj1OWNaNBWhjMFsZLuvF3VEMxWT0BBnrSRUH3yDomMkB1hm
iQx/XdWHFl7DDU8s5Ju1XDmoJy2naLujqZah8AdwW+Flsx4dfePKbNW09OLOynG67fEXmkNDRU9c
Lm6VNHl9XoZiPwUzcjLKHjgQrQfsJ+zTLA3kTGzUwS1oZKwxAUcoDiqK80MUKEi2XT8vl0k+I/Iu
NSmz0tuxN7vWx74JVhMaJD2VHReZ6fBpijELKbsGx8xSyKfeTpKDW21TVFlubFv9yV1gXLwKli32
Iv/sizK2kMAtMCaHJAdLLXkaRROcRwgs75FdMe8ru19cTIIe9ceiTd4Y4IH+uD71nX1ML5pHhkb6
TSl9c2QaS81teKWFR9NX+X1S+uxGmGN2VvW6/nx9qJ2NRJCGLsxuWgL3ZqhZVpZtCmijB8Pyo6GD
fY/h7HgSLaLMOsSv6uCz7q0wlzjXKWU6kpUtpaFJ1SKYrLzyqL/2uitVrQ/e1k8++brkTyc51fpv
FRlOCRQq024a3QBNJAL/EJ68s8pkS1CvfgovycvSvPjUiGX0UqpHFc48ij06qV3TCho1BfO6isLe
9XXe2c2L/QSHZ+kd8F3Xg80Wdr2IcFReMrX6U5dlGAQag34LEeK97ZeB10uRfHAXXybVCDg9954E
p5Y0dD2mrmNTH01MELUP5d3Q60id4Fn3/frMdj+oSScETK/K5balT8+0BEytk7jYbNO4LfUGT6J+
kMVNVQbln6Y0G3eNMQQPI/MMPdEb6lslkoeDjbxzyQm8qyjMcskpbOf1ZGP8sSN9Ql2ys2uBkI9I
7n1kepzZJC0DUcqfneIROdqb2QpfrWQAl45WM/sZciRrvtlKYIJq3IZN8m4B2TQro97psZcCc4vP
zo0RFmiuXF/1nf3ETQ5/TKZrTrt0+fYvNm/c9maBjRoFJjPrQHkC/7dCc/g1Lf0/5KaPEG3qJdW7
PujOiSGPILmEvIzE8/aNkfYIpGbY1XmlGY13WWJbb9phzj+Umm59vT7UTlxiLzGMWI4L6mHr+QHk
VUqQ2KSRIoeIWWFQmPuZ9KBEFuBZo8gPUofl/G0uVNBB0MwV2gcgBjbbh29lIvKHBQ3I5xIpcs4n
j9IJPq0IDVhKxfBYK3XBfbcw0edpMg9qWns/AJUOhVoaL1P6/OsJ6z1mhaPOD4A1l3+r4Wk/qsiN
Y4fQZY+ws6KTPpK3d7lZfI1r9cvrl5utRNudLhUIg80Gjrs0Rm2waTzE9DC58a0qhNlDp7jv1fGe
eye7uT7gZd2FYLH0qBdYAcD8RU3l5QY2M3h2up7arjUn5m2UlDGqVaPiytL4KY9zcdeH3ehMsyQh
1pfFv0ydFIF4sssFet2/kpHP627ZbfB/uQEXlMf6x8jJgMKu1tpuVA3tUz0iEz9Zvna+PueLeMwo
mFQvShPM96Jf4tsIcicDxm/CxKYFxWIYSX191J+6ODnUagwaYRBveIDBHlzPpWCO6HKpqlu0A11b
efxeZ755o9QIpxYhXjfXJ3URE9SFng0Chx4j6dq2LIqENOGNu8eFDpf/OnA6PltTYzpDFb2uyceK
UeqFOQLih8xb5kZbz8wes5by2wSfyA9mIMlS1LUnEQdQBwHJT/FBtLtcSD4TVAkSo4VOvFUt0WtU
OQF4ChcS2u8SrBFPH6byXPcmjZBskA4W8iIAqIIMmwhEI8QGw7hccC8iupJMgZjNEXEauOdulBvV
mzjO27fyoPdPMsZB90BxsBrxm3C+7eta0o6O5JLDr2IgvwAxSGBOSPIYprHcOS9+gVkWpR5pOPH2
BNnGCRTfmJx0tOT3Y93MgJy0WnxBOhFTgSKrepw+uPZw9ykxOHJFUuOT8Oq9tXTflroLohwXdf6h
xABZSTNU+LEk7qF2NvNH8FXtjxBVvoMi087y85iiXgLGSV6kDtaTtzHs7MbOmF2KWlQvSi1Lf0f0
hW6YlufGk11EWvWIFCHWNzZES3HqZZXy2vUJ72w5snECMDcAm28r/ZI1RiO1FX2wtIime9y9IYrJ
CMzEBro5sBSNg7i3c3ixOib6ioWsb1ibVx0IJMwhCMWuOk3xXQED1CnlyfY4yu3B1C7TRCraEN/g
PNGmIthudpeq5kodyNbkClpxYL/D3huKpH+YehhmaNqGp14CfD/Pw4R9M7LymFw3Bx95Z325WQki
qFmgf7BlJPaSjC19LrAlMJXqrvCVFJaAFnm4rpfegEn760MIoXjJKigA8+pZNt2LEwVAnOLlzPek
AJXcq3KL4YMP5SHHweDHULCpDia4s4spuaEeBo4HrOQWKliWZtvMBRzljDcWsISwelKkSrpH6UnC
4DfPBg9Cef4RFMo4QJwILPPgO+/9goUcT1+F2+eiDg1BXgAkCmW3tzPtLKdzS8WpTiHHGF2po7hr
1h/TUvVv+qLIHbQXjqSUlzi5iWK0cagAYfVHeXqrop3GqtHHGRL+dRi09pskEOE9IpWJjue8XtUO
ABKrOlmQb+7kaCz/Au3/Rwz4zpGC0wf0Dgg6EILta0iDCwUesJ7dYejQ/euU5FQo+DBY0Mrd69Fi
J4fSmN+Ss9LXJmxsjtQY9BDp4Zm5Y5fXgZuUs/AGtv6jFdb+CYqF+WuDY5RrhZJ1m6R2qpFLKfqb
qTbR8tfb8ECt4HLpSZ4RcGD2OA4je7fe7hN1PRy+K93FPLd8wiB8vCVzhcbdzykCctitd2Hd31CL
PlqKy4PNPU0Ew6cZqUukEtYj26OVphkPQFdSxfRdzmLlDC6n+FUBkijQfC2S36+v/WUuR+WNAMLl
RFuH070eMBEk66M96u7YaNEt/Pv+XkI14gASuzctdKi4kOj6InGxmVY00Tsv0XFyCSTqRyuo1Ju4
ChGeEJXmJgkB6+D0Xu5eYJVIgNERpa9Dj2w9LSlslh5dYLj9nMAzQqDGEwIWO1urPF9fwd2hBHqi
i7o/T3axHmpIOwuFP6hE3PCKY3UWcaIJkXnCjPLVYZhZLcgwNgiZsbFZRsTdIkkJfd3F6edxhAF5
jkQqvB5kNfo3WKlcn9neMdDoEFCNoL4kP/d3X0R9WZWG2VB4NqpTVX4C94tlA8Bpp1Wb+EM543Ca
KcK/KQwsgq6PvLtflpLP4iFITNjkkDPt2lz0cJyVSKmdvhQIZOMt8ZS3TXpLP+ao27M7HvgAeNxk
TLxr1t9QsTAZC6jzubgdDbemMWSfbLiM92rq53dGVB6pDl9eLpwGxkE4Da4YZJ71eJjIRCla4gbs
QhZQXWBK4aTXj8PMXRPYiXGSOkz1LOyl71rCxMGW3Zsu8H9cE/EZBTq6bOkXHxZCZyaQweDDlhNu
QL4ubiZNBI5obe1+HoOjBvwSv9dXGRkpJ19lRE7JFmCHQGSiBahsuIkf108pTfKPUmMIEsPWd0XT
mufACI6S7t1BUfmn5k7pGTnE9STFbFP1tmDgABzV7u0Ab6wQAWyvxH/9dpJ6RG/LVj1Y2b0PS8eQ
CIdEJ1wDdT2oMsbCroYctSh02WqnU6L63AB6QZkg7I0/EW/PekeGRAj6JspxeKzN8NPrzw7oQpUw
wfMSieb1T2jDCcpuiMiZ7Le4G4yixzpW8t1SmluXJuXRc2sn/kEV47tyfBhwW3NIUhnbR6gkLmoI
gotxis46Ga8XmN33V8+MkgBderatoL2x2bZxm+CrVKCPxEPtMW7y31CZjrwoiqHaVsZRt37nkOAt
LeiJUdwBa7E5o0WSSuOMbawrI9926gRlB7MTilslY+02bdgfJB3Pp259Srg+FsIdlV/IQMbyg16c
SjhvFt495O41DPXveJlZ38nusvfZ0Mtv5Flo37K07N+FYRzcRWVXJTe+iTS1nEXDI1myTJ8hb5zU
8q0vJPHqEbb+cj1IhyjoAQLBt5ke9Prn4RkYZoYUBd44KenZ5D53BvS3nCyOMffAY+ggZ7jMTMC2
sK9IiEiGSIXX49lC0lQlRzzJQD7zloOCMs6UDnev3VMLggaAKr1AihbbRW8KSIlhPEHDiwfclpsC
a01Y/JlpN3et1B7s4MuYxHW2FGIoPlMhvYhJtBrJHBt/8TboHRXA+iKmJE5ykI/nUDczT4T5EWZ0
ZyERkpOXniClffqC64UsM8MvMTdATHu2hruyUUm5qnZ2ry/kztQ0wC0kC4LIgxr0epSit2dwog0v
4jQc79sAeQDNqApvTksMDga5epgL+yjGX8aeRal6gW3rnBx9W3yNx3Ckv4e4ajzpwFjkrHOCwew+
Zm3bHnSqn/HDm+PJ7cVjAIA+EIztu79IU6R/MTH2xn5a1ESKUT+riWo+xJEuxw4G6QiNQJ9+F3cy
Mr8izN76eRy6JVSpL5Uoprc2Sg6gBwBcjtjiNIip452hounzq6ojqYzlmqBPWEnjq5Nh7t0FA86e
I45td12LUgduhlqIEK+uR64BZcLrUrpgZzRpj8SS9sIYbRww2BYWBmBnNrmbZNEPHIY88sx8LH6g
A1K/HYa5S52eRt5NJQ36We40gImjpdbf5S4vvCbHhhYfYtTn25b7yh607vMUDOFTBQrIu75RL2GJ
nHK2DQDUpY4NkmS9U0sN/E6GyobXyflHPTHC91Fa4xLUlckNal8jwhBJeyPlo3DMOO4fU/ybPFAh
5cEPuQioxFCQPHwUpK75NpvfsYDA8iGcoUMOZngX5EmD7zNmVO8SrCA/6LKfna/PfG9A0qEF4Uw3
Hr74euJ+m2NXPkqaQ21du0XkRtyXnTq6ZpoXd2UfJjfXx7s4nRp4/qXzD64bMW+xmaBZzZ2mI17m
aBHWsRXBwyVPkE/zYI0H0efiqUInD9wGJSMFCDl96fXUSDqluNdzzemHSq9PDXWpPxUFFh9Vxw5M
QCLjDCsNMMXtI1HZ5Z9exYWliYg2MaADFdXp53rhi2tb4jHUZGUFm8Nsuxu1K5Q7Teu6D9fX8iKx
5B+nq0XFb3EgIg1aT1C0MaJ/iIs5MhYtiLLwjFWmPMUsCL+hwcLZMM2m4kOoorRrBdkRaPzy0Czj
AzpbEKcLknZzG6M4UYnWiCFyQNVxdbULHuwZ+1Cht80H3OwEDp1Z4zfnSBmUT1itT0+JWVa3QeIP
zvWl2FvwpbhFXXDp1GyDfgm8QjEDOC2Bai9qowrio03evP50UoQhf6b8RyDblljlKuxV3yxQOemC
/hxaSu6gJ4ChiuhL9pcp/Z1Z8dSFZUHFHJTD+gNP0D7MEYCyI6xSxeM8yB+7qn+tWO+yR5d2NL2B
Rfxzm1QpAy20dGg0XAkEDXZhzndZXnR/Im0YSw4weO3dBLz5gEC8E3gW2DWtLpgVPOs3gSdGyEzR
JlNAY2uNr42aZ3icGSVKSFqlxF4r6qOizP6INPdJ6ZbG7CYbqdWq5xaHjVP1M+3CBH7DFGJTkIkZ
7Hnst6/+euipGjwUFtEOAEibGWYqpnBqznhqp0r4DlrtHc1D/Xx9519GOfqgeBVRu0JcgDx8vUdo
MGd22djghNFO9TRzzO86DohnKyPXrU8Vr9Ct5lRkKMpcH3nn/DM0BHP2jmWSQ2zO/xRoMPczIMo6
4k1u0KJjPra66tWNmbkTKNxToPS4iOkiuetQqnTStpY/ZfJoHET6izwTUV46HtSj+A9nZXNOsJkJ
Qkrh0LzmIHmr1lbsidqe3gxllwJHnSQ7PhVyox/AJPeGJWNAQ4HLbHmUrJfeDGaY2DPhoK0U/9z5
dXyLDYeF/KMvP+htgh1uiTPF9VW/vEBJbknaTWpwoBq2pcW2B2mEwQXaPEqfeH5V4UultCZWX9NR
Jn15YOjvcEB5w5OTkB+t59dEwSCpPnJtQdeij14KNEVFD5M3z1VHadrhIDfYHY+IADWGF8OFeGKT
CmXg+2qONtaKF0iZ+AB7IX1EaRs7q7CZDl6Tz/Dc9TXNBHlW6wxGymVsMoQcnf7EkAMGbOwhPKlI
/0H2Cjrrj8HyUZJD4FXNkRrwjcw1RKDLCM5G+Rt57IuvCok8KpeYr2novSGC5qEphcxXGLXNcBq7
gi9vh+mA7j+Aoi9oRCt/ppS0WieaW78CaonilpNMNpJ8E9Tl9oTjb/LBihQtOFFiRAtXj+cuP5Vz
X762Ncp5WRIiEKhsIWCo6w/bGYir6i0SEYkldydFjlN3wv3Y6xT1CGiwt1152C4Vd7JLGtDroZC7
1SZDZSjc4jiEcdSeE1X8gG326kI4k6IMtFC7EGqgP7UeKRimIETiR3cGuMvowaYGQnqT7yDf97sJ
mewguj/DkLebh2FQbFK4M7Vt4LUFMuc6pjQoYMjRr5PAI/6UGbX8fUgXF4gOE8SPrQIw8aTpSV6f
skionyplMtANbyPta4G2A83TsK7wvEQD750edZV/UikBAlGt0wrZoNIs74JMr/pTCLD/HRlWf27D
jOfS9aCyF8ks0vLnOhPtNnW9dko56eDUWs3xAwVIOfKC3TtBPWk6ce3oTxLGDvoJabXx698ZdzGn
oadLS2YTQZG6DmugAiQ4lDzIoGLlJk1yyZHkurkvzDzwfOX1jEM2CncyXRlSjwUavJ6sGBGMMgYG
tdKyOjdaiwJ1VEQ3doCwcteI/uB22rmh6RhzSUDTxfVhS5QC8jPZCS8hZ4qm0E3ljpQDi+4bRbLt
TxRFSt7/uY0yQzm8v768OwEVagJjU6KjtLTlOrZFOBf9DIm9GuExNSE2IWgQjshQ68PbFKm7gzNx
mYXzSNQXuDWvgaWWtV5Z3D8zPazJ6aRS67ywjsKPfef7B2F7J6RAg2AYjh2Zz/bJKtKuLBUW1CFm
Z848SnRGlGbmmkjbg/rrzrlYDbUs8It3XK6VbM6ICel6pzz0apl+nSkhGCch99V3M7Azd9SL+eA0
7kyQCgTp+JIf4xK0bKgXo4ZWk48h+brTp11+W49aCQjWqh59Vf5+fYPsfDD425RkyB3ps2+bPiPO
gnnQkTiFTSp/7CXL+IYt+1F6tjufF6NsVjHNsMMap0RzxtDMQfGOJhpvVa2eMhio367PaHcs/Lh4
yFDSAAC/XjsNc+8hVUsNwd+gAhRd2QiEq/l9VPhH1KO9oZ69vJfX4FJiWA8VFbaR+IDzHFFq8J1q
SAyoqya3apeFBxXpnX2IdZdKI4XLmm7vZgX7zBwHNfR5Skw10CLkIc6ShU48np7BDSrpyodpzPRf
ry/l3uYgqaWBQ2pENrLJEni+W2HRRZQXot5ykzhPP6PTb3y+Psru1Hgk4d6BFQSHZ72KmhYgA4Qs
q2NVRp8vWrPawvrt8CSTy678igGG5Plabf2NQ0ZnHsQqUZnBt1ePWnfGVLGkTV2rv2KR9qPMVfOD
USUHZ2xvm4DzJo0mzWRjbrYJEqBFK5cUDo1A7d82aA5mmEFD+6mzzjy4avbHYjfSoYLRtAVal4v4
Q2oPwmnBk7pAL1pY3/OnMfXFwUh7m4MUEjwuBBskSzbLh4ndoFcDkVFp4vE8F/gJm61/BFxc9vUm
x1KXbj81HVrFoF/Wm4NUD4kEVH8dMcCOwiJ8vjdTe0YEwk7vU47dh+ub8Wi8zWYU6lBYcTxxtcTt
12nsKg8X2PmsmeQkdWbV3t8YDjUz/AOWr7VNIWGtYOmcI/jKg6Im/4mn7EsfTe25Ck3zKW2tojxd
H3H3sy1Ouaiz07jbIrgMyZ600mJBIyq/j3nX8Hz0U9OX/8b2oCC4ZIeUXqmArj9crCQNLQ82PYZF
k6Nafe/kgaweZAJ7s6GJRdTQ6fSARlyPUucYao9yy3afFzh/k6m3cy1XB1nNXoRisfBywUNRM7aa
SAV6/lnUqoit0/t9NH0KcG0a1W4+hQgO+9bDYPt/Xv9Ml0PSYaa4CnYVwwIwIeuJJaEy5yVAXB6m
WeGWqRG7TO53XGCgE5hgwlujHA+aWZeIO41BqbUvJRRQ2lvTribr1TCE2wQtxExvwtLQbiUKSBDQ
veidTf3Kya05cjBB8k+4qFenolcNJy/iI7/vy4R56a/DVqDwgLnstsuuyE05ABmnUIePxjshiegL
wOHuoWir+g4PUOstrdvxqRiwNLi+7pfnH1wIrI2FD8rjeAvyo+DZpCEhB47VsDz8UZaXU1NyNb39
ikD7ESNzfzgQYkRivvL2ZYAqhzr5KEo70IjFSdiR7fhc6+48ZgOFBPy+Xj89A6csAgBXBN2/9bZq
9ZjG6Ey8SfoOThXYHNcIkxAz5ShB5zuTDmq8l+eTiuSiF7woPeGRItbjRQqKQIhq0DMLGuVki8x2
c8lXX50cMQqyAAtalHt227uLa1Tv4DuCM7Gb6A0PuOEGf+/YkeeBYkuEwxMEuSNbqZ2pLaoJ5JgC
UgOX4HpqYBrtFv41O0UKhodUTZH57htxEHou73M6rjzgdLblEk2XX/HiJaBVppG1KaN02QTM1szD
U6QZzVukvZJXP3VIg2g6gl8nVWdB10MNZtD1RsbpV2PZx6USoXcrtGbXnsvCUbS8c5CLP+JB7xwA
9iMvYHKjJTnaXBN5NUdamXMdhVr3q5IE1j1d9vyLJA0SqpdZcrBTljms0wkyCdgfVDSBL4ISWM/R
1DMpzeYJ1S+cHN5p8TB6MJzRytco2GAJPTjIB2T3YxBmH6xQfZ0O5NIMhNLIA5m7fgHMbNEyadin
sj3hg4jy7PDNMny5cnMocN5cIAR9EMoutw6DLaxNPihyGduzlw3zKFN0h35codJVRZP2WM+TccMb
Vrm5HlYu6Q+gZWiLUWuAa0E/cnPOc8nEWKibsEIcUOuO8n70ZI6EZ8fd9BC0Y/KIB0T8MIY6LGRp
fNR6q353/Tdcnkd4JYvJMY9YyoDbvjIYGskQM8o36N+OgN+V0guiOTz/jVEWHz4SUh6YW6UAGiHs
0dTK3EHt2tuILBiEApWd66NcngrmAnWFti6OLOSG620q2nqUkpyas2iofoto7u/Utg/uI2OYspNS
tM3BB9xbvAUuw9nggYJfz3rAQGsQJwZb4M6VqD+0SmI89aXV3F6f1mVSQ6NaxhUd5SsmtgUFTgV9
X1gbuYvByFNKqexLNsrTbaQXMURJ61trh/bBIdhbyZdDLj/pRfzMYhMt3ZkhqyTRbkPMn+/TuRgR
UxuzU6sER1O8OHQ8iagH8yACjwglaHMQRCIlSdHiYmHnjXyT91VyxptJeBifSt711dwbilsGKgxV
AURpNpvEDHM8i+KeTSKF0TmsS1pAApgDP/DIz/M5MK3i5tIsAM3+vD8WdtF6GUciY4Fab4aFTT/Z
jjaMwVdakuNbpOh6NOqiLKfVOKXOlHU42Za2+E2OYnTq60SOH9s5VD/PeG88plOMwG6SZvjTj5hM
CC3HkS9EKj/MsuLLlInmVjHq6X3vR8UNBlK5dgrV8KBtt7tybPal4ozMyLYlkZdInY+cJDfKRuNx
kM3O03seXVbTSAf772LLLwu3vE2gAROO7c1H6rBaGgce5W5qTN/0wcp/G/6HtPPqkRxXovQvEiBv
XpXKLNfeTM/0izB9Z64kyhvK/fr92Iu96FQKKVTvcwHFJBUMhjlxTlwuD5UYkLya216MJ7vIjiju
9lYFD0JSBKRHVcGuP1cVpEvtWijT1pqxnIN1bphDcLQQLYbkUg6aDlzeNH7DHn2Kv1BHK4DsFoGx
5kLGLUrC0E5COAacyokSe/phTal74IT3vh+xJF18Gi/0QjeHOq394iXgBaIBcFzopKhh5tkURynN
ldd6Yr4fEBeeT+bb6OJv4q/UTyYbcvoiGqbSf/DoMEWjM4xnLU/TixWU8R/3L/XtS6oWBE2D0Sg2
z+2kpjbztpkAWSJjTkQXGnYdXAA4F89oWtVvpmTtX7RZ9PDu5vU/WdCZZ08X9Yf7v2LHfnhBmdel
ikoKto1tgxL8XV35eQTXAlJOmVWTkVCEdmDceBfEQRu6pV0dLLrzVXFjVCUwHva+7Un25cCMom/n
EVlRdo5FPH1ZDa+ndQFu4v7+dpei3o3vpIKFWt/1/WgrkstlYqmkQ5ik74vkAgeufNc7XfF6XwNR
GVUqxcNIAVf9lF8eIFgGR9uqNJYa0dqp49W/aG07n+qqOyqG3AS3Ku4JyETUiDzYs+0jXgooutGH
hW+GPEtPcodh3kA/FTKT/zIdOJ9HA4rUTsE0YI86Soj2DhVoPDcFtkmyn81OW2IhV4+TgtFEowhH
qcHQ2ujgBJpYHpR9buoD7JQsVhH7UK4At359qKsn0rZ0ZBFlxUhbcnb6aEIENYwpSjyVzohIXNxV
j0ZpFQ/3LWd3ZSStUcQDjUXB+nrlbCnXsYPCMppjC0oxWRbLZ6aZ3Ye6yr2n3LLSS4AkVh3Otpn/
dX/tvVtJy/J/a28O2JIcvpuzdp6YzXPpOYhRNWZ1geSITjGq46FIxVHta3fDjAIqn+RQLd8YlW/M
yzCaKynLPFgva6UPaH65QCh7Kz11lfwblTXjWSISe+B598wJtIBiFaJED378+qSDpaoQ886KSB/W
5HEh//0qdDc54R6PcKK7S5EUKhY5gANblB0lr6Jq9KpgqMD4uJa697kevem0Sj0+KLHtrcSgBJkD
4+88XZtPyKHNNuNzeQTmLjut/aqdkbAtzmL2uoNHcu/DMbBKLE8GSPCxCdm4OnZJDzGPmAxJ3lR2
pz34yCFd7DFI30zN4vVhO3jNOzLw4qjft782JQtIUKAY34amldkYwtVxehCSVk9LKbo2DIryU9vy
K6yGaWUEWscoN5v2y/07svd+KglUas7kMdjN5oTdbIIMEX3lKFk1IzIDYV3aTu9RbkTnWHbzkoZe
5n8b27TuQjN3XQbzHT+6/yv2biqmy4QZR09VbxOgLHGWq7pNHg22CJ6kSR3PtqsUnbzqb8NPLER7
zSMOO+V5NiE6gH6SRuD1nPp21KLJUG1LmoU1M2ZBZ7uXH2EX8g8KentvDFmNYopWpCFbHP9UjTAW
dWUR2aPZNSd7yKbz3OfJo4MW6zcxNP7ffpDMadj55XLqV1/XDs72JqPD9+N7qblxW5ks2fj+QeZt
Ct9oHrm8dycT9BTIMClQ8aOEIyr7iHRg78pSXIQ+A2P2aBhe+yHR+nqWBcRC/hKsSEy44tIskPP7
yB8euLy9reHeKQxRD3aoZW6W6oBIZbVFBBRkZhjUvguZQNw/Fm61nKd+tQ8+5u3WiH0YN6V98jNC
Ub/nl9jEtTtjjZMkj8Z5+pR0vXwedGLOAuTbq2M7XDmVYOUQiE62ZG2F4vMK7D6PStHIhwkwa8RR
j5eyG+0D+7jtYnByVKFgZwBwBkJkE9wFfWVTES4JXrVs/svs87ENbbrYCLP10/p54UD+6S1bRpm3
rjTsHflxrCs3RE+OHzRN9dfXOgN+D4k6SGA19rANywpdQ1RyRbIz1bLiyxBYyL/2hqFF7kTNKozL
pv+ayKZKDqzp1gmxrirkoimB2sqWRVOaCaKOo8gjSOn+M2tadgYW4b2RDvVw8u4lKqVjfb6/1z2L
YnaYUtJP2sGt4wtoktllW+eRPRkF44lTfvHEpL9dLOQzfmMplWd6oAbA/G987DohXezkfOYO0N/F
8bOVG9O66JZ0R+pPt/cSAQmeaxV8AbLepgt9nw6ORO43mmwTpcGc6fOBcDdqk0R/BKJ51M/YO0X2
pfBiFA9uikhd5kqzKlpuS+W8T5GSRhzbqC7+kK5P9w9xb2eAO5h4Uhhuc6scsVSZ5WsTOyvc7Dsj
BlUTrm2J4GeW9Z+HYqoOcKe3j5SiPIUnF15X4vZtndE2l0Tzak9ErtG2l9HT+vet35kfX78rSt6E
6MSsilHr2q/NvBxGgjRMlDkkO6jx5s0HZ5zjH10wrQQB8qhruLctrpjiSAQQitDI9YJVhmpsOjRU
MevceJ8PsXiAuXs8uNB7ZvHrKpttMasOptVgldnqrHcpU9unuMq6Uz+jSPPqE1SKIiTj+CyGXbZL
9VWp89RnEW20f+K4Mi8lQ3BIXjCNtsT6Ub935/wIvqnIUXJwkITZvLExBFB+DdUIU/ltD0zRnT9A
bOmcX70pVlHzYKTJdCvM66+E4ktppy2ryLIZOzCucY1ocCO+z6k2v4PZ86glsfPBcBdkFIo0U2Xm
1wtCtOezoiUi2c/diYEw4t409cJFHJKA7C3FGsxiKe2v2+hv7vIkH/hgRVx2ERoP/QVZ6VzBZo6a
WHsPLFgwg848cQosh+q3/BI2rL0Nv3kSZBFkS4y8arn8SnXbrsI4U1wnhRKGQYsgSudAf0im0jzB
R1I8VMgbnwjP5X/vf9a9reMkQS2oIivlh+ufYzPaPjlal0HBrmXvjbWI36JfBUWRnhxBxnaeVIa+
1JWgV4nT3Nhpj86VW65NxviuWyjJjPZSOpqJbHfWkc40Rnyu82B9fO0G6ZX8BMgpVbeb4ntq0sfz
9ZxJrC4LzuYsuzCf8W6OyMRBfqrO6jqJIEqjnWDAhEr4tCVT4IXwGj3PsqicpwIa/XY8ExQjzVJD
IhAYMPne39rtxWfiFhASlUZKcYQp19+O2WlgZAP0+evapd/gJC/PjBJqD/dXubUQxpvxYoFyzQpm
db2KzGe3QNI0jeZhsqKyFVSKYH8+B2i9HNT79zZkKNwEO1J+ZuNjpgqqucrQkohoXQMVx+z2RLE/
OtjQbYL9k3JNzcIAwLsp0DY5Io3wXGmntEDB/C0DFbHz1wT9JvqiaVH675Led3j5CqcfIjS88apO
KUWMPIBliEsxDYxaa1Y+fAzSKfmSj5kbw6ZZp2+TMoPJQo5p/Ffuaus7S5aAMtOgCb62jZlRbgdM
nFBp870PYq3SL6tcUZjX4UdAa0o46Xsv9uWbydf0JKprMLphW6QwhuWF5YGoqdu+PsMJ4BCUx5qP
eLImHdQ8Cyz6ceyLDoHoZoIuhKadaMKk7mTyXOaFRHqpRpXyFKAjX4TLGrfBS52tiSAHzARTEVrr
y5eRaCf9s6vpQ50Dc0jMc9sFzQzFth5/sObcaB4XTwLbqoyi897rqet/XxEmPBoO2flAwAzIUQkY
Ffnqxg6IFejcjumMmv1YfdS7QFxcB2KwbpnThzxwjNBLtOpj3y7+668wn4Cai6LjVuxd18bOkL03
B1UwRczio60zBPLSW/3yb7UK5DuqfDnwTjsugzIH2lgoFYNs2LoMVLDi3hlYL+7KBSRcXZxKXSZP
gdkuD27BDPbBFbt1woqCjTk/hlWY2dr2mYpmgI+pJH/pRRs/NAxZwza7mqc465xnmor2s5VJcRBS
7i2KD+Z1pQ8EY+fme465Rd40z3ME20N1NnPpnb0e0THDldob10zqjxlCc6eDa37rjX8K3f6/RTef
Ujc7YCxgVGiOu/Gpblf/hWbhdOqGIvl0f6nd/QE3UDVJdLG2k9xDXnTT2GCvaAYvPwxjQsbEz7Tq
kpmLBvQQU6pq79XzfpSqYBwAdEDTgN7hJoezIWGq57SYo9xh7o7u6BLNcNQz+CMCyq+O//qHgPVQ
AgBUwVjFjRqgXANUzKo5Et7SnghGh7MNQ+hp8oR3uX+gOw7AxUzRX2Z7tPQ2oUIca/1YSzxPT5Pt
ZYUj5NzFFlM+QgjDeISsSHuAWbZ6W1tTfLD2ziOkGIPA7OOAGHDaVEBycxayDdaJiGT63CNt9X5u
bfHl/gZ3HlViQDRXEXOgvLwdDiCuNSrkbKdIppZin5TZAwFYE+XZ0h5kjTvGqUgCCX48xc++/WxB
ludLHeA9/aq2n7t8XCna6tVz6dCYLRrR/6GVY3Gw6M7+fLABYOHwo4ru7tqPLrq20m/JpsgN5iBM
q0KPIL3vH4U39Qce7daFUrBG+45BcRDGNF6vl3KdPjaCCY4GLDL7roFVPNnMfH6ixlpGggDqoO63
u95PyAhNAAYz1Xn/EsAvgHCaqSNitRfHfy6LOXubFknDdOaclD/aQJYHC94aJBsEnoktqirYFqDZ
+2k7zQYky0aHak2CXtFL1s/DwUu0swpTmGDeWEOl4Rt3maZrbpmtJiMMtnhUcJVnBKOqA6e8c3gE
LRBx0nkEzLdlsl5Hq5cGr2o0ptZkkfNM40M8Jfk3rZPZy2p08UGN5tb6qWLC1E11gYScCdrrr7X6
Zt4G7iqjwemzD0k3xM9at5B9OZNBGV56HyCJ6Q7Ocm+XNMQgWQSNQAVlY/1ZpkkiCUcCCCv9HzAm
F6dEzPNjusBKLsb5iH9n59sxX/q/9baFw9qZiOVmirJBbesPjTdq5/SYAOL2TgNC5kITFoGOuSk/
9UHrpkVTjuhylfMZcfr2ubMxGGrrRzSZOxuiBUXmT1FNMSRsvtoiRQA8q8LkAYE9t8IyHvKUpPG1
TpjgklYBuEsqGlyujW04Qut8gw3NcVF8MEU3nIVdQ/CdHrHf/py0uU4NSZzUmBT+Hsq37eAIFGVj
hrDgHMksrUc40is1/LBmcCzDEEJOusLK/CghMx8fyNbN9FQtmQP1ViX06lSWi8xDt5cIXAyr5vSn
PBjqr9O0LP/R/D770lZm/32YA6sNjRa6useForwVFpNpHZGS3VoBOTwtD6Wai/jNNounNZl6g6gJ
q3y9e2/3uvMlKMvVDLOpDdKDL3R7e+lCUgOig04pyNs2zMaxnHIryYYoSyiphelc1l9zqpYJs48+
POtdx/xeMB1c31tmDmJy8moIlkgEHN6xa8MIcLl9mTZDNDIb+G2OV60Nq9FZjXMj5TI8ZHJyL7ZS
PL50EyPz7hJb/9W8rnHDNU/t4MCH3boTLjc1BX4NpQxS1uufM6dJ0U80gOCf77OXnmLGeUmK4mSN
+fCSZ15y8ODsrQdCl1YogGCe1c2LagvINA0xEH2VjnkqIRM+By2D+Cn41lCiE3fwKNzedroQzIzw
gXHWN9Tr/UjXq6gJLDMva6PV6riCVX4ULu+twkMAXxs1WcDWm3cbSVbD8ECvRmMlgocaUeILHcMu
eq1PAYxPvEPjiJkK0tfrbzWunVEnCP5GielnUMLF8UvT5x2UklV6gOPZ+0wMptOc4kVVgeT1UmJh
4KAIWuJ/9ObQAC+n75QRunPrafOJ4Mt9NQM0G6PVCZ+v8mQ3ZGeNXlrMpBEZN/bsnzqI60VoVjWs
e5Zb/Of150gwosJwS7GZbDbXa42krQy92NLb6QvhUXymQJi/HbWlOtId2/EyCiVDRRaHRulus1ZH
B4CXKCF906X+qM2BF8ZmWocNvARP7eLMJ5NE/Xx/g7cpDj0qdZyQKZG7bWkUYqOdg0FXL8LcSmCl
DPuX+SRPBeTXnxc43p6aePQu/TIaf95fee8iBHxDygBKMWXr3Waqzyu1IHKPVupNOCm6GJ6byf9x
f53bl4J7gHXSzQSLDzzo2j79wvNkNrEOHKwiKum3hkXjN0j4NvPBYe4uRcdKDd+Ajd/2rIp50mFr
zfAgQfLnUAjvU7F68aWzpHk0Arp362hGcL0VBzpu8npXNMeWSVtieO+46KGAcvDSiILIwe9e3Hwa
/7p/iDtmAlEDQF0VwALYVX//JdtY5zxDKVhlwpVjoBILbldmQdOG47oaj4uqRMJtEoSjtR6x8O0c
qs/wKfpllOuxFvN6aatIFhQ3qC9YMFKhVlksL0aSzKcmkK+WLIMT7telNsnHz+C27HKCimQF879a
BXw+GRARyxy0P2lMV+HsNfPD/bPdufesGjBPBBhRNT+uNwgSVGv1BQc660l2mW13AVpUU0CRvPdN
r08vfm4cip3sfVGFviH7h1P6psSIbky8DnU3R27vl++dtJBPYxLb4K+z+p0xz9o/w9INkdl7/TPc
1vUna8qH9cS1zT9l45p+NGP3nyS14xPPf/9fNEipiRbOEgV+IvWDi7X7Y4HbESOr3HqbXMfJtNZF
w3NmpoxlLBkE50UHNrUGHRV1iow2kdV6BguhHbxuO14KCVUaD0ToNFW2TtmL6xm+JwMqzVyH5Tzp
knfxtHYHOIhbE+DfU35RUD9VEd3Y+OQOEI153hT1Uxt/ZeBqZfCx0tsp5IXPPhjr4htPkmms5GB7
t24E4JDitUH+hRBrC8Qa3Xi0k4zCbwP5WWg5ox+atuyfSO+LMCiro7rv7npA4olM4O7D2q9t3R30
2J1n/IhYtIqJWW9sIq2b3PeORlMhzHvLPbhdt+5D0bqBwFBUCtAebo5W19oO/ibJqzo4UwQKzL2U
CJ2EmdkZj/cv8q2VshTjlwHpNnOeW0SzlVht6wa4f6TaxpNhltnbuuS5WdY2FqEl5/dxHhSPVrd8
+/9beBPt1bE0hV1xPcrBsy+Dueb/5lrlv0ezuT83I5OgzsCUsK7nR6z4u9/TQ7aZMgpYzS2ymBC2
XYJMxcy+1754jFuGRS3qU9nN5iXN1ldr95C/KppbMiNcFtnYtf0ktiHtuMFXlgjUP2edNT0HBrRc
CzpcEZxQxecazM1DPTZraK/d3/fPWXni6/SZR9BhsyQJPILu5n1IzKKVtG/JA10bCECSMTQUWqVf
v1v0eHrUiql7pD5fvdWB4ZwRZjvi+b31RvwACu0A4lRRc6s4bE+tZpSTN0R4daYzPX95b6bVkc/b
uTIq46QmSaH9FslhTZPjNmMro9YF8hAvcXxeYtmcYhG8Wg6ELF7JGdI4UMilLdI344+NYUsZ6TkC
t7Fh52E1wXHZLKV+SrVDbqu9rVFPBx5OBRP24k2MPVbd3DiNLiMnT6pHX8PLpUO9vm1AuR6kkz+n
fLbWQuaKZ2V7ikD42lZtS3WRO1OCl2TmmxgCDECYL5r3g4ZTsIYoNzsXNLKX6mExYUs4p/A3vfdl
6pT0wSTMUaBNDHmmCFZ/zpfYfePVmUghdnCWIyLxPcMKAE0qFgPS3G3Lm64YhaFikDBGA1g1V7Sy
RWG1B8/cTkWDSAcgDeAW0lKWuj6SefSToDU4Er1u+kvX12j4aRRbm040NHnTz0KYywPvxnzKU91H
fn4dnhl66w6+zY4ZMKJFW4fykRrS2phBuzDDLOFwA96yFllYrNhd7cgFcGDivTr/YBkePDRDGOlh
quZ6z6mZjU0pkima00w+ef5IEXEcKbs58RHT8M4DpEb3uFCEqopE9XoptxBzDfsNOoRu4XxeRSki
pFKGiJHMLKpELp7IYvWo19cj+9k7UIj/oKPgFYBiZbNJ6TJ9nNU+3Y8s0Z/9wvpRIh70x9gdXqsd
SyXjATLKKCvw4G3LqrWbptKzGC7sipFcOeTNF2AE2QGPwu5+AG2q9BTum23Fz2kLOyVTHCP4wNZn
sU7TOS0AGNSldiTHtvvRAMMzCMnNuLGP1guqEjc8Ro6bll/l2lfPRRxYnwwkCMKxQVqryow5LAf7
9UUiQC4ecREtTnog28fbSeK5bX0+GkCxPmIsaoqcthZnOaLNdv/l3L358Pyp3hilezLxa9OEI1r2
g0MnrhsAXOlGmTyUlajPc55+Hmon/zA65vDGzIYyGt01D2Xg1w+SfPrg5u9E2pBUYKDMgqKluY3R
7MV0i1XQ8QzaIaMdPlqoXLnei7+g2TMjZ3bSYviw7u9+z2aZ52DOjQ4QE+Wbl2BhIFKajmTzpDFh
4c7aJ2upxYf7q+zZLPMq5CiokFA4Vn//JUf3hJU5doeGnzUkzjmOxzpcl7x9N5v10UT+/lLEQoDZ
GCrbloLRe6NapGMvHh3AP4q1p4mmG8X8TUDyax/Yzt4nU41jMFKK73sbwcuknmNq32NUFWabhGbA
kFcmx/q8+DOIldky31IhOeLF3tuiDVhE0ZqQIG8zFbs0HOnW9RRBYzJjj7Kv0QtyzXfoa/yO91Tc
MOwRtA/v+fWXm3IqZPUwgD7sbP+laLv6gsapf2kZoH54vZH8utTGSCSw9KzzJI6tD8RDM/byAnBq
Omum5hykQ3snqAbHVMNYMRAqx/eLPVozDAK5SYcadATR8OIEz9VCzaZe0iNw/9FSG++yaHE2yqUe
I42Y7xuigIiDyxj2UgTRs4O2xJ45KkA66QcUEQw6X2+LyYFxgDFyjFJdjCmM3UOWfWohC3e+WrNJ
xJrUjMUhHpEe4RJ3d0lzgg6yThKyLS8mg9VCu0kH3mpK5+sgh+yUjqV+hjv19TOOQF4oC9P2Im4h
U7/e5OLntingrCYeNLwTQWrz6HS5YALO9A7MZM85ktHQccH6abFtluLF8SvHHMeIOTPbOFdYzRgx
pPFqPhalA8VrDrktuCHoS663lOYZlW7bJ/a03eyjrTEwufSOeG48O+lhDP6tmIhyPnZCEgVVnzKk
X+zf99IeUp+EW+1a/UV3pX1pKwTk4lmaB2e4Zxm8LxSqEDajGar+/stSTlEIWU3sjUFfIZ6MIrGf
/cSWLnz2axu93oUAoKNoBHyCe73ZF03jpDLXWEa1vlTnHA3XL1ihJPF3xMG+9mxDEXvi+X14ibaw
8C5GSCiBuDQK4rF/qsgVP2va6yUllGWAy+BjEQXR6r8+vcGqLV94QAiStS8eGPXyX8qkqmFjtWUo
6J1c7h/g7q4UpZOqJLD25gAL0QytFHgrygn1v6XRMdyWDH58EHXsGgWpHGk1UDla/tfb6oA81cnS
EJOPoP1Dq3HS52XoNBIsIxmtg1d6bzXw+3ws1ZcnyrteDd65FdRyirdnLOhBuCWibu4o6zCrm/w3
Ip1f19rszIDfSx9z8RMCUr9z4wlBldl6TopDarP9XVmKGIuCD02I613FhvAMRo8wwLpIIn2NuydU
VL6mY60dQH7Vb95UC4imFNcXqQAZ7jZ3W9vOrTK+VoOi1jdthn7Bq81cMdBn53EY9LCateK0zsW3
+9a4V6cg02EoiSIptQpns8fEDbS8nMioxmwqXnSRIqzpLPWDkCP05lJzHorSnj+0zZj9Cb1U/NKZ
IltPsObn5zqt+wdXJNZ3PZal+6Zw0+pfaY3Lf+//SOWcb04HMkeKfoqCdxsDtrJqhBHwHpHKxg9u
pTMaUltf/UJL/glGcST6srccKxncTqb8mWm6/uxOxdhu6/EmDXY9nCt7kE9uv8BobwI9QAnuaO57
z8zoaKN94vFS3LB+DJWRwYtKTGHlC4RrlSu+2UqPoB7830n6EGpVLVFmsEnWr7eW1CA0u8UYcXZm
9Vi7fvtYMRIA6RM0Dfc/2u6uEI2gIM7TjYry9VJ4pZRGIafotiKRZxS6um9QQo/uKWvQtfkNd8eL
hOsh2GRzGwek61kv417nAtnpsobeUCYfR7Awfyy613y9v7M9+wgAwgDiABxASet6Z+PopdAiUQge
Vas+MREU56s2wB8CiAHzYCy+319w7ygp64DrJpomf90uaLeDb2VCQiZna09JYUIbXo3pilMY4gPv
uvc8qaEHJaugvNHGQphIKkdkjCUEh31fX9ZljF9ckMjN4/097ayDvgDchnRKgJZuVfI0jTl1T0sB
Yc4GmmdDKn8Y3lQfVHKOVlEn+0toBLeAVy82J1eP9vgpz91Bi5hNGL3Xmx9NH5W8mcCIMPfrdagO
gUIkDItWMw2YvbGL56Wf/3ZpxFzun9uO8cHUjSmQmJIYboG4kzuBmLKR/E18v0C6LFs+W249Ptq1
qOBcX44mr/ZOEJQ0T7tCXVpbMv48ruyg6fhOLVFLGRJvGKE1el52EEGoC7rx8QrYDxc5UTqj5xsb
N/u2FGOjD9HQdYzImaDdCZT0qG5K42HtKkCHtdY93D/MnYulKsBQDMBpGOAVrz/bCuXmag0cpg7d
x+Mk5vxTz3ohuHj7N+yds8E7Ueajt7IpOsuCGgZq2UPUmLmDKniZf7Nohx7EEXtfi+ecugVVIFUj
vd5Qo5mjqSUVPapW1/4EvjmJcKIAHd0/t72CHm04fDgEDRT0tmIGTjDkdm/6AwTamdQjL6jlu6RO
maMcysAcT4k9L/pj2/XJ9HbqquEzKu/LD+G6mgGRYo6Syf0ftLdvhYahDUkP4wa9Z8xdvcZpJaPY
Fku4Job52EtTf33yDzECVUwk5RV4b+NNOkDcCUyJ+GF7bqMGPdj3aTLPoc+GzllqpQjArPGP+1vb
u/CKapNAnvPG/V9/0oWBut5ADzdKHT1lbG4oELJC9eq9ESTuian15eAs926islHebSThwPtcL5jP
SV70ltZHRq95xlsz8bw81Eeh1ScbqqH8UyA0vwgny5wPtrp3HYl/lS40l5Ks7Hrl1NF8W9NGHtbC
zEPN0zy4n5EmaFCfOrDg/aV4dvigtsH7c71UgeS1nU/OENWDPTx5U+GeYicdoVsb+gOUxe5SYN3o
sBEx0BO8Xqqj4ktIiZOxe97StNYsdKQC49lKjaNuwp6tMDvBaBQVDuZxN8/QCOPtMEJlwHRz7zzI
cRGntPGyi9fHwx8a6x88eztcTfDOqLEXsmdgJNuWHqHQBOMrQwYlHu9UjtIPwmGeX5q5WpNwKvv5
a7Xay38srfWSkJ5o+sm18qo6eDz2jvjXn7ExWepivZ1QY49GjgVmfyYW4TJ2ToWTJr/xZBCskzIR
IvECbzxsmlpj644Mj0DmJk+ZXRmAF0V/abvZPt+/+T8LN9s3kfMFYUEFmx7ixkhH3+76WZvxal3t
uWcxGcvFyvw2AofOfLLrT28cS9Rv0gp0Ut86C64vlvNw6ZhuBMlPHPFAyld/qWLHeRpIJl8fLDI3
SvEE7BDzBNt+iqFPAnY5EuR00fJTbprTGz6T/uf9c/gJ8Nqeg0I5wsdLQR6t3OsbBGdWNhp1KXk7
rXR5dot6NsK6Kcj8xrbI/9SHrP57Whg0frTqwqD6K1PopWxgs3+juGpaZ31x+idDT7QUwkgP59Kh
ZzGEkKkP37sKKp9Qt9Ls85DRZYjipqJFJKRgLjXLMkQvoWpf/gZ7aI3hGFfWenKF2w9hViztN78n
bz13db5+6Zaiiw/ihp/u9mbzxOM0rhQweEu5bEJtWcG+Jhkj64Z/61V4b219WeaHCtf10DR9qUVl
7vXjw+AU2ZfczPon5EAWggzbyi+oJ4u/s8YyypORzb51YKN7N4+ci9yVgRKIDTbXoWrgIDAovwMN
7bzs1E6x/9ihkPq9Z7b24Jb7fOabk2AiGroBMPrUSa7NoCJcioW/EGRnMcCxuUzOuT+5pzXrEAkw
Chjq6Na8mavpqIG5s0ueCcVNQcHORJ/4emWvrwkGCoZ0gtSZo8LPxYW+bUVtzT+iithx4VdLqZ/y
S8YyuXZFrYbyYGVPXthNwnqZTL+9TEFbP/rjcsQbru7O5lAh2gJbSQGC1v12axVOfbGMlitcWdmj
5c0twjnoQbfLYJ4TRvdfEg3Ppk0ZoERr+Y10huXBn0OXi1rwdmpsjHMvSAdaJlIGxiUN3L9n1yrO
SKqUkEEdzmnuxDZwiWOtBBmMYATKxH45XZ9xBZo6ENw3Zt/9OetQirlt3HzWu6B6nuYs+NiLMj+6
wuoS3JzxL6tu/Jfni5aGEt90XA3tvVMlzieGvfznYBLeo552ebiuixeV0PqHnrV4Z1/ER0+kMtHt
b8DfgyUg6QYTubmofRykWlmCDhn7cQrhITFfYgaMDra6d76AfZmCJdHhlm6s16pl3bYLq8hJaN94
E4v3CtX9pbUH7906LbSrJBOdB45h73pCJov1YMkEjpt3khG6tAU3wJ1xmuYyzWUMgTnIl6mcjkBM
uxv8ZalNMOdaUFE2Qm3QJkJOzFjFqaDx5NK1UUoW8lgu7uunhmju0LUi3qAuSc3k2moLI1kT3aFt
u1LWipArXk4MPv9GGVIVz9CYJOIACL/5dr5bQ/ApOcVAr6tnfYGJe3AQV0P3IT2IG3c/GCCe/9vS
v+FUHzknqHcUEmzskvo8tDPRoiMsO4gMa/bzg+X2fCpFhf8tt7EPYwUMMgw0klxYRaIKqW0jXH0J
QaPiBU+qvv98P2LZ3R9tP3h4SMOJT64/WBMHzUp3ETeT1NNlnqQVkjv6H5pE/42KLkOJjAcquCYa
ApunyVhWX1tUk8zo0S1Ml6WOWl/4Z6+2juam93YFLBQAgdLLvZX56yDcNzTlPOGA+UO2a/Id0RPn
zVQZ8Zf7B7jnragDqWqn0sfetjT9ORk8OanulS78L8xJF3/ANFMf2MXuhgDMMVsAQO9G82TQNYYv
Bt4+vqB2Qf+kDae8ax4nQo0DF7VngqaiylApp5rZubaIBB2X2fCJIJpCJhc46bXHohP5l9WS3QUe
s/gAbLm7NTJ4KuFMG3Kfr9drJ33W4zVhkh4l479GA7wrKj35HMY9NF/3P9ZOXEYBDbNgOgg6se1a
JNJ5mzeE57qflvMlSzPtXVF7WhO6UxqAH3DKt7NXWT2ITiOI7i++t9FfF9/4RldoTTOjXBMlZe5/
sXo5oVgvm5d4gu3+/lJ73xAXRF2cNwsxZev6TNdGoHSkUWRSokpvSXXfF06nR7q5rG8zMz3CIO3d
AaVszpumyHq3KvGm06Yw5U7AVG2dMTJQVxet149gJburqHk1CpNwrm7fziEeiaEnbYhkkhpP0Dqh
9pMf0l3tPZvMRJAngJ6nPLF5NtMY5iRU0ciaV3C2SFosZ1FQsB46x7xYuYXmSQpf9/3vtbs1gjxV
r1PEC5s7kJulKWDRGiJSq/yhGRDpYBziyAHvrUKlVeF7FTeuvlklhnbDcrOChslcNi+ehvDOMsTl
+f5e9syc+VrkW6hTw0q2sb15Ze7VGbljAt7Sb5moZkjzmyUJvdw9kp3a3ZESY1Njyqr6cG3n+Emv
kC7VFK/xnYtw6pKpEv9oqmvvNlFFAZ5gQR5HReV6FQi3DJFKnakcbRie5WyrcMMpH5oyL588r06i
+ye4V7NmdBjkCqVNta/NEYKo0kFcMN+31i7gz2wNHgotc9/Y2pqepxh4vrU2zqVdhRYOuVuh42fH
D6u5HDGL7X1LyiCUzhGUgVlgE4oHReIPndq5ZRfilA/58LSs9fShHBf55/1N7y5FcwN8MXUXEq3r
Q9aXJo5Ld5wiu6i1t/Qr81Pc+tknX4D2v7/UntXQMySAJLdSAjLXS1VZvPjBxDBZOnfBJQn6/OtE
G/rh/ip7GwIIQI2T4jQmot6iXxI4oyhSy5gZOWpiUwthaHNCDarbk6YFvzE7Rh8KWATTRuDgth2p
uptSkHYQagl3iEPhoG7PmNz4pVim5aBts+MemaCC8p3nGjFUd+Me+7xX/SnF3ZU67sUSfRUuRTNd
oCXrolp6/qmI2yPmxp1nG0lUpjFMutgQnGwu4BjLrPCNYYLsQBPfTeFbj3U3ypPVd/l/FwvCP7PP
PgaxtA6asjvfUOldwUMC3l2p2l9/wwa8wzTpzOONWmZeaJ//04+d86iL5Md9Y7kxSVImpaCnqDvQ
TdmysbtorzdZliLTnBb9aenp1teUAD/dX+XGkf1c5f9wdiXLdepa9Iuoom+mwDnHfZfYcTJRpRUS
QqhBCPj6t8jo2nHFlTd5k5tnDiCkvddeDbYWHGxQXbzWhXW9llkhBa4yO3+Rg05zIxGicoSR9kM3
B/9s+b5fDiEByc7Zx9p81cxQkXgzK6basSvLUxA60wZzyhFqG/0zXXgn+u1yRvBgdiOyV5eKV5iT
k3FSra4Wd5FWw9balQ+XsLd6rxT/A4baTfl26wPM7naDjFd7YjjRoRio0pigoVkCndcjzFHyI4Ma
6ERA8K2hjNPnCqB77avln83z9ssjFBaiOsxN8B2+XJID/LRGZivVDnAYOmDurh/UsEsqUYW1RmqM
vgx+0t8Xzh/fwX5RzEXQF+wkx9cSMRUa5K0NVLd7ElRjoTY+jgHyThNG6PH/uNTu7wiG0e6GsK/h
/2yb+Yat1GaJaout2E6Wx9hbcpTKyhTrO+fAm3f1n0u92lboWgRVSiLVghSrHpYkWH+6LRB3Os1h
TfP32/pj39yfYIWeCp83VCyvdSXQg+vdBki1aibw40F0kv0MSaRD+vy6sLsl4vaerbN4D4l+Y2Op
gHBBzIH/BTXw1VmnsZcbT3GPSzTClWDFAcvoOP0fLw3usEBk4AyAA+jVk/TZQtFZY1HKeZKnBDbF
bcnKqJ48rQ5/f5BvvTS4IZcQLwPf/sPn2k8IfutEqmCrxYZDqfmvxVVdO8zVe0Ott66EE2dnkuz+
Ta8nhvBfrgKkkY3wj9/Ks3JhvNa8Cq9mnql/PWewOuDpUAAUAVrxh3qf4uUFvgAgkinmkXTtw1O5
wRoXPuXi/O/P762FiBEYDvHdKRwklpffF14NA5S9yJaOudO1XUXIr+PC+3NKc+TuqlXAtQh+CT//
/bo4BCDiwu2BrbUv1P9814sgIWKTEWaauShtRjUFDV/i9bx0JIFJQtedlO7/2fMHz/W/F91f8X8u
iuS+hOHRIpbWenaAIDWtuV22Ooqm+CTL8j1CwltnA9wJoPlGubJ3JS+vJ3FwZzbUso0DKQ/A5xGI
BjTlclnKfLcoH2ovwgIlZ0mbZMnjw78+Y9BKUEGjsIVZM+yvXl6+YJnJlfH4DOH0dS7olrR+grBl
pmL6EPZenxcxPpq/X3R/hi/g+t2uYD9y4X0CAvLrrrKKfYqhDPwR8L8JxgOQeS/ocut4m/Q/bzO4
CqSAKMTgHI6t9OX9uRH5bFjVmCqLJXuy87LWS0aGD4Mp1Dufye8m4NVtAapER46Bz++6+uW1eJaL
YMOdgSW5TQxBHLbktQzG/rNY5AgFILKUG20HOjVuiew1Egdw9vZQt8U4uij7nJO+G+oyBTX2nbPk
zz0dQ1bMDnZtPZ7D69eMTHo99GmOxxAk/AMHOteECKJ5/Pt73Q/a1w8Aezkm5ijhABC/WstZ7ibR
lahzOICSumdBVtNirj66Xj3Hfirf4Z68dVO4Gwh5cqiC/+h5tzU3qQbE2Zb5lB4NRN4ajtll/p63
4B+9xK44xF67G2UBGH4NGSg7dpqQVUMxVAHasZhaVmb4JkzkLvIuZQ+xtEu9sml85zv5zcF//UBB
P4CuFFpEEGxfFY5wPAoBwmH1lryj5wtdxpsKTeLHKYD+BiGXKv1YrCSA3/lc2GviKgdX9Mq2MOMY
P3FZ5pd2ouVlOEv0d0ml/bnSXYp8Y04fhIpYGw0ake1/XwVvPS6YoOzPDFQyBCG+/AwKAsu7JGUG
sttJFnVQ9eG93mJxkSCk9KYqpvBKZmvyvEZB9U6r+dYChEkV2Gtg30Y4IF9eeoX51VLOiYZONP3l
FlrdVJuGkMcMTybvyXu0zrcut2MtGKuiiIE59cvLJZJVJDTMtitinH7IIFvOHGJCYPaQlLUb0vdQ
njf2TfQQOCuAQ+yV4avNjEnMz6c5MO0yx/NNN5moBoyanqvy3VnyG7cGTAX+0BX6AQxEXkERYdpN
YY8kodZmZt6OpXbIK1fS5JdAbpOPljL2Dqj/50GIygn3BkElRJVA918+TGmJKO0Ymzb0zj1zl8JI
vByWKxP57sgx1/rcFcsojmPs2cMqe3f852W7V724OMDOnaj78vqV3QjwBGtbQ9f+WSENpC461p3D
7I82WSanjwHbwEkZi/eg9zdeK8ZB+wG8e4zjZHx5ZWj3smhanG1VGRStzj29i0PaXYI+IO7/fpN/
4oRwCIEJE7j9O90eHdPLa5kRCcimh/RiA0URblzcIowvIt7AFIOSxx4L+Yv0YdpwT4hGDmtll8ss
WUtVm5SKf7aQ33/OXr0C9QVWmrz6OUgbCzHQGG2LGiA8Gzaa1g6MwmZg4CH9/dbfWtExDiboKIAx
A69/eeeji6DPh99G60KE95w2eDNNOJ0z8D+jaR0ONu7e64Hfu+Sr7ajkCXKr4LbZGl4kILaWhC01
zfKgYVuwXs02W94h8b61lP57k/sv+k/1qot85UFADAj029bS3GAsNa3bVdYn7/ES3rw5VI67dgPC
gNdQjQ9sxEjawzO1n5NPrHLiqsthpQuSjVqaQFT53b+/QMAXgLjRMu4pvi/vTXW5CjcGP9Gp0MjN
GBSCwEoCE9U1xrlXjuKfZTdYnGCU7Fgs9EvAbV5ecLYdwx0a04JYYzDe632zDPBLy7V6byrxxnsD
CRLhmJihgnb+utdf9eCSHB1xS0P1dZRiuwYllUDItE6Hvz/Ft66E3FGUMr/1k6/BEmvVuNEZ/U1O
1NbAyFG33iO0Afaz741O39jRYUWOjhH3gwnfayuFdI1iCw7l0JokcbYBYKEvjYMWEB5Agb0o4WT1
1M1eXshU9lfcgfz293v9Day9qp/Agd7N3fH6ILN99Qa3spgLqfHp4Y8DNun8j3kGuqeDMT2ZJER+
eZeXONciBK5MeXVC2Z6+8xve+EyALwLJQVY5sJzXw0HKw3WZGLLu08GLY85Tf+t1Bbr0cmADLNP+
fsf7Jvb6hnGCYhwID1lsra9uGO7ndiE9bhhGGd2lGPPucXaWvXOV/Sj+8yo4sTBXxXjxtWWmcBEc
qmG23aaIWv48h31eV8mgr6tCqcseCQQPON8V6r/tvU3nrSW1eyVWvwOZoAl/+UmuS7l23oTozmmU
naXlpA/gAEj4lXF/ZpkNMGaL4nbZkvFYlIt4+vvjfetlwmcVo0qM9WAj8KrBiXkviEqBSPAo2S4K
WzxrPLgjDGV/hQEM4v5+tbc+1X1sjZMRMPUfFQk4PWknGTaFDctmqUcr7UUse3azIVzgnWX65yvF
IB7S5t2sDHyR18qrsawMn3Vh28qT9b7LM9IMyLSowSfMTjAeVy1lBJIsgh/y97v8U6SL8nkHOAtM
DeGR8FqSoQm1rqPKtgVse+a67zJ2iF1gTBMSo0QdrnF6Vmw+O4jSlOUB0dDiaNHS9Md+7NI6nLTh
9TQ55GBIGOcfA9evxzn109d3fun+9bxc9zgN0Eb/1gZFfwjBy5zykXlYh5qFrpfxhrMILAZkzE2L
hPNVOV1t+QNG/W1FU9/V4ZJnZywx73HZ/sTj8DN2lue+BGH9+Ao6DZF2NYJwCfMr2F21biP8MnLD
fbwvRU62vKaq/2cq6y6X3NUrQBz3bezVxgJF7cgoQVoXQz4MPwTbMke1gKlleAJxH8aQ1WRWfvr7
A//zA9jXBIiWIErBHOT1jS79XCTCofF2yANpMJmkzQJfz1vLRfYOlvBbPPby3YJCBxcNPFdwpoBK
v9xZ3LqLfQcYUZFgSpErpMmw1ZZA1FdHqvMXE4wRsxNSNDU6aQ+OTDPLfPm2mWBODlXCE3Bltqy8
Lp0xQxMUbv7sY4M0iqBcyyf4J6v1SKeATrWVob0dZ1G+1x7+uTvh3eyb/v79RhCgvrwF0G9HIjgW
peMo1FOfFw30XMEvaNdE49Q8fPzn14PYWWxNUC1g23jtI4Soafz5ojdtwVOaw5RSVfebT7OPJvN4
bH+/2J83B99GrDssBAwjgfe8vDmQGeMuzoGT0oJVNUVKeZPNdIAnb1UdxNoV/1wnYW68i2B2nVgI
quPL6yEbI48sWMWgpYru2aZaHSY18TvpYSH+r7eG6mBXQMBhDujFa1UyDN+phq5Rt7HXw4mUUXdZ
rBGYPUW/XkJ08F6/+dtb5OVah9QOblOI/dinFa+rhGRaExBuwBZdSYZo0TU226eYO+ZOPf4PVzJJ
yDcLt1faokYi9E6sYzo0I0CArSlyUpHHEf5UjzgM2Fj3MAgklyiTox+j0kbXELnoTw7R8ndsGdE3
doxu5Q0cftHX6pn68yHgMNVCMR8vjelzHdZTzKoOhmlV9lTYhD5nCLz+qCMjSZ3lQ6YOAxULrTfH
syfTDW5sQMdQ3yXiQz+EXAafpxmfBewLfPnUWTh01IZRe15midhaJp25pzwIf4JGDVdoVREOEf0q
URJiHB19il3qnmBjll8I28c/1xnhFG2ebuwbKgijDtGC7JBaCaTn3m5dOQCI57q472Zhn5B5swGy
DYgdGmUhsbkc+qh83CApozfSdmFWD1in6sPmOt/dFSRJJ+jbLd9EG9NQZndkgC11U+FgR1SgT7oL
UVbLUzJ12dQEiZ6fAzMwC+2TYSvAjxw+YRTeMWjbkRvZtw4MpgFNM+nvBZyNxjqNiLvxcAQKayfh
xVZHM/C444jW96MLOLokCTe3qclJuvLagaN8uTmoEe7csgUHSjEAeWd9v97G99kN+vsdIdsB1NdK
Lw8hEpinYBotuVEXCCcSV9AG8KIxK/7DOxd7XQHvF4PAEsocXBDD4P3H/KcDniaKiBeXRUgjDUWz
CFccS+Leo5f8gaMARMdhCHQMHtO/eYwvL4NhbKqhDgubiMsuOMiSLjiER3LIKJIiaxNXywdCM3eZ
z9rCiVWUqa9FGQa8iWSk36NT7rMiXPG/HzV+EW4dsA568Z1p86o2hR9ezJa1QNCAxDv4WDgRzBgb
ZZWBI3XOsk+eInA2tekusYs05GTUZ3I7gwCSz2da6mVC4RAHCF5Xk1FPCzLYYfAsfIfxPZW+a+PK
9EVtlTP8jMA0H8CJmsK4AbQ6kXuV8T45jDYeuposjESHfsgRr2BB6z9EHXF3ZrYU/1p0+5ZTCVuX
vhzpEey4bW6QHLjK2mVz8cuHTMtTlcxMHHhQRffYKQp5EIjfuTWxXb4MhKZbrRnJ2EmPdHrOmFJ3
JULlvs5pgE+8IxYP3dPcLk2Xj+lXOLyASci0dTdEQEReU5tE7qOZIWwjsQo+9yPNbwrYV4V17gz1
TZRR+GECZeivgqqCrVsvZJQfUh2Pl7zrlvkqDV35PBqdrnU4mOEc/gszbcZOLusxNOXyGTOm6dwT
QX6tWtG7EZ1LWQcQkdzgRaZ9GzAeoD7IpOnqykyRODhXjklD44JfQ4aM1YW5zfqxV7y4gB89ageY
FQOvH2CLXaLWFXzELkDlQVVU98cV+orrSZbb2lAxSPCFEX+BnaVcrxbOJ1wwzFZ4rbuMQkY6IGVG
iQAUfk3T1UEusPAPOaQYUTv3mUbp33FMe01hetWSeejuKKrr+YEYab/MKdkEuMhJ+IiJkizrhcT+
s6wo0hhlvMgfYWi3/GyEIe7W9MFQPi+MmgBBrZb2DQbv2TMAwfXDLKbypiuR+9mswVR938S6fViM
QqgEtIj552mM+NCEQVo9hgtE8Aebd5DHrXKDd1tqSAwbWJYoOOV7SqZmLQi9dZHs4maZoJKpMRGk
HJSQZGH1kK+VfRqH0v6YAxGuBxz76gb0JqDcCYuyq2HTcd9WTg9JbbQ2QAyyIAzayo78aIYAHkUG
GrPkiFlW8UNOYv0JoL/An9axS6ZzUWbQJG8icr9Qtkpz6Mplexw5/K9w/uS6ayqJyU3DpPHBlV9N
ppuiKzmHPVGR38ORhH1wbo2zy6zH06uBz+/qKWMZnDVlzoYTPib6YJK5zEQtzTZxHIzTfJWlbqgu
MpqOvpnZki+HXXLV1X7iQh6kBubbdHKdk3MMquQz4k8xr9JFEZw6PsEwXg62+8YWSW5GX2qBpBsV
Pmcynop6SBJ67/y2GRgBxGmLr8Ihstdn9i4NMhEjMXxNfs5GFFOdupLBQwjS1Zu4K7Goh34WHyh0
vvGpCmHA1M+kzK6KiICXR9dUhedIX0izhvOeZbymspBxkyFS9GqfVX0ZgiXGR7v0/EGSHcVZ+m35
SJDORWqGilPVA+n93FQLaD/wykRmR4+pEOJQRmimbnKU3PSMzEzdQoyef1XSFwbpXoi5aPZwInNE
qpSb68RgUV2kPOnvaJBShGAlThWfbE/j0+AZyvSMDkmzlYN1t72MMwREINBVN5abUcBtFfh2jeI7
KttgmpcHtPSmbCHHLSe4lKrlQwFwG5GJKBLmloXr8K3MWYqdwMgOOHtJuu3Spt6Ii2FL+feAgJRz
Ljgd1wNyXboQXpledE1EeVG1BM9qq8tloQgFWgP/gKDLXWSUsv4GNtfgScQdUrMuZKFyxU6cqLGr
R7pVw/VMc/oLMHhRHMAdX5NjgDiE7FSINfy6eAwQa1h4+Kw1UZ/8QDOHSmhceXLaHIYJDQrz/A4W
HANptCITaCCFL8AqjrkAkpVmU3gRBGNF8Q1uiW/4BkHI9T4YVfivZfWguri4naHR+rKHMrCzTSmf
3/m5dOKox6objlLo8H7ts233qo7lbeE7vAyAyR2SN5jYsJ5joc55nA1fw91PpUEUpbtP56HsTogt
lcvFOi/S1cE4RE/bYCZszPHSXcywkswAhsfjMzChdIazkPRP/Qqv7NpvxTQh7AuJwN4k+E5GyB4Q
m572JSyWIuQvLdFUZC0IrFt5EA60k1qwbMHFrSx/mcVlBkNuLZ/wPYZzjRCRQJz7mITfebppdbG5
IbpHiEHiMDke84sedm7qpISwJR7SaB5InqN2DE2cb/fecHoZoEBFXUHwWqiFSfN5QZXA8CkILY5D
O3xlyzzGdRek6y9DsKhbv8By5gLGP3YEwzzN2DHrquosX+YN1h3IIjW1BYmEHHuxuqpBR722TkKn
0E7ZlNtjH3KSQqJWDN+GTozbIfOJmeuOcn6MN8fKuoqm6VM6rtOt6KIVZ6QxQdT2joTqYowUTkqk
QURfI1MR+JtH1Tg2LIs3emXsFn5NkfisUBREwQWq0wymIljumzghY21E6p5mLoUL3TpmMI7nKkXI
75Q8GaOx+zFc/geYtjSuA50Keq4dW+N6TGYh74i2pDsftznW19BOT+JxQ8XNrkbX511tE7DgEW0o
+U6v6KLbfouGqs6TgbjDCqUmnFzmSCRoCKYSqlGxrabO55X9RPpcPMI3lm0WHbS169nuvNK1ohiH
p1BwTupej+rWBn3x1aUD/hnPaQZR+mLWW8XBxG8QdxXGZ9R1Zm5YwNW9wnBrOsBjtViO8Or08XED
OR4eFkKt7lTQnD1pNYEcPeY+5g0yw81RKLoiLJ3GXVjP5YJlYWzmr1Wktxk8kSXyVwqRGA/IabBd
40bq4lr2G0w4IqrIQxBEDtmG4TR+gcA67Q+zDgmcxVWYIlciNOYm0mNYnDwzzFyobIjzT/AEQAFX
cJd9sjwMpgZRicVzCZJj0MaZgEtSEcN5s5ZM0Gu+QRJfA510/jrrUlfUG/4q6GgjgtarKQ5EvYxx
goR2yrBcWzeWmDSWKuTo2RFqiJPThCtp6BAvt4VbObKWSJjfYassz23sfNBIXO0H8inpQWgKKwqb
iEQcUx7jE9QMIb+nHnfNjiEg2aomypDv4LVCSYrKLew+FL2yyUHlifrEo0IMNU/n6KrK562q4yFK
njrgCiBvBH1whjFCULYuntPkhN1bXxW7kLPWaxT+hOYiQwDh4nD4+5K0ehEolMKEdORsKT0LG66z
zjQq8xlv4VgQ/UC/HzwgJJsiyl5HSd/2JCndEeYl8iEZM4pIyjVeFXgZTG91DJH2F5j24aTobQo6
biRgpY/jQY5dM1Je+ssEOxO/LGdY4eN7tpLXME4rLrYB6o969drgA3fE6GbIp+06lTYmbemoWGsG
IB8naZEa4BkQk4J/PDvVnRzkvQ7Ef40JLCbBSIqlrpzPWBxExTEaZfwpk1bRE0ZX+Aj0Eob3QCVZ
fygiWVZXXY/QvTokwl+LJOv7cxHhlKpVwmCWSQDHfwitiaZD57AJIH3KhEdCY2NOXHj9qQgXzCjQ
OtC7zKN/anQHH4w6q2DHhgplBRY9hUjSAcewvEBBnYx1DPhtOIklDPJW94MJ4Tie4NuVHQ6aI8/n
oKvz3aYCyS1Ag9ErjTmy8zRE2SlaDUx54LCPUXcG1UODiAb7kVQZno8tkuTZUljZYHF2a9mEritR
QsrsS2/jSTcC8S/YjLCsxxpVQ3ZlMOXEFhNaZADGmIIEACcKvdZ9PNlruYh+rvVQbGCB5VaopjRY
t02+iSw5phTAQU2yChRlvHtIZXBlOtfKK/fNcpZLbD1D9cRzV0YUnUEK4gqC43N+IrkHpQw5e6pE
4YXAxboHH/kxGRFOig4u2GpjEe1dx4gGsscy0Ip/LOVSASSH61dRZ9m8zNCJKXHEVlig4SiS3h5G
8NayGgmhat/H0V6iTq8QYGG2YLAnwVh6sSULxw0Alo5OQ9YPaZOMcFGutwT7TQP92xI1iXTzXbZ1
HpxFzO9/atBDBap/VlyZUaeIuJKlLHDqwerpjmAD/+yyCUcHx4rc6n7LtyvsCSihk9GgGkHkafxT
9h25N4PUz3YbguEq6ec1gINathx8l8ANBmqChDS8KvrHcF4Rmz4TH+cYVJTVJadrdo93ESWNQcl/
BL0/Lg5MzssT5St4HD3oUFFT4EX5uosHsKlinNFI0zbxFYx80gg4UikZFFOAjlvi81SgvlJBy03g
1qayJv+VZ1tWXWZq6p46iADw3t28PA8c9qL1NtHxpuP5+GtMK4BZ0ZwW59GYznFTInj9bkmiVQLn
0+Jq6UMLtmDfqY/pSFFXzpTjLfsJoThNrhEyXpskHqZGLopcxhqOa42HljFp2dINopmp7j7MMMbV
IFQa8ChYxVx3qTrnSRuz3I+oGIbpgxmXbDtgtp2OFzCYz352BUMvyiZYYjd55GlxtkYoPlvL8snX
pq+Cx03GZmwywITjKR6UO+axG8o6kzkUm/gXwMKGEKW/nYfR1VsxLxxfXaVYi9WZfsPxR752AYdJ
klmUCw74mx7xc1k6QRivJxdfF8Mm7CGppvznAuQdyZCbEmigUZHWtueMt77iANp6pMsoHNsD/smW
IP7pRxRs8XenKRZzyPmufS+y0gJ1Z+vPlbDugvIpV/ClgMVJMwMK+2SCVPQo67YBH1ooA2yM1qWP
8MgpfxXRmrG6i6aya/m82OLKD+l0L13efYY/WA57/jm0fQ281m4XG3LbfsbTPJ2XqLoqJEuG4nsU
9qHH+csAJThTug+x8oyeTSGIe2clSTw+w3CRvwYfe37oUZz1wD9l8rxIMX91BR+DBkYXoQL2MlTA
XhC9tJzt4ipVZ2pLdZ3N6awbV7riPjAZkHd4IKcZFil609pqnMsCdRU2l9HEJ4xXQBWUmiZFDX85
9kvls/3WDZmgMNlR048J2TjfHLddj76pRwABmDiuR//CcRTB1AL5YovfWxzOCo/ZEi0c6rRt1nm9
pJO5MTSO8UoQd9bXtGPohpMB8QXHUM/Zc6jmSJ3lFYcfUcLGAtk72HLkwSxh9kvnObqJme2zNGj7
0W5zBvYsVhl+/CCtf4ICgbKGKlZ9CBYFsKQjS3CmE5KVNZRWBif07Hgd9Jgu1gnxCC61KPCf9KAT
5IAvs/sRSKpvhGb0+9CP5NOyMvbFoWwGTg3D4UcdsXRriKTb42rKCGV1GkA6KdJyrRM4U9AmFkiM
LtCZsTpiNL42KzocuMWDg3hYl4ieZiTrPph1nB7WkgEMssryHj20xtloAD67NuhwTDQwrFYfywLh
lnWK4Id7mE/iYfEl8F9VkI6/tPKjgkiGFaaZEdsj6w3uePcwyUo+EEf6c/QC7le2TclDh+/o56JG
cNQEEJMRnX4I2LbqktzUhQ5zXxPYp5Z1iNYTlkLpWj5q9IWo6YEyfI0iUFpbYFAFP2iVowYHQ91i
qpJt5g7wzSpQYE98bsC0lOY+QwPKLpJqAwWdx0Py2XS5vHNxPH+tetXPV3oVpcfMyxdZHeqcqitm
ulIe0HXDZ3ip/Ngyq6vxvMfY4AcDzH/pPByVzuiACqaGAdjup4Y5k2pg+1TaA6qY4WZb1HxP+pl/
g67ZX8LqjXRNOnXJI5v6aq2llECPHYaE14XdRnq+ITkbhZRjva2tk9mnYYAhCzbSHDuPX/P5dq0E
oP8oDaQ5w46sjlM6dEGdxwQb+4KzTdU0HIOwGeDYc79FOLyhpZ0ATAIMzvZchGgESsqpfIhy49YL
oBrphw01s4UEA33zAVw6zWoK/H0D3CiW83kAYNoIFlp8GFXM7x0IygkCxzU0PdysMmq6MqjEYZ2S
ZWiMEzC+isHiuhUm0esZraq+vEkHtvwSSCR9HOGE5vBd7kV1t/blOSWD56jeQu3v8U0AGUL8i7ux
lEsDN+LcD42o4BjW9L1JHuG+hPnFhFyCfQITyOgKdM7pogOKQWq8kzI9rYZu+kCYLATa6mjxdeA3
9d1DdPQow2HULTzoKG9Jl8ED3RqXolLAmPYX8TCoWvW8/RA9ttfrcIw8vlNIjqcTquL5IttQqJyt
WgRn+RpSh9FQ7shx8FUlTxalzNdqWVgMP/ctPiqS6KEdUs3vkU8Z3KaFSj9YOjBWO50X91DLDp81
8wE7yL7IVG2DGH9yWZFB3eTZLNEl+pQADlhWnCIGLWSGQO/F9m03kZ3Zaiew7aVcpy+ob/mnzpU4
JAsSKIpdoMQkixnuzoCPbA76ygSfSd9zNF7FGipYDyIuPfe95ggOzdh3ksyZrSfY2oUHPS9UYCYT
W3jKVtG41JAFxI+oV/KHVCATu3GiXC7oqKKqVkUWnIt5ndJLn4OhPbvBsTOxxt0jRR0t8XEDMviE
uYwzOBhU9nlD99IdMoDcOCM4cKqzqShJ1fQy7JITmDcCaSQR0Cc1RtUJbGz3OdNLcW2WoMcorY/D
c/DF+Yg5ksGK74eqv4owtZrqeO7ZXRBHOMuNmy0/yEmSrzTO8c/0bLAFIi0XcqMSsWJDHaKG+kDW
OULtKGQ/HfKZ2E+bkCBSGoX9oYaVoHlUsL38zvGSv08YjncNJhPkOe1jfmsnVAzN5nWSAH0g5OQ2
AxCvY0q6w5yFU9jEme0v/OpKeezRpgsgG3Hs2xgjneGeQOWLH5Yuiu9jieB28yAjHYldw7lZ+y4g
9bBSe4+VpH8fTtF53CEcDSPKRJ9EX+mqZk53AG0njcDt1YNnfBgWnjwPM+/1kSRh+WWfNoH0F6ny
xhf5nBxBVTZPZawZilYkKnQNxeT/58ZAtYe+mPUThgemRxUuMnIfyMXpZoR1zUfYkwPJXUQQxueO
YJpzgtmS/lYYBZipMFFxnSDmLDyPAodjBLXzphsfRzKtaZXa7qF02InxDzN57UEPN00/ZurWAW5R
8GmaObsEuiI/goJu17bbMIFS44oKLYOED9SdFPK3Zp44+7jjJkjtKzOsgWoN/XjTh4BW0fsgEejU
Y3j/DdvV+gRnRbhb9vCBahH+HIK6YMVOuFE+TusVHmo3XZ+XX8MCUOYZ8RhNHEW6AXjeCJDJqs+B
ZkBMmNxva2bWJu1XYC4DIo+u+CSyCd1qXo2A0ybYLmOIPJMmXPsRjXKxt4OhL4dbEGGAwM+AK9l5
mrAK+HJPvGq21c3z5eIS7LNZX/hbM3HzVGUb/xR3OUC6zSfJD9gleoH0scHcxH7T7ATPy/Wj+h9n
Z7bcNpKt61fpqHv0xjyc2N0XBEFSkiXbGiyVbxCehBmJxJx4+vNBrrO3RTPEU90R7ShNTCDHlWv9
A66N+iapUuOrOQhQh5yUzQ1AvTQJEf51sm1CgJpd1qCNdl6mbH1bjlAaosCt/1xyv7ol6d2SGOj0
4Ak+OWFcwmSqNlqS1clNUGBYSp1cDygzuVqutlmcx96myWaDqZcMhmIzs5dh0/VI4W+DQkhj6yqF
c14vCtiQOIYYMkrZGJjM5tT14Zw7UCkKmQZfTL3upx3C9mawrzU/ni+SrHM/qqELxB0VbiUvNGsa
P8i8hWQfw1whJ0TSuuFmHBPsambRORu0a4J0o9npAiG5H5cqIjyvnUgaZexss6UARhfp/hDoclOR
rnJ2RZV22o1fpYNoqb1RXvmBaWiW3vBbY3woZWdM2aatA4/hae0pM6N+1NPC2nXEjzOcXC1fLEpT
eP0MD0QX1bInPGkSwqHe19r3qz6lRWkynrQ7reljv4mmpqS8w1C57HJcVoc0v50GwxzjjY5uZIk2
pJLWvY1xan3DhbzCrLusp94++BWffLPy3ti6al3THvW0mqqLfJ4kOvYcLVJckft0+juHYSaQEnGr
iR8mF0ICFwp6tNE3AZD8zSA0h1cjmaobB/Lqg7oWeqXSjwklz/o5AA2mi5BCMZctOnzR4+d2QIkv
JGvYlVfBUtrGI0o+ov/uG5yJN55meVxR+dT5EzWUVr+vRpdAJ4wDtzL+FFoD7GtXllT/DrExjpSL
O2vxl+9uZVF2G6d+TL8QZWrFfuFUpk4IJDpFo99O0iB/4oVckxgyoZBFEiRDQUbb+K3dIVIkgB6Q
ZClNksrbclk8/TBQNHYOo7MM2l3lmIIIwoZO6j3GXCOVH9l9b5pMzQxuzVdbUg3/apuz6fb7ulNT
yixCN7rpCHrEUj01PifL94DraRzN/mxlV7FEy/S9oySSy2GflshX80y+dzXTS/M+s8axeqdzFbf3
Pt4JU6S4TC9snCiGio3uUwYA6I3T3PckS+bynvpSMH/2nQ5Fq1ZnmR2KnHR6OCy95u9VjZfGhdGP
HIhANtJug87F3F5qQT4j9t95xXjoqglDir4us2nvmEOX39iDlchdRw1UXKaeGvPITuy8/MzqjiV3
2c5vIxKbtn5oWWIY8KZpY2zNwfE86hRkVULl2LX/hPCKd1tLr53fdcrhrrLonKlRP/dQ7dEuVn8O
yZz+qAgB2wseqSy2s13Ef8ISLO2NLfzyDgXFxNzNeoAZuaisYQNJuvS2+WTbdmQi9iM+J13BfpIP
VjAfkoZfChXib/FFYlK54ZDI8WwAJ6v20BSNB5g0pJEcjokA70FSbRvYGNoHyqMJhg5+vnxW0hO3
kFyNe+Unusd1qMuiTqZZHTYtsd8mlXA2N5RH0uua6/UHH0UIQLB2VzkbdEvTz32XdEY4Om0/bqqm
UU+VuShyKmrU9a0xmPKbQtX7aRqK+VIjki8pSwv3YuhQb+cK5kaaxbrAGbG4sPJcggbol3eUeMYy
EsloXwkMcKbNYg6UZhoVt4fBzqbiXenhrDhxJ+CSaDVNtRlTs0HwPqlAWzRke76yI8z3jWg8MqRe
OdZbWQKN3i4p5dzbPG2Ne11rO9LO6FMuIeOZqtAbLeAFpeEC50jp3ftMOgBuCzG2TyCK/Nu4qIxi
l9Sx590KXJsfJcaLQHHs2fkeiLFQJFwczuBYOVUdssqLqE2CmauZVXhoG6NBVYbTjGvqu643pkMc
l7K6GPUpPUwAYcW1AweG60LmVB35v5p0BSu6QB+9leR3JlNP38FEdsqwGeI8Ib3ccdbEi19TzZSx
Z2+k47WfZVK2ZTSrCqRGPpplS/waYJcKYpR7RR1bWaQhRlGHqM0WcwhaSqsix86qMsriZXhYQAB0
EVdF9bVyjfQbIum+z8nhzFfsQ824U1Jmn9t+Auvqp2n+oW9sYiJQdaJGYnXpKaf0ZnvFlYgrKopt
Ae7RrpGEBvOfIMn1KLhQN6WQ2481Yv7t4pnYgcLSH/hOaWsbGS/9XZ51sXFYirF/SEvlfkN+f/7Q
59bY0C2zo29SP+Hil7Re2YagI4FTJWPHlh4ESIXvDfKXj1TsgTSM8JvI4C2K/HS+ZM1VMhN7RCP8
j3HjZKuFn7Nk8s9CWva9HsxxCTxjYu6YHdHOO61p22yjU/B5ShLkebi/daCBRdfm/i4GnJ7ujIF/
Br3RhtCjRmXsSiPoPjpdsqzIPse8FknrfkCyReQArLl1b7Sl8FWUZkp9yEB13lmZlNVVG7gijWJ7
zJNQgiboo9iJE5+SjtLynd9S7l6TBGTvR2dImitzNhy5w5g9r3ZDYwfPnPU1O1TdzyMFP2P4XA9Z
bYclllyUQrypXrZSB9lGei31kghQcYbqt2d1VxRMlHgy8sXPosXW/C+e6HwrlLKex4gFDi0+r+qq
2SxzF9gXUhf99ThjmRSisEMy3a+q+tIUGpnq1OCWtmvb1PwknbH9wT5KDStHVVtu7M4xbK6Ws+GH
bY6B8EOet8shByNRksvSiIkB/xQPbdo698Zs28GVUevFx6Uy3PycxddvqDGAxnDiHMg+OjjgY2nX
uuzVMPkF+dYmb3fVnDoXY362ld8gWmsriNvw+SD6gcS9Bo1lrifdakFyu2msPPRKRt8RhBtlQcw8
KysJM5SmzwBnf0PfrY2+gD1XA5fgWFxtSIyWk88HLtMH8goFYHEnkMzfV5To/35TKLMaqLgZIEtx
ND16vzgxSlU0XtgY4AYsP+v3iVsM+9SQ9Rn5i2M4MGwB1O510MAwi1gWR1jndGpqlt3o49ze1Jsi
Rv2/8Kpsr/Lc3TQD6Jm3MbonJghw4AALMWSzuB6uz/MLrLBQzRKDDQnAByjzgvTnfOGzmZ5p5dRb
rRpuUHcg0NOJr1uBFl15xZwHIQC9ZdtMq7d6bBRcPxw7dPLWOQOWPDE3jFUEiWCeSBiqyev2TEHW
vYMsHgau/JrZerFNJr8Os0Gc05k41X+r1SECvAiO2fbReEGxko3UMsAH1dDeUff3rktC3zP998L/
eQWCZFoEgD6hEbPMXP1omBqndcqmZJi0nly9KBrzGlSGsW19zXo/Sn8MjdbxQhnrMkwlsBaoI8SM
Q6ev9UQM6e3hnFzu74t+9V5kSFdU/sqheN3H7uy3GjpB9LEzOrsGT6NQDra3q4IGnffEVSGW0cbu
7en6Oz4V0UsTCS0EH4jeWZCvW23Q6HL72gzCWLeGvSTRsgmyVrtE/NUMLW+KbzSzzi8W/HpCRxP0
UNEpFAVqsX37SX4feBYoymGrhDU0n+OFOkDYSqy8DEK5yBnoTTaAdxPl4Dy/3c6pbrawD+MevgqY
Hovq5nlnxLFPO9xm/OvGq780jatRrmJXhTBjb4tknM6QRo5JUy/CpUxm1g+kdbr6dSeD9phtWVD4
6VturgtWCwSZWNbMGMFteruQkWnIfAsm6Zzj6+8Ll1710WtZqQk4xh9NKi01OupVHfM8LeavFK2o
KCu0Dp7gGWT9mVV1qjHYr2jDItWyssNev2ZtS8x4qpm5ZC3Vp1Kr6ltllWRTp3mq3r89jKemC04E
uHzxL/vsUVuZ1eXNKAPaqhN/r09K7o2FgsLbrZx6I7Dh7EQBUnPoLb5+IylRAZe2F4SuNviQemwX
6Nji75vCHM903ql5CV8QqiKUWwMJttdNLUXQSQ9vgjAAtHUz9yq+sYED/Wmshk/RUtvxtAlcL3ei
t1/xVEeiwcmRhWcOO8HRBqDlejd6A5fgZTKrz6WZONW2DHprOrO+jxmZ6xqAjsYioD8pAx4NWKcZ
6O4rl66MLfciIdTbIhEDiHzKC/CqOcHiNDjfW0CQN5Plp2de8/cTExgNnC2POiZEE28d6V/O5WE0
KdZSaw5jFJJDG3XwTY7vybaf8uAQ6/3fFYBbXxdvW6qtOu/6m7wpCeclU5LXTVwBIbEy8lDmRbyt
ZGNfvD2Cpybpr00djWCKxkWuIGaG/qCPOxxHyGMPxrbOXP/MHD3ZEjQgdH5XKtexDZ7mL3HSxnYQ
2lpmfzURt6YUvMjvTZa6Zw6mU+MFGfx/mjpaeXzfHag1BeGYrlo6ZpHgWUOqCEtpB1xmfI5derxF
m2ADYSizT3IIknM93ihr4lX4oEM0aZOxh4I0A9RSwY6kdnphWfO485IljyxVdmd2suNOfWl5ZY9x
o0BqwzpqOSc5tGpFD5HfFf5zJURwUVAGRondOHfGnmoKHTh0gvDG4v9rp/+yCFyU3kvV6wO0zNF/
BlJvh3Aj7vux1c7dJo7Hb30rB3gNywBOHI29bqosh9bMEsCsmjVf66z+T20FpK/UE/e29Mtz1Ljj
3ZPmMN6B54riwyopdNSJRk+ZJ/eDESP4DNik6++dIhHvSx+ad5gKwXNQwDszcsdb2tooVkSE34Tg
HLFH75g5o+w9AVjTp875ztSc4jAid/HQwkbdEWWQJXcs8oSD9L+kap7u3l73J6YsaCK2Fm5RRDTH
JPMxocbWqqqPKtX2+77YCXFrVcnwoUp9J6LaKgCQiHMvfWIOrZRRupBYzdOPpZPGgZifRnrEkvLp
KXZNbQlbr3afkzYDVPD2K54aVsIWMkErL4xY/fUskgPIHGKyHraUlYVB5U43ok27D7Gh0l0vAaBp
jdDPDOuJqcuLQTTn5ohG23EYM3N44Nmbg/3Vob/J3l8oTlnOoS217tC6Tvnt7Zf87TKyziPA/jj2
rucTLb9+S/CXhduqeYhSSFhQ/2bvoQ+G8W4Sg3WTmWRfzSTO7gOKatelnOsr/Dqz7YzyzlWRld1h
9MQU7P6Th0IExyZ85Kp5zLZvyT2aKVrZUdG41ZWbq2C7LG63Gcd4jHxFQsmmvh2KrneuoZc3kVMK
UNQIF0VyQGEbX09xJho7NRv8lYu6qpxyNTwKIQDOJ7EwKfkuU1pdAdvud03vj++11PlaNIlH/WeW
ZybDqTaZ6Ex4hEEJBY9SMWgq6os2JX0EFScPbQqTa5mo9z7myh+LzZQ73PKr2PbOhEvGqVkIvUlH
gghqO1LRrydFmXmJnhRNDyuiNW/M0QFtDayy/1r2IjjIcZruvXQpLvO+Mz9KI88+ORTjIlm4GpW4
INW3cVBl5FDhDEWxiIF646p+Tvf/ZPe4BHRIfIBYON4CDWzBl1QfMQgXFsS5uK9XKdMBg0wKMimc
Wk1HlKvAQ+7t6XmyXQTWUUleeeXH9xrRp3M2oLUV6WZpHby8cF3Ax31+Feu+vR2FMqirQDI7sx+t
O/qvaYN1paIBjQMa0gaBdaw9NgECHkwLIgjCjeNDls0dtR3XeXj75U6cK2wGIMPYf8hteuvL/3JM
gzul6B0sXeS2Io8CRG8uIA+AveiSZzjNY9hRVgsJGSyEPwfrTDh5omu56XCgBbZBgfv4ZoU6jWoL
I2XGl7l7lbtg633MgfaEk11EqiDZCtmd02s5MdtpFMEtooXVuPzoKOWEQ/Y04CwbBrA5nio4tRU5
+cKLM4wHp/HvbyVIiiKKy3RAgf1YWbSH4OAAfu8jjWrgXgmjOvROo0dwYf0PJvByGHyt+vj2uJ7q
WfYRTmrUMSAEH+1fTdVleulwdLpFKq4ARZab1ne0b0nTzHu9Nqn38uZnpuzJRj2adJ2XZOF6nv8y
mfyOrAQCIX1kl0q76tyu/ZiCdxY7HYpoFupln+xU4KkzIlwnwgTCg9Wxi08nrXW0b6o499zSjvtI
xFVHjtwa7nrlQ7a1ghZ+6tsdeyISwm+Bqapzx8MV+2jBjNSdx4FqN+cSxGMLdtmlMy3WnUYpdNND
7Q4tq9J3fbG0T2+3/JsxJTsCDfO/VbcJRa6jMdXrxUwsFQBDIoNAeUPJG0kd8xmahtqljYUnqdW0
zje/iRuI7XMM2czUTP2yxAj7gWIOgEVzqtMtYChYBW8/3alVhcY0RHcL3CGiPa/H3qE6r7Fzc4b7
4Nh8vMM3ppW41xTX9U2cjH9XVe6lM2iO26iPGMZx5KRS3/Ck5CqTDqS8nR5pA7P1hn1m9ubfPwBW
Gz+bK/aLbeLRkFNqsrp0ysYoBoq+JxT+VOueuWdj404TtM77wKyK6O935+p85PjoSq0Kvq+7M217
4QL1HiKnEuQQjHp4P2W1ioJ4xaaA3Lp9u71TSxcXQaxmQP2xlKzX7fm1vohR1WMEi1o/zOlgQLDv
+gfIkQYayFV84wpRnLvkn5o0Ltk7eHjco8iWvG51zNJgSqAeRPXgWKEbSA/UXqZtQQ5qq16BdWYk
T+wUoFjY+BlPzBzco/YaHGU1KtdT5KikuG6crH1sTVvth7oq/ny7Q082hTouQDzOV7bE169meLEM
vISmPFmpi0S5wKy0AWB4JmT9+e221s86ChVsNDqJi1yWIHvg67ZqaHSLC50iKmQS72p3+lHZmXnA
IqwJbQDcZ+bmiVdb4wVEFl+SiPbRXKEAD6uv1aeoY7+KYtUXe1ARNshz95x+9YuG0/GrBetp7XCu
gHVfn+WXI8VNQdO52TxHfZ6qg2N1lJ4zbfiIWTD4tKnvuJHq9YeMasll10DDcbpgea9PQ/I5Q4z5
K0RvG+UDqz2Mq0WIZznxXRK3ww2JbO+SqZAfamguhyQp+nOaWC+ZgN8enuoP+zbln98i1sWAdeDG
3GGcthOH1Ithajnm7FxhzVY/CnAgBLBqTp4CIoALITP0SMpFaD96S2SwRtAI6M7E+ieOL45mqBrU
vdZU4dG0RFAVEZjRmVY2vnEFGHxEqEUzHhvDLg6LFnTko0z905Bn6X/QMp1KOYRIDyjVUdjlOwPO
6GkyR7nufcf9wCZWX/obuOZOZPRm+eh2gA2nLhjOBJknpis6ckygFz15pCxfT6EEkljdN8Ycocud
7hfPLTZ441mRI8c6enshnthFXVKxAQZo60l4XLK3erqXk3BGxiEG45fYU7UH5zNT/Z3bSFdLe/Ck
OZ55wRPLn01mrQD7XODYBF6/oDKcoS0ElPdGoXyiwxMCwS1FflimuWYHQPLjnO/9b33q6sSWLG+q
+GT4jl2EAQ0IY/YHFdUQoyBUww0dEne4bNyz0t2nmsKo+OWURy3/2L+iycG55h7SGGNiBJdQ9LIN
snaglMg8n4lhTjXlINIT6CSBCNSPDvraaFTuu5qK4AqTtK9aewgd4C4pIKepPDNX1vn+anPgZue4
RKyIqNvoyB0FTD4Ump4zVUWZrNIbE5SwC0tO5NPff6l171kdK7jgczq8nh1GghxCIi0VlSMKCTak
MLgxGOgmgZBf/ub055WY9sibUYygMnfUf8VoqDHNyKHbZtsf+qFrog4S5rYfNLUj9aAeRZwtu7cb
PTFoDpaDOmKqrLnfzvQUWUzYrAZwJeBjSGmY2W2tSON5PdDa/6Qph4o5zooO8crrrnQhxhlgHldk
VI9TqtOBdzKDDN/swPuJJfmvb/P/SX6IDz8nQvfv/+brb6JRSH+l/dGX/77OvrWiE8/9f69/9j+/
9vqP/v2++VHf9e2PH/31l+b4N1/9IZ//V/vbL/2XV19AmoAy9HH40arbHx18npdGeNL1N/9/f/iP
Hy+fcq+aH//645vgi5rv/PHXty++/+sPIugVZfFfv376Xz+++VLxV9HQiubHiT/58aXr//WH6/4T
jTjMXIkEOMG81Zxg+rH+RDPtf1LMJyPP6UbGjun+xz9q0fbpv/7wjH8aIEBx2QHkxIV/rTt2Ylh/
ZNn/JA+KZxl/QLRN7eOP//dsr8bof8fsHwgKfRBZ3Xe8zktp738XtWOzUYHUIqtAgKSzqo9mCHLl
whSl4W17fIpa42bGvDpp3peDbIXaslEPurHjRg79KNQRsdXV1kYeU4dCaxkjrneDZwLhQV6jDcZb
vYQ/XYbdZLh8ofxq+dTbU758Emoq82c9WbLlkyNw0LU2f/29yIU33hpdW7s3K8VigiCUwU37kmWj
IcnWuS0/z/K05FPKTldXXVnp/KAddT7YaVtTXSltkcUXLzbLCUB6h//fFQwa9PWiuZ5b9wZhuZEm
f37hVS53/Mjgwsv3cq4P6goXONVl+6GxFj6av11fYxBukT/HcjbUFYB48GaY/2o0VBnDog4g8N3x
WS1TFW9SXQ1KgJhenG6H5ze42g3yMGA7oaUqGHSbjHx5XIQ9G954W7+8FFC6kmaWAX3zT+h6BfO4
5+Vc+2AIrSy+qKwS+fMAbNq9WZDJ4KHXQw71qMFp3JtyjkcWNPQBwRhJbWjy57xK1k4DPMqvIcZO
p5vIGQcMnjPEaQ0im1uaiVgQtoVi+/PdgsGp8metGfjXQYKj2y0DqP5dLq2WEbbLkg+DWcII5AGk
2C9Oim7Csx1gSqa2aiUW7GqIbnwgkM0UGvjSIDpLb2mV5APwvmng8XrW4oFsrcGc8gSc1zM/kxB7
/e+L1VuxH+lxTof/nCWge5J1Lvx8yTxO+iGIEnSeGvOiTnStfJ/oPQOj3EIP7kU/lM2+rDKeDt6H
3cGhcWv+OzXydR5DOqEnXGMdEKcYNbLTJswvHgD6yYwvMUoCtRZ6BWu5h8jkJivwmlQET/rz8wxZ
jUjMDAF8MrGtLE+4N3/9Qj1Z67uz6ZdAWAsNjRn0UH7OUjt1J5aVkfSCX/k5otCTGnyWm8kaENBo
CXny5/RlgvcV8trFBmFJHnclA1fapmzkUnySJVel66qMVTzummZYl97PgWkTLmnWJQIN6JBtU9eF
QnAVozrDOAhTrcNRv6w+2ywzHL/dOAly41NiS334Xg0a79EU0AGeJ6mvPf7z1X5+tq7HGh1hjYt0
b/7qvlUOpTGBgNtt+r1+Wb0wjfh5A4OJ+0IHgQexRgjWRHfGDjGZlL2DN094EqJ2ZJB3fZPm+nwm
q3aUbsKHc5WeZdHohCjUioKjtFo+LfGUpwHZ0WaKnSd6aop3FI578/28OLOHhTAPMz8wk0dloPxU
+O6lZU4NP8Gimi0L6Z3WfD/IGKHFv74V5D0g1jMhzuuw++eT2utatTgS8Ig4CnFE3RQoVmpG+PMZ
V1RfG0EYBHiJGUkVtxEIe8s+CDK+9NovB9Rfh8Cvm/764b9u+TRPYRTIIoBsUCfHQUE9Lw1uURUa
h8Cx3MtlmnretkP0D3I2Kez5QTl4EpzBmr6OemjT5kDjgsGtBhAfOevXoQiZE2q+ltDBmuZLW2/+
GhFfSkX3z51SfPPtFz0qE9EitRdqYqC7XBCnnKOv2yzg1ZWY9nShnkHqvivdKZPm3kgMFlxgxh5U
liAg6otGJCXqR7QS8XnYiFyWqnqXGXNVfkjWItotLg2AtFtEUcdbL5Hro1LyQucvRO+i8dNzD24e
DxEa3tBlQaf5oJrIW7x+8CUD8DvpqgXvVGjOUyEqN75C35sn9pu2M5H54abTIvmTN8XOFzEJ9W3i
JIV54QtQvfeOW0PmDqEN+87T271KhHE0fwjOsQViDmFqzdXxaPKOY+BMqBaLEKm/ktlZFUmfoXY0
zDZmSElByfa9net0lTOJDEbOVBa9dgcPw7ehZSaOfaggk88PC2fdeJt4OSdeABW4u9EGlxcl46+6
G4lwEP0cWIJV2tZFXEZFVztTv88WQIMYy6ia9f32y72+46wrAx1mi0siqxObk+AoHMrG1EjSfAS9
u+LrH7uE2uFHnf09PjfEhHCvVyF2R4aPmekK5wUOfTTEpdZXVVGanCijTy+UJcYO6K2amQbrgeKB
Kb9iAk0vzR7c/wfVTGTjVv7pVDwGRZFmH+Wct/PfSsyt70962sOqe4XVAB08eqqsswc9d8oytHoU
Vh+aQGr9cxoQalw0GQq811isWe6ZMvKRQxetrtsRAFvwPSR6KCG+nu6OWFBMaSkhE+n45Y2pBfpy
mIQiEpknKy/uGt1dnH1hV3zfokLTfUD1V+gIAKnWtaLSU34c5ZmPmNuS+WUKDtntXGc7zuZ6DGZW
nml3ceqr8qZwMn96AvZep2deg1D+9YgCGgLxgqQtoTl+reu6+SXzVxTI0yrkMCjOQYO6b+dUYHsy
VVqzHIJVbQS24ph0+s2EuSqOD96UQF+VPfCHMzf1I+AyiEWfjDHoBEobnIag+l4/ig7dPq6yBanN
Coipi9BjyxybZhd2omstOYsyyGDSPOVTzcmjBit1n0yhM59QTfLsC9XYxbl82vG5sz4UpilM+BU6
8tuMR4rRHwQqPeHsZ6vGRDzCITI2RpzmEzxg3HMLkttWy17y9qLm0nY0NOBxqBivSc0VCPVbfwwF
OW1PTvj1oeCWOO/xgJd6caAsXyAUU+CdBGauGUf0Tg/atEopbM22zuPL1sLcqY6yzGgKG5ZQSxBa
eR3aT3Rg3udDWBUOyQIEmhBp/WCUOdFE6DajZdwbdi2HclP44A0+Tpk3wYHD3wLtAwSLhNo3QVo4
fxbmEkADrLgmgsvCjt09THVTmQ8YK/t5E/YVqK4LF05X9XUobeW+V9JMqHE0VFfIHyAZ5mWIicrK
QN4vNpYCFqehp3kuLlIIP2waSeHO+jtIzJ2xhCrVHRkNyIb1/jYWmoYqr59pflBdCrFYWrv3+1wu
1iaYrKm99t08jXcemvExqIXcBWrTQhFNf2CUgCzyttLxTguiHM61d9XyC9T03FqT4xVRWiGfOQwG
iLHJQDS+Xea5Nb9R4HWDrx6SUss1JlrSRhAhSZrlW2srDaIox5mfH6y4zSHc5h7SWJtCGEP/2bKR
uXlCN7O23mvBhC5CCIrOnaZNXo0wtEN8t8b4e11UCtUWrq69szfrhYLe1kDLGHDKSJlZ3zd9UAlk
PSmSufeoKVRZtdKwdP+7mE142BvEfDhrN22LtNtjpzWpdlGpqnWuYnQPljlcNDr/awCzxP5zGFGv
cPbctWIdFkCKPDDMbhSc+VDEcRZdbDW1uPO9RNuQGajhP2eVew7LRlUbRfI6c3al2TtxvqceDe8L
KoNntWcONuvFe+HXsI9wgpAC3g2wEAgkx+lsOihN1Cy5BccDMQVqOdxbZ3S1iusuo6Kxz33ckqeN
bDSO1RyRfU5z+Kau7Lee1/icy4s5F49FkVTNrQZlKCBfW/pWsQE2WVgfyWa3cA71Xms9OHwN6hLz
tm1rC3nsqfbFQyG4n3+rMqAM2D/4TdJFTp/PdXdIYMupC4BrnPsBccz8gMiN2/lb3I2m6mrMK1vf
e95S8sHaoKWzB6GX2G3cDIvFrXUyF89oLnEJQjnPrcqpnve50IncHHNVk7UUA9ZigDegiLSvSrfh
3i30kqTCxgnKxb2ZUQsk+DbX5SiQB+sN4wO7wupTJ7KhUTYLx6ztKzTi1fD8kvbEgNTOxXhtgMR1
L0HUzNYFLkWJSvYm1BwVX8ouJfAZcsTrb1OFVNBFVRvDeg+Rudvta6fQcIKp6hlOdijRnQhQWDXK
BpEX9B1SFr+eZeiXjSzx+BN0Nxd/V4l9imVvEUhin26SYcrejQFEbTQQYxe1f6TyvTWGGNGapQfF
0AKcC5F86tH8JuHZ3ZQY+8xX+MVo/RAS6tWMet4P9niLZyp9huAX+Mlti9aW8zQgbI70cJai2nzR
KF/On4OXKxV815Ruwc4Bia2tcIIeGUY7iWe/PDR4Z7mXIrVmgtAWkB4bfGwkc7ybl65jg0dToi52
1IZHetuTXcEnuVVPpsck8SW/dhK2vL6zqF1zVmXsjb3FLrCg17qp3QZJg3v2xdZDxQjpyXgTjGbj
5YdyzhXHHa4ggfOEnwUu1YuGboO7YUNG8xxc2swX5HnH+TPV+FZmP0jClBm+L7WAjUzFZ7y1FoTF
r7tmWKdbRnw/tu9/xqfJIjik+rzotDu24c5yNjP2Zrh8p9BIDyNC4PHOHVOCRoSyCWiTbHSzPAxy
EqrppsG3s3iUqZvAJDSEYOYuWuy5l2QfmCKa3S7dTTyi+fk+JvXnSPwSurgBIdIzbCMcU/sCrQBL
fnUdj0dYAlDYOHF5LrFqQea6u3FQT1vxEoshv/68zJkz0koff0bWsm2IvhGy49+5qrXye6qLWbtD
e4UrEfJvM2u+mhQR92gOOuMa6x0/KfrOcPd+MNUFzO4ZAwZ9i2U2WnFUphr62sGVkvxJjS4JZSPL
XWPZ/mWGLi2b6b1r9I1/ibsr0cYSL0VO8RySmXVpIRgUX00vS6Qqk7F49K1OsI24OoLSyExZPVuT
VprMvoS7yHgr2rKo79M0q/qr2dM7P4Hg3EnkpXIkMOwLEKrrNfrn1aivFY9fdwlvxBnF/alD4nP+
3NaCF1rFDnIVNspkMlbORHQEoJP2CCLXZ6gUxu461YDO4lEs9Ifk18YEVrDDopjxVmR95de4E6Tp
LB1m2B2M5I4/RP1nYdusbYuPRG2Cn8/SZnCFSGk3qx0mWDKiavCY+WgW3ihRLsZ2UMj6P6ST6TD9
SnTYcXrLjawKFSp0+fXSkse6bAdMdLgvxYv8SuJ/ZDup7U6TgsJ9nVbfq86sq48GbjIlOo6mkauL
n5PMVpbWmHtI9qZL0VS3xQ3Ul94o0DGtzGZbuUNXHzwCneJavJwOBSfR8NnSSQZ/5I7J0oithh1t
mpdy/DMzpVXclY7TW2guNohDUscoaiwzCnRLzD4EvJ+w8LlRoOkMU25dmp1LjusdSUZh3EprRGM6
86WSMYctcmcIA2rS/8DVEwUgsrFo2d7Z+iiLvaWm2dsXjU2GbGPkRlXsOuEULNyYzjwQQa5BrZmg
NnyztGBjDkOt2hTJgFihFTKYqXyEZiadnVANsyRDtB1RlNrrBeL6Ahsq+tFsC3yZkFDX5/YpacuA
bfSvvAjmltnHlR7XRqOnSe0OZ9l5treyQgsliVB3aSzM2jrlupdNN7FELW3WpodWpRi7LKWbuE/S
Qi4HuHLXDl8KFDerD6mL0FsLPEaw5CGSEoU3cbbe7Lk7DMUjihQ06KTW2nUIyJvFtVWPbBsxAqHF
Y0MdafCvsQEpwGk0nkAHTA6xwstN0yTX7k0Pj4d12SNrrwdsoEMa7FKCjqaIjBTh5Q/InMAnD3t2
bcQa/y9lZ9YcN45s4V/ECO7La21abLUs7/YLw+6FK7gBIEH++vuhSnOnVY6QY15G07KqSIJAInHy
5Dn8f4ZBOHh7huCToep2CwTc5H8qS1GOgijkQpGn0cJP0Gu7Pu8lZBCpQp8wyzD2/vGMIJeooP64
IOiv5/+/HDxgtcDiowEi8uAXXpM2waeHti+wFN4cw+ozBuEmB3K23Zxdb7MQRVxVrMLXL3sN8iUu
mTnsfFAo9izwp5eHsGKqsUfVyGdliK9wzEAf277ZSHq8ptlErOWwwA4sPVTeCkFl//rlr6GMBG4s
NiYBQAaFJ8SYXl6+qU3mZIEyu0s15lIzAEnKwb5fv9L1+FJO5zxHdgnJkKLV9WkTRSaiPwk5mvE5
WpN71ADtugc1sc87Cn/uvyEfOvi/BXzPfff/SmphEIBBcabMSGuhnV2jKP0ye15lhn98PIqk3IMv
bhHn/VEOJG6lCfTqnDReG1ZtJnMwAnhwNrWO6T5K0RtWhzZwBVrDsvO2/hv+Y076ZcpjGSGw1qFz
2kKkX1K8GtAdVdl6k6KRFMz3yRJRsUFBw5/pwRrp8EFjjHhrnmI35X8bzn3kVA6kzlEeNzPVoXeo
ql6GKDongfPQbtGc5CfUbC2826TRaJxd0CFqm52KKvG2FD1DF0urT4lBzoPGggb5lApx4AwjixtX
h6gGcmwqZwXKgXghR5qHzkcKBOeBMDA8fJvXwK07J280J7wsl4hfn6qB4JegLb9NUh+g4Tb5uufo
Bl386MYtOeJjGZcM5l4kpVh/JCjqeR9S/l0ucF5scWuixFKWe2fjgJ98dxrwtC+bRoUlPLoiJfK+
SefYOMU9iG9N5yRlHjy2dxS89PwPRhk1LWpFlHth/2ZDwRUlSKRRIrXdUjuV8QdMrBYeaS2IbY9D
3/iDf9wKD3AIoz6RZRhEpdhaoJEOkhX3O8MWuHlHJ6pEhuTrtkQKCys/pP0Hs9m15GrIZEfLemIy
5tmTdoukR/c17sY1wrMJxdlpr8K04g/j0UvH+jQUUaua21pPWzjt6e1mj0fgbUKGuUPOokM52RSd
/AjZZCm8A55jUMJ3SQ9Alu4q3DSK+pTPZdjRtFyh7oXs7oDnApiidFGIg2SjQ8RBVxSCG+v7g+jf
u3HDDuej6YKs/+p0Y5jzLHPsLCQ1c9SV7hE5thwpVOi6CoE4do/Z6gPqJoqRrRuGplWndZjEipVn
vtrJV2qrgnsHxr8S+VE8qZp4n61sYCG/XNmhdtHS2scOQscwmYKiGdV7b+Y0S1Evr2JWshe3MpH3
iCFZZWKR8kKnfY/WofeTkLWYrwAd9UixrUilDo8c0LrtcSavjNYn0DKjzG2PutWWH6ZcorDR770u
6t34Fu+tIvsOGjC3yN5owUZ2y8yUrXdj5mXFxQsLoNVZYZ9vQTDeluhL1dMbH0VVXZ0CoUvXWuIA
HtTv2eAUn2uWUfnNEZRnXTBYHBOMDpHTc+J7TY1PIa8oHYGCrGmCBJ2zcl285ifpuWG6XV7ySkBV
d1NRB0yssuIc8p1RLtVfC5XiCru0gm1y3qMEzrxBKavXtsw1mYrhlpL4hJY5qqgs0GRz3OWur2kp
/AmTnDp1XA49/4B8YI4JVE05CpmgkJugwDgXK9WAOyR7LVgZVx3ZQ6SlswzflhBxyeB9VJUJ394U
YUv4iVKDTBN2FNu2MF/ZCHqz3eAWO87uH2WXp0WEMQ1y/YDytN+QiGbFbD+/kdyyLpI+QQ+Ms3Xf
mPLAiYcJvuSUXVGqTjfBFSql7I3BT6yJaY09DuHxkPBNJi47/sDzNvuFl3s17H+2oqvjBc+GLur0
8lWN6EX+RGTeLtKNV8Rf52ZO+RHRfchQbCM9gQ8yoGfjE3KxRfbOE6T2zW1ESXf7PNO9t32uOtv2
hR0QmldPfbTN+QMivR5+KJx1tVTvTOLNFqzyM1uoLGOH+gKYauly2YljEQrB5/HvTZkV/m3WZuSD
6FVmYgNuRi0di47Lt7vIStt7Dfkt+vRCOOqO+BPa/zi/Esyk7DPn25K6X5zJQTG069ANPyw0EDUP
CRX1CE+AxRXFdFNR+OXGA6r548+pQ9kpwh9hhkJ5MBqaAYQ3ElumnlN3Ppegs5s/vGSOl3xIXMJW
Q8+XPDmzy0tK8LxBKqmQhV3hXarsG5kG0Dl1qJE42T5zomj4p8vYVnPA88+tb+vtYNb2VTTErpB3
cC7zA/EPREHcCuw/jUFiP7uG9ErR+3D5e4W8snmSGI2YJ8A4KADj5WGSMmZaU85xmEqkjfQb4s0w
r/ajAjiJtnzTWi2s6RJckYXL1V1WwuB8eg7MY93axaCGyX4qKHM7HpeHbxD4ZayfB86jpU6eoiay
08OQUDYPlydc4zXldRaG4xOaCpUd68sqSjAg5ruFau31nMluKuqyONugj+zjnp+pF65hc6hIppqH
1HHoTLhh67O7VIy5BsM34aokaC2EAJrSousvzt9lp/H6eaurwOMB3SD1udRleywLm5nvyKldRagv
dB3NtzF9Bap8iENktD/hxeUhskYqMQvUzdAEa9+Dn5mtwRMIUXV1ilaJHCtaih685V2f+RJxd6fT
7P13kStV+yVoUklWcJkVqKwCrGSWanZfm3gkg88xqpnf6yTPFE3v3WBrgSp22HxvXIGO2LcFNHj5
BBCQodyMep/Tf/Mdk5IWD/hU1v+s2ZxOf8H37Yq/5nxgodL65Tb1nexVli97qZjE3123dKYvRVYI
5s0FBhsaqLGPRGeO3QqPbtV8hCRi8bN0gz9kEPOc3U7sehAyrkasSAf3fYP6IQYPswEju/X7WnPc
8cfRFt6hM9qVjceZDRpNX3MgMu1mC/TP4KRcuVd5V8sBWHM2HNzlcdrmipQb23J+d6ntZybio74G
tjr0xTCZ6UeICqzT33iaKInGMERKqpmjZ2sCbtdyK4NKz7iMgh4xbBMZe5vN9q4kTlfD12it4vxD
E/vIsYDHz9TplmbSdu6Tk/MM6HqXICYwRlJ74gqQE3P2BgkX3kfjr3ALji3ZFtZT53C5ZJpVTmMO
h8UwaSa/vt/Yzeyjoj6YfTOZToLbuAua7ilPQWaaY2ptFh5xsllB/i6wDycSSyvKowT8Anq2QnwV
tGlxuWjLnAVd46jJnwN+2LtDytOv/qHO7LqPRbqpvnpLMT4heqkUqWZL2mhc6h6us1l4cR672X/0
ysrn8iEKlv7jincCYxZIPx7qH21oQsfbzZmwZg1+ZbkWl8HXuJZFX81aBOWfqkNjH0xDOC4dtNDU
+OoCpJyR3NBWBZ/C0quY9xsuHhJJc2x60uAQFNCH8DzMzZqn+w3bEaw4a4m/60mvgY2DaVoTBVJH
ZeFfjVt0A/mxXrHu2k9R7VqN44m86tO6UqOakFHOiiA9ZmtSV+8uB6W+cuf8VGGwWcR7s/a4W+yy
YptSMh8WLhPhfIw3cmGCXNCBPnK4pgSWbL6TrWsXX8VYFoRqEl3Gu9O8+eTeF52dqJMI12p5g3Zq
W0K8DFTUr3sfMb8OxGh0suS+qjEqLd/nkW/35G1zdFbdKKHj7EQDQDAAsncI/EV3o/Tndez3g+MV
RXvrlIEbzCeaWrswOcLEauMWEgDNN1r/6B0vsD9mTvkFLiR5mKcBIoUkyVAG9gF6MQMuHfCmymqR
J+RdMtSmKRY1QX3W5B769M+2x2UEacQqRsEj/yecE2UXTZ0aF0lh5kZCN+R80tJr0Qt+0A2ym+XP
LUgdHfy0rKoYApazTsIeEEMzbYb4g3odMQFhxTYuvUHuR9cLjQTv1XArASdIZWpyRDydqswvEiS9
UCSm45d5hqTicKj9ed6KPzal3WT5K+wzVSd3xSCQPPCotaXD4P3oJPo0OAUkiAuT1u9SNtwyYYVW
A73c+05Oife3R5qcZ3cQmTxvfvTAj7jLqNEJP+YN6TAmzIQ52XznFj3+DLuq7LyamFnOMS4c7qhE
OdwiFZvGb7xmpcZ24PimaPTzhNCmE1Y+XqFpa+hvC+e7akO5v71L7eE53AvSzMR5hDW8SXVPnamR
JZXHsuTHMqXw+E59SR9vfuOsM4XovfI5qqAgBCEjcOvHAjPCsEDKu0JmLf7b3fyk74+0Z2tOv7gj
KQedQUNtjjN5EWbrrayccY3xGDNF/mWYoyb2PpvSc7IvRah8xOcg/hWKW5ljDoMP1PGSGS5NzAM9
aFev6fe2p/lefMMozLjLHi+cjLJG1NSOwzLGFgRzKs7kcwbCkugR45eHBQUfr34kBe34RKk0EhGH
SaAaGNxvQOIMaqe7ogluFDQsbzmMOLGan0WYlBNK0Gnb4/USo6zAo6WSjQVALTIBr2SMPaOy9yiQ
MRFuVA2+ud7iKJ6U2UOvUV9K77Wb6Xo79bDrtvpt7dSzqd7UKerV/SnTbC3pacD1bMF+JUhnR7+F
KqWjElVQX5kyp7EZy/bqDaKwm84e9YYf3Lpfp3qmd2lOaKxOya8YftIF6G1Tc6R4M1t0cIvsQo5W
BwAZPD2PUWB1ZhzvsJIt0dS/za3/DQFmiSWO0iFALBOphvyYfQm3qE9wS96aIEd0LY1WapdmGDUZ
CGJw6DxTe2l4j0a4foPCcrd0TraTc+dV7qOwDmE0n+PvprgT1HDo1KN4hDgz7pcuevjJzcr7i1CK
HOdU64AwTF9Llv65uG60wbEIcyyXxnuRAw0XgsP1nCs45GkENDMddVVTbLytZ8ebkDBZ/dy8N6Co
jU/XQwxNFRcKP/0e6bSx4vwjcJvAftrLzPuh0lSurLvT5CGtVnZVrpfHJYAZUQV7GU1qk5+F5c99
o3tjMPWPcaYuR4qaCgRUn0ad+SqkuJKgtr6DC2FDUcIJH4ijdw26DzvkvEeM3IqBZg//w+AHYq6O
sVFt6hxwTcIM6U4wVRL9BkBfIXq3d9F8G2jNchCkBjTCqc8rd3PistFSsxyzObsV64xG6DHF2g45
gRjduLq7iUWTteiNp1Em6vtQ59WEzfpIZOpOcl4ECqlO3Luuf1haTl4zyLHXqeQUSS3liinUhhYt
/Lsh1NNpmHXT0k9FWXz1jpzN0KA+oAnYI+Ouh6RbV5jIo+LjOWhPWL4vJom20Un6G/XFPxbiYIA4
+1zK3L+Li05wLyp37ZlzriIab9EGjRvxFr1ROKG7JJILznTNsKU63q04jXndAbacCpIdHBYyv33m
ATV8H3xEXV0izGKn8KBrmyVUbTLwxUMFEupwEOaUdIQKo/hDJFINv/MWbLbKnctBo9535WR/J3vf
/rkfjAE/siKfu08hjkTLuJ96GusIT2Uu3DcNWxsWBm0daRRyt43NvD0ViOHyqRE2LN8rNbH9u61t
cTczFpP8jmjWcwM+PsWDv6OprsBftyzQ1MS/Qis7BB5at5l/J9KhY3hCFdt/25yewtpIKY6/gBLt
CueWVD2Ov+dCIfB4yoLFXtpchrFD58L0t2648NCXR9cRCYbAISJSMjwSIji5YZZWeIs4TKWT0c6M
9CorF6VXQcqy5whZUXWgnN02+R7PNHbk/5w/o571jbstZXRkDlvPDpWmhokJcJnaB8zO9/b/TzuW
/OHzcCu6y+3HqsUiE9VoNm6kUOj7IuBswprog1tOxL+hoA1DBjl8TbkqA6rgi2Fyc16bCAAImlM5
a/8wAF58Q+sh0fZ3H1Ch3fYhlum1dVSG+hHtnXmY7PimEFPUjZEYuFP4Cbwm483Bn+DTz2uga1oK
VydTug3d1k68pYnm5Dn67scWCddiuyVVsIcr5U96yvYwkJEh2G+dsi+3vUyrEUOIGJ+YRGJ3tUvm
1t7e8xtxPMfnv9a4ZGrUw2iHALqvBaSF8TdrIFxxegn2fWQqZwa3w2xmhNSzjBjkUBNyoi8zPJwS
EC/yeSe7NYiqRjxUFwizboY+x3o3IStFczmOILe+9UxM4yYKzOEKnpvFtER/M7oIsLKq4xHN8oMH
qsxTNUviY5Djqpz2kqdascmYU7qM5dKfRm8kB0EbUMyP4WTKoty3XZjN5WFCHj3C9nPofA70TsE5
4MGcsQedsiTnt/3iL2wmz3hGggNUty/k0Bfv8BKf8N+YSgTtHlwUxKns9Fu2YnanimVSHQ5S+H7c
L1Aw8IhVlBqJyEu3LOZEJXMOvtMpX9VY+NDKj0ERwizb9kGKNkQtGwsTMcF/77dIfa58PGnu5jMa
XqZy5DyNR4Q9iztGTeLPdSjb5G2OJ94CoubqaS1w0awKrOFcCZf9bq0CC0OMi7SYUTrqgYf1e8+u
dKYXIAewAj5HxwtE086LhSsIPi2/Y1DqONoJ0ZrwT/DDstCP9UacwG5F515kDpsTr8njFgyp+jIG
fRlDgRgHjNsfN3QY9HZyxOJN78Nax2I8Khkva2VpIRijYv98RqNUSYnf+yr7aKINZPBnzqio3fju
RkrjN9gQdoetDi222m9w4vodCX2m7sY5szhZlya2BaM8DxQde9QMULGuIQ2cSB9bPBOLaTTR33MR
Bs4nPTg+pjk+yWxeHLe1A0d8mKNsxHwxD6fZLAjYiKKZjol0Y/kVr2U3JStxyMG/oD1X0JHrKRMF
zqkJoUQ9JXNGirSjyx3A9a4WjTd8y1fqmE+aAoiC3ZSG0Vr+52EpFIylPqwon6fxaSo1FbPjQIeS
O+PwEFqgxBWuXZXpLBKdngKf2iVlERUtQ/nUdb1Bjgob8nX93ku9+N85eEQqe5oa+KRP2eBY+BQL
a8b2OeiU8NtYpxJbLP6ppCzBt9tYyUhOpbL4le4zD3ixELYcMs+eJS4tMd6kwQG8BEc2KiZwfYD4
fL8vzA1eLTYoO5hPNg9uvZyRN3pqLVq1+BYzfAbVhOOR4OwXKvvOp0RhrVTAHmfpPyxlhlXg24kH
y/DrrMMAB20yY7rbD30pAriAF7RPDVhsf85FHDPpi7UDPAVFxpJjj9mxO3xuqacsHK6xGfXn22Eb
0ZZHscCSCy4IGyVeZtERetmIadLGTmmg9BlfWl+yM06o6ZRH97ttiy14ApTWoHi56RUelytCecIc
2hpjg2lPc4kdmhqUDujMI49hPeJ9BQEbWXKBuD3V5UGv7tFbvdDiu4RzB8EGznOj2Jd4mvPxRI62
zkS2b+FHSDsWB+1ibWe4uQxmEE6DSh5l6ClrcKIdizmOxejxudpxiVRZF9ulAOHQon26D+zOM2Gh
wZdoyLGbvKn5gIiPpYGuWx4lwmkd6voJovdPTu373r1P+4b4I8ujod9uEHasORPAolF6OEi5LOv3
UGlvfdfQzIZc/0A32fZ9GaDrwaEx1Vgmd/FsGhPvE4gjPofgM8pbNA2J8z6XYVM0u1IN8TgRvU3Z
NAcqDPZhL4sV71y6tu90Ny78PXtLZ56eoXlTuza+RytwzgeFIEr0UTuAcT/LCxAsKs/CvHlZbgwM
56W0IgOZ0OUz+9JdUtTCqnVrl/hD55X50Ly5oO6r7lLgyS0M1nz7i26+1m4iwqCk/QEqMb6aX6OF
lDNhPSMI93fiNHPIySii+YQUXTX0VzzGlbAUL2j7cOvAVHv7bgI8mn3anwx6pA4NlQHdsfg54uke
HYdo7EfafkJEsrAo81csvPe1gwsUQZJ8/85RlDkeSSL6qvikAggH4xErU7LNHUw0h3kURBLr8UNf
TwnXdBXOKsH71kzCoNpa1trOjsvcbM6Q1DOq3InEIk5d0vu2snHGmJ/B7HO49Htkc+6GcWaxXF4e
Yrfn+st50bWXUe49KF+4Mskc/S+KQMVqf1wiTdb6Hi8P70+Mw3eIyLFV7YKpoffm0F8Q9VgGvb5Z
hVcl2SPKr+fwUGEQjKOmQjOC4hBHYu7PhfppEWlUUbbwxHYsy35PzxjLP1zcIav3Kl8giL3FJWWe
ylNJmhR0B13nIsjv6cKJ5+HgDpto3D285XZad05htLLWOnUsvvnTClx7KrBvR/u9DxIIyD9UOPZO
fyQz0DSryDAkU3tAPkN32HXPIq7UdwmzjyrhkjXRjOt6MNntl360UEnkhpF4VyetisrXt1OvDP9V
4J/Dj74VqfjWynEEu1woeWkwtj7EgIuTThSAcGwmzN4v+IAHZh+1kIa/5YIQ+3NqR6w0H1MVl6Pd
2vCt+NwEwZK8M1CRJyTCc4hP/e6C7vfZaDcMcCVKCDDQoKCSx9pIg3awLbiMxWInUc6moO8uKDda
VDbczAWnLgJagmoKxZpLkQIkneTjVpVpM38B8g/x91mF2+XhYcjCVWJTt0mbAcb1AmgC9l4EyV/k
scWCiwknoCA5NBVdd/ldn6F1ne+2iTaQ4omiuxM3f3CqGpz0tHh0reDJ6ctyNEcqzr4J9pSNqgan
ylBHdffGKcoWj0LsbTEohvlY1e23NiS8mWOca+Wve51HCwbL/Zkj5IYOhYvMOkh9zvDCtlNrtj65
nK4dnwImBolN8NE0/VR9N2ICHa6KecSZizbUoAIJMUAK9anLW5tWFoOR4YAvS6H4CnYK6ZufQYTF
bHQATQGJNKjjM/tFFZ1B9aLT+WeTSq+fMJQAaSc1vVS56FCwZ7sFKMY8hajscWvt5HKfpqUl/rPx
sP79OE8xNmlvi3Bqu+nBYJHRPDlxsnLnBm/tntKZ58gOl/Biyt0/xtDtpPtWz13t0fs2Zlvk3zQO
cbqjPNHipESkQLpNsC9A6ZbHkd1MC6bnkHftLa1FzeSc6rUbUdvB/2TAdLweIMpuNCGZBX8oR+JX
+iHrQ4kZJr0swvvKBj2n78FSKN3YxnfTQzteJ7CNfUochZq21lAt/qoGXEaolCOsJ5vjViWt99UL
CsUXdb1N/m1wt18LEyxQAtUaitfJzYzPvLAGl3obhp1LBzMGcZuGnar22TTo8ptKqVg2B59aQtne
0vlFx/K+x9THhMf8XNcTeFIyvm7d2KprgwAHkCEXTtXC9jd53d99Rv0svg3Zqjf3aLauKJf7eenO
Ab0VduuZZmHfqWf764igPmde2AVDxcuKU2N/J7oIZzFSDWWAi3w9m/ZThIp3sb67FK+el1OxaFt8
cyZq2+4NaSK7wA4tpQSPy1XBamKW5I4F241BSBnZkKwFDzj2A1oq6Bho2t7TmzRdOrGckkGzlndU
EIotufckmNsKghZx76TMC1ZPt3CLyfw/SoE97PShdfEOX243UbvKETvqBPZuUYMPhg4fncgJ5P1c
Gd5s7unFxe6ODoP8Zzzka1GeIizsI7VzWgyOfhqYJcNHryzC4WNKTt0jLQ/5m2fDEPt8KM59CtwD
+B3Df6kVGlw4Mwd0ppiwouzdPhDhjsTNFnDncrJFXXjRmpLgcxn9Ug6Q02g39uehi7rZHjmed/t0
2Wy+8JwAsQBt2fZ5j+rA3ng1dEfa+4nq1FZsXUrbnHlg+pmniX4prgnZIlbVYZiGWJb72VaQQV4u
7IXnCnBUwHQu3tInXeicmbWK3j85tRioY1g2QXhXqy5BgGwy5PTj0a1yg3xOZo3dfsPMOjtR/JeX
ZVXXySSpOHoJ3TZB5F2RzxKZQUzequiQkXImVKYcgn0LVya1haelC+EBozDYROEp6SnOukdA4xm+
8RIm1OJARiyHF/h4pWiVE0Fp5P0Pr4XSLtVB2pvsj3O/alRylG/ZkDxbBUuriAKx0xgbwIpoXiiI
XtoOL+XAVTgU9Tjq0WaAT9O5dofJqa042YZheBN6PIY0HoR/58Bk8b1aPciRkObtO1XJQkI/GfQM
XI7ifeVTBlihsN8OdYCp/KHFrhiDI7HMEpdVbCoV3l+vE+5eUvsYXXiTnHaQDowhFmLF8JLalzRh
okYgyeMoFx+xwq0C7aCxfpYcvP73S6GW49reEeh98ZVCioDdA8vNT48B9macuxqjdgIXrc+vX+Zl
79zlif59masn+u9lKBwVcQJDKbQxjdpmk6VgYkOGBRpFGhWL+wl1AQfmXpibYlfNUnlvXr8Zz+qB
vZi9nNnSNIPAiXZhBovy5fh6mlII9YqFtJh182kVo51DZH4cY1AosgVgvIBG6q5ezlSjtEIp8DJX
+rmf+NutBlyc/lPQXPRgWUGv3+VL1iUNzQDLvm3TzEhPrPLey5sMk2kug4QOhSgXVtagBCqSxzRA
xwBLs6BB1YLObqQjXr/seen+e3ASgEg/xQ8JCRJMSa612+CLb/Ea6eHkw7QlkMmMTq1/hkaSnLQL
0B1kqKKk7L5NoOcHtl275EOiK0yZc4H79RuyU+PF/aBXZq0hkOqKfA9C6NU4DJG27N78OEC6p9UM
TAuJjnmIRPOjBa1e32yB21k1irMUSJNQIn3/+i38MmFSOqpQxUarxeNkhQHWy3sYaSyI4dlYWm9o
K9haJCb6Th/81o2HUS3U81Mi1ChOl/CRDFtE48DlRALrYnknpbHaJZIjBNX6S1n99Zt82QPJS7PN
tXakuCyT+lp0FPUPKHeOSvdIbdtWp/XSci+YqT29bmPN/PlNnLqeolwScUbPivXyfvg/L4eFZrOp
HCU+BU6Kw/T2EQ2GTmBy6ske1zg3Xmy0HmvK7a8/6tUcZd2CXgVoOtkeZqSXr1Vt4EasSPAp9zDh
JJifgL+gbiD4XJlPF62Fyx5QYJFsV6lxma4gpzX9OGUQDP5vluqVEIG9H5IjYPE0sYo+4XVbNbhM
UyIxKw6bzizD/sKVsRgheIp2GrvLXQg8KRgz0h8udiAkK4Vu8M0lWaeL7cRHnayCXyfrxdwYQLTm
QdOSwOKL1oVvqPGy+W23v92p/7u8uPUEBjnyuAGCl9DYr99hPkyOAjJgKGWkEdJYMe9YKOWs8KUq
anniy7JtcNDxRy9sP9AQ0VIT0rZqzmSR2odnlAyIxtPvZhJL20nCEqYSzTyWBZMgpsmnqjN5x+th
yLHf+7TE3xcbKQxc3vOm/Jv58XJislJ5IWikI6yZEeWj64bztdsS3AMrxNJwgTwTdKDbPOhppL+o
IZDzq9I2Uiw7TYssnWyyFBOVaadNKyqNYQ0/ZaFM1TxcpDJ85MgZFTrcbAkqRd+WH6Hb0FL3+p0H
L1cxd07vi4eUL80TxDswo5dLCmFT4NRFmL1wG1vgkI0Dq2kMOQp9Sg3lpJ80vKRIRuQZ8XaKNU+/
m3oc5B50Ak3ob1kjPfCTug1WqztEZdb+TSWWaP7DpQxp3rZIAjV0FK1Y3oVwzzyfFuaRFCCnd4c6
hfv0/MaEn7MB1h7lL867vR+W5phmEjo2hJNu8741Axz3fyKsbaJ834zt6HSHFWtX3nYJkbV5AM9M
yz+lF5R4aAaU+eKvuIsOwZfXh+yqGd4OGXRDpI+tqiXFtusNC16zoC9sWPb01rpgJM8pYQP0yOK6
JJxwPOo+ggTQtPVPyrJkg1kA3lXdFNNc82eNmLb6N1ny1bbBnZGjgVOQFfrs5fG1KKEXdCjMLtO2
d89dgGXP4YqzgNfQLNulNNiRRubBWuFjPiV0i9JAGHr1u3GhUvIJhoHR8tAWTdHde7gGjnpfQh8g
pr4+gDbF+3cEYE9FOgX9ekQhIlo9/JdTjiNWDuwho30a0gf4FahBNS7wUCsDukz72Rt+YImUlPTs
dUs4/k424Nf3x57O4RZTG3BMK4L78voUH33eQFUcqAEqgqef5FY3YJMYTlYfViIYQjnnxsPY8rA4
leZBTrysdWm5kJMzQFETmHoSll4fmV9uLQBIdFMmVgIqgBHE1QY3oRcTlE0VYltWs8OA9UKNo5es
JYDgjkW8DGBlcC9r5ObuV8yMZSBO2KlbZh79zxhy76K8rf/6zX1dB22US9BYIMRhL8Nx6Jcoofqe
9ipt7ukv2ahCu7FDTys0FkuYwfIeY/FkexP1Jmz/AFlJZfGAYoStsKWX8rYH5kil4PXbuoq6NAFZ
304qQ4je0RJ93YfFak+rFu0dqrJwL761WYi2zu6ZzFlhmUagjWkH/12mfHZg/NcM9mnDshEAqceA
VOSXFHFJYQG3VD1Bo1xI5ZtnbNmKRoMWessIYIKXu1CL8mo6Z0Wu4EB0VFnlrqFdun5ELooC7A46
pYdWQcDZPMuRyZK2JkJvD4B0q6XRf3fLDJdx65jJN41AagBi1EQU5qFl/9WngzH6E8NNaJMKGvT8
Vq3uvAa7cEIQgTpCRvX9CPJCaPzfxt1zcdnK2OtIP1zW0tUsRawk46rzX5deeTWvTNLn7Ot5jcAg
J/q+ftXr6OYD8uB1R+Mb+prYRv2SmGdUZnvQJQSVKkPUHwtN/iWZBXaPLEYbqdidbAYmqUxBv648
mxw52AIX2yNeiiPLPJ06lz8sHcEOR0N7CVbw+o1eKSNwfCAAo5mScaS2+WJyBVY0sTKezGYaxi6l
xnqoe/mNvrWO6bE0q+UT+b7MsnVX5y1t9GsmVfdPSOu7tB3SCXMqrVKTC/D+mBrOHvfhuPpzwOYI
4H1zp4EvitkD0oCaDMeQ9I2z0tdhmTSRXwNWt0mEV6lrYBU8glVbTj1KBDbT6nvPQk/UdH3xhj5O
GhgRCHCSZI8j8Kr/HhCaSJtDxP7b5b+Jb1eRnx2TIXHjyE84Nvzap4n7dFEC20MhhbMUfimX2qkO
80j3kjjQuWVfqqZtTP8p1woI/jf7zlWqY6+OfYnP9IR8z1y62nfoZ1GUCZZiv1U06aX0f501wnQl
lT1InfGb12fCdYCif5DwgAVeZE8OpIcvdxpAHPQL1obaN7LITFJkym1y2lejnaTPBHLfcNB9/bqB
fZR/Byh8Y20uh0JHGGV0/l7NQDRbdM72S/2jCDzxpoPICz3vUv4KG3KsJ4ifxBNn24g22nMX5o7T
BpIfpCyUHG4mStaEINgzllw4FXEbHcrBC0wD+FX20EKmzpR44fZCQV46moWk/Hg5jqInseXvElju
BsRsFbCA0tUU7nvI21gvHBZ4OQCkcHnV+KFvXBTGdrrizbt/+GYsppCWDyf15LvFnQklp16ttd/+
xifURqmXY3TWynI56uM4mV6LRo9RG5CKpWqXrXWGYJZDtvL1QoJ5/W1cz3oCF2fHjKppBB8ocK/m
XT7O4ermpDOXTvvNh1L0Huo9r/2SLJYOLjAowJ1hwdevfZ1R4NTBvCdmehTGkzC53rn1EqxjgjId
ddTGLvhgtiUBikC8/cvOwlmEvmWvy1j8+Xk+XIpqeeTyN0E32SrS63f1y9CDNyIJFpOA2Ybt60gu
dKfQJIBUihALWvRY7JQUmo4xDVbwGV+/1vXZ3RodkPVaRWabG8MifbkIlRrqIfIqtccSkMCK1ujY
Pw5S0sfTzaSgD/G5KuwHEipHkcQ2SHfZxp6rwFvE77DA65hANPABsHH9xnf01+y3Twtoaeji7yES
L9EfKat4+TjWqU0dmtS1DPGAlmGf5KISrTu8DWAJsWEgeMOEWd2A1l1cykvwHsD3bHYOw0Bhrr6B
vWepD4s1FXVum/Oj/a9DCTicgtWRCCZRgM7vy6EcqqlS3rJ2NFEw326oRS+VQdrOkpGyMhubo7s1
9gnygsPyjXTSMfqH8tMggkNmrOLu/3xD5KVsshZL8P1fMEtIqvRhGaQhJicjzgkP/vHdOBlLsdji
eGMHRV9uxEqOQrA9SrP5dNwfx4uNgCiQMmHYX7+pl/hhQj2ZBAVkDKwX7TYqFy8HqancBe3BfNyv
AK0sndISYX7qkHMwNRsUVmwkXg3zqygFK48+U8uBff0mfpllFsTkJMiitxvPdQpC20baofoo9hf6
XBJPXEkYYNjxP8xNbVtCP7x+2XM4+XdQBYqyhto0CHB9JsEVcCn7xCT/R9x57DiurFv6iXhBb6Y0
oryUrtJMiDJZ9IygN0/fn/Y5g+4D9AUu0ECPNrBdZklkxG/W+tasmUB6FtBAHaaBdMG3piIOTt+N
DBTcEUU3W3rjH+HFmLGra0KjKHhcmtxC/5JBkEZ9BA2TP2IEjF7F9G3OD7+TnNRt/PbSDD0ETuKH
HmSErShu/7bK5TbP4b+exrFA2FP5KgAa/tIVWPUcbF745pfLv970//4P/n/uG/jSH9hFTneV4Bg+
3P/cT8FRsvLC02RQZQ/YCr3+477/twpNqfCWfnszB2Lu26IaevzwKUM+bJr/WCD/+V3+35DT/3/y
0DnWH3T1NBfN/w441/kw/+9AdP+7+tmN/X/+B//CoRv6fznEtiEHRCvMasXlRPoXDl03QJ67iIw4
bx16hUdz+G8aumXzj7gVwVIC9WWhyMvTi/FBQ7e0/2Ke84hGc/9dw/9PaOisz/7juWB2z0HAT9EZ
ggNZ/0+exISTpMwT3QIYp5dmlMOA2WlL68TVyKIaLa3LOeXElkuGcDcq7sGq0ts0t4joAfJU5JPk
TtyYzVerbraveVuGgMYagmJVDt6DDalLvQsfZxIQKvWpQc2+r11RvWA5cqJqNjcEIN0REwsSkEIZ
/R7IFbmtOLCqflSQIKT90W067AYbIGMX5XK2qQ/yVx/yb+Hwn3MbqX+xBMCot9065HKk53goJBxt
9DPHqp+WLZ33Uy0/pdk/pUmBFXzsS3R9/a3hzLfK2cSvn6lnTd9YXyjErqFQyyLVGXZuK2VsGzIz
fLzrp3oCMiQ9L90JviE/RbhzYmn7Z84aN8Lj8woUwwsAsl10pB93XCJtDPTE2TVaJ44NEuYDBChj
1/RGuSfjTpx4RtKwU1s1qAFa78ukz3GE5ng5IQ2eFjxhIBWdLNu5ZjPG8LZ0VITGpgQeQo9gYo/x
Q3OhCKrbvL1WrbBPuSITFv6jCLmRlsNE/jogzu1sWvn4dxjdPW6W7blJp6NpDy2aR63HB6+doSBa
6A70M5fHeiwAO8Dh6NosSmdniKbS/W6lzmnVAOpGzygX30MQ+NaW5h+P8NnT4PTYiroOxDL5Zvtk
835aynYDRjUFNPn6DlCC9JWtbG+YONEuL5bwEUagzd2EEQ1ad1+oHi6KI76g9+wXrNg8BkaFOrwV
Q5j1hRMsiePt8208gKglYlKBXjiJfA5lWaJpFZhq2yE/5Z32hfVaidg4hQLfna9tns43yEZCyZTX
NS2GOxHB3ZemVhtUxbbaZyjhT2lrMa+pkuxhuplidbB/FpoZmiNCU00540gIzaoNy1Kk/sL3aMn+
DO0mQPd5zoR1xHrybsNs42Hju+j8ydz2Rae9LQDkfdPKfKJEFH9Fb1mn8NMISL/VTb4GWqdt+8RA
ga2yOrg1BFoaiPU6i9eCcQavp9n/GJbKcn0PV8yxQrd/yhele5vGAc9rGyS8WjGWI4ofCUer64rQ
2bSg3VrCzUc9nrqZT5DYORdf975vcvfWG6nxm6AD6ElEkAR9ipHYVNl0mupcaH7WrkMgdGU4a+pi
HHurNTEMdK0TCeqYqFYX7OZzYKmlU/rQP7Sj2fNO9GClLwVsgScukhnwamb/YahwhYIYsb6JofmJ
sKkULZSu/gjpKNRQTyo7quytfjOFhjKF9KqPQabFvZYSQKZurce5lEhWUaQEszEucbkxwfbHcVJ9
VPjLnYf77PT6+IKHSOcSw9YSeX3xAfW+D/qCsJNiPCLgM0JNrElstrB7gtadKn8aK+uIVl4ED/W1
Uc1zTAgSpgs1HYIMFN3RcH7S5TmniaDIvZNTJulrt1y6DoGbvyINB0khkTlqXYmMdlOecr0ffTDq
nESZ3gTZvCRRl9tvdrZ+biDZfeZXMar05IC0OCobl2La9Z5toU1BkThKUHtWEy5W7exWuoK4KZb0
nPdKQXZfQq5ukmCot1PNugqkAc96xnGRFVZyFzK7Org9+FIElFNbucKH/yunlQcyzfE8lF+4dYzL
Ni3YnnT7gnHK2vdO9vi5k3VWEPcZgVLz5MKqsXyThOcbGktxLqxm2JOzinGira8w4pXQ8/r2iv+r
etOcyQ0UzS3ZXg2oalG4HTvPkVHbGTI2jF47b6SDxyr3jcTubJbRVA+j44+EHjCFMiOzMMghmFYH
MSEyuoEh4VTtqqT/2de1r88osDLtVqO/XNfxkG3ba8k9wZbguBDUWTR2oJH3bY4OV9gaMJsOimHF
+YK5YCKneLT7XzY23jVx+LXzM8n1/GydSAn3nnr50bJy3IAjb6V4SgqlDQedEHRLK9JQailbsQls
zDB+1rlyG6b32cxerMrDpLU+mWM3/BbYBaAwKpYPMM5fvOoOdQcb2BKAYAiwSZfBOpp/1EIeCu0X
Xf1lRZXmW9mwLbxnefbkYGW+eUIYZ7kBtFXxfYrAwAMbrkuN1RTiw2G1Z+9VpmBb66UOB9V6S+Qy
x0jaJn7ZuZ78ZtaXeCU36zRpsFqKaU6jQc3+8oS5e8/CpBharcyvRDbUkb7M6DoGvDs+b5DybiIt
DIuyS24a0y8MAvzm/cKk2Gi109oMF8CTNsnB/ZzuAQblF71dQa5hv69jwC5Z6Myt+4xrOv2JiFRD
hZdzV7WFM8RmVyP/TmonvyzYo46AoNoLMgXtYyiM/TKsxq/MQUSZQpz/RfP/8LhlPDneTM1gLNTG
/aBbe8Um8wNp3YxnuVPWfdtU7evcNN51dVR563uMTyzbRM1raDfQ8+qWZ+7x92ydAJlurv3csw9A
jevUJ4XLvpeF9aEr/XqobdZNnAfHjPHgpxh7E2jCku8hKvFyVt341HVyi5Cgh8Ddt9/btjgVJ1NX
BwiT63MGwe8LZLmJ29Z9QTmVBYk7/Eoa8k1xXvd+zY7E16dNO6SubFGBeR0GSbv+NU0YdnmwvgQ7
E5+vKG0ppCz10OaAOv3Ocp+zGpNjRTJ1sOIx209qfk3c7LPGpntY5PbZWKgMcBvxQoyq3+GbCmAK
qa9zsaiHAZ/mflybZtdYi3jHcmgFFZczX3rWXpR5Qjhf5Vty2MbZPeNQ8yIIwMxAHbSn+ToPPk9Q
Gslm2M64wLsYOTTjMFveCg+wxVCSCsAxMdu+6aW8e7mF+092+6EW1TtKKL+0PJ4hbLbO+jOfEvHZ
eHm3M6XLugZMWhXiay6DHl5NCOsg3Y8EK0dobZ7KAbVP19eQES084ZRd20GvGmJr8BZilMW3Yg3c
XrhN3SifuiTsW1nHXleFuXqkxOsufYoWs6WwZO9pXQCUQVsYsjc0MSEbrpdW1F9tNr1ULPhy1dkN
w3Sv+jRaMju5p1qSH/gScamaJi4ErQZLpa6vG9Ha7+NiBTWbypiAmOK3yzohrK2xOWJknu6id2/2
SsBqUcJdQ308/IJwMBNqoylzMKsaLhTpNjRj6X3ogGI6imm9GbXQbras8TEwxqRyVgefWCrxWvEp
nqH5DCgj1NYX7A7CEQAG+N5ZLwPLmygvMwy+U7L8KRGDnFpX2T3wnT4saMTjSf07NRaSeSYkl57c
4R++dp7OzCPxce0Eem7vhctDakn5DIHtYJbrh0jTgw0onWoAW6ftBnljHvXC/UBp8j5bMu4s0O6O
RXG3pGStTgAMVMLlYNewcx69GM7CtK+T7AcOtWjd2hRcwvg0jxt1W90fWQAdtVUlSnROwnnKp3jb
xmdX2hHcm10/K1Hb/FZHJ8QxfiobCGL8Mt0Xg9evUSSHDMKYP7E4ntz6L8uCXVKw60Y/zyHoXsGY
zwF7hUszLbHhDkfb0yOmwtHWiBem+lwXGov7TYM6oz8ji6+/2Y7ZoVic5UhkvXWW5QjWhNHbqWec
fO1naL+4fMMC/C1zwYqiKXUokpysvygpjXOm2jdi2j+Vnvt3qXUdiwPTDMFZx6+UV3tEW+9N3qFh
eOwEMSM+TIjiWGoirrdW9ZGq36uF+cdSHRyZR42KZLjM+jTE+VNdHKyg+0nm2h1sBaGYjizvy5bt
xnS+KrN1NlJP+9TmSXwNlnllg5376Gb0OKmxBqHRnGOcrOlzXc/qz3ntqh1UWkDm6vhtZEobIVbB
HYN/MNS6UedicObbWhIV5xVtE6BcN251bV4Nd3xaqgE4hSy0n05eyR0FVPZd5Lnjc9ygJtj6K5pB
zi+HV2ea3tWmaN6YPexms4CVnsVag8UTjx+XAuvgUpsDp5TLFWL9HxtCU2QQw3RtsCz6hkp2fFNO
UJUs+zvTBPXWJIDsSWs3t4ZzgSPrQmGWrXWy9MQ45o34TsbeCbd11RlzpG+93p3yxBQBTL9fRbEO
x3qsjEiTK9AqDVXGUKQ/vcKVuEBn/BksQbokSDTXiqrVrn+iFe1PFlSk3eRuESYEkjnJAAumsspu
BADvZqe2FZ9rr96vHYQUS1xsZ5tfWN482S7gfGxtoLyyF5ytH041XJh1LUwg819WVmJQTvNoVry9
Uogj1xsydHXMjx038AX3uDxwHEFggAPjuyxgQ7yHNh606pz0VG5e22yxOWkcf4VrvCfo18PaFPZP
lL/DZweF0RjA0BtKWEyeQwdPBHeL1kdaP+qaOFXaoL05G/sKAGSD73iP31SPQdziCPRMaOOuOJlz
+ja1rXJc3PWJSKVftpk0EezDMsbO8xO8hQ9r89u1yp/DPPeBXAznNS91dWdZlNEInXYGYm/cCYKL
La+XM9M2sN5ldVc4JxP2ib4+GHtN+Ymi34cTsbNm097D2zkutXLHzVH9HJYJWQ+rw4NrzlSzCu9f
iofWB5FW7nNc3a+WwwOswXfd2cZw6nrI5D7C86CF/RDYhv57zLuD4bT1CdVMccUzs0SeU44BlHT3
NOvdi1fS1lhJ7/nCkV/unHh7F2XWvvSailbHQxhUEMnqetvdUOo3S2ucaDLlBTk0eIOyOhp5+2PE
I8a4d+r2TDdEGeQ0dacttWmtqPEbRB1mGyCcons2usL1XbWmWK7NN9RP1ZvTaz3ll64cGML172bl
NGeFXSlqtMnxB5xMT8O4tjI02YREQBGBNbBuN0Os8j04aj275zKFEK3lIpyRevkD2vyz4Jr/9ta6
2IOux3qv5uu5tuw38DVyb+hV/SsRWvdaKrYeQaxovjvcp0f2Qs3OWcwSNyyT6tqAJOUlYx2ivEw4
c4xyJ6A5frRV4X1Kox5/6g4Chzy3vgt9VA+lW5EtRgQGqnzJTMVlbJLVroKvQBX73qzH2Fm4dQQD
6SMLX7FLKgMrSr1tv8pMKnGr2NiuVtKtIHwp8pmvZgr7ypNBCrM9UFd7mYJxbBX4QJPzYo4F5AHb
zJ7mQhjPDNHzLuzgtu8HSFu7FSIN38wKkhac6N2YWnmnG3fPAjSLDzLROS2YNYNqLaugdMcxgAao
+e3SU4CQFREqmYQoAoprVzl2fiBFQn2dXC2/JEhhQyjC5aXQ8xAjHcucpOiPpLi5GT+ynj6IskUA
sXjrwVSFelhV6yWv2jgHaxqkE4oZN7Ul787M0dos5nwaG5Q1BAuQKzZjnBmcouAjBE8aynabIWG3
MqaEwWpA+MUe00zxDADpw1DrC6aM9qpWEhG7KHkyU2eJZzFof8j5SlDtYbu52pYJUbFskoYef+mr
l6VafslS2QIPl+wLWifcCyt7O1iKySdyewHgJmGGgHMEqz8g51iiUYhqvELMCHtGMEsyO9fVFAZ4
yfRTz92EchvYYkiDc/EUZ0CJphgdG/5C/yRZghgEm5ROY5B8bmb+aUJ19fNE/ZWAfCFEr2pP1JtE
u5pb/hNWyUuWrJ/K3J29JNEYHE112E5Q4VJ7PSqkLuCndwxK0QkhX9am23GtXQdOTaG+u6UCgdBc
NJdhu2IuB2DRKX4cd3b9pEjzUOs12EUrk4thUt29LUagc6OW7Zu8JrKl0LYT1l33lAxZfkPNtzwS
Go13tmK3DopdyjGXcDC32/I4p8kEGdKHldeSSe/LRD/P6jbxFG7r1XJKoH9YQZ+EaGuwRwbBdqli
7DJ83PjqvAIZ4jx8M6VJQpQ729EkRGVPhkWHsXg+wdJQYrXVtdtaO1fQGAFW0h3ObgB6y5K8wvX/
i4CMrBNE+LDCZgisnZdZcbfpRTSupNMzVATCC+ji0Gk0vv9Mp31MoG2A9bMJwEXLaPU0GsmlZxIK
fqdsrHwOcojOZ5IOdklnJwGTwQByqN+SvhPmxBYEQCeg6StyeanQ5537JdF38KDTw6ZX807Sh3za
RR9VAwkZxBF1J8j7lFGmdbdV7Qrtv3qVVk+/BCjHH+TsHmDmU3iyLrvgtzJOOmbYC3mO6nHAl3rJ
q3y9sYxBoqq7eqzLoYaNlTL8NLv9+AAf+7OAOJM4fMH19FPVnT/JymQuy6lwG9UnV/MTzqeyl57N
24R0jTQ6gDJ+n/Tkg0xjG1RAujAGZ18L4Ck9eVUIDEi2I5mD4cTSr+cu3rQncxGHpe1BLZULsllQ
YjEcLrIBtfbJy0HVDsOttZsLmMDb7FEJr2oaId2jJGLUQuiUzrklRxAP4w8eaXpHcD/1pAzEfqgf
NGZHgFlR71ghx80UCzcXf5lhhL2nvGAhTqlb2/QPWpyQNCh712TIt0gT0/2ZI/ydUNbjMJnPKiQc
2Pnl3yyj8mPm3vwAwOD4uBTbEKrw5LfGQopCkeySuXwG1jxFHcjKdxtbynXQW7UKCgC5uG7TEI7j
p2ScMkvzWXFhBZGnoxQnVeGDhDr6t8Wow2wkUMoNGOdo6/6W9ScUax1tvZyu9qDZIbaq+miAGdtc
6+xmHZqLYlQCnN0v66YN0ZquH0ALEQepzV+t63HsqkmcS6c6Q15CJDW78cw4eg+qoz0tElbxJLPj
6qzjBXzyvDfGjDNlTJtT6Tmfjj0nf3SmnHOyvWnMtl+RjZBTkVeGdprrngQyCXuwYE7QY1ojMTEn
aNTCvUj92wTE8Zj3LvH4xx2cMhkCW2zWM/y7smN4W8jftMEKUS9wFG5qvnHkoJkw+gvCN7HrIbyO
oFzINqF4HLU2WuWU1b9styl7VCrFw26EP1sn/YD4Bn74RiACRKWUFTa0kjgBHERXQNRjEpBEJ//Y
MP+uAtZBeSRBqBijBFXWpzYZvfQ5IsXvxes8N2z1Lv81FM1y1Pt0DgBXZSvDa52evmyGH6u11oG5
LV9D+ogaUL13FbC+5tNkZEdXAcYrNp86KTtzZDBrU03zrNKavDROmwbmYqhYWkuVd3XwrkjZ6hdS
M7LTRu4NvkTPyiKFqKBwSiaAEYrJ9gYol7YbxercPY02D7todlIRl8XSLuwD2PPQygpiLuCbPgGm
OSEc+ZKZBeLR3Y4bYktfGlC8nD9YwxnDa4JZ2PoNrqV+Hxkp35zeTOAuUIwbY+PsJHp+38ZEG3ur
ztpnU7xg6zjPyDhxg1WmQEL7+Wv2rKcB4/9hk7WIyENNnz2FDRQbLh9XNAPOZivfkqSgGAH9sEvY
kulUYJyucxGDCo9Kpzl2pVkdod29N8Qu+iNmjxCpGem7qF7jBZ5zVNVMuIshcUOraJ+11mbmlj1p
i+r9nqZ++dmvSnHNScmufLDJuHW3QkR2wyunz8PmwjtLxqd6XO+1VXBsGI9ipSRLeOjmyBQzb/Es
qplaTo8NkgMPfVq80d+88ZAirNEqHyHGZ6YnESmmr6O7HfDIPqF6Mv4y9Gr5ynA3hmrLG0RkTRWN
yiOBIrG6VyRSzsFQ1T/pAxFTASEFAmMUe2Hm/KkSVfcXR14LSC7mxm3cgkC8dax4TDu3mYGqDKAJ
UqYoIDkoGF1r+2Lq3kTa0qw82+UYCqoRv9fRzdtjxsoGX/geXlAo7B5ohLlh68zFM/6MQ9In7Io8
mmaOewNTXD1FcslMyHNOESvzRhhVS47ifahnIsuSeiSlJk0/mYKXuKC7cmcujv1BGoPNGaMmfxGV
KVzitfKhdiARfZ3rfPU16InPZTtWH6zdYNxQ0NIiN5d+yf9uEqxgpfzWpLAi1Az5p1oVX4zmx1iK
5o/L08217uuEem2tfQA5yvakbES7B19jXoet9WJa/1eSQ0em3ZQ+Inf/cP2BqJRJUEOdqdykuRSG
tZ6Yvi9Rp/bdi2mXOmQE9XMAJBJYnWH6Q1s9E82Q87RthE8qjCXnKtEx41UigABDRZJsN5IzmxhZ
UR86RPTAmJ8OvV3kvqjL35PpvCFEPkIu9yul3KeGxTg7K5nuVW61a+vuB5LpMSr5sCmZi3YHW57d
bKvcHVPUxLCRU3IjsW2i1c73Vt2j4Afh4W+dO3/1s+q8aOTa/MCGZUPkap1Qp0F4burSoxghaI7R
eRGZ0E7OrBqz5xbQCeT03H3Chzaee3BcIVTFfSuEtyM9SguqXAUq0Gyyeu0pFMMahlS4gMQ/uINX
vAxu0e947sYB6MK64FAx113t1AQXjboRqrNdntKHoZvC9je3pR63xcz93rHM9F3J+MMTSTy0+Qsk
T/tk1NZOgUxwBnzZ4gTIqGer/ke6PaZvJMn0dvuta8NBAz67wy4v37rMBdxNLLIrqF8IXtClEpJt
4huW/nNEGBN1ixviRdOueGnE78YaocI4BBGkY1WFjUMvOEhVHHgYm6tr5/BuVi58qZKeUqfPCb/4
Me29gExfdlioxfRQZXdMe0lol1dBTCA2JWBI8z60D8oppuTANIYL6UfmsbXbeS/JiVaWoXmlLexR
sOivUE5y/Ezi3qDfjtyc9UDq4YPAKmL448q2CsIqz+rCFWckzHbrMaJFAvDW6gk9krL8tkc9H/ym
GZInolzIGFQaNe6Y+Za28kcZU3S0/N/YbAJRK4rWu+gNRnLm6LrJjrhdLmTWWBzW8w+Ay99I1Etf
NPTopAPxX4kPN13WhzZajXTUoPeMcLqly44gmkFXJdHUazCwGRkHotVf26wOmqE4IU72iPolL/kp
3Qr7yqUvok3vjABAbpiV87kl8BYfCudpQuitP9TpQYefFTowpP0SzwNdA1NurPiHYarozcYnb7LL
Y96Lcz611xT58yXHg8hWtC4bXxIqt5tnnPQoit7wj+R7CB/FLWkbJXS6gtGtUnZMRRvDPUIneN1I
yoKxt37WrCxS3tADn9DNnU0tcFxYhpNqIJWqPd97rP5MljT7uU/M+IGW+bOS9LTvCTh8Lr1NUrNO
1hoVYmFiqgNWsBrhbP6sFYsPfeAL+2x20vqJgfVgA8s2/YVHhsG2EWQ51YcrOvPFFVnB9nqRexOo
mz+nTXNyoQBc21wbqJD6MtgUtWAE3mi+2jL7HbQt3UNpurdkdpzGlfsqs5Yq9PJq40vsVTd0GnP4
ZWklXqPC/pwfRx0pt6lvOyMLC5t9Y93o9cEUFXAvTU9PidMdta1R4iZjQFm6n71ErDXBbPURVkVD
mYxRm3PKlqtiXOat4vzP9mnW/el1h0+ErI+ljYuhenZAgpbTiQHbA9byCswPDx7rXs2WYSI/IOQg
KsipPquL5VZ6ILWPSjJPdtsXqP0rjneeT6WnP2P6O9gbk/diN+tMV1s9HkTl25N2BUw178Q0wcTx
5nde1+OsDi8wJuHykeJe9mQauVOkrlNYT01U8B41aBKlDjtwRtjsGCyDqyxqhnLdlWgSOUqoRCWn
9AYYHYH+QXrEaijaL6fQIK+xaYEMGqQqz2fPS6lZETRvjkV+82xo423OaSsntJnGgXaA8YJyzFAb
s3+ume2zIEyqmMCs7QD1RrvpNSgevLwif0MnV/qjMuRRVZFhzaD0PtEsx4S+LtdsSCJ9luO+IJ0Y
eTLHaqKqb9usxJlYmnuqoGbVRpfjynSzmz62Ai4NgGO0N2uoD6O6txNmUSVjxYsGIc1xcoQhQisP
vBtmec7Tur0biBmCIS+Sw9COVP4Q1AO1738tuJ5ijsbb1uR6qLAU5d423waXxQn8t+qD2+IBchEb
8SWJF2dd+Sl6doKArasIxeoWOr367RIKcssdqcOj7Eeax3wNTW0E3oSk+31DE77DtnTOmKW3qxrb
QiLTc2jBjU+DFkWIJvZ0zFn0F43LAMKYJcwZgO8MnoOSYzGyhLZPnDY0bdB1mptDXHGirhWxY6ze
Ps37oyadNoKAsYUpaNiNtrOAlWWQPGowF/sgveRg5Dqb6TksMFf5myu9sJpoHbvyLvLHuVh8g5XZ
ZWYZzLDZOGrzLdhU4+KAQnQTCqK+z15QoZAM2urNRk09XWzbhBvCZF/oz46maE94JLkBJveZSN8H
PZ5Uh4WpbDJSYWisawqLkrXLvTvfhHKTNAqfxAvSaA9J58aj2aC4Mftcv2Kz4rdggCVV4nZQfMm/
Bm0dK0S0nftpUvtAWVfzUBZqAAOSyf/i5eKxAH5jE37qU5b4Ot4UBgvrGGXkGp6JFHnx5qQ+ARJq
AwLQ6ZXGit4syRWqGCI/jOqU0uGDMw7IY71Dvb45efu8KfkPqUxgOdPY7ex7bjro+2sDMmcG7x5a
BdmT3kuqwztPh8mOtMKr2bBl24loioc4k+/LX2Bt/MXoXEzYCpzuHdAaCQhaZniBZbjFGxlGYxFP
WUYIDovo0bvWLlPvrTWuKos+htTOk+jx+K79rpagcgqNWw+YYBrNhbWJiBLUwyFqAYs9Oa3ITB9P
exa7E29kuIHtsl+9Dga0AIt96KZUfSOgoihC+nziaPnhvM4WCbLPhEXwpqu23FnDJp6g4qVHKkmk
Z57xmGGpnEukR6XfmZMg10tcf+22UAyVfqAprR4+lzpyHoNNDY0BwB4KIsWcrlbvVEGvajCsOw5R
AOL4glWwgyQBSPtxxBpD0Jt6enCytLtkqB0jB8o6c6TiHW0cJC57eEc+RktgjNsB1kn6hKOGU4mt
Q+E0EeKub7VvQ9BjuW8q7hoZWKH8ejMM38anhMq2UAK9l2pca9brKrI7wtnrMsxPBQ9cAGbsSOLZ
VV30m1OKt8f8c9c7mjggi4WlOqvVjiwGgsnGgR2XyL23lWTe0FmUa1fqHAo2I4aRTR4L9O4ZmRnr
zC1aGLeT25DuTNxZbokvB8Z9tBC/AszGeNaUNWIs6qC1qV5L+NWxaokXoSQbW2LHixzFImTBeAQ1
0rJ33OEMzOoWWqDshyxWMm9UAHxD/cjE+qtWloJomtULWgsEIx5hJgBDe55Q60PJ38oo7dEgzs4q
nqkn7RPc55Hbp1HOGrjtuNL/eaWmdCfNVt+JpkiD0VtempXubVCZNLvLEjmJShZUNiHs05nUS0hv
L9g/PF4pYMOVNqqBY+QyJDFV34EUOFKXtCcphRJ3pRjOfCIO6eJV/ZmOmR44m3TPTU7F18r5A5DM
vC9MVQYKEZGhmkLZH7dui9nWude8b78nlgkkJ6ZzBJ0wvz+Yib7F+Ryxf4/gavyum5GaLkvDBtnW
XiFgYldPj8oVA4HPgCY5e+r8xeK136Pp5Pp0FCNUjMkLoaan+xlSx46omPRO4ilaFtgQYTmyb0mE
qV4R03WBrcvltadqOfKz3nIDZM+WrcqtXF3Bddq0yX0DhhxZBedDp3fqznam8pVKf4F8jrJPZ6xz
77K8eyLPACebpBSi+zB/pZ06n0gn3y6eBKVNPFCVR4TAWAfTlpRG3ljFhTaOrP7r4smoLP1Egvd8
kag0CSlG32KzO3dIdLDbjuyldX2qCZ79M9eWpH8G1v5qTfqdMnJzw2aYSsLA8oElKQRvRX7gc12G
qETYVoWkRKihwlKYdQU70FDhtw8n8iCA+nbNXyH1rP2SibsqQYUo+K8+teShsfKs/Mxb0fBJy0TJ
C3xSO/XEk1Ifyf7SDdmU74b1ofqoeEjhAAkjvZe62J6k3jCWwcREMSaW1MuCFALiw6hCJhHlRk4h
k29wUx9HNNrVro2kIZ0d73MXjt72G6TDEFtbNvld7aDZMHOqNjMr+j3RPeG4uXe9qXYZaWCvkMe8
p9HW4Ly6iXoyO/ZjkZk3k3HA6Kt5dJPoQRTme6FXLqfE0F+l8KpbNlMOrVN5nk1PPmmTPu6KioCI
1ryZCh1OYbIlhu7XHusSh8qSsKYGKUWtlzI2y0z+z1grPgcYtxdtyA+pAu8tcbW7USzrfgLQbzTO
rXEZvTvTR0ZNm3hjRGzmrh+IB+fb+V/MnceW5Ea6319lDtcCBQSAAHDP5Swyka5se7J7g1NtBt57
7PVkejH9UORcVaKgTLGPFlrM8JDVXQEEwnzmb3Dpesod//cI2SI1CGqXSsCdJ53T0CY7KHNcYCOF
DExtmo3WKTESGGFeb0Bd+TewSbutNZghSc6o3E61X7pRExjQElArgoWp3/qRyZggeOeeUfdF1OO+
yBET3Uy9tdcC1IMkcn2YfzTqTTf45rsyoAGKH52nPdVW1M5+4V73aYoU677PvOipiSPyoxEdcLfS
vWRXYY26bQhuAyAjlXeHdXPzBwHYW90uW0rAg28fFdT0DzGZyyZC5JebrY1+yDSMdxS43+U6Pj8U
NB7RF/2RmygnFspJjbo7Ncr3LNKHsui2dV+B4jPulLx6j9npV5teFzEF3tOU2nRjH9iesh8ipfgo
Bb3hDRjuhzgK660o4wqobhodohRRz27g0gZkj15taw+J/ZRUFo0BvdHRiZ0y/alSqvTz0BDZBX5o
6PSXO4MkLznpfWbuhMiGN3mmPbZ91fauQwXyTvaUntHktf3PwayFbyS5/BT3Jo7tQ5acqJggmRli
jOpxJ1p985gGqviYxgmBfRAC9inb4BaDBoPmgubtdUURnymzvlPpBd1YCduDBEH5nramAvI5zJ2P
acEywVEovREFLvGDmTlb1DSnP/CjoexBz/gHCIr83kBA7EMIXJa2hKKcMlEyH/iAdKb4VjhEv3aY
RY+Yx35uk9a4J10Zf1eF8I5AqKu3I+CfQw2KBVm5QTm1BSqqqloYb0DXi1sho+iuZnIfOZXpXWCU
TQWbLxlXWX/CjDX+2lQOiGCQGc4AqRz5snQDZ7C9y8QUPKDTh1ZjWrmj9KNdVWnOMW8c9fdosL5G
6D/edj31ZpmA6h6Y8IfIHB3XHIy3aePH/TEuE/0LBoSDa4V58J79uqVLmpFZSvUEOvouTvt/ZWZ/
mhq/uYVj7oEq6aLxmLRF1e1MY/iBQ0QLLX3MKDKN+xwVctdsx++K1TW7Oizyt05bAOmPG4R6Jy15
iw8ktUXV1vZenmDwi3mifB/l/OIe0ME2UfPaFVb8O1BN80tjoJ/iFnXk1o3dfrc44MrNrKtPKs32
oshPkaqetOIQWkI8FD2Bq6ZHX3Mfub+qN+wbGdQ/6iT0miMFqHSfK631ngxM7KCDdXvsoTSa6sWX
qKPFiLAQ2waWk1uk48dc0SfAjqG5dUzzJBQ7f6AeZNzqZD5AC9j7YzR9tgIAmTSPHZyERPbewtsA
X6BEjkf4aV+C1nHu0rnNYQ9Z9hHBQAMnBkgDU8dHzZDb2Fg42PII3Y9c6iMmyykanjlF4ClTxZ7K
3syPHUGOoEMRupmuTPu+xhBkk6J9fmzw68C7U6+zHWix9Kh3nUlDXaM7hbfOZ3IPOsaNPGl6e9uU
SDbQMTXao1RND1eZ0jhYjRJjYOx0VD807zSim7httbbbl050a0KzeRB5Y1OfKDCc6a1DjeL4tlAp
65gxUqUyCuw33oRPpmgs5cCOmGhBTd4HgTnet8x2mhs7AFZJuJAcp8mOtj0afgeVgOsJDCBISEGt
16KqTtynjXcleKmdWQXcgr72O0Ix/kEXDmjenioj57bqf6FmQmAkK/V9SvN+6+P2t62lrN8ltXMD
7Q7XwHC4z63gWzgV7ZZmZHRHM9TZatgd7SLQEgXiIuQ7ulVhHhl2SJADi9gi5vzNTPpPRUge3Pp4
Qvdle6pNZzjidtMilGlq+7weP0gs5D7hNfQIApuCtOV8bEOBuWaufu4cdIA9YoMtTMCDWZbOSWbZ
Q5YY7zG9rcEz1ZnLDVhvO0hA1NbNj0gJ+Ics89RdV+bvEP8FYYFy1yFVkCHTAjU66rPPwcYGCoVy
TNJ/FFnxFrSBuY2oIIKanTuwI9VYpPOdja/HD7QQdn2ZGB/K58WRZeY7HdQGwkjjtMP2ByNSQQXK
iag0bhrbVrbTWPeuWqlbRSV9DSvpOvglbdDeRGmeyORIrM2xg7XCJ5hYBndZSTkvV8pjiUb81pFx
BtYwhEeiKObRrCLzLmhYk7YPvQDEbdOSS1Z69g38DBqdsfHZT2tSphwBdSVUH9pW0VBJMjzmRYwH
1BLk3lGhWOQmEQ2wENLypuW8AYI76GXs+hO0qrYjx5W1ugkirXjTi1J/rG2Q9ro/0rpXmqH9BGy8
P1ZdMdwReiGjNCjfpi6Ya0M4J7GoIQOXxDpjlFJXmmMtPx0OzqT3d7KOxj/l7v4WOe+x+JG9b6of
P5r7p+I/zxh5//zPb8N/fMsBx4V+0PzzPvxWUTv5V7P8U2d/qf7n849BWLtPzdPZv1DLCpvxbftj
Jt7VbdI8D/DXn/y//eE/fjz/lg9j8eO3X77l7TqNzzJouYNOADxrE4brhn2R1/c//0fylH3/x6me
/3FG71v9RX/y/YT2K+tNNx3go7ZjmLr2b76f5vyqazTHkD2alQQdyU/+4vtJ9VfTtG1zFn5ANw7u
x//m+zm/QnnVUO3il0qDX/h3+H4L0q0Kw1xDSQ9dGn0WZrNmIYBvT+9wAKt/+0X7bxSNgIXRSXZF
PsAxpll9BFJ4U0Z4gnqGHPYveJBv/mTV/iNrUypN6EL+9svacKZqMtP4dGo8/flwjSxR9HKCac7D
QG/nNmLpTQKmWU29XY1R+xVO8ZLLOL/eTIaCychsUWY4Hy+u+S6oJqiupfB/fa819+aYtHOtAINf
WiQpx8HYwAQnp3fQuD5eft/5fV5wi5+nl1uW1+UJ4KAvuMUxDnV4r6Wqi6GMPJVqyakQmckVUaGF
Ssg8ilBRGYQ3CpFZfUXfrvwC4LvGRyz6DLgLnDuU0Av00cLxilDM/MCLFxIMx5IxLZ1cefEBK0Ia
Wy/GyY0NGwKVo0y7FLIJWWqeHLUw0LaIe5g72mDNh8tT+czUfzU0XTkosg5h1nKpRhBJ27RSWTtp
4ewkanSAQhp/l+AseqRDXd3gmUlcr40YUnWReWJdZMc6V5JHlhx3gd0mruJ5yunKg60sMiHYyGxF
B2buUlvIsHMkLuEsuhDrJlhTMtHeSabp2b1PgxVrwpAoq1lkVy2LCKF63KDndUcTACu6AH4aDnBo
EuhzwZwuC+g/+Bwugp0Q9QAwVr9XZad+RRlouLZB1r4n39HSpKrL1wIzA+pdWeF5ABk1UJd9aRUH
v62hXXkdXt1W5ZahhXN1KYYrUiYrJwGm9SbCXByAiGQudgYAgcwbLTABXmG1e6uh4UBNe3QB53+n
EHuF5P9qhxAZoh8gIMk4CEHo89O8OOZqPLUc1JARKQMXjMlT5bxJPQknCAHG7eXl8GrLz0MhFWGa
FJ6Fpc2P8mIoDRoy4p6T4aJRqbuJEs11HtX/eHmUV9PHKEKneyhVxGjRoT8fJfPRPqwTxP3zxOvw
dkvFHTSmDi+LBv+vBtzsT4wHwxZNIKjrqrE4SBXUuKOO+MhFEiB6IydDvzPJqqmmVL5r0xy+ttuX
8m28mCkQBDJQpxS6EAtJijRuB6OUDBim9NogdtBWH0bjxigiHB8AQN22NOvfpxwDxxTqNMDKLD5e
fmmNC/j8tJsfglVDl03nY5rzz198S1P26TjYCt8S18MjTNXy3k+oZYOlCDezhfGNQkNs79cJPgzm
UJ4q7KZ2bcctevlJFno86CpotITmywzqHJOyWFRQ9iF0Qmd2DYQqN05cp4eksW/MtKApDWqIav2V
O+VZ9uLsuJ2HtIR0iIsEoYE4f3eZUaaOkYNxhQKdGJIpdgb5CKoa5X6ZRMFO743sAKAEOq/tA/4f
OO9Mw9nrwVRjrRplR0QBVDew9Ae9LKtbR/owrBzz2sWwMjcOqtwUEmf1EmTuzh+0LY1M4hesum2b
vJOUDN76upe+o1f7OW+Qf9mUiR1cWZ6vjnyU5Azu3efJEUggno8JjMSHUwUoKo/L8rarVeDmpqTh
xGH6QQ2Gb7nCMnHs0tv7oGGuHDHa6vCGTVyDoh/h6+LwxPkzGDPstV28zEimyWo+2O1McLXg2Ayp
wUfTcfhR+rY56r0XIyebww6NjPwwqmT8dPvMHUhesLgF6VlFHntE8wawKW6SaFzBib+8flcf2CLD
5Fzkl6uL4wr33SJMukmFzSdg/vVK9YCQpXC1risoZYWnkvZSWic/CA/jK/JFr89+vhUJtOSuQeN4
GXPWxdiKppSsj562gq0TGLXol++UbHy6/JbztC+2zNlIi11KhyvU+ppV0TR1+xDjX0zTdKQRVQMk
8zVyc+wssg8DmNsr87u2B7jgJMEHt5thzz9/cVCVuZlqGGWpSI3nDRTrQnODwbJ3Ps6dB1OI8MbD
XevKMlz7qC8HXaxCp0e7JqPnBMBYTw+aUVhH0HrfUEJ+IwsL0FQ8li5OcNbtBJnj8lS/vv+4ynU0
x0mqZtXRxYJqW6uOYo9NPxtuuCXnyx3e3dkpzgyYjyrYqMvjrS0i0+BEJGJxTG7B8wmmziCTUliq
a6SZBTcNbJMXy69ITjlXUpaVS4dXmzNCTaW+L5+VPF98SwU8LPr5Jlr/8LFA0fsdnayuJF0xILKO
2KGVMrcOg43FHsV7c1fjRg47jA725XfW5kt9uZ4JLQSBIe1s8rbzlzYNdbakE+he2zUwta7AZzm0
7G02g0CtvLAf0doo0BQGSZeYmeWOpend6HGu7g3RDDeUxtTTlWeaT9blM6FZbSHHhkAOF9P5MyH3
aKBaBB64M/0aB1BxquziLWZLYlMhBQcqJ+1PgaCHZ5meR3+urHZOxemXaXq/u/wwa7sOoURIWhox
NLI9588ikhaz7qnT3N7Suj0xNvBpWYRHlG6st0Hq+I9ell7T6lrbdRzDaLqraAhxoJ0PKtuOdjpN
e5CCkgwIiMZR4kyN2Xu+oe0MGtzsQexUCKlqZXM1LFjbCBa5jqFbAlnMZ/WgF6vTxq+7TWw2gp9n
kuBDL5ACUeQeuSvwtejS4WEs6hvf6qubRveGB/7EtE1SBz0WvYAZWiTyBAcS/CGU1ysrdvXhwCKz
RdER4+nO5yYEko/QBLpEkRk5W9RAwr3RRMO+H4Lg4+Vvv3YAkdFraPSR4HMunA8l0O1D4lhnl1I5
/4G9N/68MDm3ZZf3+7Gy5e7yeK/vllkgk5jMsjTEmeTiAOopYI2xtDSXV/G2CfX1LZqww8mr6C+J
Urt3JORxKEufLo9r8B7n+41x53hgFoLEzHKx3wxPyHLKPfD3owjf+Sg6bztbtw+XR3m9qBnFoQSr
G7S2CXcXs1kqtJc9U6MrZ1pvIHxbW0dvY0RIDZDd8QilCJDNsTC97/Zg21cO99ffch6dIJ+YDvk5
c/EtWyQd+1xlbh0QGASsVBGC2PY/JmTg+FcD1778tvPvW86prlkUQijZsEoXt3WvJTDug1q4slI8
t9QU9VCi+OBCmTOOl4d6fURRGULZgtyBgpv1fNm82K66J/BXnIdS4lZu62b4YOIYdeNEwRPUzRqz
jaT925uQHJGVgvkRsuAMf/4tWxOqSp21SAmQIOw0M7d2I9SBU5QA97n8dmsTSTNHUA0iEHiVo+hR
j1BZydsFZIXwuQqgXZOKnQQa2vufGIrgimQbEWlcZ87fakLAxYtoT7uW1ysuXsyoZttqtJ/UMLky
gWvLkeqvqSFXSZK/lOBFG6sNcMoQLtqBdM2S+GtA/9INZWPumrHzrwy3OolIkavMH3VsZ3Gy5FAR
8tRMhTsU9NlsM6OEWNXJoZG4E1+exOe8aLnyUe9mdVDEk2iKns+iUIoSzadcuBAAWrezIdv4XM57
pemnbRkPzq4twFIp4eDdEH3geEUsQFdzyLdaRevoyuO8zu+5w+aFKi3bYu8vH2eiga2DoHGHrI33
vZd3mNcDZIMUOs7KYFglY5H0BopG4fqO321kAZKzCZDKuXIkrO1TdBip9KNiQkV+cSR0XhIA6o41
AGgiOtpwIgCuTYGtbkwNFGiHS+GVl19bZYQRaOSTGMGxm3/+4mRQfK0pGrp7AHLBqMcRNO8a9KKr
FsF7L4ZVdnmu1+4vInZJbQw9dIQ+z4cLpQYezgO/aOKMCMJRKW6ECOAt4pqLD3JJI5eu4UGWtn1l
aldfVFKtRlOabo+9+MhloLcGCm7CjQoxo9qqcYe9NdpcQR7smNhr+2ntU5KSk/2jAYPs7CItssd4
0EK4dm47hiHkKIS+UoTpWN6qsYmlwadVIRhent61Tfxy0MU13SNEbvQKg+peHe3g3Zv70MT/VMNF
9sqh++xRsNjEpCZgZHBRshAnXoylQ+vqzRloXdfKcF805amhG7rRQQNDuoGlpSDsAbDi5OAmeY+9
pHNXCchmNgSIGhUybJd6+630ezjZXLubQKNZOpkF8jRDdOxF4h3QupIuKkQfVc/Xjyqw4I9CmYLb
sGhisKzIuWWq3R88mI6AFhw6ETW1qUzFBqNsLeCqfvgtyGS8R+JvghbY2HSYtXb/tyedzp5ArXMW
kMWB7HxNd10mYtxgybX7NHZlIeq31FTy3cw0v7J9tJVVdTbWvABebNcY711YiYK8p9aVuxTl6+2E
DRnlUVmeBkTLXWeqm30BnXKPi4W572o/2SMQkJwoW4KNBmhLzRDUQld12W05BoCpy05emZKVnFFg
eoBZikZ6ZiBSfv6cyB5UcVGQn/XskBs7mT6EgZq9S9W+Odaew3Nlk7NXUcq6R5pPHpwm0PaRFX1U
saJxNaBhb3/iI6GOigcjERAPd/5AsNdBc0ikBetK8+9RzQGLSs15hswNV3bGyiYkEVSpRpCZ2dyn
50N1ZoL5q6gpEgDuvQHF47ltVWNJI4JrVYK15fByKHE+1EQsa7UlQ1HUq45xJlHcaLEQaksNsCh0
o47e55Uz5rmSutz4VD0pBxOhc4kvLqm69qqJBgqVtHRMwVgjIgMTGOdc1277+jA6AWwDmXzr46Fz
wdmER91TnAfIeMUfhTar2okfUVtrWEc6NVLWtSEN4H5JypJtglq/KQqUUhUvh9ydF83OidUKPpqD
oiQZ9tAC0x/oTSF1CA59kF4nNphwT9m2LAvrk9oMgiAi8MwbTykHa6spqQ1Sc6r7N1AKqhsnyVKE
RTu9fY/IySxl0ybWg09egnH1hHRPkohEBcEj5BNK+wPQWLr5ndubObIcmgUgBbSpgCPDtdnaG3P0
U9g/Vtx8drwk/pfW5a0Bm9AvDqUROr+Df7cbGE5y/CMVaddBqhfVvjDbXGydSLG/dgguW7u5X+6T
PJohOilK1Hzpo7J8r47AdjAd4K/hB2k8FIg7fXYgn79rWmLcTY/WCwUwnHAzbUA2qpF6gyOWH9Tf
fbOFKEyPwlOhFkSAii/vqLW1B3ACDWM8KWg/La5y4EEelOqG2lvLFg/An+7VsDa2MlQ+m0aj3E0z
5OjymKvnH+kS+EOVWMVe7i1OB71U07nYKKgn1OjyuMhDmrdqihJG4Tt3dW61j02aZsC87HLvjL4G
OBX8lEE18Ga0EV30w6TfgRycTv1kNgdvAtx8+THXpgarEGOGG8x6zcttadeDUEcUlzx0tN0xrpIt
JXG5zZumgp4CrbBDsPbymCsFQyYFcypSYxYepmjnZwEd7kzmVcPG99Pkd0/G3hFIalOgLxih1z0l
ev89zfwZ1osD0nsVZgdaGn41/SHs5uopIeZ3XJwSBLFEWlyM80Pp54+TiqZBXwl6fzyhsrCtuwHG
JrquCB3lTV7mM+XLmB1UEbnfKgicPwS6XgIzR9rzj2ps/H+ZUNvvunQmmWuAKx+mAVq5sKz6c4B3
yNtiCiCcgLHrvyKTb30citD43oItlVdmdl7Ir97EoLosqPhSnVic56btFXWGiR8CJpa1t8LxS120
xnaw1XAPCfaaReLK4hG4BfEBBV5FVEHOJ44n07wxnTRMXpHXS6yh3CIe59NLC+SbGI0IrH6Da4CO
lTuLjwUyBs19hw+22MzVZHdlZrF4CliTlG2BqGKB7ZwaOBLXYpi1lYEdJlADRiL5W8QwFlymDkMf
zRVjnO4kHBqEM6Gi6D1qNQp6SVYOYdfpJ/Ku1L6FAJntFYjfX1CRHq5825WKE/3zuXNu0i55FbtF
de9UHm7JbpA5pYtoysyODqabIsywOFL77Lazo3Irgx7HaTNqrgy/tmmBfmmsLorHmrOsYzspwHkb
XqA7S+u4tKcEPKoJTg4OJlucMhmVGsrGavSNkgnoPrPktIcu+OXDYz4bFktcp67I+qYAoILpOV9z
AuKJb1A8d/15UYd9IjZh34krVaiVycZhACNUAwwW5ZpFxiCtpNPqpBc0qqX2FmXc0S38Wfmka4Y9
4KYMMZeuwvE49E8tOkxXXnJteE0nUeGDU5FeYk0caFxJNwIpnjoqUt4EuTJT0Q9ABBPVhw6XoBxr
9n1RBXIPX7++Mvzzul5OMm+PlY1OP4jr4XySgyS2VKQGhRt6k9wkZSJvWxWC0mhrmDh19gixRKI6
ARR0ZydDsjetKNm2HmlO1MsAU/kkdqEloYTZF1cebuXQITAGJEA0yVo0FjdW6CA+l/u6cEer6NwA
l5Q3laUZJ72moxLrySw2Mv1Eioy9Abkj7VIyp2ev2BfJDIILgH9kwKobd21VxQ+Iskz7EJ4ZAP3J
ukWR8fIyX0tLdGPujc5pCctw8ZqR4QQw1xnR6WeappNFe6EO6OGlVXmHYKc+N9VauHlBephGLAW6
yBk+xE71lDhRjwBKUV2Z+JXLhSNQUpa1bQCdy5J3kmYS9cNCuPoQVu8V2OgHpSs+1kUlD0jqV5vL
MzCvseUapNQFhIQ+FT4Ei7M39qlJ6ElGPbsCf6j4dnzsuyw8XR5l6VxEXkDB0jCwEMM/gob/Yqmb
7DVU1BLdpV/a3IZmQbsgaIDPzxyQsUNMJO+Rj4hQbCGLmJpTEcjsSqy4tqSpM+Feztzi/ri40kLf
rOtM5RkmBxGrqYOKr07Wx0x1cMLUoI3ibff18nuvDgk6R9NRjcS3aXGMRkgrDoMxcMBNATqlWp9w
a8Nxdnw7dwEFj7OSqPNTBwuHyow8BObK8XZ+sKDKEFYxNh2uHuveqUziYhcPrbwtvXE62OgyIHCQ
I/kncSFH1juy91MVeFCbs8pF/cjZqZEhd71ulVvF4gNdnpS1FY5TFmcecTvbfbEWmmSyjToNdNcg
LcYYN0mPVoEAyNh0Jurug3Ntk6+tcYBaqOsLSqh8/vPpAABcGxOWwPNXsE+k4jAucefde3ZeICdU
/AhlPNzEfuo/FnFenyBNOduis7P7bDCBVcHlIRjqr+yJlQhLp8BMzZOGCIWixTSYRd9m5OZgD43q
+4Ro0AG82Og2lp5dmfC1VUg8A6KSNgVOiouRoFWE2FFb4CGgw95ZRoKmvj9Zh8ZAG75sTPXW18O/
Dz2hYs0K4iPTOTOWWKQIzGvoG43hKkbW77DMO0wNYkq4uwlwA/kHYdofLq+rtQkF7TUX7ElAgUCe
f+ZB65IoQxSCGAIael8iiNLWqH7FdThdOTVXUHCgVGln0fRBwRTf8vOxQj3wQRb3OuUMVf8C9Qop
I9W5bSO/3TpFy8GWOuEOSwj7UFmIhAzUMO+ybFT3ttk2t0aU4CRFd/NU4J6MUKiGkA+GFRsI61ci
yrUghwscmLkDWtBctlYiv/bjuG6QF1JG1HNL/ylrwUQHVQXXuYvjmxZd3A1aBdoONJi4Mvq8tZbX
C+BQhwYZ16ytLrZeluNE46NmTRw5dvtklj9B6qF7hz1zcQBmqN6rafRB2sP4E7uLG21egqScmrVY
DPjRtSH2wQwcmCT8qu3fwuHv3aZAfOnvrzs2FVebrgN9EItDHhVTP/BKVnrtZbi3qh1sL5RjdnaJ
jcnlocS8rl7NJ/12wJ7Y14HoOl93gZ0A6R8oJ+V6VD9oRduCxK6nnYPQS2Bn5f0QONFNOZTfaCQK
gheoeubkDIcEacW0bndqTlfZwV15KzJ9tvIYNlpSqRtJ9goqJulvfa6Lgy9TdWb79ltFKY0rb7F2
HmHlSX4lOJTY8ecvATc+mfyoM1w1M4Z9UKWARtHRuCkt2OwtpGDCgkq7tmXnNHkxdRQpmTQNsASb
V5yPqitjG2e4zLh52Ya3NFx0HMSBSwxWDn2/UUdXT4xPbQpHL0fq4haWtnZlN6ycUBxOJqApEJoz
XPr8EQKaLl5ssVIKpa+B4aQQtmzrczik4d3lhbKy67lb2QDkNTqVwkXNYECd0C4oKbhN6difYzLO
3TQmbyTKDAerHdqtimOzq0tFAQ6jK9du3HkuX831XAS0ueBmnsv5i+bpGChhTGrqVD3eGx0uer1o
TLQa9ALCbTftdeKiXd+2qJaj4b4tCGO2xOE+kmWjsb88GWtRvvGMhycMhTe1nHfTAHqteiw4+B/x
CTCMvrW83EZxL7J2mIzoFANHHWk05LqlESt3eUMNOQ1RTclSx7tBfF6/8kzz+fNqhjiRCfLmyHuZ
6oTa5CmNqhoI9tvt7aRxPk3YQNybyIEjyKU9Xp6CtZXHe8+9Fw0lk2WwkQcItft+ym0MighmLyxZ
7H5IJkn/r7zZyhH1zE2jLTX7Ni/5OFmfjJTqWeRR7gQbVdgIsME9dX/ihWDA/XuUxUFY4xCCg02F
Gxvu8Rs08znfTXyqBwRyr5zvq8tnLsbMfDgTsPDi5LBsz6rtnkhtzMbmSRaImQF0iTc1CNRT3aGB
pGhadlJ9PTvYOh45jmIPn8IWiCHCZQj0tHF07TSbz8jl+iFfhdk191zB4Z/vsGCo6nKY7zfasRKg
K5i5QC+kW4uq3AuZVt9Cb0Twccqm+z4v8lNQ1cEh6hvx9w9zWC2cMyTtuo363vmDmCOMsCpnqwdR
0dOJKaN7vUWFpAqqaasa7VeKmtbPnC+wLwAoUPGXZFfngxa6icLTAJmmUN8YOr4liF5+8VExObRj
hCBRk6I+CKUbswM/Ku/7KnD2aHfFn4KqD65srbWdTKGOiwwnbu6zeeu9KFoUYW4mU44JUDSh2eR4
cjrUSYk5YG3lezOw2p9oJgA0poQ+g+ZVa4lmLKLGxGy6JI+tAvQGegxF6mKKt2iMfKY4GLmIr5RX
1ttzLWy53lj5wH1JoGAsLi4Uy0BER9Eq6gQIhO1UGDDbYpxFYYT3toM16qL1HsBAaRCaGgkjkzbV
8IkI01ssjbJ7symKU5aV6Z1tQG+zE6DB8axwiN4RvmqGyI59ALda+L2+HdHKOJRmitHEoNv7QLHK
xwSi3D4IMwF+wbpW7Fo7HSl2SgH+hEx92cBUMAop6rxD7VP3/Zs0ydDwKOGVow12LQxZCYjnFBRq
MXcu/1islsmws6hF9NZN8zR0BfgxFy1TeSipKbmYiA8HEQcjvlNTc+XEXFunxOAzL4Rau7ksCkDS
cezKCAywlFZ9aIu8fuNLJKhxcAFPBUr+J/aFQVVTJT2i7b3s98SdtEJhlBwMtTUiAjPIjchR0kfo
XkPAVpfHyzfC2sy+HG8Rc+iFOpmBnM24snbAUq9COFUJ7sCCNKfa6OOHtkKcM8fK908ePOx1yOVv
/twEL8nLa7EWcDOV/4GXotd2fgAE6D9lqQqSAEhs/C+AcvZNhG3j1p7G/iMtyPg+ZeFuw9Ly933k
XMMxPYcKy60J/NAAd8PdTonjfHylwjUiJmNwp6h1NqqXh589wu8b5EiGE2aj/bapRXNMB8PDijRN
xm0NBn2vml1LUb+2kCxX0dvA9ww133E4Yv2XXfk2awA/GMic1fPC114dkn6PklDqU9WcTPR6JSHY
DjHg7wifIzyEBDPCGeH4kPixpONDYVVaMnnEaR55H+rFXy+vlNUZm6mt5GzcIK/iQZrf7MGx5GkM
UHWyy77rQ0nCZpn1oawNzDUsu994s4xC3g5ib6N8R2qeqHe1kNWmH63ovi8L/UH1MWvpCPjfX37C
tSWFwAty3xQyyJ0Xp60ZN1qDdJtAZpKkvQEkt02V2DjZk+dj/SPloe2MzxMBJLZrA2iDy8OvnYcv
h18EF2lgViNehzSh8LLHOZCu3JRRPNuQ4X+8PNRqcAUdxqYOOCcMy0ylh5/Qmd7c3fQlkpip1obv
J+6Y2xpjgYOTmjrmbjaUDgolH207bt+bsdmcogafq5ze7im3uqfLz7SGZGPSLYriABNJ6hcZfdhF
KmL0OWCl2BduL9AkansVvrNh5ifU7AC826K+A3GQEXpF48HHzexU2FzCQ+aZ78iyvqcies++Mm7M
WDFdUxusP4iKgY9mivnAKTI+4aUNfj3CHyM19BqZ2Li5QyUIUbhcze+QB++3UW4R25hxfhgQNzyU
ws/uMGYx92gU2PsyS6Hb0gu+MVtR7ttEtEhiYtJ2eTqeCxjLA8bGA52mDCEAmP/zA6YolBp3GUCE
kazHT+hXhggqabit9b63RRRAv+uK1roR6VjeR91U7FEi6W+nsJFYGhnTY26hwEuvC9nZ0rLctmin
T2UvxaOP78hBlxHCwGE0/sB3YNYWpSje4ydz5fpbW9M0OTh7iNXo7M7Xx4swjRJZr4nU1nCA5vnH
NKgONF/iA02Y6srNt1LfoLbBfUBbhTPGXobERtjZLYKFjBLHew2gyUaJ2vShoMGwsYY2wyRJae8v
f6XV96POplGY5AWfK0cv3m9Q7VQzWk5Y00ravd6Z6ae+t540wEtXagtrIwF+mD8spsNs+fOZ1FKL
lEthpKrqmxOIsBvPQW0wtvSfCVkoD1G3n6kmVPPOR+K/lZBmOaf7JoHRjIHQroUgjnTw+HtkDd//
/gwCPp+1X6ghv7oVppJCIsguPpuBjYWUZbK3aoK0MLDLKwnMygoh3KTxCz+B/vOyVJ2OSFlWHg2a
qvabU+OjmYRubrUFvwkXOqbLOyqtfWUfr3w30+SARTeeexjM4/lsOkbt21nhQC/pbWdX+EZC2cMc
UKZDg/HyVK7VKWf6JQ3VOUuj6HA+Vq17vYOxqe52TpUdRgnKLwTFsVOxPrxXQr3aDfCz9zhv9F+i
IMN21fZwDLODGNsabuFWpr0LYrR3NVQxXO5xcz+VGHABYbPfVkCAwQ7r+Q8EsSmcJB4Orl3uH8K6
+HL5TdZiBYAp2HxxixNbLaMrjcDkT4IHVKD8GMIFQAu19u9SI6Wsr+JDY1h9/1DG43iQgxrfGUma
b70iSvEOiBq3Snv9XoeOtaMLhO1qggXBlUecN9zifCaWmen40HkIFhbZcNJTqWootgJcMCEUW3F3
qPL2jUg1efBqXEVR5vPeEqVG75xML06AKtMrC3plbTEudX6KjbQ7l90euwujXs3ZO20eIBweJNHW
QA3gGCPAfyU4mcPZV2/7YqhFuE0lD1cyzwBmPgKnNqwBgZdA9f7+IUe1B0wA0AcQEMvsRW1Hx5Ej
ygRDVYW8VRjdTEbzTemr+nD5861NHfBjBBXmdqBcVnK0RgfeMjOI8BxFFFi3+kPVBtT1db3/c+r+
3yl2/X+oxaUzX//9pdTXXxJeD08pEl6bNvGfqpAA709hr9P3336Z/8ZfGlv2r+xduEs6dcKZj8ul
3/+om99+EeLXuQ5vzLhITilQAf+lsWUYv3I+Iu7B1c0tR/3svzS2DO1XoDqSvwWKgNI29PJ/P9lf
eSL6Zf/HvJHKyflShqlMdDl3jeZ2xEx/OT8lDWhqfesh+9b7fvTY6bPntoKe7taucvWAlCmehUXs
Wdh/gND7geQ6TvSxTmkF12Iks6VdSm0H/zp+oOXv1VRO2ihzUc/VvG0kmukPzeCw3Zoos+FqEXcC
oUn+s7WNB1Pk20YMFf7YiYcEuo4qL2EdLVvXs2dbkyDQ7LetYlrKRhuE9PG7QJpok4kE62bd8fEI
1Pg46KcOn6Jg9O4aongU7/wh9jZVUVjqyUKAZNzE3g+Ba8Kmjf0Cn824xKm5z34HyLknH3gUevoY
mM0fCuJHQ2/fKyb2URhQOGnt9h1desygzFLZCX+gQ/m/2DuT5biRLku/y79HGuZh0RsgJk4iJZGi
xA1MpCSMjsHhgAN4+v6gzCoTQ1lJy171ohYpszSKisDkuH7vOecT+7ybT2mD8HOwTvw9INulM+3r
ecNgh4Qpw8B01N3M4/bs2Z9k1AJGMnP7pgzlDpx00qWSnZ5/InH+a6+CdylTwSYsr7CgAT6aCThF
HIveer9a/OZIAW5k3X5oak4DmcSzpt3WkjnOH3t4iVLy7jL1FDsLv+ISXIThvpNRHIzOZ9Duh6UR
F5KX3XwQPYyZCfhyuJ7mggDIOvee7H6OvtQEZh4KNPt93A7zjPCsJYraN8LsEVpA9tnqWxi9uVMb
39mNgKyyoEzcTJLU58Ql3xbrkG1hxXfkShxwXpDf23WiC+JoMquHQkr5rgyNFnBJ5rjXC1GbR/Kd
giucynVsV+V4qSv8H7Ht58UH5YO9LuB6L7tq0cC6CRVEcuuXU3eQFr3UpBHbHqAYnM35u7kDHaAo
V+DfiBnH/0ytr8R70x+XA2MV86AXImpNOX/UE5krO8pH/cMsooqgxSk9VVaTgRAyUiTvttv8WHDN
XHHnk1OZmUVSeeB6aKpMF4oC4tQPNbG/zZC/LKpxLRRYoGJJGa1uM6At+yztXjJ31BAz0vFHIxcb
ZJ4bHIZUgFeMLLGEl8Hc4hsM5xaUeKH7gsxSpSeyctu0/aYIVP6ca9U9QtQc6UrKNFuRGzsROdyl
BpPdDlxgyiv5TUaO/DSvUf0IkqxGejx53t089aD+VmL1nrAmD49yEd4zmhoLqsQiF+K7eBFfe04J
iaOvFBMv0IIebNty8WCJNNGLQ7wn91hukz0ficlKhAiQC2AFHJ6HbKUuzJdMF/sylX+aiqLiUJNc
SjJXF+lrt1Kl3s+UIt8HSpMt23eW1ww+kf3Xw8ihT+ayMKPuYHxft7UrvlP56JfAkWb+zhJFK5+r
srLAn+ihOfZUMcCMA/zzxzx06/5Auz8NTxDdaPo3S8Wkh/9SeTUPi/OZm4djZHUCQdHTpI+X2WXi
hMKmIZRXT6K9rsVYFhdg+vzholVBFd5YjfASGgyV9b4moYAVqAKXk9g8AHjBgkFv4iDALWSHZpl1
vZZh4R/1rAhRsEhTgVKsIjOFmU6Y6o4sOMPdzxDqUuT2JOVuBClSZ5EV22DzrImc/6bWUNqwlsA9
bMZtpRF55PjQKHSWvyOSJZA7TlUfxHoYnFPpcNtdulZHJKrbmlsAt12Y+86NtihrPxzhQ1dBKI+u
Y8z6MGoEIbGRjo5/EEMGpjp3za7ba9dL50fCvPUt22fX2tcLOVI7Vli/3UeuNJ1TiDa+3Vn49mAU
4lB6sVDNALIlj4fuy0JAeQKHaVA7XVsAjUrqwjYB3Bj11300hOjmxlRZCZaWMj8Q3Rh8jtooWk/5
tADclDpMh0PfI7u9sM0Gu4id5n0Feq/xmMuGngFicSG1/tIw00ZfiwyJ0j4FVr+lv4Xj3UwA77ul
XQa0Ap3cQvZQh7cnX2tTxzM+c+Mge5IV9qGVdvbenpzUOjo8t1sqsVnbewL7NV5P2i7d9axU8R2X
sRwgHBHHcxtgOPavg8kmAxJ+SXlhTtzGiTUJaJZB1oXunvx+3zsw7SG1tSRVS11ocq6/RrKertNe
Y4m1o3q8FFntOzGvAAip/OJkEeY+wIFeZ+LVu64lFTjl1Qkxx1TFnChJpvGFEZljvUEoyagR/rxk
uIgq90k2pZvty2wy651pLhKsSoNuyikn5LpzRwddG5V/jXyxxiWb5ukY81LHRkQ4WgVRe0IAGGe2
ZCIFDQbKtMfaOjAoMsjjcITTIPOeAwTPTqjtINE5wSUwm50JJmjkDE/LGExYi7pU64NVlAHAYBwj
wY6Uc8vdp6i0rRhMGzkBs5OT3u2nPjinoO2Dbbextt/E0E/PozN7BcGIo88dO6QesXBj9x15lIMn
DGH/kpCKn447N0P1btkfe3rNe0vkJOqblNcfK88ZwWnViPXGmnKZlPd6uWYopB9dKGPM0hXqfGso
291QavsZhSdm6CzV0H47bRWADrPhqp7I1tz7xAHVx20AUhxD1zPeL7ZYgaYjFPriBZ8yrwIoINzx
m5jlUpNS7c4PvJ4I9LEzgKxx6GfRiwuq1SXCVy23zKGUSPJR259K1uUU6FTgidioR7gznGD/Y9C5
zouDzaRIbO2pEZ237l7ChvyafdrL1jkK5lAwCs3UMWL0G+ZFDsx5TcQsiK2n2xEkxaJ9oFrK8gm9
DZ0fXqqdb26QgWHAVuY82drxyr0ipxI84eJPLuwtZEhxwTZZADYJrR+Z7jC3Ot1EsjjpIRUzypVI
grgDKK2w2NPQi9eqDT4wTgQnHa3V8DKTmeDHgR65fKr3J2BorclFYvjO28iMKFQcewFxHQLeUUFd
f3Bk34uE5HUYcm0ftX2SB2vK3RREwMTwTQADskm2qHdDM/dDLFfLvZw6Bzgz/K/MT/qwIquEHniR
8II25p122v59DkUHLvNY5k88s9G3dVg1EXOrn6ZY3kJJtzLLJ4oQX0/lAW7E/KE23ea9KhzrK/LE
lgdybXhvgZciYJuGVbrsV16XDCoktQdwOAtYkujgnTO0kdzDYlpkDFVidferSZh7HKE+f4ZcSoo8
fyrY3oERkCIjMU4Tq1H8FWX1rzZM/2Nw8at4438MQv7/cFsV0f35n7dVR1KWm+H78uu2avuNP7dV
hv3HlnbF+JJ9EP3GYHOp/Lmv4kcQCfEoMd1EZUKGAr/1V3ixG/1BM4iuF/unbcsVsB0a2lHl/+c/
/Ih5NnsgZqJoltlyne2j/mlfdeahYV5CGA6afrZ2JFQh/9u2Xb+0QgnfVPMaZCjbmPtf+UZafTJ6
gHQBI+qrkSV3pxgiJ2nWKfBKw3ApPQLjW68IDr+ctL+ZDJ65E//8JqhtsFFh+90sJq+/iUpFU2Jj
meMyIs1uNxVPADqKa2cxpx84jpsWKU7+FNIOvGWxyFRMTLl3lJ7OvqjBYDKeLcp7766DCxF8glrG
S6v4YBC0+69a1j+/KBNaAi8YThPqda7JnkB6s5xxyvppLA8G6LKjBDNBor0WeQ/qJO3ecIueuV/+
/Eha5MRIkqLJ9uSsj2P0IpxS29XMghMk/4DpTZANBqlRsekTVJr59EIpoj4XFS+h1s6cGCsrKq2w
qBhEsesYdVUcdeX9ZcH436f+P/Qvf7mDt4j1V92U60Ll49fmdTvl5+/81U/x/yBaDPc+anr8DNtz
+l/9FPOPzTNns+9hwsLgg5/89dh7/h/bmGALGWJEzbiVh+Cvx95z/iCFGw3Pz9XgXz729tYt+bUx
yNKBwI3OzXZXgYE/e+wx19d11nndLghS4HddY7ktuaSu/ZV9tKp2La+Txxou672c56faHGDorEVA
GESx1tZ+sdhp7JgtiqtpIEt6vw4iYGvbGiHNhwlzxH4s+im6a7JyGa7mGaoX/Xt//vTLKf+bReNP
A8SvB+JugiqWC8QEdJ94IF+vGuHAsHQ1KPt9veYR+Ko+H4/hCtb4stfS2XooNYhAW0ZXAZvH72z7
Qh+KkgYeV3QFu2kZMHiLO2/t891kd9mD4hV556eucJIVJt7VTHA1QqENBGpmrIYxrTJwbjMv8urQ
O8LOEyMM6+yEAWnuT+gHSM/WpklgZUmzKo8XkFafU6ail1pMhKmGg6ZH4Ehqv7so0+KTCxOM/sNg
1pJEgF72cYaq9qULcwDMOgvgfeb1QhQffWM4gLIAehaXM4soRBECfvcNyXE1uX0T1aAwHIttvo/Q
GwIGep2kINz8LncUjpoINjllQoDi9QBpUMNO5iJfU1OTJhLWxdYSd/S0x40TwTRvKUGBDPrWcPIj
NGOHMdTyuhl7WgOe16Td0RpsTG64E7tvYRGgS14j76qUIciQEofBRe1N8gvZFNJlbMns5oRGupdx
mFtkQOIXXk+IlShlV63ucDk546Ge7QKSZxhO78I1GK3YHBudE6G7GsAE68CkXyPSGebikpEj4KdW
eSuKyQHhHTXrt1RJTENiA2+TTBSB29iw3VY9TgiwnNz+ntl0aJK8ksVebUxwC2+VfQtg075m0ErN
KeqWJ0DzjYWTAcbogpLy3DP1el85maM/BH4GL7UYxOIc5t4bbs2fUHZLrwGiGWcCLef0hXcdDp4F
2wL1LOkOYhTZwWIq/qlp7fCl0Lj36FrlOezCgdSipEUY0xPRhLchyWkVAT+tLPzLBZv2bB81cgbN
SbdlB/u3xJNVTiEwJwP91BED+CSvelmuP3Q3czdH8LPcxKyiFvAI9Qc9owHYV+xOOv+q2R8j5SVT
/MviK0hPtbvCLmlAn6WknXY628FQdD/aajqSa8kmyKgWHEHBrPUYA6zyQV+ZOa8dc0nxnxfFUl9s
WhnCz2XlHSGmmBUoaaMtk3pN9SMBP0DUpWBTHJHrDT17UuoxLa3wg+XMq7537KH8XNZt4Mfw9PST
2081UReG0VHvN3K0ExK1/PxiMWaTzlTbdT8oUqyX0chVl6x5s5wEIITwmK1hDbNoUTcCYuG9b09J
NdA13rZtthMjGcuuzFTqZ5pyPtHPbrkesZelsEZD0N9hCACP9uz9onoudm5w9yEIVS91Z3bRRTQu
w8rzDWAPbBT9hB19UTqkQdBYzwvoXOtoDH34ORrHSZ3AvMHniegtYouKmMIlQzYH8JSrySTHIAdx
aLEvgidIO8/ZVxM8+4tFkvsS9+hVWaQgY/4A7mGVF8T+5rsw99viMBo4zfeDN5JZbUrazOyd3bZJ
ctNOu63ROgTxGmWYwKVbD8+2Vw2PXpM1VAS1mV5mE2zcozA3GNzoQCHeTXWWDQlvJPuePTwPM+Qx
rBINrCJuRJ0bM3KLYHmusLzg/J3rfRnZbva+hVVaIcwfAuSUurGauJhBzewnV9KuLQ1uGqK/pHqs
WFqjpILUrmJ2/HOT0LYO/L0qJuhqZiAEsCicbBn/n8a5n1aP7B+N5cDefALhN/fCizuGGx/ySJVT
guplzhJrCIEnR+bSMRD1VFrGbh8RKT6TG+UlrePg/Jb+PNCMpQ607rLUcrNDLoq+ianHRXvwq67E
xYw6KDioimYe+0yVvSvk2quTId2UMxToICQpqCIMhL6J/mrbMr8PHWJk6YtV/jd7jNx5b071NF37
LOjiG92FNcl5xsEOrqmy+TDHzeJa2tF6aRgFLsKh9FGXw/ZbrjJth2LL+Zm/VmFl3RSzAlzEwuy+
IGKD28ldrWJo5SxZbbEBb8ZI2R9hdKkrOD/LQ744YMMq3JrwUNvwNsgr+72dzsMPjGP2s56aWR6q
iuFKzNNbkfwyAB6lW1IRIp0bDo+/SpUv9zULN0hanWe3pQh4VbQEVNE04O6Kqz6llRh2avi6FGsV
7OkDAkZGAsDAhPGFoiPCrvyhcIMS9Pywsv8epsBbwKAZq8k/hcD7gKtJPfVgjUZYZ2VbAvmtCuYU
2qtecs/zZmxd4ciumwQDQKwbxQhdNn+7Fhi8L9W4OFni8nzc+Y6YSXXLNvxWr5dwSQxbjYCQO2+C
OsstRvsUEDbKWgw/8cTEurq2ZRvdaanU/SzMXMF61Okd2bZWiUc7x3dm9Y0M9z8LlP8tj/+zOUP/
YVMM5ujl+6stMX//r8o4+gNdFAmQCODZy5Dv9l+V8UbzCZhBbtIpxlkUqf9dGTNODDBG8jbDq0v5
vOnM/qqMHfcPcrA8fsRInzk0RfO/2RGfKQSQbfvhBg4it98jYeM8nVfXU9EYwLA3ukh7mc7+ehuZ
fX7aQpT29irHdy69eXBRjnFU4wjhfGq90y8n62/qWo7z1/L853fA+b01DpA1/maTm/1CO7jqs4So
ZuvUrmb/jn6xvOoWN3xDEXEmEfj5UT/d8xjNPUKBNvnNLw2AWRiDN5kRzNyRhGdGD1qCyBredGH8
VL3/Uqmzad1cXPQ0uFjYEM5FZZVKIZ2bHFM7p95+XNv5BOynL0hUm/x3OhD0n720L524b7Z+lbkI
37jog3F58bylvJGL9u7TDGYg/TzZ9WiG/ei+WqzZ2mz4npX0WjkrpfOGYVHpNPjUpbg296bRRz5Z
lE5BU6Dyuy9zYXskQgRNsZ9ry4FP3Cv9jZSpYD8w1aDLW1aUKXkYFLT9IYrRfAu3MsLK/O5KNspd
DwiJIWPD9w3yPUSdzr0MCmN4Sxz029VBT0HviPE7f5oIhM6ujkOSX2AQYJNn84vfzxkjXqN6Q5By
1l5AvYrQj3uAtFR2owRYbN/il3ug72kHFwYo5iBjUGxkrr5aUgB7C3fPA6WL3FsGRVXMWLQ8Mc22
btlvsH+SgnwLixaxwEiYqLCjXAK781ZQ25kan6+HAYANHoJtCIGo8l9/PWlXqq67jRQ92OGuG/zK
RFdkAirspQnOvDTu//nx+xlF/+u9yiduPjN3OyG0386FtrNgAOCki4EKfyoeLFFBL8zNVZwyYsxe
ssrtVsipk3gM7LxDqhlO4zORBn4B7bzwAMpqL7+0VZSKw1QJ30tq6RplUtbd8jVMma0dO7uC4EtD
jVg75l39W0r3vzlnGBdIF3OIg97CeV6fs3FtSlWtBHPmpnhYZa2OhcscelTuDRGe3/75fJ0vV5wu
1JRYh1mAnU3H+frDjEICi3UQP7hkKNyQqOYeRVMvt42ROm9ojX6q4c4uTeQjnkKVj5uc18Hrz8ob
glV9Smb2K4XZEgvaMdKdeMD3AFsNDJShz1QpjRivkD3nZt9XD1LRnC3AK0XTWV5s1pnZH2bfKAk4
yPPqYYjm4M4vg9xLvKp3KNnAQHs702W/uDMjxiqZMEMQvR5RL4kbCMZgupimu5ZIE4iIzgz+d7Jt
ZSRLOpgLfcCpB9icNfadcv00uuWH/nu9Lt7z7IWAbkh46y7bRlKEi2xgoVJ+u8KsIufx3cBNkp+m
vM/1G+qp867P9iDhMST3f/Pt0GY9u05VGPX2SmB27OZtyl7T7gRbcZs49DicJ++hYbrwORN4J2Lm
w/5xnawu3/cQBG5ltJTfGGl6lPmjI58pptLPAwEsdz6y7LuAGU4Te6Wu7INkwvxJtkUFv5zxCHqk
/64j/ubVeNYn3hYrlkKQDlsxwBvrPDVe1bIibqjmPdK0pTh4SzNdObgoSRceigRxOeUtSqXwqLxe
7QYXOWXtGXIv/T5N1qkpmSRlk3+J23J8gGRCzorBa2cn2AO8FSm7ndDzm5VcqshHJMN7/NzvloaS
dWZbWMvKQZ5ZpnXigYTe//Mp2Xpcrz+F4DFSM7deNO/VjYH46/LdYRfK0r5lT9SlQUKC63xt9UWO
Z7tr2Z1WGjkFjQt+FPry7p8/+zythsvBh+P0RDv2U9J4ttAMcpkg8XZZokS+PPe07Hde3i3vXGym
D2021g0da/a0i65pZhgM/bFymd74xvf4fb3jG4TetmLTmIdd8PocBOgnjNGljDHyFfPbUPbXqF06
dAANSZ5mY/3LYLufx03QMB1epHIMLM7fzGszTY5JF9Fets3E0von5dPZaueBgZ0KxP0/n+jfbyV6
xax6hDT42GvP1z3FbZOPJPsluu6nXWdNTTJQzsX/D59CGejhlgSQcJ6hXc/Rts3lqHIZuadBEx6K
dDl4o7z922NBwkd6OYUBduHXF0uHTRAuEccSRT2ZC0bV7wyTj/r3x0Jqwibjpj2MiOj1p4iUJXpC
L5pUvbHu3J60T/b39RsP398dy5Z8zgoOyhG/1utP8TCKY5dgOQpoUUyxp5z6pMkX/fDPB/P7M07y
NvsRlMs+79ifS/svJZppz4XnI5BJdIW2oXVm59DxV4+oj/wLHuvlU1S6I6DjxnnjAH8ewevlhUx1
phi82InswBfy+gi7WTu9TFnElp5/3FRre696g0YtAK19uyKHgPC9Jqsam8PovpAlfU8RlJIxW7wV
fv97oYEGFFE7gwtcIz9nKr+udN5sD0XuYh3mZHdfs74N4sVxu1PkLvMbM7eft/rrw2azsuX6AYql
gPK3feIvZxw8mZxNV6TM3NboE0870C/8qBMeQMhMRLU2hQ6I+zOxFMmqCDDqlum1cNrUYZ8w5p86
pYP0VvCvfJjdUcwxeDPPOIgxr2pCjUe0KAvGH0EbfCjRXE0LigDDqhDfoacaMkay5qSS0W05j3UZ
+cfBlM7JDSedvfHY/35egQnQUCL5YduknY80Z9nleknpCKHcgf2UOVZiZGo8rY7/Fsbs94Wa8mEb
iTF5YgjmnK2b7BZq4r5VGhuiM79ryLHXBjz6nbKjH23fqDdqnt+PDK+9i1l54xxx72w//+UqRp4Q
DrOFNF4W+t8lHeUmVqpEDAlk7C0S6Nk0fatNOCj267yDyWrALfn608QUpG41lKhq0DDFnRk0l/jx
ussV3fAhBesOisIJPok6tD+MQyQvTKci5NXyqot/u1xsw8WN50FFYJMU+vqLOBNwc7fn5g2mBXlm
RrR0MdMRjBkuOSOd33S9qGvT21uF8N4o0X8/5du6TlgZa/vf7FmrxbWEGDnlqqvcpFzZ1w8FCUp0
kt864eeL7+Y/IkCDt7CNq/e38LYxFXk14BdLRDm+WI1r7NLAzt64hc49fUjPCa8ll2vbhG4xVmf3
UFl5rS1a4m+AxdNfNIIoPSIvpEU0LfOMAddB8XWa6sUsLgy/0VQ8TsPAE12u5e2yMkRJ7Sr81snM
5R5RPDdIEFUVdXGu5yl4z2Lg0XH3as9MVGMUj1MdNVm8SlC2d9nYV7AAEPsU//Kp57jY4qIAQVWP
YvO3RzHwO6sfpx7m4Vq9y5goHRbg9teT47VvnMPfLxSuAtQubN5xFzAOf30/lq4LXn01yI0fhDrN
hkH0wWS9lfbw2waHm52JO4hVXsXbHuHsSi05PZyxlugGob19mescXjBtJ6Nku+fpW4jGAll6NI0f
QdS3rOeTwVKQoxb+LAY1oq9w1Kb09AvbjMXUGjIx8kLVSe9q4TF5E8QdIBuVdNMdp1Fx0GQqT8a1
TN+qL38rrDkWGg80DcgssbDSnVW0kS7U2pc4wFVd3luE3X4dNOo2ZsXBpTsQwtriS/gwd6K4Twmx
uPbtznlD6fL7VeMB4zUbkh+C+zs4q21GUQdTTQxRotOpPjBY6Vgv1n+Zn8vjtWUvcoRctu2Dzuq0
bFJlqdtG0YBnz9LZtncBOtnc//OK+LOJ9ev7fPsYbMq0jgnbYbU4WxJzBI0FEl2ViGBG7ZeFelgQ
AVbyo4to8gvq7+lWhvPwoQuK+V1TVvNDN/sODqOOqTmxpnbI6B6BVBaz9sN4Z4beHSdGgz/6aZU3
6cpk9FDVq5kdZDmJp1ROega/hVuflBskjAkZ0sED/etJ7ZYu7bDEm00UT7JPb8B+q8e2brIiZjJc
D0mGt+FmraQbJsW8+ISA66n+UjIpUxfebM4iSRu0qqJz1pcax0MbW6O7iQOYgj8QDtDsrEwE7RtL
xm9vOM6iH6FKo0jYtGnnETbVOrHxsWaZUIrpxz4Q0Y+xCOpTQaD9/Vg41U7CTp/3URHlz4RD5shH
7aCPo3Edu7e+zHbJXl/SrYYIeLVv+0+KtderSm6JaC0bb04c+wNGmoSpPGgnavHlrU/aXtyvP4lO
2qbE4zlgmxmcvdi7JZgEnF46e3hkxuvV9VbUw41HZ3aQORNQnYPBSWTgNsu+A8pR7vxRBPYdocj2
/T/fyecxAFv7hlAbvgVrNvP38yqDmWYK99tu0OeiPE9Sj4kF94uOotjPivHHEHjDTFinV3e4Cwr7
ivGFRcdrS0DjFWQWn5h/EOmmOmN8493/+/3Bd3Po0Gx10ObYPVu1hNVrqzeqNsmQco8HaynS/Uxs
1w+PuND6ougj4iHaymyjw4qzgnytKVTj3rVS46rT6GreuHJ/Vnhnl46FhXPFbYsp5jwlfBSjpYjz
qpPVLgcmOCALaB5G9Wod5lp7xZ4dRPjeadJSxi4viy+lakjbJyze+CKKxXxQwCYeASSXH8FoY8aN
mvqhHu21hnU36kfLHOZ7+lTpfeq5MGwcuVg3dp07bUxFzQHNOB3u3RSA7V07VAtYCYGJgVeKU6Ki
QZN/Y9P4f6oKy/ghHFn3yWR7Yw36OE0/gSGfWXxAV5DFpqIXqucQKgErlgNni4icGEqC4yRhlCPF
z6mXmHpEomTw74aXKcMRYhTs1qISpAv2vbB7/XEt8aDsXROTR6x7r0W4xaryWUc6Ww9NkDdPiFo0
TrDOynU8mjXdbrI8gulg9Yv30gdRzQIWhsVIjpMv/QOKiy17vY3I2FJtiA9h8ITS1zM+gAJpyOI9
eblGwu/5efPJZYLBOpX55nQZkaC4eZI0TrFyUgiKMNqE5ansyYOI5wkFTyJs+gW7FEndw0AsqHEs
yrL7MDqtfEjHDEvGynxOYhBbKCjadKzeVXOhPjm8RLrdFA4VzmetnsJ8Ka/bdMh1kpljmO98sTYv
5uw3e9IYxHLhZhL9UwT4btjJcqNt4/Obk75tje+9QreeyKJZPyH45BZ2pozwtMFj7ryrmnpKY3uo
w4Io8nY1YsqF4Ln1VhxyOo3ee8Go9T5cWPnpEI/jV2Vx/5CvUxIL7ihZfxVe0yGaKNf1pqnEsB6x
7qp3NJQaDFZ++dh3LUr0bJEW+X8jM7sDgmKb/T6pRHncYFgIr9q8LxMicVNx00oRzSSS2P5IAzvF
E7GMQryLRD+ExJM4VA/goUb5bkTiu+zqqs6odBaA4zsPewXisrDHfSHTgUM1/TWy9nbL6J4ozYg3
C+GYwfd2JX8vcVubeKu2qSRKdJ+0lSR1ab7fBs5CInLoNCI4kg5Mese8GBgbvV4iQliYDuz6qrQY
1E1eYcWBqVx0BnjspoNdW/aFmCO5nbxm3bfKApRSegRQx+ZS6GrnNsNwZbSR2x+I8wnmwyxSdd8V
xsTEBuTF51Z2CnvIuk5PIq1lmPiQIPLD6AfpjU7ZMV2na5k/TLbK5acRj5eReE6nS3A57jgkvaiy
LHYICR1hSHRk7DTAUH1EYxbdjmn2I3lFr7t7KIg93Ew3tsMzudrd+5rsj2Gr0Zbv8xQGV1U32PUx
aPR0X4lGDgnWMG/k64jmi5qsHN/MHAzXWRh2lAeTMC6swgu+1Fk+fp5xThDyQg1mMskoFQ+2pfBq
BGtU3Y/m4rtXFQIuO+5U2FxPuovyY11RiyZFydobL64L4UoNpj3sIP/MX0j+W5aYjPrlrphxWcVm
IEcXYlBtm5e2icziyswyj5lrOTo4okIHacRUNR8KO0zbC90Zs7/jCY6cq6iJAnyBZjhRYEv230S4
qeiIgAhbkZjrTh9Qe8LFzHtnkjvGCO3NUs9MSNAIRWiWhp/G3DIlYNXKrOCwJeItSRgu+bc569ds
32z2K8Pvg0u/iYxr26FhSNJD2j2ztwr4VHQFd3U2oV5l4kOZXIXCfslyxO6J06GL2yEcoyuDwiy/
0VhK9ks1zU7CMlFGe6fLm5lJZ0Oe1xgGeXeBJISsLRVOojuZCPoelLLdfOc1ghFPkJIOjnTG0FUM
MgfSyhTNcAgWUdQiJrvBJH5IVU1/cCOJJRaipsNsuRuHb0VkZtjzcLyguxS+Mk8zFDvssI7XfAjW
fvleN0FBfIZSzmdXLSjIx8zh5aGHIioTYDiR2Fd+NezqVq4II8XSmqyMQQOAZi2majcOlbveNaHM
n0mOD/U1CfJiPKnQJB3WU8Tzx0XE1jUu2SWnu3I0240Vga4oH4v1B64a/XG2MeORKOcROjb7TKis
Zd1lRnicyrH/uJol2CYAuXSiPNRI01Ug0f/0wnwn5mJvBNkzrp9n4RnHJmNiRFLuTvC4x4Y/4/wz
YlGN900R3OHHuw8n7hnmk/Ha3BZ996V2qwt2jXtdVd/NYmMKuBfeZOLRsW5bz3+Xbth5FdWEXYid
4F4OvXaM/Tk6Brn/sezF48DL3e2GK9gv5ce2LN7pZbry/Pq5DKwYP/fNan1px3tCy0HXv1gKeagV
XLj8C8OCHVTl+0I4RALNG6AmrHaFKyEPDqChV0d6ca44jDgjj/Upy3lzNR2d6y41b0ejRhiaW/n4
IW0Cam9aFPOJWcMVnVT+rtOzrnkW4q/BFAjQgnln9uBJguF+nDB0ZzwYo2hvUmgdHtLRguHde3eu
LxT8co5QfFRSPlJv3A9GRX9R5frJbAJ5Mpfg2C7rkw+5vB+im8z2rrj+HxxbPHhGewKDhZVc2cAu
svelH1x41UOY3TiekLuRvJMYhXNGkLmj9p3+UfUZ7oXwPhU4O0SmHqwuu3Fzu0NirNejs+YXA9mC
TCf1RzFYRz0ZVty5wYU0nQdQiV/RrCa9sr1dTe4SSaMHfFAo1+rmAK7z82zYd1ZO7y1nOmO25ke7
ULsoSoFMhR79a2MXcJh+bKz2UeFqcPIxzssQP8OUlQh5131v1Blf484X3ufJ0o9G/9nRVpIZ5Uup
6m+EXwlEZ82NXc7XWVlBv8HhFYnbtCa8tzasizKznKew4MJvmC/H0POllTe7LF2uAOUguS4JrjK/
tdxAsK3Wb4XzpJnRa2+5hZ30WPM8xaNf7FbfPGWj13/QGGmAt1HGYfW39d4M22+uVZ2WeXpHS+Do
9b0XO7isd52SX2xjaHfMQ+/qQp5afL5BmZno6cdnHvzbNkQ+2y5bXk/AEod7/cMoEWanjnqpxmoL
njNKZqmWkBRJcwB9sG1utOrMa/JcgwMv5vAx59ZxL0zt3SCjOIXLcDLTGYtsJ68rtOL/l7Pz2o0b
6bbwExFgDrcM3WplS7Zk+YawLZs5FIv56c/H/m+slqDGnIsxBhiM2SSLVXuvvUIFi1FYUPz7pic1
3FBu7bxAJm3DqGsyPAKoY/apLF5pe9Ngrbo/uV59nVztxenSOZDy5zjaCvTStsWqYDraFli9qcZB
3TTxdbH5Gti1ofzQN6+D6mh7gGsEFgjq0Q6hkjnsgFJLvC/e0TDBolWkhjwaKfRyEQ+zlwrvIPsU
qwWUo4uD4ljXZGB3mx1DKkuYhsXm0pAfDRuWdMnqcES7IHFPHYtbx0XuQ0gy4Fl5NH2QeoIBRL15
QXhTbLuIUJtpDMixV/d9jjNnsLb4EJqo8e/IVEQOVx2lcelRJjccJXPepp6bmWn/Uo+Suv4or3OP
UjuoMMjumlbbBNdHOd5EGtdIZ1GJy+Uo2FPXTbwH7IuQT3ELRH3ctfaz2pR+YtP8mfYm/yuOUsC+
zpEFamWBRFA9ygVF57qvhDmmP3pzjFm7m7LQOYoMialAcNht2sOy7xUrmI6SxBFc6LI/ChVjY63L
sD0KGIu0R8yYHYWNTVwgcpRHwaPZbeLHmcPlwcVta+UcTANV8WS0FhmCybowlDYcjkJKd9pElZo5
U4ZYs9b9bo+yy7py7QfvKMaE6WD3CCSPIs2lQbDpjK227NKjkLPaNJ1LbBqwXfVutPwEZTWyC4UM
xtA4ykEVZ6K6nfSiQjwL6DVeCWeFDrZoo/FglLA9bgUbbBGo1GhOxFgqufLyLsObW51k5Y/KYP3N
a4HKEdvy5NkcXVivWHylvzQ839vILvruSem18RpVNgIyeE8L48d4ENz2irzZlxDRbxy34mi3817p
/CJxYEETkbo2wYTUTKAGEBVrx2vl/coQU0TZrK3fyhxCVEjjHj85Qta/LCXTdQwXau0nsnGPfx3U
9s4EFr8pFkOrDtW4oqTXjBJyUCa2wV4KqRYtaD6NyWUjcLciETLxUBlLAS8BAFe9Bgvp3Qsgj6IL
EtvLHopJq64UUTbPTtGOt9imcPMofHnKzCGVDU2eJhdWuOqWED2UjSS3MpqymprqfIDS/YPNm0jf
WFs52XFio3wzrQGDcbN049oXcZsc8mrMviczHvihkmfOGLiVDZVu1o3hl2omzb3a5QYftomvg63n
mKkVJfTevNymu3Bt8M0qY75GYiFr93vuQdTx18UlZpB0+OkgDa3cKiS1usIGL1MDAyAL4XseZ1+U
RA4exrcLc9vMHvK72J485Af5YhsX1tqNt51RuQnCg3r6RZ+RwWcx1p4QV9QMNxq2MALduJL+avkf
vtuF4WA1JVwdy2FG7UDxVeNSQ0iU6Q5Pu7/X4rL+iU0Fw75xUPSfjR03N9CQBowCRgU8TaHw/q1Q
OH/JtGqlM3Aqzd2Tw4kRWRe7IGOUne0Qxrme8kQnWrFdvw6a43cmgTo7nIe3UBuoNTJqV1wwLpIW
+uK9YbYdcqxpHYgjMAlgd0lWeSSgr77nrx1fSg07Vr+AjvSYepS5ePMNQ4GWSPR/YS7HD6LJ5Uvf
2diFLnLbm3JAA5qg1kxxk6UNHW/yqU8vuq5Oy12iLji1dA1mr0hoCsYanpcBeyyLXNoQA29o/7m+
9nmEq3T2rCUpsYgEAYORkA3BltcWHXMsu7ojoQBT6Z710vtKm0DHr4EKHEQ6a7f4Rl9N1xnmsuSo
LK5uBWNPyx4gn+R7GSkDDujNrIpWYlN4MqRXXyeSvpxwtNTuuWnNpgdzQ/UT2PaQXq5FXJMeqEw9
3ig5C8BPFNRlYaFX9r5ykB7JCvykG+HLT/B4rzC6VZhvWO5NqQ4Zgb/Ejv7O5rGu/RpaC+KXmspR
qoqV++WgICgScc4H3qFlYzPv8hnp+yJM362nmMqWbKAnKlqFSAIzpspKVgvjIS+10vtlqZOviWrL
b41sUw6wpJrMCMSCNSHynoPbm8E7wp5wkX6X4thnBJM2ewfWXDH7djW3lt9NBTqaxiKueW81rnqp
9dChSLhzNETjdupi9IO84z51FmIG9XxRmELh9+H5kuxcTBqwCHX91VT6K2gPBhmIFc1IiMjLuVHN
XEkiTRPOi6gxFvBhQqs/F/YzfTe2nfoy2N36R1/G9lecxKY8rLh63PTEpzk+zjrxlyXNPH1fLl3/
qFBJCDxSMpZY3NltGebo+8WeJnpDuAw1/4PmCiFanYpsCScJ+uQb8H5+lWxckPzxWM5CcxZeFspk
QNiA1UC/JywNxdUk10FGrj2sSwSM2nZ+rJDgCLhT51+AA0z1cuHo6viUkxUbWocQ50KayV0P5t1E
rhpT3KTJaChRA+Rvsa44v8haTZJ7q2tZDCgpROoXXoYsJ19WtCKDsomg0k4rv1f9YL1qKocM59Og
UzMbLSc41trseQgg9+ZqNz/ywquMyJnHKlhKZRUXJPoWv8Ef7RtjLvrbRtqsqYKa2AZo7Kaf7lSI
mxGv2M3Gxj3yAUyl+o/UGo4YRkb4cUEW2mbQJ4M2PV+1Js4z/IKwsLuaq2m+oTk+w414NxfiIgbG
mfjoaZuR3vbf/xmqaxgVCkq3PKD1zKKu5EEVVZOemWG/oyWbfAG4VFsMGtAEHMWw/15GV4y0A+pp
gy5P2ptFsx1OAmk+1zNIlJ6W2lWbe8adUQNrg7XXkVJWX/VhBiegOr4U0MRCzF9p9UyKqs9B+NMh
9/9+G8rZo1Gzdooqz3Xj1hXlcLBs8JVed+nOauIHzLHmM4Or0/wk4H68z2AjurqLbsI7kpX/edow
JHIdZ6WW7QNvT5LfO+ev15hULhUKOw/zk9DaCrwmt/ud7ZDH1WMf9kJOhuonMKYtf3R67JgxrI6G
uagvXbLmAysHdGg6Pf72+YM50oHe4O38XNpamOQGtHKGsG8Xx8wsvNTKEZWfmVYXWY6RF6YIckcK
g34YsrTbpaWShTkbzqXNj48oJobLTI2fvSrxQqyL+gcgqoTGxlBvXJkg3Fsrc4twdF2/nDURfP6L
P1jNsMpZPZv/HXOC7VX/83ypCmtFw3I7MBVP/MG8zPuVttq5tNIProJhPgkzBq8QAvPJrEo1uqrN
M1kGfR9n1wC7ODeNctx9fi/vJ+CM8YHbNuEKUzE8Hd7eDI2H1zgZekC30Gu/dXVvB5+4e7UqXWcC
knrktKG8JQ6BTbVt7BuBqjMjSbgycQrQZgXV3ZiExaw1+0VFEhkQvrJeAfqll2WJGb6cXevRtJcp
Sihew89//vuvil+PbTJUDrgrDPXe/vqs0VH1qaLm7KZ24H1hMNPCDpSW/K8E+e2rovlDHq5CeiJb
7+2lWkyhpn5C5dGujbNrsiQJEpSlaB7s34RyZ+e+4m3jPfkszKM36pEtior/7fUGVaGZ13AUs614
vM05nKPGJB8YXkF3gJpj7cSwqg+To7cBUFkTGs7Y7ZlRV/efP+NTAhY3Dj0CRQleApD1T5UBqrZU
swNWTS7L0P9RcpSiqzvVOxuMDdi9ts9QP96/U6xFoJeogD0MT0/ZyXOsYuC70D95Q1ff2aasv1f2
6FxPZpGfOZc+uhSnxXZsbK/2lGXiKim4wgQwDYzdIDjX1T4oiHYx/TrzvDOf2vsPmoaWx6jaW5Ae
N/f2hdIlzYbBwYQMBrGU2yHpTCuOgc/f1kfbKco2VihHAI7LpwP3pphyNzcymDNzj7C19qz42YVm
FuOzUBMvMhSGhkeRidT1XluRxvqaBTGEiFwFmqFTzBi8le0obvUVrNzvkKPc6fg2fsW4QSrU/tU6
+Ewfkqd1VM/6oX/wRpB94QrLx4aO5pQlrbRZBniRtlAfVivU51m5zZAKX8faYD99/qTer2v+emTt
pAOj3ntn6i3GuNMWdyUeAX/Gi7Qr1oOiVe1BGMwjC6P9j9GcPFGmyVu1xbbOOWefbOg5FojtQA9I
yPBi7achGXxGAl2kepV7R0L32aSBjWf7dgexODaYrlN0QQw6tZYfe21yNMk5VcLNpgvQ48dcd8WN
02nOvpAFPqRD0j8umruCm9ZFeW62/54IZ0PUgddnbfUIBjgnxaVJB95Dhq0Cu6+r1zTXvKu8qT2g
YYEVK0nExaRAg5073cfSQH3tvMSU11XrYpZj8BmmAcFa8xJVSus+2xoe9kxWOnS6Ap90cpvVJlbo
GxfM5tLcZEQQd2X628lSeAIyq802alxT2gfGnSoGXIsoXlDuKo5vZsUy3xTE87oB03qsQZ2s7WaS
y3qXa3i5ipV+0SpYZIq5v0l7R5gRYVTOo0Z4TIrX22hX/MRaV6945VuDCmPJ8ntdBSOE7JA8DYOn
/12nGEA9T81nmYls9OMhl39lvcpfFRcZLqCFzMiYC3SNQdVV9h+Um+iLSbibRWjSBHvPY9c3sCJJ
eMP/Qt28jOd6QGpu2VP20uu1eAH96O8TmkI15JTvn9KhB5RdmryFKgzkp+8aCTnsejWQUTOzMdEt
UXBpaRjXVu8FZWmW37usgIbadMRgg23Rcl9MoMsKcr10wLJhHQl6aV3v1cSh8iFZoIBFGGquL3MO
399XyMLSduoy4RWmO1LE6CLHDMCcbtJfXEbfSLhb8Yxd2/RNN5tRYRCcM3MUo62J0IHKMOKcYNFO
d7Pi1liWypLXUWfarVnWcEKWep2TEMo47tfjkNaPBXgYuB8gJf6bWf43a0dwwH6pRiWSg5n9VYZK
HCDWYyLbJ3P6FTeRlXDeiTS4bCwlRiYd49QuNhm49BiZdv5QO+UvTTor6nRr/Pr5dvN++98S2+CD
8v2TXbDZ+/xbNQpcSrwqSxH0WLPEEEfXI3tCO/b5VY7b+9uPnlqRMg6SFBey3W3X+6c4Tbyxgs3B
TJfACHw2Ubz/XHg+HYl7BKrRjuNispZtNCvxHNQi68IR4i8MS1KjgQmdq9yV801PqRW0DFJxNpaJ
eo0EDmpE57UhZjf9JY06xopKI8JqBC75/BY+2Jfp4tiyKHyI4Totr9u4bk2+siqospo0jylPwloX
3WViqIxgDJbO59d7p1dgY0ZvxRVZqVxW297cP49sShoV81VKOS1UHtYL63u5q/bxxfq3vJzwUjjn
sf7BCc31WACoc1z2ndMIiyavx0Ef6jYIfxwe/jwcDns/Ci4mP/wy+WcKnPeL7u2lTmoOpmeV2o1c
apbPMxbFIIFnFtyph/92rL25m5OntyTsojjutMHV7uuOW9nv938fr76cuZEP1vV2GbitiPnJrDBP
RCXNpCYQbrmMiOS3+VoEy/14YV2VuzmAThLIcN7DNjkw6E/C9V7ZeS+fr5L3hQnXRl9OL8ZPeKeZ
A5rB90ltIWYDRPpzPLoHviVMm/vVPXOv71/a/y5hsEDozk6F7y3etkon+gz9jJ48S8jYFP3efxU6
UIyq/EM7T16FSwP+dtXromJGu3QZdWJWfhVJbT0sZs48s0jP0azfU5O5lmuorHcEHCAKJ03mak+z
uVgiCyCmDpdkKiVBNzLOEFBQSgaXavKjrLAKz1GC7PJax6E/01v7v6W4sFLpK/Ax48uj/iY75u0d
M75jZsCLBHDX+ohh43Qw8/rJI+nvTAvz0RtkHMAqAVSz6JveXgnRWN7YGSdprmTTAZryemjn1Ti3
cW3IyMler7EmwSFwi0RBclJRQvRx9dHBppyzcBz2zpqYG7nE6+HyGMoQNYqnfcWbKtHo7iv1JWtV
97Gq2vQxTUz9mnnPCrxgORKmUrkRUyzmar2PG663SxrR/3dIA88I9HsO2x4g9KltgMwZn8FD2mBA
Ca686TudphVnHv5HTwVmqkNUBnsFAM3bhz+ontQWxkqM6cfqOrZr50tqjMSjaHb+rWN9GlAdZnlm
cX3wypEn8jroXrZU3pNS1xWO4pUGEKeVDtbBE+QoLk5cnbm3j76kDazxUJKCqNqnZ0emkZ/IHLMI
ciyKdUizuPQHiSlyerLKlh5wBEm/UWwkFaqyZoVj7ObleIWTvCrPbP0fbIk6ImK4Sp5HdXva0BBC
LDEBhctMs4z/jg6IDEV12bt4HoX/efcFHERKSF0JqHlkEf9zRBuQTGct1XAYlo6zw9pM+DCjrpj2
/XfmNqoTbCrIZNyCiqzjeffvpSBBWdT77FXGSrO+YsQVIZNu77D4p5Ynbvmgr2n3pehWmxAGnTmj
UntnYg9PM362vWoD/miC2avAQ07KuNaeYdy49B9zX9jSx890vbGahaxnGcs2VNz0bzenRpQkhbpX
9Cn7wqdlvs7ujCs2KDR/CC+U2DKGbCnmoVvRfmpQT8Q+Hg1OMDghMzbaDqPlvCyzaFQ3fh8Js0/z
gjXX56/vg0/SwIgSSa21HeHOyd3EmkATrBEJYDbG8sScw31kZkmsA/B3pKmT9w0DhPTMM/xgeaJK
1lzY2Bxw7xSwmPJBOSaCIMB4A97GoOXXchAQ6dxUPdPp0lS/34oZomwWnFvcDM6SbzcdRs9FWqVb
WISAX+Nb2qhMpHzQz4x5Cd1MHRsm6tJUIbdB+i6+ZsXqRWpiiC91SjQ2zLFw8QbluhvqjOI9q4jE
q7U1/7raGyvR6ktYncPG6o1EPpUSpz2wjYBESsO6TLBx+KkXjfaztVfjV4NKp4qUftFv8bFzFDpG
y0ZqHDNxREy25W4NWqPCVJvn6tuSVRVlTdvg0Y+eWLnvU23KA23wylv0rPZ3paidq6YgCcVfY3W+
LQQ+2sHoCu0WenjSh+aoK2ng9KL9M9hD0/hzpTcQrBdHdtB7FawJ2yG3vw69pT2TYdJ+N6CLi00X
2y4PiuPW8U5nOxtCpxLKZT+1jCSZGOSXnpeS0Wgy8MXvOrGx/fYUI4bBM3WjD/6pWHdNgYlIlJi9
XvijlUA0QblzyXQOGqZISM1LwZSw9JZrG4fL4kq+JneaPIT/Kr96A15cpDCG4uyquILb51UwpwKO
Xah7tlczsrH0JFdJ264W4gQhX965CYnfvlwkAUyenJbbwV4KY7coI+R0bN4EPn5lkj91cUXQB0Pp
7if2+7hmYDBa5JFTIhLzbXIEVN+r5xWrRN3qriFMuUpYrkRF+FVc41Q4KL2e7RRiJBaIbXmL0Nds
x5l8jX7t92uXQCyE3L6SasC04HLyqngJ29Ydv+G/AtlKYU4mwmnOSYK3Yqe6ruYRi6qKubBfgKy+
ghGsayCkmpUETdjpzThk5CXA5h9uSuEtOnHLyUaBI4zLDaCkun9SkBbeLbd27bSq3kZmOXis1bmQ
FsRFnJQjwAscJOdJaaAymC1h9ItauK8gRXNx2elLhz9jCQ3HGtpFCeGSz1bkKtP60s7JQGKAOk7E
XDAWgjxQUzL6aZ1BodVn+JqQDFxQjMnykju1XwwWsRnjs8+KWCDb6Ewxo0a1y9/sKCBsoilqxV+n
7VE3tjb2eyVL+irSCn1udytyShENZLCIixhJGYaXzP/ygCmzWHeVPZkYIdfNaF+sqLKAa6TWGqz8
FPI6CxEL1SVtjKt1VEj2EWqx/Og6LR4vLb3th4DkgtKJhuNsqI7LtiW5xEsRMoua1AKnw+o/EGlS
rPtlnDsbQajWtLfuUMOZ9OBVk/BVxRP0llYhfwz/Uac+rO0IvTfh812ivHOnR1JwEvOCU8p0/KzL
pusGTv3zyIH1M0VW00UFhyRErMoTKuHVU6tFSmIPxp03FHhpZTPJtDlBE69Zr9Zfp6agDHekZjXX
ppzYKDt1YLHkNjBPRFjAAImbcL1f5rL0Tzg56i6Ulcn5I6g7ULuNspiiGm7qNbEEDYkeLqNXH9tp
E1fbIfZeIDLGMHrG/J5wc+ObYsz6Q1pNdNzqVFgbm7TG7tEtCXQorV67JNqRrOFCtZPXBTH9N3gR
zdPnh9MHlRulOvIo9Lrg5vZJW2ChtLWqlc4Olr4b4GGs31aKWrx+fhXj/WX4u1EUAQfShyA/e3tC
2G6CorznMtj9RGvYh21Q3hgHrEBCI6x34sa7xQ70obiYL9IdxkA7b9/sykiLCDqPEJj49c1y4UZw
GM6ckx+Mzd/+su2X/1PxdK0zdInGLyt8xy/DP1iiRX/gsviPxS4LEfScqQY+0Hy9veDJYdkwcJiy
7YKV/+vBP7wE0Zcvnz/t92f/2yucFBzZksAZnLkC5qe+Lq4TjK1Evvv8Ih+9UUY5uGIz1uE8OLkN
rTd6ZkWc1i0jyMgRRDjxgZ9TyH1wK/RK1NkgVMSZmSe3kktocimeQEGhlN3B6i11Z+dzdS/bpgk/
v6H3AwOH6mWbaOMx7lE2vV0IhVXDq8fPBeJsA7Uo6cC129Fufk3xal9W44yYBHME+VUoXTJdWHmi
nFsaOpd429KiAUSjSXtDmLp+/Ir+WYvwDJmTSdxEx7HL1QfUiFUbyEEjf4PWPkbyoyTp/QTR5EVJ
DftSGZHg7z2SVaIWrRatZbJm5z6QD14000HHoaDi6aCjfPtcmpQQohlLOfhU0vy2wDGBZsUzvLKb
WlAHVKb5exrKFsPgYaRMsxOt9Hw9myByDapR/bRSdflu2pmxBMuS1j8/f20fjFnwvtwARTrQDXU4
2cHQJy+ONkKq1worr6+ZecDNlFJDPVYv8KRh0GYW7G03djpfLLJ/tebYLaO6VawesrYsforKze7H
Ua4b91tfakrGvkUnrq3rvtQLo0IyayFac4RQxF7x0uJgu7GLlW4rkJSIQbTyzGp8Z9zFlBT+CpNA
C5zURoL99rHX65oMaCWRrRYF4/yiL4ybOpbja7d00z1ldUsiXqV7A23n0v4muanNcBZszUclne0e
hpcxR8bkucrB0orhIbVBlH1X4AcY1AgkzOjz9/BBc+7wKxko4urjsohPNgSQMzHMHhO+cmPNYOe3
PrpGNQTCqYtHOZLxgx2p9nst1uxHSqu8Q2GkV2d2pY9+xWa849HFGjAWrBMkYmix30nwjwEimDzl
iuIduhPpTdlTaVB7BYVXLj/mvikwz27XeYoqMJifcq2LX2eex7buTj5mOEjb1JO5DvDtyfMYS/z8
CgZ+gdX1+HG2fUMm1mxfJbo5X+ZG6xw0V6hRUWfLfZ+n8zcWBMocrVDunDqOwwkEJGJ8u+CNPRQ7
T4vtPUNt86ZnUn9mtW3b6OlvxY8QMQsbLR4KJ9+4ihkYmBnfEIyAZDeIuMJyRzF2WAAkQbx08szD
+WBP2fIcAIo8BoO89reLexym3MGVvgxsxkK3EHbbC9Ev88WZV/BOh27D8d4gN1xIIGcecYZ/9tNV
JJWXJ1mJ6XrJwAefZ6wJtMQia0DMyprAdJQYtjvEEsLOVMd68S1G8C/JqtpnttH3T9glxdbFFYpe
H4Odk895dcp58VxwuX7wCB7RGjeSZb88WatlXELSzL59fu8fUJvYsCGVaWAPiMBOTTnJj2OUaDAK
w6ZZxjtaW6aTfaGof3OX8Ieo6jz7t220tU7j2Hf3FpKFv3ZRdSi6bGzT6YYb8wbDh6ljMGxg/7HC
FGVnbTbxlWm54mdSdgkRMovzq5tsdY4GVL5n0fPtM3m7NLkPbFA2gzV8a04/aEE2qEGiUBE4o6f8
KSU+ChzT2heRgxGItDRvKDoFKgdzDPvcyg+x60yhUaJvJfNAqe5XrVwuMGkCGlpj5wzw+cF+w9ED
YsZrZSHjtvV2JS955+kJqcSBLBroqQYZnePN0iRzz4njGH8zEiof5DAlTx1wJAT4TtFvvKVr5jPF
wwfPSQd83Vh5OBhRxLz9IVIntnVedCDt2bMuetRWiLB68wrk/Ryb84OzCWYerFlcn/HWe8fO0g0c
50lD46bX3N6ps9tf1qtdPlpOkT1qmMoMPp9/suc0GPzC1eRdaVjJldTs9sKpu/EAH7e+Lbze84tM
NAdFydcLjb6rODMkeL8HA4CBSTN+USkSTufBfQo7ocf+MliMSX0xZtmjI1T7qybHSMuRShpm+dge
PGx/zrkEv0f9uPTG+nCpDZj+nJQlA3lv3Wo0EGycblzYyHHG2RXwPdHAzWXDBNnN5rteTbKrOCeK
Efd84f0a83H65qmjVAnfJagdNVstr+ssretwlZVj++W4QL6wk04zzhwC7zdl6G0OsCuDIAt3rpMt
ypHjuqbslIFRuOU1KEYS2lq3/D9eiQsZyAYdxlThdPLmCVr0YUSX5CbN+FhUDtpbDqbXmarlvifK
gWY4lr1fU46fMej5wAqE0D/wSVxAoLsxTnv7jdgQ3ktlIrY8Zkp0YWEEdCUJnw16dFh/oRbm0ew1
8bxDjrzclR5kOKInDPENCYO9zyoZfxHF2p3Dhz/6WczdDbKMsHhjrHHy4BPd65jONSUhrX1uhhXy
n8dmBV9xCo9kwlTPf5mdhein0tnEulr7OhTkCUfYMzmHWFQtarxEnuPGf7ChgP9jB4mvH8Tk07pf
meFWFik6nTUf1scK/CUCJ7QOhcuc7fPD6oNL0UQy3cApByv506GVvWgG1iykTDceJhQdlg2hnmXF
TTPZ5/gOx+Trt+fJRrGzMYvaNgQoxm/XAJEaMhap2QdzW5rLHTLBKvIYJeaHVEvaW9TgAx6YaYtw
S2l6OB+dHSMglZ7xXOQd+ExDothXAYGQ5FF1SO8NtyGkEuZQV4emQ1iL7+YrCWdOvjyvuoHhtUet
Y6HLqVSHyMme7NYeasoP+KzaMy4r8rlEnvmkKdpv3WvVJyR36o/OlpdM+MrdOopijFZvzDAvIViV
EUghSI6eZJfsm9yR6i7OeuOLJBDJgs6lwiXqBbfu90aG9Aj9ETYrSglbO1DakcncqFQpoYitF//R
JgSS+6L0Zm2XwtEZfEz28bohXccjIm7CcgNcrUyYrDmF9ceD/vqUxZ0u0DUl86/J5umRgjH3M5zR
cX22lhkXBK1CouU3aqZQLvS2gOo3GfPfUmc72ZtQWhaEpXb51Uhs+1wX/37bZUqG79BmY7rtLyeA
AWp35FkmYCiPMz7QO5uh2XnTri0s/QLfkgRJ4yzP7Gkf0EA4B1UGPJtr2zaafLuoimkeVtlRhngL
ajoL+te1hUr+fs1VG1x2duxQIuSEhKeMFxOzrZBZ5rAvicP60qneuoM0Zh4SNFq0c6rwrmvsU89U
oEeq8snK35IaGAxvHABKw5Mf2U6qnqUb187KGy3c8srq0GWp/xmmtqU3FqbVR+msGg8LUpivi9tk
OgRNT8GaRJ2tzsd9Z8bRj6/A8xtPIDU2vS3FyZTqVPsDKQUUYqMmbwxtzB0Y852ihJqFlQV+0i41
Jcp8MkxMMWSEjxVx8uDkRf2KBnTJAjfzjNds3ZJ216LI77rFjn/Lvh6GXeLZyx0OLuKSkzA16aMM
5U/fo2c5d2pvX//JM9ogys3pbysbTss5w4orZWDUEDjYFUSO6hUhcG0e1RA7fmSJM97CFnahZDKY
MSjd7xpqzOtytOf9ukWbFVrD+OTz3fGDJc10Dfr55hEFM/ikxITQmLixLWRgrsoQCkz3XoGBtLCr
CKHNGbYx1UrP8XXfbckO1A3IFSA/sLbN090/lhlaFHxISHtVqkPs5PISnR7VTOucq1zfl5Ncy9Xx
7CNZD8rb6SidE5axiqUxrK/xkSI0SRGvDC40Am3S/AcBWdSTVoIxPDPW6RHWLDkTwNXWTaqv2mun
a3/tbsCBcDHWr5Zwlj+YR/Zf8s5dnz9/E0cy3JvlAa8CIhR5lnhnU9ttr+qfhpImoHdkK9rAUIgR
2K9JLyZSLcja2JmaWLIbLUdQErZaW+No0BHnheHBPDHmdIcUqBQrxzUg9q9cfJLKh+auIh33TEty
tDo8/ZFM75nfezZgzKmopebD4O0ZiJ4Xs/g5A1f9XawKfq5X6fGzY62Y8jqzvfxO2jx/GlcVwyOk
3BQ7Nex5kyQtZHtB6ZQCSqw2VclBHVsUENOAceIBH0oqee/YQvaoQfbcH94lidnCGsZhphhDfJDc
NtLNkgGSq8Be3HtGs5pnytX3QLpDKg5Y7WYxh8b3VFRmOn3tTAU0GjlW5mHMNeYuhjB3buqM4C2l
G2IIOEYDQBERzmCXHjJa9HcMm88si+0LPHni6LWBp4keobY8FXH1HKJGie6Vy1QvLsNQX7fkPtUV
UroSba+P8w6uysFZ8MMUa8VYrTy3cx137/e/wYZdRFYl4OFJ/xezfTbS2X6DLqfbKYExiDGybr/Y
ienGvkwqLYA+QhHhqAycEixiJlUjIQXWw/1GLwllWq+HqY6dC5mk6o1nMoeMBzW97iZr2GV1LDDV
med9KQzCTmKgPQZqKjL+guDtxux2fN1JVIkOUb3sSbCq8UNo1B678sbVr1ySBp8+f/DvNykdSiTW
RTS9UPzVk8KZyMSyl55FYSO9+OuqzmPUN4Ozw1tWPPz3S/FgN10hpEQYMm+/fJxsiq7PUNMN5sTA
ubTnXdujA4fC3pyBrY5sqbevkgYM+iOfMEEIvM231+odshqFyDlL6xVfXDEt1GxIWEpwiFAryGNv
Go+IuhK7JX+kzwkRcM+E8wDrTNpmGKbMi686Qs05uO0falsOh7UpkZBPjXjWDbj+mcvrdBPNvK/S
SrkD/Cb0zXPIXsmz9sIUY7Kbi2oosWKo1YNhL+JQkyZyLZamPccfeQfTMXjBOdXg0cKnZfDx9n61
pV0cnPwJwXQW+4+a1mUd4r6k3BcxfJIdZ/Wo7MtZDiiOAdGyCxpkbCsT5sNYSM1J8kphIsyAZ6pd
zP2QpL5WW8S1zpOpXrSai8pATE5aYUBSWk963xq/P18d745o7oA8IM4wPj8QkZMjmpKwW9O1wNgn
H7NbbYjnu5Y0vIO36gVcSw+QZM3ObTsfXhTslA9g05ecGhKTw9FnJsFK8Eqn/p42rsZOEBMxvP/s
72sxr1/N3j0brry9jJPFCdSlQnlDY4WN6AmukTX4HoLzITo0iuaC+APtou2o6X0YK95lXJhNsPIH
DYaCD+Gi29hNqCkGF4PWIV7IlXOQ/zvYgmfP6gBQgvRPkXSyCRgmBpRTib+nlXEtwah/v5FGz3yU
HxQpOobv221z0rzPlrKSrK09ExeOGWP/RyxFq9xX49y1w5x51+WSTlAWqlku4y5t1hQf2jGdYO8M
Yv5GQSHrCL+bIY2UoYUgsybuEvvAiRAI6UZhVKRpC+Dy+bJ8T+4HxqHkJ65zK6v0YzzQP/UKWENR
MLmEI7507rXMquTboosyQMyZHnpPWmFcVOZtg7Ha/UKEr4+PzEw04yh3WE0tL5//nA+2a2AfYH9A
ymP80dvvfFizacLIrQq0bMhf7LzCGDyx4x9q4lFSfX6t98Ast85pyJtifsYUYKv0/7n1BSsBvg02
lcSL5yjN/o+581qOG0nT9q1M9Dl64c0fO3MAlKETJZKiKOkEIUPBe5MArv5/Ut0zq0JVVK3Otmei
Z7olMYFEms+8xr6BW7ejWi3QrOhwaZ2TTyxLpJ1cFCSKfH9h/BP7RLeBypsca9KHb30k5BnwUMRn
gmZOi6fUauKtiQoN0G9uxXpJxctMc/stDjDDVutqc78kJX7GSqG/74Q1XwgKT2wScgcQGPyNbbKu
sGD53GilEZckKKByIluxrizU1S9tEjmpq8OBuFdq/9Iyxk9rdZI75hLr8ejRKyblxfDI7R71WW8/
al5E81FT+sLZqb2CvAulAwd1QxXH0c7Icn6byWWWlWqUUlAu8mZ7/nucmADubUx3XHrExPCrzxEP
rgqOls8RWRQXe8RXb+2ssa7Pj3JihTMG84sAAejgNVsYfs7smAkmPrOL8tMyJljh5SlgbJtL+vxQ
p14I0A6ZmYlvAOjgw/XtVh4dYo9jD58E75YMHFirC7nu6feHcWFieJQ2IFOu5w3/CVTbevhI1QJO
1u1M7xZlmkteWyfmjeInhXIWjYTKrvKqKq50F6/wKki1qEQBTu22hmIWDRDdRbuwFY4RP+AJyfC5
KxgIoMcqUm4tBH9i+uegnfDuHhTUVotWK9+WBTKmeaWhDLgYy8YtK+eNbuClmFWlEoSR6b2lo6hs
BnUkHG69/mEC+HWpAnFiKkC484B0sWndra8zrQazAE8Li2JsZAafnpX6quNb/lUiNNw3c0jMeJ1C
Xb6vU8Ostn1ejo/8JPqbDgsuRMBJLTrfdSaUUwydG8tvASBfwqqcWH4QlSUiHeyFFBU/XH5VlFAz
BHYYULNorwcdLv5iXLrajyvjNJio0XJ+m5Ts+VGHo+Dl4gERHVpsulqk/ccJYdx6GTY6DoGgapNk
4yDldZ9WXXxfoZWbb9A4jz8hlfuyaIqxsalhXzrj5MZanXGYSxpSmMAmkFgb/JRj1YJmNdFNqhzx
UJu9lKBrsh9oOC87U8zDFSCirZIWr5gjjFtz8uq9oCx04UA7JtLBPSD7lasE7OhRmq/2oQImVKW8
KGB20kz64Ymm2iNXhec0KijvWqrDj2W09Kjyok2ajvMMJl58z1w8jwUaPW47mj9atUFjBGzM1m6q
5XrqY6RSase5cB/KL3U4a9C+QRBR5uc/bPHDL4nUrWdhTo5usgIMtsd8+Q16qt5tbkz4IMEt2yu5
cC80fE4MivA+Ox3aBB4r5mqRLnU5dtaA8lIXLhz6yGC9QY2n3zdTNQdNqJSbig5hcP7EPC4GY8rL
AsHehu0L5XUVIY+xnenm0DXB1Bbdp5hF9FQBkvvo1sK8R+0RWTQU4Lwvth0jMEu1RdeC0kL4CnZy
mH+w4z7+2qHwcg+KQJeYM2f+NOil/XLhOU/MjkSngLoBr0OQJH/9lwipAQbRpFbdBOYI9pmDHlu/
XDOXj67eRgV3ll58rc10fqcp0fQyI0Qnqedm4W7Cure2CVB9/aqqiiLdtkSvN22YZq8oMhboG6UT
ws7nn1dO22oFsdpB9BA64iC2flynmptalDxukhvtJlUhROfQuXZKXBjPouyMz06foCYdg0Q7P/Lx
kYweh61pIHmIEtS15UYOhUySImVPQRWEkFF8H/VUOQZQtRdu9VNDIeUiG2EkwpD1Dr8J6t7UBQ2q
OCM09y1Cip5fu+noz+jbXnirE5+fS8aiIUqaAVJk1bOIMTqMFJWehVMhDwp4vXK/LoYe3SieOqME
jBI2WHCjVS+5Ypx4R7aFZMARuFBDXa07JL1yBA9VhFu0ttlG3ehtSrPMfM8cowvx2DE40AEEBhgF
GB3ATkKlw/l0yxSED+LdAUaopRvUILJfyxainvQ8ReE2mwwSaB1+orebnNASW4ezabmqcxtFfUVB
CNMnosN2FkaRgr5tQZfSLtw4ClDFa/XraFpK5Lajodl6kd6EGwX91M+1nZatPwKt93BJIPq+cMac
+Ha0iiVvW3qtsV4OX6tuPFAURVgH2WTFH4hIh1tJQL2zMCN8BF2iboolTR/Ob4PjK59wCawvST85
DVjZw0HdiMoefi1IuDRVuK2piPpGKtTfD88Yho4AkGJIYEgOHQ4zaYOAWufB2k5mHQrDbD/Y0wI7
HbIK3UiatNeIa8IyNOvmplathgWbYiUsi8AoSiJRRGjlz0kX7jWhU4I+PwtyWxweQyaQKgpVwF6k
nsFqh7q5SfpSq1B78Df4bOcxhASkiTazja6r3+d2vD8/4Il4FRqtKhXkyIn44qsCh4IDx4zLQRvo
sauOKEPb3gZPB8tDskdbvCCNBQSDGHdZ1Tcjw9kN2tAsaOk1eY7CaOhEftnlzudYLbK3SdgNCFYO
+YVS7IlQjWUmgeDIPEgdgdW8cOxHY69gq1pUjbFFZc7e6SrYihTFkc9Ey3EKtbZ1sXw2mxsrn8Su
7bBgRGQ+egToat/Smr4EgjsWg6NfxpfiKxHpkf6ujppCKTX0h3WEezD3qeFPus63rI7TT7FVL69V
RkN451GiCbdZDQllO1bD8EThqqh2YejioJDTSkE9At3KF6Xtje9A3jtz43aLpgbTApZYowHx7cIH
P44wiSupG7DO8GsDqnC4A0QDyE1tVQXBlBG3kbHLaTLN1nStN3O2Be5rQmuMp53W2uK+8Zze2oxq
bXxHEtnenX+W47NanpvgyX5GCDToDh+lRpKXGBwxyi6qv0Dy1W69wfgmpqb/Xdo/u51BQOWACIWd
Lg+fX4IRJXaSAttQBmpFGGhaltL1pW9x/nWOjzBSPgDV8KJxVSQmPByl08M0bnqSoayLWRRj6W6n
qrkUqRxPGi5DNAvgHbL2uMkPR9HHCk0IW8uCJK7aQAImdyhhRjedbn3/3fehP2AbHA7Stpyo6HCk
hrxZSs9jDZuV5a1nWtT0cULYnh/lxAkEoNqkjiijIMLa1cnfY0dlaE0IH1dk3puknsRrBFBk03bI
NgmW5kuU96kPJxfX5GEZg1wbxg3qq00QlS0dT9R1bvMoQRc+G5wLd/zxbAPq0ohk0TBB8WXdBKKv
oIVhnkM+NZvvYZbrCGB2xmPqZv3nC/NwvDHRwJDqdzT6wC6vN6aB+g9HSKb4SBP2bL9Fy/xU07sb
wJ/pVqQT7vQKd1oAGlbfhHbcvR+A6XwgdNZ/W2WBTh/kc0AnmoF93zo1TksSQ0GjiOsuwedOXaZr
W4+yS9nucW+G6NAjDQfaL/2UV2s5UoYZvBFCjKXeZs8eQYCfuPRnkF4GxGKqKRUKJPOzfhy+G2SX
G2Qwxq/n5/34C4OMhnxDJ4y+Ngo/h6scGjN8R64s+A52sotnkkWKGwMa/c2lWT1xjfGOZETcZNAu
GPRwLBz8OHMLPAzduMIOyKpyWa1P8l67HSurRKw3tqwfebU4iS+DmDfzzPUchKoJeMrEmRa/LnWk
HbJ0bupcCPtOPR3TIKPmn0j99UcvZyMUWlcUVF0Gwq8RRca9Dvf3fQ/a8j2y7u1Nqo5qEkQG7CU3
T6I9Ot2PbulCIZlJJK4jA9GCC491fKqCAQZjT4OBkIidcThnGE/ksdJnBfYrQw62zSyubeS4f/cq
AmMNrBkkO3+XC+JwFG1Ke5X2VhnQl1K+1nlS3dJKX2j3W+qFItzRCzGU5ETKQ5yS+fqF0L8y69IF
kOIJLPnG1Ij2ZO2/XcGlOQEO1pYyEig+rqWeylDBqlAg5g5Dob4CcYV2d+s6m/ObR26Og3iVeF0q
u7Bo2MFHhe8kd5YpRPs2yN1yem6yxHg20CT74Bideg0O2vYjW22vJuTZ0bhcqt//aqZhg8Pj7PiZ
bR5+tSQcvaq0ybEAq8hiq1fua3fAIKbCyOn8mx4lRYBByGT5bNIak8jpcCgqBkWsdOhw6HqFcFXh
l7qGRdVNTKRs9JcUUQEmHc8syRfERP4iRFqDgVzBIe82eIKQm2M3JgZE9wKqaSoQlFIXXmBlUyjl
AIzorT0UmNjNoLu/5C0VMt+tDPN7EgEK3MdWJL4svTHf0kMe9o2O1GtQaLYOdr4ouWKi2poh/9P/
XoDoeEvPYZwD6lwibXgE+mD3MEga1XrCUmIwfcgHALWoi+K+FWtz+z4O9d4KzEggOhH2AqU7pxVz
cWM6OjjNkgMvgI2NGpsaKRgx92LU4DH3ZpZsYrvS7zvFC1O0QMbudkAvCQn8MnZfi3ger+x6yhXM
jtIFMXxwpZClR7u9l7pOKaqGAsNFrx2MOKCTr3xJnUTcejGOOBDhE4P1EEVYZg/CUT5XqCS+RE6o
08Ru54+D0xnfo7RSPtdqYpVI+lhx5Q965nicu4Nyj0Ougr+6KWoUA4lImrtRqt1s6rFH4ZN4Bkm+
TF2Q8QHrkirXixon+8lEgGdfRHa8+I1eowHpVjVkfzzk1I3S6d7nAr8BXhCy2Mca01vTVwcVMytl
hsX1to9NDgUNnUTAeMWELdKQz7a9HawGr6k8XdBxRrmWzzThlJ7u6KbWn8aiKnREz7sFma4+nd73
eaObGwdRgWd8GIpyM3g9hiWgb1vHr8CiNxtIL7QcLG1GvKiDtl37Yq6HDwv2hu9RQ6e7nNZNX+5y
VkkEELCeqq2Hh2J1s9RIF6HSWxb0Awb0ZfEooLi+GVHeHn1WmW1t0FWmO9W2Ni5XU1kjLEfyqE8b
W9LVNpmz5N/TpZvYROja6340udonQwNy4keehcsQEKrhw+AVi4q24EhUR+k3czEyE9V34BHD9OSp
Q/MhMy0TTB8wKFYIWd8dBXpVC3qtA1WdELDEIKKM8Z3aI7kYlLHTSrK8ixBHMce1tDzPEJFgP8V+
FArnGYWPtAqM2HPv66Ud7wxmkx/nRNJUzhjNZbvAccQTt1kEUPJcmhSwEB2JtcswNKsqrDWoy3Lk
nT94jo9YLiZNk1G4LN2tbyYTEMAy5AS7WgMhJqCPG+88YIJ3TZKYD8tkzc8irxEqwW3QL6isXIiA
j2GJUndJ0suoBmkyvTk8+Tqknrx6pFxXoGgBnc0rN+zb4rqxhQsOY7E3epaOe8R+jcBwcQ2DvEzx
xgWapQFR8Ynjky1H1Ph4fmJO3KOUQA34j3/pha8CA4BMC116E9l1tXbfVmU+PXWd6l2Y/uOoiNcn
B6BsJIklADMPX59CjF6ocVoEiqD1IZZdaHqYIqvvrcjaOaX1ASzRXeouqEJi+jqbwDKaSH3bFuOF
2tVRoAq2Guo4UHCQ5xpB8+GDaHrt9kKHxRQac/jVwxRiU1ZLd9vY4bz93allK9BfwFWAAJ260OFQ
wmxETvwpnQtqZ18befij7pzfti6gvSebS9RQIaiwug5HMb3Zcjo6Sjhn9tlOmJH5Pkm66ELuf2La
gNZIDTeHEhfdxNUo9kSOW1OfacMxw6ujXXbYm0nVU+dCBne8IAFpyc4dSJ4TeJjWoEPuYMwdWC6b
IkuceRfWQHLPf5tj2A1fBFtMmoOoC0q4/eELDVYXd2mCf7uHBgluSSV1m2BRs8XdDmEZ1n7VTEOD
MAu+BL6SzuKlMWxRBZMlUik03wzXgzHk44WNcuLt2SXgAanocE6tOyhd3ORmOwokRtrS3kJKdLeZ
hvLPhbc/jou4dYiKqI5SJD1aNDrNw0SvpPmTSLA0mOLsCV0ZqPZ93exo5Fr3FAu9B20ysOEuLShy
utLHeE/U1jtHy9Nn5gb3NOr13nsj92yfQrv4/alA2J2+oCf1SAj3D79QuExpm2Y0k7wIqxNV7YnC
Pdgy56fixITz03+WbolLSZIOR8n0psOck8qtk2tYynmDuFfzXLuw3E5sHyBGuCrxlyy+rjapNWT2
KFKtloY3Leo4YO2sImmu8tAsL33bowqI5OjLjwtwAqDjkQ9AWFXc5w3ZhDOq72KcYz6kizc/D4kV
X+l4ur8bBi17iMIowcJCt1/MMbPeNyPZ8vmp/ZnqHuY1PAlVL3AB0r1l/QXjGtXvMAGPZ6MtltzM
4aJ+jLOh/0oukoD6gjPf+aIRpXuLKpjxQRNNGt+MdjLnQeH25lNIp+ZZyyoMAMtsUP1cr4bruXem
eJuj1vkNQVYwpTpF3tvcm+tutyxC/Z71AltU4laq6mldFD/cULT6pooqCoqJudjP59/z+OPSaAHc
SKdBkzTu1RLqU3uqNcCGAVKz6Yar3US3ONU/ajBGLgx1nD/BS0cLleQJ9BIKJIer1aKEDKWlZyjD
SPSbVtUX16/Tyrx3DRpnVw7/AzZcWM0lT5ETI8M0obFKlYf6wRoAbLfNjDwQ5kKTLvoPZYr4NeYa
3c5wGuOzHmfTzgyb7MP5mT0+piif4ejAd+S8Un+2Dn+pOCOH3bGCEER1lw7gaCgs6wVFL+tNFyYL
oUR2iYx8LJMnpWbR/6SAQdeTz3o4wRk5j5qbMCmyTGueCnfBJFmD52nsmsgdjOs5MqIWnzZDeYx1
D8qgm9X5k+OVA5ZkfR6/S0RItlPVCqpeGjjSpwxZ742BmWgH2AAl2Ws6P823qivbx5jbhTagFSef
cGzykP3EjetdB/0Zn8eSRhJ2WMrgG4OS5ts6qrLsbgozW/GxGm7gbg11CyXMVQptY5uAaTakYeYP
xZm78irFD9r0iXbRkG1ajEqTJZs/tkrrxBLaGA5XU0SY4Jck68PvnnZgKtj2snAi3aHWwV5rYUqK
gSHeZEvX3VHoH6ArYKBswlTYnF8hR4gDShauRKvy0dAf8OTx/ssKiaBauWoyDtS0nfxNpkMMkxpd
7RXeJM0VGXcEhcLR78MqQx3w/NhHVwdjc5oTPVDvo2+9WivwvZQIRiXyKTDCbkAgwMHTPeOvzOG/
vk3/L3qt3v11Xnb/+m/++VuFcU0Sxf3qH//1JvmGK2j1o/9v+cf+89sO/9C/3tav5VPfvr72b77U
69958Af5+X+Pv/nSfzn4B4oGST8/DK/t/PjaDXn/cxCeVP7O/+0v/uP15095P9ev//wDc5mylz8t
wqXnj79/6fr7P//QZZL0X7/+/L9/8f5LwZ97+lL+480XOrTV0R96/dL1//xD0/8EaUJ8QPqCKi5H
xB//EK9//4qEXUI8AWnHlMtbvaQqEP/zD9P4U17BkGt1kHWwMVhRXTX8/Usw+CQslOMNhCykjn8/
3MFn+p/P9o9yKN5VSdl3/OD10vwrnCC+JIcG4rAOmRG6oMEqTMt3nJmikD0le88FQWSVnbvBr9Pb
6+ijhlo6vlVGa681CWrPfb1TqRXnqb4dSvFkJSWymFPc3LWV9cEoEihrxTxgvtrl29hrKCyMRntt
57DYcjPMN10zVrs4S93AUcLXXBcwMUcDWpsNSmJSnR90cP0Eib4r1ytfnCiHa4wmq28P2tMIIl9x
otpvFB1kRMHvsbpPdTRcl83noYqEr/WUgqC5vKdh+xcO7LeW+fuq4L/rlXuw4v93O2H/Wsk11K1/
1P/BTUCKeG4TBG31pU++/LoDfv6Jv3eA9yfVbzDsSDrRbeC8/c8OMP4kmpWhM6gajidZaf33DrD/
tICU2axJZIT4vwQR/94B+p+SP0G9lFsQrwHA4b+zAzh7fwn/2JNU6PlBNrgIKYy8yhlV9Dnp0ydx
ENcliJxuTjeR3o0XboCfIKj1MHS9DaYAKWLKC4dXQC50PNdChIcx6Rgebb1TPzS2qqiEek37GE7V
8KxT1L0drKpW/bIvx8kfVQ8v3NSdZmkd4qgvcUfwhu3x6FLgmqXjva3nyq1V2sX7OJvz4jaz0BPA
+ES17j0xApWg06RgCj5MabU19NEVPqq2yqci1LQnkSfQNjO8NfezcADtxUXvPSUVnEDwH5a6wZQ1
vW0ylKQCs8vct8QWyIT9slL+PpF+PYFW0ZOcf6ot0BqIvCkOrKWVaAqWFlhpysIh9p9IQDuL+2SW
z5HFevvPuXxiIBl1rr7AwUCrL7DEBEuiYyAETV/mGlfj3PVtA+lZYWxJVXzYXTc9sn3nh12HpCxr
mb4CRndBsxzhm6MkGUajVCFOzuQYI6ynLW0uXMdDJ9yZIxxO3eqdC5f+EaVVjkoTTQrryM7C2ueh
IdEJPTGFaKUOnlTDSLZZ7sC1mgv9XQMIqPQ7x6YSk+nLBiRDtZ9ms97kbJYLNRlz3fhFnIs7DH0x
7kAIT2vUUVeUGDgXk+L3dgWVDuqS9YYegT75iTE1ho/AKc2DGULAvRtFYtqYXV68aZLUSq6iMfcK
iB6DegdtrgeTHrbzS1KJ8NFssuFBGSpvvqlbDZfWMZNexyY0+nlvopFf75rWBrKbLrPxpuPfv7EQ
V7114tB+NynGKPzCwLqR6NOxvsrTRt2phaYhp92a9oxHbzo/1tFInR4JhQIiP5oUO0q/HX2DMUel
yrO69DMFGbW5cFjIlfjLSoUBaEisDLZaCH1LB87Ds4IWEb7X86D4WDgNMJ/t5sMcKvPXetIviej8
jHLXYyE4RepC0m/B8j4cq4DibUeUmNB40tCN8XrXDtxu6O8MTMTepT1WbjBwlKBzdPVeyZR6C6Wm
fUD4YblqUT/PSXCU4c4y4gr79RbVYCNNN1NmAuM4v5FWB8XPWaFQSYGWZaRTEzt8UhdPtQzz3SiY
S0Xsi9TLRmSjsLTkwKwfoYiLant+xFOTQxEeOrAsitMJXMXOQ4zZUj+PiJ6yxx6t3HFfQ70ox89z
3UalTzUYBf1GjfMrJAM8FQ1lTLQCA+Xhj70UqgpGJZyvmyXJCl8gSWAhuFyMzwlNd2gZydjp+/NP
vA72WTnSDQeFM6l7j97O4Rwt89inocnXZHM8NgYSjb5BJHdJaOjoTJOARTAy9OjRUqNjcTjMPKJ6
mC+AqhYT5RvMofotItdPjbL073KdfK2up/7C8X3Ew+Pd2BOgKTAdkZIsq+9v0fRQ9KFQfBVUMZyo
cF7SveU1kuxTDfUns56XxRedExkgbad83Hc4aXKn2Eb6/renGX6+VAqQ/RpwBIfvb86jdHmtFN9A
eiqYsErexcmS7M6PctSNkW8s0YZQpnQD1eNVHaWwcgDJVg3IbBnV69zOqm2WIZ4QxEboZH4Smebn
UUz5dagDr0cfDX7mmBXxN0rgyX2VuxgkDvB5YOqjxnz+4U6sNC4zHBJd2bAC4nA4BXOFAWJs4GzW
5HG/sfDZvCbEiX5/FFn2phkDr1teZoej1FGLO5bXKn6Uav07pxKFT7PVeDn/Lkc5EIhBSlXsGqSc
gBistrkDxU5bJuZZM+Jip9hdtgfbV1yFjbHcT3YWXRnmgI1r4YR/pc0HWfOvwc8qJpFnGnEnZRw6
CZLKutqvOo7oFlLcmBkgUIxGWxVnic96Ux5Sc/Y2KAxVb1AKUj46s7SLFXV0CYt9BMmTjwAfD4iK
LIDyHIdT3EWNOpiuvGxEYgSoxOWbNgUGnGR2+qgMIoeV3Uf7bjBQ23Pq9hZO1HCVafa0WXKnv9Fy
wc0aoenfg2a91GmQO2l1PbHDeEZ6fyAj1uaLCLSjHJq4EQrUrfY2s+3hIQIHKXEGy3jn5lrdXth1
pxYD96A82Aiijq6ZqZwSozQ0kJAuOs0NDf1bEwn+ryVCF8BJjW6TYNX4Bs7t/PH8MjxxqiL6RKRB
oVaWaFeLwUOmt7AqYCAGMsCbvMWFV4NYuMHNsU0Amtpg5ZF3unCWnRiVBUhZgqopp+q6M4dwfTvm
E1JljVokviqa6JMYi0bbtoYAXmNBsaacOi6XPHiOiph8VKA1VEwxMsdaxFidIC2kJjHYDdYL82K6
m5Que39l22VzE5VVaMEtVmtlCy5Au8H2whhvjGJQfsz9rCi+KCDPXDWjqv5IgOJGV3hhuVoQZRgq
BwPQAnAB3rx8RTpr0a+8oelChH/A49FAMZsceHa4iJ2Wu+57NzKL0e8mgp4rzRys+brTC1AyU7F0
ZdAZdlvddtncWbu5ogvFie/NmwaDlmfdnQwsYBUdMbY4HzyMYSqAIEOZ2oPfOwMisJOXx/A+psxr
/XkaLKRNC3HJM+mIJyZn0pEKCuxjycJZXUeGp+SDpS5sYU/vb8NIiC1SAqNBJFvF4PbKIUiLTN3g
1yjucAytbr15Uu89LzWv5gzZTHce6usUBtt906v629EQJJjnF/eJ+0LSLsE50cMH4L86yWfdirpy
hO2iq6X9nU6lQFykGS+0ZU+cp2CXuSmkoARY81VgYnrtNPP1CbzimlQDeg0CgMIGa4r5erJxw2q+
g4Zq2BsXh9IgyRz1Qrp38j2BqAE+Ry0XW7HD47QX2ZDMM9VvO1W0j5o+d0GKsOsFhNqpyJRUCmI8
eG3OqjVvhwSuUMmbKSfUlr0zc1GBeBlQZgrNYjdbA4Iyc1F715Wp6ntLb5Od20zJO71bvOs6yTB5
Kea2/IDABDwQFTFAT4vNyJ/Ti03F4/OUTY4PEwV2JCSImg4nZPbULOkzLlcsX7gj0A5AMF1NX+pK
RPfL7Gl0K9KXqVftC3frUfMc0CxhqgzcGZn6++pap0HseVWM2TLcLesq1yPrbQmI8FqdI+vKW9Bu
dpLR/mErKODA2O5AvKbivq2GamOVcXOJJne8MngcWsXcYjI8//m4vzQBZm0OdZyhCBoVq90UFdCi
Ygaad36fHTFV5FsjtikPVxobHK+H8x13ei0cgSHwFOv91sgE/oDtjNqe1oz6vsBs9p0g4f8E8QT4
QpsKrB7x/t1AFK3MXY64wRZJO8yGu9QqRDCl8VfdWZw9JqcmLR3TvbBlj5Ndnvdn6knrGUbA6tYT
WVJUfU95QIjqqwkBu/ZzVemDxJqy/sLkHN919Djo0LEmdMgO6/ZgVJiVos3MzYLeytthafMEWpHx
3Myq/ZxUksmPn8rXC19EzvhhDAPiRR4GQHkQVj6KsArKbu0EC6f04meHBuSObiGns56pZZDPGWJL
AB61QCGlkiaEZukbnTuiATglULMsu76ASj415WTQFDspL7A7VjdvaVQTSEnCi6lC9DNqJopQSi3a
yhfJFF6Ip04tSNnBMHX0rhBSsVfb0Iht6gIek66XivE4iAmOqJFODdGGp8ZedlXpCpraUpVLXEVJ
iGJBUdC6xUzR7duA1uuUY4tnJnvHXuLpI5ZQyCpCj+vTt16Dt+4OVQmst2bLjrWr89/uxOGFCDYl
GIojdNHW2iuFEqGrM/DszqiJB/Qb06vKndGsRBNmX7Vm/kYPhxQpEN28xP05vso4Kyhz/CyZM3Gr
qyzVlpaqBC3RwQVgHeiEYB/6tOjxlVbGRHnovby7a9PIsl5VQyzvp1FL28351z+RgfIQsFTo45Mf
cdccHiazlYVTPUJzGswyeQ/wwaLaEjkQdKxnt2u7q3FxSRVUo9/iIjZ+rCE5YAmtzelzI7opSC1k
86/CGhW48092YnYszLcokSGhBFRxtaiSuVZzO4rw8Yu05dMggDfsukrX3iSj0i17UXtttJ2SZrwO
vdlIrmuSi/r5/DOcONAlWYjKNUiQY3bWrIRI5TpJROXabHwWCHYfc3QpHzmxWW1dAikA4TlyGR5+
gtLFIspFjNcXjkfXywJ8EhBmOoWvVPZ0IXo5ORhZKRUHGLq4Y64GK2yvp9VOH74aKwR7U/cLlvMf
BfoQH3578ihwMmtoT3BHe6sPmCHwbmmR3FnIAV7HYMexp8qTC8XnI20LbkMUp2GRUjak973Obpw8
GWcTtWkicTvx23oR+LqPnXGdJFX32UZpVb/GfsvbzLmWSxx8WvuREn3XxTDQXezzL+6gUU9D9OBH
kUTYp6l2MgT8MEOaP+oJgljIID79/uRQ74DKwRMDNJSr/5dQgaqi5c5YdPs5iOlt0nuzD1fJvHC4
yY+5upeoElIvBCgMWtJaRWZ50VD2iBhFARcSdJJwnOid9mxUsXNHHNtduAl0eZWvB6RoxmeQbpxw
SA5fq4kzpSMYVnzygNKvp0Z50XV8dYylG/ZRO0V+gpfHHf3ALIhy9D97tOdSP8HffVNnyXI9CAD8
VuYWV3bnRrvGbXXfIz2+rhTjzvR6FO7TvmsvBNsn9jndcYkHZq2CkV8tVX2pJq12QsWvSJZIS9vk
SpnV38XhypVKl5Q7RlKyEIc4nJy4b5XBysltwflaN+1ixdAT2n57fmWd2uCWRneBu5/9vb7QFmzG
TYEuLu4bobdpJxuNi9ozpF5HgS/s7w+GbpnUHaHDZ69be9NiqUWbz4pfY+p5l4ikva46aklmFXkX
gv1T34gtjvQjBwoXw+obofwFQA9miL9YLpL/Wttd531hPpx/oRPxIyAvANnQn342Zw6/UYaLZgvP
nAWcOH1AqN/uqqWPg7J7nDqkJsfkd9XGoIYCfEU8GfTQTzeFwxEtSOM1AF40Kklo/cyc6rdWr0wX
VvjxqgArhzoSePOfSevqvNE0yEFzx002Dki6qooTYp25aM5Wc+Jof34Oj7+UNEWjqSJpDtwwq0Ng
SFGzU8AXBRLvvwEX1vgRbIcLZ9uJqJMKHm6N1FdZ7JBkDicum5EiqUJpOjR2yrcWmVUfZlp0g6Gv
uBpSM/G7NG8f1SxK70URN7dWiuAS5Wb4URFuZFlqw2loh2+ZKL2nCdDQG1Nf0g+dWoaXeAcnph/8
D015ONiywbEK9fKxMpLCY1l1uK2Aa6norDi98GjHhvqn89N/vISpFiBoiK4eETmI18N5Ma2QmohG
haRTHSQBSjp9s2IXQWm0k7z62ugpcUVv+eeHPRFJHo67ekeIScNUoRwbYJsZbq3W+JLWNfLBGANs
HLew3uf0RPcpyuRweXr7rTdmX4rMW+AOwYPajT0E8TkT1Zfzz8U9xwsfXko8mGwtkaEAfVhT0gt7
pqXsoVNtq3FTP3TzoijPar3k+Q3iRVb6tJQjZjh6FGk/cL1N2qBNQhsELWZc9YNVjyVSjK2i3pc2
mrC7NB6QaqGK6z7R5rPNKz587uyTKNI/pFY7o+zhTC3d6hHtRCJjz9p6QGPnoFIXTfcJS2LDd+sw
VQIXSX1C6M5rs5sRkT5rQzsLxwTgs1CqrGXR0k0/ZQbJgbDV186qrMfBI68KFiGGB4pUqe6XUVt+
Gyst6W77wZLmolZtZjjHGJMV8JQz5qmC5X2XO1Q8uWtl47avdByGQITML4YNJ3frtRpW3lG4IEOA
K2d9S+2wmQMYJUhfZUsmvk06jnaQ4Iap5Q961h3glt7GPqmfiZng0zyAUhGvrZqDK+mmvpkxNlCH
bhu1Wej48ximw1YdBsIqtermF4tg4THUhtIXk2M0eyM2+4hDqTLroO8MfQYxOXoPQoPzuo2bqjKC
biTm11yB9rBbk0z7aj8i0V2VuvHJwSz2e9fVub6ZrNG8icKxQqPPGsd9WZdYO2tq7fjUCFtCDwxZ
wa12/fKtMYb6xYbjlqStgSd9HeoQvyZSQZ2I1W+FgVe8VhhOsbPKFF1gPW17E2BBa3q+poXuIyxv
aqkIGtRin7ixiRkIzgPGPm6T/LGA6f+xA6jxcZqLB6MZ0us2sVtt64ZF+9p0uvYtG5vqJfSU5R36
j1UG87O3vrtiAjuOxH3a3Nd0FIpNqcPWDkxlrLqb0CB1DArdLmiQR1H/XhsHp/dzp9M+lDhtce+X
DmvHSWtvCrC5qDWs4ER2G9qjBdIHhdfcbzU4pTjnivnB1kLli9raM1gNzVVe+mR2v6V1a4IXdKP4
yShl13ueOgQa1FCYdmBmwvk8l67TomJULe8cu9zjhwB3RfT2Um7VJCk+Nk2OknEWpuUYOG7Uaz4r
PYKkYdnhE3Tm/0/dmXXJaXRZ9A8132IeXhkys7LmQaoqvbA0mWAmgICAX9873Q9tSV5W+7GX32Rb
mZAQcePec/axbSKKCutmJdujiSttznfLVjZf6qpd7xo3mL/U49ZXV8FqVVcSM2y8d9rn+bSs6bmv
KmHFcizRItKP3VjQHW1dY90bg8zzlU2WttMP4uBb2vQRKZpkM/goQXoATzn+DVLERUdkdokYeJVD
/tnVuwGlm7yfLSn2nDENz18LLWcQRw2Kzo+jYPeevcUoZlCawUg3NVhBZbs6HJtjparlWzdVKEbk
ZGG5HUxohL3V0Qah0TV8bNqq69NGTkAQDAaVX1RASCehqOWokgH0+p5MLQyPIwnR5DYNK+SmTONC
aK9LUxIOIyMk4CdEmvXlPdxImRmnvoxba3Out5zJ+kUstvxRW0H3YinOm5hgvVUlcKrWM6aQIEh3
W6wYb9e2/N5H1kpukGnkb35X9Dcdpv8VqVQefTL7bnlzMUuwROw0vGO6Wzjh6K2BCig57nmJGan2
3mja3k0M2pAvJoaAN3VpUyiYWRNCia4nCma2G5EKQrg/mnIlfXoR3nS/W96GvXj37PdgEflDyaoN
IX4q1RMNgf0x2ooGszEykS0u5e5sRyQK7NhY5dzlLEO3HPjJR4tQTauL7rupb77OkyWWdK32NfOG
ChdrURrr4z6W3he5NNO9uWKvigd3Mb+sUjXBBb5Vm3TGL+TziZ2KuOay/kONnvm6VaZN7rc7FY+o
ucitNUpv8kmCWj1u8RCae9z3u++mNnOZpxUc+ZBYetFVAuwjOIOdnMfUlS5uYTXnfuq5i1yvc0O1
OjWrsnkpnFWGR7pc7otlz6x6vqyrJzOU4gtHNproee6Gn9Ey1a/lpuZn1170fgLVa+PuDWhtXsAR
8yv48/zP5adlVWehGANflTFAfsJJQ8fI/+jxk77ienXqZ9/ZmzcW7yi8MeFMEg42DP3X2c9rcSLA
RKJFXDeyJma/+RA2JA8ccl5T/eAXJdGnGwo3+95aum46GPYKykOaDhRZcAcwICvNFCRGTdLekPQ7
3pCqGd6shTZAOBYSZ8houfjd9+7ChzfaCugtEi3MtmWv7M/0gzvCVKu1uM7HemrPqrIJpMiBraZV
VFp3c4P3OZ49Z7JONkkvLBVOXt9PCqlYipIITRhRYe4cC3qTFeIhls4Ul1Fwq8iQ8WPU95rpqrHh
9SfXAoywZoL03EqZPzEHzR0uGsjPQYSz1WfB6IgPa7iP9jFHvTNW0AkbLvNcrLxrmzEyz2RJg5uq
wnIg911Bfkt7nr7tVIS7cTf5kRBJoTr/ixRBO/PvbHlvDXz9zFJCnLxZ0FILeWJIldSWnONdjPt6
NAEOPdVgqMoDy0BJBRF0cMJa6SxNvDRB/rVggf24c3D/5hoBSOYekgNjR3+1H2bf7qvEJXfcztiW
pB93TJfKpIsaRHXT7BnIWHZvD4/t6oZvdnC5GsNn44iZWwQP2rKYxWozb/jjTgrYJHlAqjl2cSMd
TKO/LzY3KpNSe7N5JB51LU7KWqK3xQ5VeVXJUd+GPALEb4umj+6azmrT1p7biJCyi2Bo8jr3Htv3
Rng5DuQ1LtC/EVQ2mLsf1/WuYEVaXthiHJ9lfpCuUVZxIGh6wv0LG3WTl0H0zRuD9Z0upkuifJUH
z1G4V0vcjFWDSVlKEoQdr7FROkQTT/TiAkGzvNX5vOmGvVJQ5xmEAWizjP1Ae1ZcGSFLba4ie0j9
qLLv/ElF90Y1z09DLsSdD8b3Xggr2M4d5O0Xe3MAu7SOpZ/GboyKWC+VCz5lQceYVNu0faLgC4d4
AONTpbm5skmYVlkvWM31BgjMW6bHYmvs91qaNavUvtVuWis/uGsI1UgiV61Ms4WZ4tmJ/qgm3/is
bGaa5r4JD+0jeXOJxaYJSLYruoNdUiQdHGezSJkeVzKZbANxC/Yh+xAwm5ZP/mTqKvVmeymeeD8E
sLy5yPuk91iJ4rowwvd1q0VzJuGla64bwjEXELFqq66BZIzoVBqzGUn8aKr6qga6cqtgnlnJEEjl
JQZFhIxt1AXjrQccjdwP2dZtJr2GPDqpZDcfbWNT4TGwu3I467CqbfqA1VgcjNz0qmO0jC6iJ7XN
cWQo/aEZjeqZNKmIICjmCcTbT4aLeQE61AezB0ROtpG3EKhm1WD15RwVdaa9qt5StUT1K4ooOAR5
1JsfvTYoXrxet/bZxqp37nVg7alXD+1hriNU4DOPysMY1GJEdRpWJ1IA1+ocEjl729EmY0wFJ6qJ
UWyoLl0hJs/xooNGZZM/BRcJmoxQzJS7PnV1SInmRJrnevOM4KbWptVmQUMO403TE0YdU0wp6hVh
REWykhH3ZLXBGh566uJvyzIXwWHXTdEQouTZ3clWHjrmrg/FH0tQ5Xw3qpNbgmPMOy+398uHI2RI
xRraX9ku9UdeJk8Tx7g1j72zevRGhvZhsITIrwY7H9/NIeru0WbXedaaqzz261KjWyAnUMXTYC06
Kajms1EVTNGZB0w3rCXzkniDubU3466MItvN3BqzYdZEc/p9NaXuShUQm5tn74dm2oLpMPptjcUR
TZrHG6ZqliQMSYqMjo3qf8g7nYx04XwvrlXDsu+uYv+IVl7eeSjXnZPYN/y8xA3U7WO9inrIQrPJ
F9C3i5RxbklYLcgY3A0m/cb//1/FPtYgNVHz9B7VVExVCElsXggiY+Iy2b/pcP7NyJmWBvi0i6MA
WcvPZvq6weC52Ct7wOYNqJDnb0q4nO02gVAqtHLuQ+jRcF7NL9OoxrMwl+ncDDr/7vta/PuuDqRS
M3AZOl4koZfh1l+6yES/mN3YjgVDTVscB6Oevgd1l4OVcAk2+c05+u9O0RdoAYMQSA0/yzs8J6ec
dmYunKNYDLl/Stepmv7oDNuLGXvbvzm3/41sjei5iyYModRFovtTuxQqlV0PLm0k12dMzEmvY6M0
9ojQxEZ/ywWxc77XsQRarfxQG+FwL7fIzZRnL8Q27DAeRB4NMm4MgohqIFzub+7I3zVa4AJe2rnI
UYAS/Xj3kWiavT9B1NuIbkJAJTiQRroawN+ExgOBV2aiun77zRP468ASxSgkZtBFfCxz9R8/NSjY
HXmj+FSnV9eGtuB21HMF5xPM/2EK8KeWoaP2RPb6d4i3Xz+bh/+iUw1Mcs0YX/z42Tb5GHXY8dnj
Xm3nvl7DE4Fa0/tkd58pg/MH3dIcmAzjX1ssPNjc6DuYkDHUZi744wfr0iAWbPUoZIxVnTnvtGfH
zGW20/QUcbc1bwzDq9/c6cvv92PfCOkrChxGswhTYSH8+KHGaEXNvv+pAa6cMyYWTgY7xU/vleKG
f/HbHJBfu4QsLOSUMY5GKUGX5acPNEul5YAUcjL6/tDPuG0LzHTJrqkx2dP83EoD7bJThpy/XQ4k
kjMNUk7xFJmyO+yIdM+WVmiT3DISyWq7VMX/dhlAEk3XlVY87WrADT9+x7VawkHYuqAIGfx4rWmQ
m/2NqJyDKa1v//xZl1/1px+Ah+zyoF90hL9ksq+G2bS6C5BALX1/Q1reaJwq14jIuhdA7JI5cotX
tWujoHkEVygGgwKm85+/xK9GG9o3+D8YYBLlxXHi0u7+yyKLts7zi4ukxM63uT339u6HyShK97m1
xvXJkNL6pPNlb9KObQe6r2NTWOGtCL8Zhhn9Don9N33WEKcwowIimBEz/5np95fvUzqhMfxpWViq
0c5ks7tYgCgwhr0OH1vR09RuxXAsehnGlSQVrFGOPEiVL6exqpb3hf5fpoYpT//5Rv36uly+FyMn
RFA4Wn7WWI+2jpxt5smomrZJ9Y6kISD8OyuK0Dg1u/yd3vDXxQhJK3OGC9rmorb66XeZjcWUPIjM
yrs1fN0YT8XlPE811cPlSFBsVNdVTXvRIVHy30JBOImg9MEZwBNxGR1ebsZffgRfVZUz5BvS1nUb
jyO4eSIniMv517eUJ48XDlMMVslflHW+X+3WRWoo3N19qZFQP4zkWB7IbpmuwsbffufA+XUFYkdh
AMaLgkKZTffHy6rpSxiGx5am5Fjce/DD0q7qgsSdEZn987X9zUfhlHdweF48bHArfvyopbVHawbj
jghI7ek+T5dEbTqCu8z1bwZSf6MR4BN4WKhv/+QaXr7LX36tIsBrtgiTTVqL9tpX3fCKkacZmCV2
hEsshV7jnJjkmzYyzNO623/YS9mniCrNZJhpGKsAXpo7IqqUytgzWjT5wVcuhAVatOuZXJXfobz/
9vbYDtAmNlrMET+Vdkuk0X4WvE00q6rvTIyWa6tfrQMwtP3qn3+JX1cUhtH81kT2sdQFVJI/3p4F
f1wN8lEkDKfN9n4EhxKC1pP6WyXGjoAYf2neiRmuQIZqF2QgADqxfJbgNuZs3EfZJmGLCix1GFnY
j4OIiuj0z9/xT0HED3sBMgkoq7AFKUCxa/30HZ3ZnPLG3EWyMw7cXotSw7tbsW9ESUO7WqeFsWzN
0bc6sR5nbQOaQUA0IRGugzzVxNRp2Az+yKiCJf4gB9nj8gOftFJO9ojHmfwYd7CJ7fGw1HIm+svN
Szu2MSThWIfFtJ5bzxlvVVtONVE6hc6mwhT6ylC5yczBqPV2N2lb2b95Uf4cov906ZiDLjNv7gCI
0Z/WmjxvOa72OVUXZd1xNaSh08YM60/0Hpw+3UNFrAYNw6BO681thgN76iV4EjvjLcYevQGX64n6
JiI9eJ5UUDmfGuYLz05ZbV/JHqdbWEXu3if+zE8fU32pT1Xb27QYiMcGk6ZLMTFNLMXzP/+olxX6
5wtjHb2wRvkH/vqPz50kwqSm3hSJYXLQI6U3SIZxW3+jhfz1IHGJi4TMCgckpIq8+Mz/+vZzp8LS
IgAxqVQ+3FStivRx6rZJEArijsdyD439wzbmHb3tsmtPY1jBDCnV0KfLwEQzEZ0XGWmhZ5zYdDpy
O1tCXe2/UTL9ejcwvSGQZU4JUYdo1h+/pk9v29KM8RImN/pYqInxFge87N/ec150lsEQV9flTfrp
YaIn4lW8rDSRRFDQBEcwkCw7QZ6/eWovN/XH3xZVyAVyeOH8Xw4sP16NwZ/bEwzmZB0GkZK3aMWw
cnS2tXPXH6tCQ/EfLTL3Ju1O59Era+/wz1f6S32ATYD7iSUb8RMxaz89XavZLY7c+Qau3RuHySWc
JMBpdsN0tlho4c2kixsW9Avmgg///NGXm/jzxUcXFAyfis/5Z4sAmROjItKeeeoq92TFeXJ7CcJ4
YtGxHkHntMk/f97fPDqXUyigIEhbHM9/utk5bzlyWpot81CbV7pxv2147H/zi/6ppPvxqi6mbU5C
F2/mpSL/8SfNOQnPzbZArfRb77UOR9zlIrp09keqBpFVU13U6UTIzoJgVHVLtmMd3QaUYCu9JQQY
vbPc9+Wkvhqu1cyxywDxOlBur05MFppX1CT6S24IxTrQT3TVJ3vdn9Cv2XdNEMzBwV7LQMV6750p
pu8cfAJ4FRmZquvFTXfeKZ+XxyAUQJpTS7fNC3p1328DjAWotSYz/s4wnslZrvLvYePI5YRrxi8O
7aqdKGMOm+PiRSXcpLWBKCCdXYK6MhrPrZtGdVG4BzZ6DX+VnerVzvFVp+Mw2I+cSdb+paf9s11r
u95Rmetllhmya80xZdKNFXfDTL5avRTT244cy0oFrF6dVkJgMC19+vbHud4jKord6e8NIw9mSKyE
caQTL8tjgdDKIaV5Hr5G2F/yk7CxwrwPjJqvvGCYS9KMxD7+z2rxr2go/zfUyf836A81xF/esQtU
6Afoz0l1xedx+5F3wv/xP7wT2/4Phw6waYj+Q45if+Gd+P/BIcifczLhdAzd5H95J+F/6CaAEcN+
Sj4CDYX/5Z14/wnobdDawEhjszRa/4Z3QgjUTwvQxUwMN+zCpLh8EqzXH1/Vnuas6qKINLPQ+EQ9
bcnmWRBsdmJU6p0c+xI7ObfmIZyYSNr53eIJ8xS04ISrQDgHAOZeUtN9Tqu6/ZAzdDsA8ae3FlSI
ktfVjPOudw7sgWtG69W5HRx7PuFT+nxBxj4EVTCc/R0u79z3Yew1/jux99+W4Niq/PM42U3WD6G6
huawP9AJkfTccyexx05c26VhZEM5WQwyQx2dKZGLB1309LZnzz5CDLuaB7wuSJwfPCP6VG0dY91h
R3yobwxL17Fhz8ZR+HAMcmUZh8UwnFvtXwDQhhwZGXd7n+ZhTvR3k7dHYU71k/YLykMVVeFLwQE6
MzlGZpLTz0e9hPnJ8SrXSp2ppLs/ogu2UxTC5stg2C02wN54GULkXWDVZMdmUyyv9USN3JQAtOOS
ivYUqpEw9RDMUaylMverIYiMF8V/cbmdw7wywYDBpMzZM7NO7zlTP0Sc16VB1jpEWEsklskrHhSs
ONtWrm1aTJ6rY0N0/RuU7GMX9EYmWOo+kebMaAUc9ISkxTUmokuC+tktFhdMcr+jx1EhE5HNrIoo
M7hQYhny0rhBRjzF+dK0G+GQZZnlMz+dW/oMyVE60IVSFrGe8RBaUP9UYL8u2B2xFG6wg2u5nfTQ
fHU253vf7GhNdj9rIJb+QbucVr8wlEwQbMjbdd+vreHRKk7YvVsoEkD1etkwmqvnjjmcIg4hEGp7
2ywxXWuK2s+GMq/Bc8Q7xAH495Nz3CUCnHBzn7ei766mxfsqJaGAhvGug/3KDvIvfV3c1+N+7LR5
aq32aYwCLqCZ+VXpCzwosJXfJ+G78djv46X6aBO/EC7QbVNzHrBS4jEG1CLLtV2FzVFZbfTAXpCG
qBC0N2ZbforYim6KwWmPoWXItPPGL7i2TnvnmJ91ZLiUm2Is6Ajb+FfKxeyuKJgiBoqMp+NG2dtH
rGH8dY5ZGwfCWZsbFIxjZtbycZINcoR1CF82ObWPekO83S1oD6xlNU7A1pe7aMQeQDHg0CEMkKf6
YruuO0RNujgiWrWvmLQWWWWXZtbASPzA1Jr8EW8ub9RAm2KUZn7lT01xZedN+LYYvXO7Lj3yl0oN
S2LOwwdSyd4DcOOkaLLPJTN7TqwWP0hJEzESScBf5VZvw9r2mFCldYwqJ0xbFxEZFucPC6fCOyaU
BXmfDAXry2Sr52wVa8crbwK5fN0aoBLxNvK98moTidpMlorJXMKkd1GncpCL55LszqgxRVL2lkmU
Z+/fMoIonvZp0DfexGEdX2x3Q869/46B6BkpSkCKTvVciu5sDI4ZF/RWEici0M2ZF/G0XsRpGEW6
K4oFMNPRERgnWo95i/Pa5rB/uzuiTB0d+NehWuVte9GsR8/92EYZspIJ8DByDZcMz73idGhgCakX
2zx4YdHf59K8UebqH+ll6itnD4KnEntWfFmmzwNrP8+gW2Re3Qa3cp6auPRZZwsDzUKdrStY1iU8
geO+jazyKMPuSHIFK4S/XIWdc5vPvG/T+hXHioM0Gbsyoo+4VWiVMKgsaReIG294FIar4mgas11F
dUaSTpDosPZv8tFLmRN/lyG9TC7nvGxjm0TdWqSMLgYA80xyzcl/aoe2fIy63YMZXzMXJt3qoH0H
YLvGGNQM9foANLY6AfUZXjxzJN5Rp8AEykQgoUPl8pGA5j0eGdLWnnfulibbO+t9s0yWijC45hjl
JmZPWBaequiKMbxJj84vX0SrmzzuOnO+kl7LrBgrQFeFGYKTITEZbJF6Ebpbai/BB911/PVhaWQM
SfgNiJFMejUJ7n93a09riXiuyU+ut/uJs32DCoXAQg3tkZdOn0pnf10WZbM7eJAZN6levahNF6df
PIQw08pDHC0P1YigoFAFxvB5yKplLrN595JxWfVZ5Iwfg6ZFRza0MbLNu40h/OwUxoOFDuAhl8RL
DGQFt9Cuwlxc11bPFzPrNJjKByMf3ldHl0xTxZb5tizfvAIRnFu2XCSrTxIgKrIDNDa24uFxpnm5
940JkcsmUw7rGVNr547usAPZy9lvo8rSH5dCzqem2a/CtaqPnqiQKihTpcIe1JkWeWY1JoPXmy2c
/LgCDjvGIhysY75Fdizk1McDWzBRCqdLfz2u2uFtmTY7NubhmVS58NxxrkB0xb6JmSO/WsdyOvaq
zVnDx5VUg+4RFE1GQ2s+F053bPupORFtaJ5nCAAvs3UHeX5N1b4gimpImxVuZWY9HuubqXrfQ2Sa
m5kHQVz18xPoEe+Uo+ZJx9kAjFaLlIfQOgXSjB5UjccQgiQBf27owi+umMEWdnQwO0rihEvwj/66
5hKAtTnGnlFU/N8IG5yw5aSgbgFBdfekKHxwqvLo+HMmXXJv4Jm2cS/uo6L9NtpBSpoR+4bIvzbc
CwQ/8zuiLf7bSq/YFsF7+XuZv0ljWZ+KkI0vr0wv8RFLHvdI6JvZHJhcLr78RLrXAtB/H/MMPNVe
ZhXLDa2b8tTuhZOIdUB61/M06UIdWNZfVzkfttk6bqVxvQ/Vja7fipYNs3qL5ubO9xqmnVPm6v7o
VRUvm3Ce6H1BM3jV/fbcVd5jUX+JWlQxUUM8GmkVo5Fa9W2UE4TsXNW9erMVm+sypcvc3+OgOsl2
wYQDP05IHWakX7AuOvMTZhLzLDu66RbDvZIIZ78qXl08iiQz+E9yEfNJrMw5wtF56OlYEnucGYtj
ZjMxIFk5HJ01OvR+c3bLt016B2VG45Ewi8+1bu7NyU6bwX7mBPU2mOLsuepumt37sZcPMw/MvpZo
v8aoTydMRBluvDHL1x4GpOldGZStRINuZZovaPbBjBR3jShO+4Cch1FhYoaXwJK2+xTWSKJFGX4y
6tXOponHJZzZHpYeKIvkXdNxbaLxZSfr46We8gz9p4esybdPa90dSZt/3+WAQIfgmyTX+YMMjPLk
+p2VKiMnIkS7z7g40OyacDEDp5RPw8jf5cuh+Foa4ychliqz7YYde6y9a0/13TFSZM0E3ZZA487J
CRe37WZ8F1FwO3orDxfSa0eO3zYR3W7IwiMt0mgWh/oCXpaOmznlOCXO5WsFcnyjYOPvMJNikGl5
QZsYWmxvjTXzO1ZL+8aD1jINH16ber1Tof+1U+ZzyzHmjkHbd6qz4dxjknpzRuexNWe+FUqqVYjY
N57d1noMSRc8FPaS31vT+iSF9URX9DiyGEz9drmJzkF5ujtufNDJNIv+M2Ct6hk3r74qq+8Kqajd
hgemaN3t3lD14NlIlItmynRFexsuNfESwxDdt00NvWBv5RPv1EPYNt8QAGe9i0u1N1rzatlqnSGM
QBy02I6bjgxTb5x8WjGxul4mzeK6n6Z6j9EQP89GKEwsZdv2Ab1e8AV7TJiIfq1vcoyW6aXHHssN
2JIvwzkVS8di3kuVWvQEaCA4DarfsYujusQJ6Pv35rZvWV5johCFuMIgONz0fW3fcVJS2dzX7yrP
n+hClu/5KG4Cdvp5WKJMDFThvmjkdWtNw4EdeUQaw3e0ehqg/arcz6iV7VO7Mu4h2sa46kMUi7GF
+DuuLh6+oFrlNeT5F4OYDBlD4Wiv7ahZrksy8/DxXOD4o6fO/TqMz1rs0/2So36k8dq+GBuCZD+Q
7RwXLbeDoWp0xW4przFuF4eSzhK4SSPKHKL3FElI0adwKIvDXNh9MrGmH/fV7ZOlrUizmcIlLta+
T+lKqzPpWg29cvszJJvo28b7saAqq566ht5lJSuCgYPZjFdTvIuwdoAvFdYVc/fu3PaKNPIiUOPV
OBbWB235e4oNuechjcavdr7IQz1t1x2QqCbuaiv6MNL/yJbIQIBuzsEZ9ItI+7DdsjDctzholy1R
fKuPKMbQea/SC+61YEmyVys41cHknpS/tvECJ904hbaVI1ffXtdNW2kRDIgKQeSp+yoa0HLW+l1A
3O5Sic0Cx5nc5C3sgPx+rJGwjU2wHTdWymwejP22VlOUWvsgj9u0O59oB9kH5c/r2bqIApPQZSUm
ywcKx1ggsKwRPi7+ms50mQ6qm+R5iiLjHC2ciiF4fAis2nxdF9tKPLIXPu6U2x9xHjPx2DGtsrq3
RyukVY0qTiW9wGhgoizcSeGR5nUu1ZRaXYeALsin2wYAZ6pxZd3LyMaqF1TjH4szr4mMavt2dOZj
aXVPOnptOmHY8dx+DJh2fbZES9RpIA128tw+2QaS7L2TX6Nuco/rVkRDnG/gfgd8a8fA1M5NRbwd
eFXLfUCT/04GsvehX6wR2SmSyZn37HWzLzprz+9uckSYx1wMI5FihndbC/lSjd7Fb+F6V8xcW57W
9n1ueb7yUacbOY1nv1FNbE+U8qQWh9f25Y2Eu/Oxtob6UTmmRoJQWymaoQenQJiEzjFdnba76QNP
33I61w9ysaJsVt3b4pH5u6CSuhmWesZcQRTM2BTrdcBI56Za82rJ2trLAavuFbrDbb9rkIWzz1Lr
T6AUjuwgu8BdES62e7daY/4Wql6eFg8VXbnk3iHq2XLMNQhOAQfDJAiEFa8+6dD4F8+GxbXkC3Fc
C+P0K8JM/EeniLaTDJb22G9Uu2knd+/NltH2CDzVfqJQ87444TjfaVOViiLQWe8lazorkXC/GR3G
CKe9xPYNMpNMjR5b/6uQABeGB2BnXwvsZq0kGPZJ9HMS+idn7r5s7Onndoc4F/VDe4qCSR4i2uSU
nStJOJH0jEfSDry4oMf6Ed1dmRqy6L7yREI6ChFktGhfbwxVpq5R7U8VCWZv3PjqWjtB/d3NXQ0F
aPSOYR01L7A3WFgrdNjS3F9sUDEgMXL9UbRW9NatM+eW1Zbveim7qy13qk+ji3J0j3KLZWeBJwUk
rO1Pm7LSuidVYVGy+dYT6VwmMwPOiWXJ2utkVJsyM0MgGInz0NnF+4UDGrt+MV/PwinszA8N0zrO
xArXiatd40lT1HKuw1/05rqFUVP/N+q9gGHRxcLU/VPnd/1DzTUem56yMYGHVt9sjrtiNumkdY+f
y7wqnRa96BbKVnA4F9atrQfn1S+r9k43tqZ6sGgVx03jijHp1nx9Vrpb99ThI0XWS//OLK3mozFY
7lVrGftTO02cTK2gGa5GJ+yjFAR3/iJWlADxKvvgwd1r73uuBBNBSmI2sRAV+DrVPg1yrwquA9cr
j70NKzWRUoQpB1H7C5hLAtx0bhxqwo1OrEtD5knDSTdrDzgs9ByZKnhWa9DPZ3NQJHLQ0ZD1tY89
z0g4wkdfimh/aElq+9DXnC3aTk7X9pjTsuFoFbPNRUFKIFjhJyL0x7SUG6dqq9mno52Hn8lnu1pU
RAKa6knTIEQ5cWkEnIUia8Bp+uG2GCp9BeTorCsOTJVx3QnnZRytxJVYDUDaHWaOI6qY8kcwu8PJ
vThoZddPCSmqnNx3zKDROKZbuB9H93ZoMZyXDTtkbj9yFVe2N7+5foCNxM0qFYpU+fIqHDtAk5fH
4E2uxFEH1rGNyFPOAaaWYTyvdwWl69MWBlPqgVDwyDOB3gLRhW2dKOsq8cqGLWYtOzvFnNFmI9MS
U3+sG/8RdmVqt+sBa9WLa7ZZKfOF0dBpbb7XExva4q6xX/pP3j71L5wMl6Opwz/wfOBRMjncLqGH
70w5Ja2RRe7XvvD9c0SgS1JW1SE0i69rIb471rbduGV98jZvTVBfkCRoY7Yp3eYj3Ys6HmgsxhBE
RQwE/ujpsjt6YXSNWYCzovCuQ8f7Gk6Xmm4pRUoqQ0QFb6IM4Ojpsic81mJ3EiJlv282xXcAMe2J
HTgLhk0nFpbBU4AgEQ0J/Q6bjqVwEaI7zX17WfA8NOSo1qotDTvLjX2fOs/0ws/OUKdlZR/o7mVt
hKYtJCNQj2SS97ZM9JCnquagXXhPHlOZihZKu5ITWE7fbB3c76F1S9gcivnoQ4fwMzGQxD2NHAEP
/83emexGjqVZ+l16TweHS14S6K4FzYw2yTRPrg0hucs5T5czn74+KiKyIrKQjYxdo9BAbiLd5Zo4
/Pf83zmHC/SdEBfLX6/HCtsYn26+rqKZs4mL+0KfuSpKNlrWZ0vWsDkHlATiJGOxz6007XKLsjxH
fxB2tXPJ2jZb+zx50Zt0Dw0hEUsDaCS9x0VbtTH3bIxYUQAACKnzlazPizuA3sfuU1jb941mRDTp
sRHttBvLtPZ9Nb3rcXaJUr7jzpw4Cjg7MU9vlNL4zA3BlEte7sV1Gl6pOJ78NglPY67umVSvM4FI
XOVOuitD93uT2ON2mddnenQ/lD3+n4QeD8yMx3muYh+/8TYZMfKYYoHQ1/Zlygotg3D0PY4wfqUa
ceSt/5ySGBWiPG6HiaQFUnenZRvl5tHg3M8ZcVvpNkVMuKJYWTEz2tOCxC0srka67Qd5QqrBXq0k
jx9F6YRWZocu6k4OzZ4Ih2T+dTW9fBqbSnvYzG51GGWJkbQ4zNYtyiNj/zgFdcXbJMSnNo8lPjB+
NGhg3SnPON8C3PodlOsmH8vpoObaJygGBQvCY4P4dzu6edBmHfcaNEE3eGAP6GwIZcchIv5MG+8X
S99TmbGNnPdxdDnoqZCXufdTAnRaKahxnn3WKkSwF0t30fFd3ql2HrYyrnm0NkNGYhalqDiJxLYS
ZnKoQyAzkrpqn3PQe2723DYxV3elXZyCB14+0R05DFu8qyGsBZvRU9w0W2Dl70o9Gy6mfM+7YWu/
aRIvkA3+16HPAoDC1eJmUT+UXHkJXQ0DIZGjCLfERXmjgWnxpTY+YRveGc5HvzUatdNa9zYrrfAY
2dOZQmJu+KZfzhP7URnqt0XXXFIbyZWH/EepTzecQI7FOL60k7rS5xfPbO/LBpIOhUnuxpaRgOCF
lzRJ9zHHFKfml1IDg+ShOiV9xwt30p4080KBGTsN2H69PxNx6bsFSBcBT6ZOcmxxNWflUUvcAwXf
0Vnx98b+iIWGJKzbIpqDathr6kqgUzEEiRONEPswf0J38LPwqRmvB4cnilweDLNH6e+CxNsP6KJ1
h4d3pp0SkWXS5SYs3AsrFT/uz2nzwqPIZ+bABMRaA4eHVPcJE+kkxu3sYGxerFvHfnL7dmOY3+35
I2ufWLdw2OM4yPug5blbLdNZ0aAq66B1X1tdY79uAE50B30dFrryutPQ3GBmspJnGufJl0lrjY1b
5edF76VfJ9702IoZOxqtOTuTbc0mN93HgbV5UE7mvZD9fGlaxTnExJOzdJ9ikqeCGGBh9jc5R7zA
w7B8EjW7BuaXrRa7xrkKx8e6bq8bukpVk6xXdcmvLPYKDo30jcayWq4E5rjFovMn7eUh1jmGsrDG
q+HepYtwdo42jzXfA+e72YnOptG/lbYFx66pXl6sAkcnHX4Ht7PnK+Qskd9h9P7kFYT6IZlkRNxf
gRLioMzWJ3k3uzdh2k17nC0A8BnCB49fNhqvYRQNdOEs7d2oP0mtvKZswM/xgm7a2HJuEpqNjtTR
IOH2DyJDHXY41jQNr45pMbZLGL12nZiv5GgHzNbs68igqmefnagkD6q6Ms3bRfGmNfdZks10Tk1e
ABUy7oxJPmIn2dK1ctZT/aaun0c1oHAXj5km/XbotjQlufjkjNOYimAs2LCVy5doas7RKRmxR9u5
GwZI4ekB0xr5HP1SX4Q+OUcMvZdEtxFz622sx/c1Qi4yC2SJV3p3BVZuzjL2xMcyimko7rqFayYs
0JQ83CPValvWM/YcLZ5oNOQ0v0ThOTXt/pAPc8Q5JGwwglXqzvDka5pEybFtKXAwVILjFf7wlMhs
E/NT2LD+lxdSAY5FUuFVCxqLQldouo+KD/NtM9f32pCFmxlGavL5GRuHEm11b3ijg9fPU4fKSRiA
uAhlUvlLBGBuOdp3m9kw87T4wPDQ7dY6J5/9Qb6ZvGEKGpfhCL+ZzmDh9t11xND8OK+tuph+mENl
cT+l3jtmw71hDli83WRP7t3LnGvXSAlP1CAdcCwdjNq9W6gY3XZ6j2LlDaj79mmJ3TuLsa5v2dXC
L/txZyW7oumeioYmHNCPjbV0AvE3obSXZJiL0XbmzhbjsMMr+ytmhPaX1FWHpco+4jlkQrR5Xw0Z
cxVozjuxV3Jp7iTcEZIDt5M+X0jbfnI5KWrI7/vEYmqKSJwKOMtjPm/sYwFVuElrEW9U3TyERAbD
arlLfmopNN97bfwjd1nlxWs6DW/CSH8gOu1YLqzhK3qEN/rM1UZtLjUUXN1htdWj7EqTQNOcBdgh
FFoZn5whPSGxhcFYDfN+aLAPEwOXbyJh7atl2cSO4u/MwHpOPx6TqtE2S77oT1HhGv40Otck5jLd
OLW3WU8o2Ktx3ZekSQzsWjeJu67cmjvetIlPL16yITnX2Tfl+FmT/Oj3DrW5YWYZwdJG6UZRPraL
ZltdZ7l1k6RjR1cq16zq3OLYqbo4RY3F86ae+m3YKyrCWkseHKN7C+OlDhAszO2ownirtUUwacYD
N9+tSpBq0LHozoMo2jVLx253QQkL9Wx6dXLGRyqnR05qqjmPuZ7+dJQgwbaJ1WmhsBrLZS9Q8GYz
SAjuwtCn27tk6RPMZ/F4bCa7PWqOS9VzWWSbKlPreJcaBDek/Wb1D22taWrx1kE76Ania5+UzU5F
FPZNyYtWMNPBye+NAebAtMZ84ygqCDq3fo1YGd2aHDe2LmLUvTuJcodslG7MJte2IxHbF2sR7Cuq
gTq1dM1g8tKHuVePswy/572uBUIt3hWjIcEsHavvBGMdtawreag7l4oDcOIqddZIaTnikkufSG91
r9q+to+qR8+GAUNhnvVbc90lL3V+UzlmuU+8rvrZYQk8TKbSr8wm8j7msdVeqqycXhO9XEhk6md0
zwj1v2jeDK10OOos17UT38yxea8Rd4EoyxfgVkv1MDXWiPjJxgLC1C+nBqO14f3Mamsbe0O5k6Zq
NsjQDD9J5oEoMDIUzOIY41ORH0VOIoY0R+c+SoS5LWT95HjMM6npQheIcNi1k7scotKbH7uJtC2X
uNsnnKuXwtCTN5YotMxj+PQNXMWFw8+Qzon9kCT1URIfuaGQExcqJEtIvqtvYehEhCJlpbB24IXF
Me5mY6usMTlWcRpAdWWr6nWpwlzdEJzyHtrUVoE+8ERrF7PdjDFjA5aIduvV6uTpV3Okv3eoB7Fm
BBqgaGfRf6VG7h5I/ImEkN6yfFawD63e9vsqz6sDbn3rNyL0b9FX/1eu6t+rpPp/sW1qrVD8R7XP
f6OvTp+q/fwrfLV+wG/wlWZ+oy+AEDBMH4QqUc4ADvlb3xp/9EUmEnzDo4NIeRxUf7RNed/we35V
oJCHargS4L79vW/N+2Y4lkBVlATrmHgS/g59tX5hf4I/AbTJ2+NTeER1Q0qSUv1X9opKw4xwCsH1
ssKhWBarlpwTrap31EnjR8+rMvvOTdYfAEcRENjycV01JDahFo7TzzYbkcAU9AiXX/YYjn2hfPLR
yxelAyOnVe59F5knb90+NF9bY3R+4dp4FzEBAV8/9L91/f0Ppf8EzpZ/ff1dvXfDP5WdrR/wO/zn
fjPXji+sYHj1sOVA2/52+Zn6N7Kf4eOF1E0iygUX5u+Xn+1+wxOFddZkJQ/ytfqKf7/8bPsbWYlY
DPl141BZwcS/U3b25Yv9E6arCwRjMl357B4GMfCSv15/2SQpw3ZTiRvDLn8VXud9Lwtc6hTP9vvc
0qLPrBzIleijyf0esojrd6TDTxe9aRsR4HkUz45aMIdrhqY4YaW0B+1mq1726VID6ihXIuoyOEl4
AgJZW78SOWsS3IjV95A6lX6XovEjTk29NBBjB7PZFQQugWTY4dz7kD5VgO0pNM9WlznjZjV6P/JT
6zJf5cv0YxKV0vaFLTocv7XbQvGA/4wbyEMaeV3EMURZO2nYCTaJEWSx0HlbTaGecAbM01crdznq
C2c9/bdzo+qdZcUWlYWDZr3nyUTYCTlCglG3Eko/mGOmnULDmsGPxuV28MLyV7vE2imDvmGz3Ez3
Ml/UXWhnIPM6L4yJgA4zJ72scikaI8KKEh622hyxivnaNmeEWE4UEF4zXN9u6uv46LFALFjPuoAw
pT2g1ZNF4wUNgtWrAgWO2aaV9TvRP4rEkowZlOW7zkaShyBQTDxgR92xh5I/1ahxTCOUULAJqhP7
Intn4dBKY3e0TUrV/4rtKHmOBJ+GEct1MtILpSY3JKzExCnoo3Yx2DEvpxT66mmuBWCxV4wQMQnS
q19S3zXBOrRLsQWV7jsMNm303CFCYkEpKq/ZK+rpgF9Sh97X2qnG7gSWB50jFlT4XZnHq1qXEbi1
CclJOo5z2fWbaEiNnz31sier1grXZ2cC5jIMGQv/HE/pvjH5dvj1WkhMa4SlHdTL0J/oM+vXvvee
M3cWJvheDbMYwi0qEKJfqbpaHYaqNwAjXILZJgJc2LCZw7avtJmAQwZb3Z8Ffh9Q17a/IsqG5Qpx
f3wNg2w45PVk0XyQ2V6+ClRDrhm3mj4E9iHCQ0SnqR1rZeTrrhcT+fZ9yKWk5gQZlJKn8kqRoETG
UdI2d2sqywu5zqR+w9lmP8ewJOc8TqTzVBRUbu8yF02NXxXGxB3t6p0/Yo957ZjGM0IJcwdNTK6/
+oq4EkZEr1dA5FWvvYi5yZzDkPfRL/ws47wveS04rLfaJLuZ9IxAkwqIEA5xqud93IwFqWWhaTG9
mip+DpfIo6ZApKGC3CGhxE87a3muGXQTNHDwo003t0bN6V+hrMaFKeNAy1DVNwVxDZ3fM/vD6ORj
Cq82KsoPGq97o33degmZWMOtZSwcjGqEs/ZiudmQsrnOZIHxnjSvU1XIUhyjiNXJEbNOkQZtnoo1
wmziTJ+nXZLeYLHtMd+R0WFs2nbhd26A87H4UWGD4ZY6GHszJzIat4iVrrPX3DzEKOB5qBENS9Pp
NBlx+CiZFWdfX6ox3iZ1Mty5yq2MU6IJ5sVJof88TLWeGW9JaQl0ay1nzgfQn+pto5b2VXEhCB9A
gHpGkPuBncGcMu1iT5+pM62dlBOFX9NgV98kWWyHd9FosiGJQ41OSRNUZbzqZ7C/fTGgA15nlpf8
6sh+GPw48waPRw8MkW8lmdXuB2fRn3GCey479zr9ATgsu2B0sAhB6ZAx+CG0QbxBqUY/h76zfqq4
0EnDKzmzXlE7iPuNtlT9GY0UMbLmObJTjsHZHhgyewEtoP3OBjzxfOU60Ysk/ai56pmxJRUNdvdS
FmFOcIpQgjCmaUJ3iqbSALvDJMRmrDIhZtn+OtGdORc717HqcldQVP/hEREyMRGzXNtMDlHK29q1
F5O4ycR6JBorYhGjG/Qs5LokNbBKB5WhhOrhqSMRzfL5tO1LI/L2wxqzLqSLr2lJ5wsrjbWyISrU
oU6DKgFocAkGmkC5AaecKgn6hbw21edEwmnkmP6q22ZadyChRZrPwFP8GDqxZ+3s0eB5lYRsAbmc
skHHNN/InesNmJ/cui5IIIonjzKm2Bm7g2LV8UrM12jsNQa7D6WzeObhkTr6VplgUqd4CbvlECeZ
8sA+6u5Hqxo8JgQdLo+aEYaPLSB+yz7U/a7JtaewEOmyB0dyTkuoxg+In+jc05Np+dD5IX265rBh
B1A9KuF2l7Fti189ERbuntXRfOi0uOP5yaf4Uad2/YsEOhacuaFLXiZjPpgcBhfeZCNo2kRHVzS9
8fiWDqZGJ31FqDPGRy013PvFdboXtzFa+I1k6m+lEGrcZUs4vmSJxrowpA+bBzFU0l4W/F7gpOb8
uMwh2sKsx3MFFeU4RAHKdOrBZGfT3BoUYJS+0Q17QWDNQ9XnU7QthqwKd7GdY7VqSs1hW0/c8ndK
eWK5E14Yv2dtTxxYVad67i+AGm3ghi5Y7FBPlvB5HC2/+H4GRVgagf37GR5WXIWlniKXY+wEwC7V
dBOreF4pWmMi6gUQAU+nwpizqYxQbzYJx2m4CS2OAVJHBOLN/5+Ku3ktwv4K9PjXU/FDXg3v2T/P
xf84l2GKIWcVd9iaDyLW0P4/5mLD+cZbe63H4HTEGWw1IP/XsczBJsP/Z5IVD53FB/1xLJOYYjhI
MRdbWLcFVsW/MRfzgXyWPx3MGMn5Z1y+BJsMRdLcv/78Ty7wtp0zVorg7aEiFf77+mRggvL0AVZg
WLmB2lRMsxHR7wleWzv/6abMHAu0gRx6VlXoy2ozf9EIGjL+nozI9G1eYYVwxRaYg9BvVpQhIuT8
GVbKYiGyPNo1A02xog/YQgqWheAQIwZvElxAJAhqSs+DyOLXUQ4AFCrdlitSUZAldwBomUikG0qg
b9ALVl7Dcz20LFhWMCOsO+2qTmkN8FlJN4Etx+Jg6szoc4NMKOA7lP48rHNT9JbHMsAQ8mNMy1sv
u43Fc70yIghMzc5euZGFZzaaovhZr0yJaJPpZvwCTRSvgWu50icR0Uf3eOGXO5nGzitpVExSvKug
qld2hQw/h7iwyDl6K9mS6mBbWM67U23RA257I+8+5lC9T91DuNIxTZ07Acqbs0Ppbg4jCS+v3srT
ULdg8FDYtsU0gum4ekB+lO4Tm7JclwA5vazpPIZEyYcdqb7TFRDkeC5WiqdaeZ5+JXv6lfEJHUag
1v5hZHa/7Xgn3JYSjXdYuSAQXIOnHxhhBTPkWrWB0LNiRMAcdyNkkcnrYzOtsFFftHwLK4DkRG17
qlYoqTZgkoqi3uoK/Mbl205WhAkc/VGzgZq8FW/qK5YieLrLq8kEfrIt2NlxBaJGx1abxmmdp3Sl
pfTIvtW6MNxojbSuqhWqCpOExztlJBTErtAVeVc/wrTGTTkX1iGzF+1krpAWvGb1DnXPapRACmLg
7hytNy/jyngNXver/sK+8ro3boqVBSudqrtMfF07bSXFnHLRz8sXPkaIYn7vrkzZNAysYbKo3A8r
cUa8Kr+PbuqeDaqHcEXxgxvQIV8sYDWMlcMZeDY6DyvJVpObG5i2NrI4rpgImTCLBvLNHRse8bYC
LDUnczxB8ZqBQ+rvW20RSNbG1CFSx6pflpWqs/AQseVrTDbiMHdp5TYX5lZAvK5Ji3KrpdP30pzI
AVuJvaqUwHs4koztANCn8yGbZSKS+YjPt/BbSxeg5J085AlJYcPKBSpvAo5YnfXPpVjmTYboTOYo
LKG5QBVGkylP/UoaavXCVJUk4VPxBSKmIIkmZ9ogWynFbuUVu5pgORIzjCcRWeoYholu+HJlHFVe
G0dDV1bAyP99lJCQNH+nGyp2ceaASU5fwKS+spNcPe9eqmVoklN/ilfC0lpZSyxu7YZtHCRmvZT7
GOh70+pVFEyL88aKYY1VXtlNBmiDWySNg4KwtDPpd95xRB1HyF3Bz2VxCKVdadAl0+ipXQlR9g7q
oUiS4aSv/Gi8kqRmMgxnm9XjOfwCTUfDe3RS2FMrYu5HPZP8mFY01Vkp1X40ScZZyVVOJOIddx3v
YQv7hzdFapOvrKsNDnR2afV80BLT3EW5uKJx4WKvjKzpuPct0KyWtMTDrRytFFp9Fa9srQZku6y0
bQ12C03D2LaSuDm3NHQadO40Dv02JyqOzhROymqleDVthF2rKn6DX4zvSvvqeKQ+xEoAT+2U6Hjr
5EP5BQgrUOEwBEtI+5HEB15EVzhjBPdEF2EFXjnjqqaZdXb0W1zDH4l5EHjqdrM0A60Xb5FGn2GB
MaEyHZ/zTjDVzYcQpqiCIh6v5rjPDjGBiKlfaol2zzi93Fgu0MJYw+Br447wF4TrgdWJDiexZT1V
72JFjNxQj2CxJGdi5RlfNHxyO10v6MwiFRCOwvapktqoKL1F2QR8l9rWMrPhzMalPPYO1RJ9V9KL
uLQPwk1uqNOFXrYH0HcrK677TBtuxz6JXvQQoLY3tTeGerboke3ekiZhsUopV4rxtbTlsTHX+Xg2
vdMovANC1km3ze5BLmlgxFm/10Z5lB1EVqTpZ0l6J4h3NNc7PWKtGM1NFUSjdpos7xfF0be2mWX4
zyBm5il612m82WnGaFynCfy5cJKGBYXdA8q4y49uYOOJV4X+X4clP00i4KI2S7NMZ9tqhg5ZonAs
djPXvwhn+R7XQ4SpvzAfoSGjQM9ZlnTT+JkI1kZId/EBF2R+WEzN/p44CZuVmslUW6Noies9D3Xk
7ioEn9zveVbBYNmcXMPpmLqyCaIla67cur9Ms5pPkgO2sow7brLAYO+UbUxOg8QlXxtEUN70eQZZ
A3a5q8zBOs4L5dA+uW0MvAOGwmlg5g6cGiSUoT3+5Q3h8GQbrIhzMY57CaNyXY35G9KxtY/0SGLW
G60jNoFfeLXywI09RSqJV7kPWR2KTUmM2aYFBThrbqvt2w7U2dcldvxQC+17QFJxHXl9feuu0FvU
lbDLtATcI7npWDE859QvXXjh7OIETUNV5DLn1RkmcobbYF09jW3HaTjVnvQhNjd2NY7BPKe87boF
DsTXE7E8eVGS4gJx6/ZTuPNC+dfcmFvVjOx8eE98ZKEtfal14uSt2dA52shzuvT9bcpmh+ymefxZ
kjGYIZmL6MwRIboUaeaCKuD7HIcriXkiEIVzsHtdx72rN0edeIFAQtyINH6w60r8JBeNHyyv7GOu
W8UVoPOw61sx7UIdzgnhKsfCljvOTicg+WaCWT40DFlb0GcXfcWN3lptYdRzjyZY3GTOZ0fCoQgt
cBrq4y0Wz7XN7ouTbJb0xyYtD8pLzz028U2z8PAeNYsoYdb5NplQSTRbp2qoBQDT1JKVb2GU6/Mr
iDkyaMDqs346wbfWdzPWSlBGhz1pMVYBiWM/ON4eQ4wptJRCa863c3dOyIqmMHdv1Wu4e/QduZCT
7lohnJTXbjSRIK7N584GsKq4kPe9rV6MbLmQJEx6N2COo6sWrEptFsAWgmXePY5zGy0btL3ZQp1V
zYayo0OhiWM+L+WWXCX4d+9HDIWwjVMuYu6RICmY+wBFvH3sRsQvjB+N9tbhHUu4Rw2CgHmV0fmj
Cl958/082/duqAJn4ic5tYYVoP1cpX32NEQEyjt59ejGrsXnYuqKqrM75/U+KW+8GUq2Wux9GxF0
NVeF2qQtjEY368ThR8NPZZjj1ho5JutaiaSSN/6MCTWSzOAoEcVRM8Mf1eA9284Js+2lYPT2af5N
d8Qc3StW65oazlaTUgPFzznMO4ubhgdNLHk/5uB6tUUQcu2Fy2amnU5ExoqOHAzO49uF88RNGHc/
43E6T3E3EL5TOLtRxs+dsHaZ3r9ZZfVQdflPqOJfIcVC5GYf4pLw9ppuOQVVgUgKG4Qj9i5kzbNZ
6qK40nSnDqyB4bcfcOrNHb4CvTiJyAziHsdyE/fJrh2/eLjW8p3Mdh88ft+cCAbUKSsLMKDHSKw+
htPmeZmjYIiT68imNH1i4S8r1+ENnT+VFV63uW6eI2mS67QdJp6ps110dxNmudCIjgie1cnA7Haj
LdFI4AWPTmKkvfpD66zHYSk10vGN5ErjbiZ571S3/Jqm/qBU81jbCUHUHRbOIrEh5vL0urRLBfhe
2oc5jgRCIq+U17phzdsWmvkrX1L7LZ9COgu1DbbyExM/v9QKux2F0BApJqka9XXGpcj5AisU5ekA
O+grhPY3Un0OFgGYEUg4bkSudFOIwGrkssPqPjDAlYAnipwbqsA/+O5OhF1dioEGC+m0w40+ZO5T
5zqov8RDX0tlhwxGi7trNBoHMv5ZbEYKL3vRty8GNtyN9IaVajWCeMmrPXEf2lmzFUjs4hUXCHrn
yc10KDXHqfdmJSvQx/vZmviygYY7d2tjjWhTCkFMiIq0e6eKjJQSF00X9k935isc4Kwvuo0jzOsq
TE41GTJQiWVyaoFpCGL5Piuse2mHVbPKBhIq16fTPGRBNka7bnSvE9rZzq3ARwNLYVyYSxzfHkfC
SKwp4L67zLJ/yzAoBmu6cEu1LCCdsI5DmhMVsYzpsW/cW14DWECX8NyNXYWtv5leRGhwtmjGz7JP
McwTn+CLLjwhaTPsK230R1gJxn414a+2Lojj912Ts4o3O4fbuRbcJ8lrPiD5LQXh4IWjwptB75zX
dm5p9OGRupWaaHex1n3kSQKAbUV8X7klA4/AlhbVTOTFc6ljec895xe+jgezyu55I27LhKhX7tOj
61Auo0xHf8q5zn0AF+7jfJ4hXAtevChS/jLyddYeG5CxW+4gISEFyvwdAoiQs3jWtrQEMUS4OH/1
ZDF/0Lq1LznJI1jnm7G095QFncqsyreaMYDAunW0i+y6eDEcDxegME6tbYOo9DVvYpeHayqfTRpN
aDe3T6yPNk3uXcUmWCWLkelYG9Q8SIzbe/ZP98PMyoBYm0vuyh0PsHAN13H8ObeTXRdKlm3ojyM6
20VVzrwbEvNHZ/bPDEc37DzCW7ksd6adnEle/26mjdji8DkMhW1uXTcMmUxSYx8b+gtImItXrmQ2
d81wh5W35DhUPRMoS9pOHOsXy4EkY+jN94ydNcxpMZ9aq1nZ337mUAdZT7hc/xOXERw5tymmutbL
3eNcaukrHsvuYktICYlOiW1jwVqa1rN8L4uFiH1HDDSC5njNzbQIX7VlsF4WbFM+pnDtDN4+Uo4F
4JxGfbUW7ywYrwrvqNRSP5k991hYtBbkijNl7NAlQ+Y8GKxk0hmDkFfYL4WWjyLoveQ1TjuEgYWn
NM0XJtHvUp/na6exoFDpm3ysi/5HP7XFEQdxcWoqE39+jRg/kPzKDM/ezo1M/GQglldaIsSReiW5
lV0l70w9rED6Kv3IUy95LG0nDTjladfeMvPmlZ1sfDsU7XVnmSVEsK69j2HW3fWdV2460dm/tIJz
X7bM4Owp4GjTRuVBj3LilW17KTHZTcvq6mhekoFci05fsiM343DDDWXirZxZaDm1gbDdiiJ8MOxQ
AwGv2mrn0LBwT/tr+ta3DnzQouyDHZspV1mr3bPRW84ux4GN2XKuV3Vp76yCdBEnC90g0kN9TyKa
RiJgkgfSII7cJ3AlvvPQ8/ejYr/oTUZ1xiIw4T9unQ9VW/Js4Ig78VOkPiOWEmCUnI4D5gZuxMGy
8l3fLLzGp1IUmOBd3D4+Ec7kIUXmFIyepQKi+dxzlk2uvikGqpRbTSZYSybZA49nxo0b43MapKtR
uxu2wzlPbOe7Mxf6RUUdlRWDnW8l0SSnDNhsq7BdHs1ykryPsjBwhZk+saZ4b9Dv7liZv9saCmAl
pLZvvFgd7RB0lgx7wtpjHlcZ7ULrr1DsbALTMr3aOlG/hbS8FEwoGKGR6cLlWLG4GLoFnytHfGcJ
MkoHOjt+xEZBaC8Odkg546fdS/fEoO9tNWkvh0Rr3IMNXbpnr6OzKbat72VDo3tJ6ope0jShRRaT
JXqadlu2cefhWSrik6a3yUFpwvtR6VUNLKq0j5rVU0C5U793VFzHOyJyzSd37uyHUi6fqebxtJJs
tsoysu4XHTFpQKHBh6IiMgmQGHjb4xMvICcbOQ3UQoysNc1ashw28xdvsBMickJ5retTjLGote7D
PuIZkK92pZTsrOOyWphKvEzml6upm1aHU7GanbIv3xN6Px4o2n/Y29mrNYrVm/VirXapyV2dU3CY
nMCq1VAlVmsVqwFcVmLFGTMWiCyyVxuWZNF3S2xPdS9QbZAFVsPWWAm8W7C10ev45egSPBIeYifF
pGN/eb6AjvF/WasVLF9NYX9/N/A/lNgSAFP/ejdwlXz+iLvPsu0+k/IvqVnrx/0GznjfHDZnBGfZ
bAgQ/ddsrN/AGe+bAL1agyDN3zYHf1oQyG+mBGjRBbm0EFzyv8AZIb/pyMfoRAZ93ySYyr+zIPjq
C/wzNwOdw6oUBgcLnPPbJuLPMZHktoCzs+nya7NQ4NBze14IIkASy7Zj2PVBZOfWdWyj1XRiVSgn
zHJWOWdbXe+dR0lWwpanRH9ZKsTabBk2Zhd9EAT06hZIYaZdCJ4J9o2H/4xSrJqZDz53iX2NleIL
HAxL2tw1j1ktEXx5PeJEUem4q7HbmX6ThA27iaKC7sjrragIbpiKnKx/rV+etKJi8spMeaxJX4a+
tul/idwycN1c3JAitDpQinab6vGtRpYsbx9a4TNjhJ5cAzC6sowDj8idPSYGeS+aXmz//p3xWBX8
73//hUf8Wun8qCD8kyju/uPfw832n9X1e/HZ/vM/9Zd/uf2Prz+OPquVL/zLf+xKokHmu/5TzfcY
u/Luj8XS+jf/3T/8PS/uca4//8//+lH1Zbf+axHgyF+uf5sL9l/fN5cKg+pANcLn15f0tYVbP+K3
O8bSVzJRrkn/uq2b3j82aqbzjauVJE+qUKXNrcOH/LFRc7+BkXkuKe22JLxhxdP+2KjZ35B31jtw
rTjFyfe3SDPAtn/eqBEhKi1SGYVO1qfk4f5X1Ix+GaKfYpFsdWc4D6NWjDvBieUuzRryZkeChTWk
Ct4spnB9HT/lDvWDLjhOrzcZJki61hNHpzWkT9yKKfs/qTuP5cixNEu/ytjsbxm0WMwGgLvDBelO
GQxuYCQjCK3FBfD0/SG7Zzore6yqazdjVpaLyoikcOCK85/znWTQCC5GM2nb5YTvKdsLZ/qlYwLw
hiFr90qfIKvZMXf8fjZfFcLLft01Z61ZBEM3ycTYjbLHFeNFgOHkzrSEeyjyuD8pvYOmWIpvrZHz
nWotT0xLfiFwTzpI5Rn6SuUOSMBqP4Ititp2NU5JGmf4fbXxZcW/f0+xZh/YsS6VmwlyoQrUeCI9
kCmR5uydVooBrYEyued8VYtkLymACgGjsfHoM5p7Kd+RyZ2ZpF81YD3DCVgGbhst9l6dXCXELAE0
rlrE6GuxiQ6TrgsSo1Uvd5PWvg5LKbqDpi1QROs+XnfTbEaUpgnb8Kp0To8qenTkWZnVMxmntAip
5EUrE+2HE4/GZbZ6pHPpqvzLeIk96Dxko9QeYt2oj1Qo5Jha5PRRUGtCizb1YhzQKvtaTGVBdmqO
LDp65uja04b3CbtCIqITcpwbywiRm6JrXOnJRJ+ma76YJSt5KBg6gKSzo/nZFar50BMiAQNgmuqX
AtUpsBY+HI9CI+oMEUz8qqMxaVcoLpfCccSkDaq2uHA+NYnIxwZp29bcMJ5GtmudZvpiIc6P2QjF
Oe266h1x0fWcGMiSZ3bEA0uwAudpgLSSZJ24DnljjUfpRtOZIanZ4a4xXqLtmx8tyx/inlWd+TA5
AGiPj4t7q2NSouCQJjfIceq/a10PHxv7E/MG7S6fZnqs7KZNMUW5aTjjnvCzzcsI54hPXMwkGKvS
AvoXY9vidcQKwUG+7XMcFD0xv6GbexKV1IP05Xiea+dHbA3YZZaYQi6lxrZTyb2QKTSgzgjidrmz
0IpAkZHdqu0sABhkHlwRRWwlFddoEjGVTakjlw5jYQLs9BqEB2GhLJF4Btx14fEK9A73SUGrJP6P
VCUWiq1dKGsUmNVK2n3V8MXxNBCbWg6NoZtBa0z71SIEbaqatZ8iPIErYnKAhSo9NnF2kVz73fxB
FpVJZB9FSRm4NOrbrRde13ByWtK6lj6K04DP0iMt8GQmIPOZ6bbeMNLWWbjzEJpz8YqbBNC8BvbY
VTdCpIFKIIjGpvRKotD1TRzM1ibKFaSs8JNuR+wFwbu+9gsjjjm6RDWxzXoa5F4x4OBwWzNp+6Wk
78VVqvRF1kV6lEYGsU19sReYaFOLi6Vyal6ITtuyvERkEz39XrO1xOgqP9fGJsY2dS9YA8j0tvbD
YidvsTsVd3U78ISUa9OhDG10qHl+SLgX3SCFLMe4zAOnWJR9alnW5zBhBWKszqRedOzUjRjCVjjK
K9Ac3sCqMl9whsLNjRvb56qe+j2v27eJ9WUTR1TE93GaocPESi0DK88qX5rFtG96HKoySu/XlVcd
Rc2MyHYCaU/w9E7FywIJKYcg1jdYBhiMXyt01kHN6aSaoou1SGxIfWkCEWQmoROX0UftYZ3E+iBW
4VBuEP8eZVOfCq7fIV1f1qGA/oedUrOasInt5V5NC/mhY/s9t0zwi6ZIoJY1DjOleqzvUskkw6t4
4F/NxtoSIKLInwYbDy7Js7nQWXj0eJ+V3I311lB3mplnDzwoFB2ug/aTgLZzrHm4d7NsjQdwCFwn
y6FxTpQCNq90wEL4ShNFN/dwZ3DRlQ0TYkdDCdbg/vS4QXFM7WSHECUp/PUa3o0900H1iHjIRZLO
LR73BZthXdTYNIbe+oi54OzJ1hhbYNMM7dpNwEhgbluxdaGjM19Kdr2pjsTiOXfhWnPLgzI13a6Y
5ojNb0TiyG3tvmnd5sKlnoQUg78NZGxckHmiHZ4TwqGTjC9MPLsgBnPRcPcU+mOa2Gids0wNMxgm
O323ltW+tvMI2cwsyYqbBPnAQRBEXM27Pu/e5HKcCr5z0+pCXa2AgFrpHaLjrR7bekcbL4a6YlrP
WIqLqyO5xoou6jpfpx4oKLCBYUIwysAZLS3Q4swa9hXP6kAIuWvhrlVRLCix6utbEavmnlh6dFt7
1rNUr8Bo6IE2giXQrfqStibPagnwbpqLXWfgj6TDbs9oIdAnGShFwXYnyGuZWrxbkknf4WmdL5HW
ZvtqHCFSZD24NpW0OGDKx4hmQ7oKntI5/kydRfcZS4uwt93uYM54BVVa4JgvLJlb7HAP31ydR29J
mnsg8DddcZuTXhjDcZyF8ZQV7Xefq6iEan1pqND9WlYq3Wxob/6Y3dsOd9m2xmBr8uQ9toIfGmTc
+gRBfPRWdPFLXFVib/caI1UrKy94M5VbZZW0xZlQUIuCX7xWxu01q8rmJgqQc3Zfqp+qw32irqKJ
kpytvzUz7lJ4AW611D81tU1Cqzd4HkfttRMrCfu6Yf8Cy68h4Zi8EkkUUsawsrY07UM7Ut2NSh6/
0sT7PaZsNJqUgz/XMrpPmxyVF0nGa8tReoNlPU4UkfKfHJNQs5X0YA3Eo5ysKz4nHWdzQz3nqR2k
4kO+6+8qM7nopSQipjSLryfJRyK65klRpuwpz2VztnCT8t5X6xGzAsclgIp3ujmWO34fJoqN9bNI
eQ/4kLb+MTolSRxqziUyGtoQlflUI8xdsIgJ9jDLPVpII0ewOsVXLzUD/XpRMH7Kl6a2XzOKDQvi
W6dJxfTem251s6do3qXDpqInlf0ipSuvzKada1JUL6oDggrAckA4C7GEbf1RLBGKbTzVYU0Fz7lj
WXlyGJBtLD2YdMQIITAxMuk9STPYT2Bq4MYH3g7zkC5pc0YoqZ6GARaxueQm6iTjh3OjpmUd0Aci
kcsqbmFbb/FHbiqYw+vO/VjB1L2pUklpwlwdeRyKZNoJvVg/JJ5zPNdLP74jd5uP1rzy8g1z/VoS
c7gt1LJ6VmL2J9O0X5YB8KHObn4mxtRuzdLKg9uq3AebPkmeR6YnP6WVUPRLRm7XDD3yCvIWYyVX
5PfrWLbh6szyG/jk9DiplX3OW+54kXCXXcK//lXaY3vCyJF8r7H1m0KEiACqxdwGS/kemWW4KLG0
HgfdHDDdwhEx7KZegglmHyqjQY9KUQstpLCAZO6KrnI3YM0VgVWY9nNGsazXZJJFUAHlgvO+MoMJ
vNW+YpgNAMLkykDbSpYdI9NhdDaY+snuk/s5HbvQclgZhSsq1qdh3TdTrt+vXat95RYIjUHnhlkN
a//NO4J73sALvE9bzGgcLF3jZHUz+EMEoi7Lfw8ma3Nd6Nbr0OIo5flroEMMn5k9xcc55riQ2fBi
hGbVAf0qkK+wiL00UBj3WCZ+2hv/A9j+yMSe/kEgHvGESGwoR1NTTqYFp9ap7eiQaH1zaCTQhzW/
lCO+oHhR+mda0p7agZhundyx33kDqjRZQVQ8sfrj2t87hVN7sATsQ6zZLgzmhOLnqr9VjjKiva0f
8N/u06JnYjkwX2voHORkW0aBwZnSlwphl5b4LEMSzteavesNMFZld+AIkh6rfrrraCg6ZP3UE4I0
8hPPcYnfR5dhO9FMoPLnz4JRKiefgpDjolbBqNjOQ0L3MnxjV+xLZPo7+CM4NVK33zMOdsOUfHIA
qBDb9KyyyCXzq7lBOjjqQEbOpwuufC1IVmrNZ1wv0aQ9YBPANN5CRdx6eQurQDmRuxYQy17htMEI
B/+SneQnqIvfatac2gTjUsQlwhcLTsRkbaPjIlUHv0PcBWU+Fach33qeqKo+jY2M93lGDrhOkEvX
taLgVGO6UdgyxRwmToLyFooxiYBPqOiXuKYl0jAZluZK96kmiwFrZQYQqPe7bsPLaBTsXtpRR7nt
wJ0vvM895wampssgPxRVze5KmOJXVuIf1dB2G2wzOmiDxklrYYZhL0ZIO9wc8IfY0Iuh5c0pqgt1
UbbXuVSIxSDgqLWEBmPPt7F33LCWxnORaCpPtIufAFaNPvrSgZsYtUkQdRmBe/yIA+uJqwvropI/
4QY2Mc7Dmud1cYx7CoQ4lKi538tVsIDW48aewcxA8+enaEGcKiArA3uunIuqGdHVcZafDuAWWI3z
yY4k7jt9x5aPcxrQXdeHhHoII5SAVHBb1YeI3nfad5KdKVRoaYbShjNHfuzxIASYsL0YOmnmshUy
dPth71CD/FKIvHh34zuC5zwujSUdvhL+sipfoN9ZveZHWULCyI0e2eOnPTmdC5JzOPfNxG4DZjvm
IyGLTVRH7FpcuKZavZgtTeVDnOKvbduwtjmqKXLcz51LdoI/x9WapFu+7OkGfS0ywt9DJvNj3Mrx
LEaofNFggmzJNTZFThg2UJ4cM+dsZ3stt5Md1qaKSDEjnxJqWRULDAMc86MyCruJriAjGrKgr6ph
p8YNoIisDwTgGfJFXR60i1bshRgTYPXj6s0G3zxr/lHTEl/H/EfsCt/SpKQmsPC+9eYMrIumVjds
D12YrxuuoxygnGV9FFrU0bNyk0HSlprzps1ZeaV4qFqO2fwH+wkAQiqyX3Oi33pjX/ZWdotNjAYS
KT3M++Gta1Th66X+3vKzBSCdiQ2xNFzc8jpOvyV3VU/oJr21mnp0M+weW4lp17zlFqWwVvmeZ02N
ZQr/cyFRcgCqKpX1qx7Kd2FrE3+Fm7BWji85Zk2/5g6R95TgmXdydO9Tx/qhz85nFLvpbun7IihM
6zxshIgpm+8kWo/v4hjxLCJzQstMbtzdetQb3krRZJ3Pjo4rNFHmc6bOw34qWiwamtNgwy65Qox4
j9aYrK1h1gsjnw72yEg8gXtteU4UhWyLOTzQac40ZZju1XX4aWtMBd2WFFBUMc1xwNiSBURWom66
oqTey2ko8c0JLAUewT2/BSaf6CZjkse7wlmPq2XucsM1QlsdBvQDskE9IhjHiUQNk7pmgmEvA7dY
MGK8Efcp1P8aV8SgYX+Rmrtyomx0rBqOjVxDS0g0VcDGyv5cDK+Om+fBNPXypqFbseKtNMlvw7WI
bpM2YSyutMt6xAwjvFYr67NazoyRkq1Ju++4qFi0sGCOcQ0cRTjJlR4DR+vsFlJLwSza25T017KR
15ga4xgKGJk5omNOKemct+WJ9SYObDn/IdedJygmpTsCNIxZfmlIfKb84C5Br/GwGI4B3GPhrUu7
+EOiOjt1qY3QKU3A1VP5SOjU4z3Bq4p3y2hkHjKRvLpuQ8Ckd5rPRgM/rU9Nej83WRIKkX2nNpfY
UW+aY7syLHPNFY0CvdqfTeDw+sKSWTFc8GiFfJ8SyVUj41eXDoY4qfhmTpgBMcj04ktVVNYqo149
uyZ4VW1oz7TGp16r2J1SkwLlxFL7HRQsbgDpMF+jVXEDFxv/dunI7zjGbzdS/Ykn98Fxxv2SR8Md
A3WB9BFPu0jgGirnrAG0oj3bTXQnC2sX1eYXMj1IZvEIvzYJ2yF9NGWP9KgUjx0Qk7NWLMeljB+c
ulI8tcTlMnRMFuJXbAq/FJq+9ip90UG31vBhy2oEq9ABWNBYDrXRyY9W9NBBHeeUSglGVJYPWgUQ
WbBKmC5uu1kohyRxPFcfMi5Uzh0Rvh2tOZjqmor5XPkcdxZTYYdvRVI2BXt5hQhuUMM9/5hcShqb
EdfmTAkF7lJQHKB4gsQurm6SWgGx4WYb+TMjmY2rnmQne4hfbDkdSLlPnlXFtyLRh6OxWvi9Vfe7
ivEVJWQdAXxyvJh+otaGXSSvqzI9KrGwA1H/zkv50dvjgjqV8nbHCuOJKXt06BvLVufT6G3lUNYL
wxZHX0LKbd39OMUfhV7sZbJVgRjtqev0Q5NpxJgMIgqLm3ORSZiElEr8QERy49WIn5j/3sl13xCn
gQbbBUXX0LZLFeq4E2/20hJ03PAghukVWYJIMXFGb66gsYFe4q228McQ7mW7WvPokC/VdZjwNtk/
lrr+JqXIWrTxgqkmvkFVo/1Js4ub5lpir6tFi3EbtWXVgJXRjuQpC+j0hkyw1WMhtRaVOwYnvKQD
jiK6s5IOd2OBd17N29+zNrzGXU/hivaxlHmP9RXARmRoyISpHWJxQdpDCIMjXbYB0cTVnwAyEXV+
ZwjwmdCBjjuZE2MyZF+T3TAEn9cmwKQzcNjmiFnY6JcRs3C/0oZ9bAGqIex4lLM9seWPD2Q6kEmU
Nt7Vm12OwOYT+ceM9gCt3i2LNXpioHRTUxhbzyrCMMkYnASRgANVtC9CKu+5wWEqAg/5XOjNK9c2
N+BRs/m+svu2Fk/1arwPQ/VlA3yPVZg5ls6cGrb3hhNOIr+xaY+YdPsXfdh09lFvzuk523eyvFrL
QOHo5jZGsk59cLYPFKCkPghEBf6MdsT7eSINjURqAcKk50n4FcQuTxpzjHd+UclQQMexatrl9VXE
oPSc1OtFxHPTil9GVNtUHpolPtt5xMyK5X/rP/dprSIqqg0/cs3gKKBzMaemT2tQGyy+mkjZ1YrC
CWNeOk9A3cTHujwUnavxnSoHJKanqCLwQ4hVxzNKghowOR66xW0D2YhvO5uOcDd/Y4xgO1Fv0Zwf
O3v8iJ1FbgSz19SG30WD3nXJKq8D1TTOw1nV4Hyv0lkJbvN7RNwerzl20JD2x5nNOyNNM41lYJfJ
sk8UCI8uChatAwbIf5XN1J7zRzQLT6lh9Ag1JCduvWZJcV4a5ZPbtTykymWapwMu5NtGTZrpHTxP
U7zJx9GJPl6vL34vavpFfvKUmNPbiJtebT9Szf3hlOM7LmzrtRy6OrDt1T6pCnsRpR/HoU0ojO+J
TyfLmB9AqROWNg096O0qVEF5zoP1amrG5zCor3nWJyEzJkB6+CdWUqasJXSvaw0p91gv8kDrlncY
r+wXmfbGVRK3z6yZAGzJICJy5cEAY8bn0Q+kpZ96q/lq2BoDxc7HE04zvgHK5Y5GK8GgR64ZWqok
EjU1H4AQuqAtu4dlFOjzxbMj9QenEW8mhZ5ek4t6pym07LYNxyG8O78SBfBeNAk+h/HdqesJbPBI
nskB+kYfQL5LUiz7naBoaV4d6I3C6M7I6+e5cM80hF5Ip6p+aq+AQ3DXaXXierXN7ljaWHG9UrS/
7VXOlJh0Cd5980p/e+b1Uf4wjwOzGQO89xg/15FxK0fjNmcs1CrhhomSXtORa1iV5nWoQbdWcBW8
XmkMv5gsQsFyKEOHI4cnsh5Hd8pZjWTtwzTixSlxUekyyYIxBYgKjpOHy11wdrl5kPQ2flMLfJLi
9O5jgl6Bzi3ra9H2n//6aPm/Nzf+h9aM/xeHxxYT338wPP4ohr8fHW9//t9Hx6rxNxOJQsdTgZFt
g5H8b7MF/4bZr4FpgB1Yw4fxnxVlugWlREMctTV6HxWaZ//P7Fg3/0YNtmbC2zExZBi686+YLfhS
fx/G1DQy7bpuUSROo6kCe+fvR8eKjEsR54INDFpDisCvSYPDOkoU201FSDNdPgZdv6nFByMVZ3wZ
68PAM20tyQMBQkid3POzCwemXd8/YaSD8xmSdtQNLWSr23KYu7it/S4rgmgNHfVh1bDSmm9rcweQ
2d++tGyetfnAOMSfzqL5IjNEmaAK+v3Fmh+U4mB32BlINdt+MlfHIeZE2Hh4qzzmTEHNpailcLY5
WKz5BXCymv/LLhTKwY4OVR0dHAeFzTLtfhdlFiBBekp/a2KEC+O3Ud/IDXkp8sHEMDRvvldpUvH+
tmz7Wtl+Er24DgrxCw4URo49NQ47U7/DUbynTcKbyzcn/7QpQUfLpGeb7QUF3eKMBtO+lu6uQzFX
8i8yh5fafGJGfaCxl1v8q4ljf47k3lzQSnVZh2X0CtJrrzb0INa0v7Tcf5nJqLN65FDHLxENQJ32
dbyJA2mQg+WTqIHq/D1L9F6AoAzF0ncDwiqMWqP+OcbnhEuFaZMWo+Vg6e7LtKWDCfwpO5yMvjgf
lAvriBYWym91/XII0LsfqsU8BgVCLRlrL58bTYAr/o3Y+DOAZlD0oQlBFfj+QYGoP9tvGHKPi2h9
JCBkMOFx1WONBU5KoQ07F1tJTx7QrYDnrfmBo951plMqNVquSvMeyB3NLrTnTC13sXHXNdPOxl+u
K5VHJ4nKwUYp5C5hiCQFYXun3SXtRwVmmjOix4DGV85ySk504wLGwZ6I3DIt6blRNB+Cmr5d7H+x
bOOooxLFlgHDiNmhcax7V5gOa6CcKhPfHJdcYGx8vvphxqZjmcVuq7xHZ+E6qvmQ7Mn+HEStBDNc
VJxwF6tkiI2bvyL401RgFZ1rM5i+blP2hDCvFafYep2mn+QWvbK4K/qIH5TvgTdh+4qx+a6OtAZs
KcTqZ87Bs8etq+jHLP2yUeaaDqkXn3rL2+ZwUY3bNZgYaKx4L5aI8A9ZmL4liZOybQA7BJHNdw+R
RqUFapiDSv8q85QdBcFyrqifr2gP46TRzqpnyTlga0LHuFnMoATHCPWpyecruuafVsLbv/u2/kc1
AntMq6H/X/9z84X9Oe397wsMphly5TbT3o339Wc7FxuxBooxHT2t+E5lwDjmJZd8lhEnbljJ2i3W
wd6g+q+dczHa7LjY5U6dkl2zznsRSahuEbVXzX6ChjjFjPLZO6NkT1SdvwZ4RP2s5scVjgFd2b8x
0zIt5XrZ+qrLjHBBDKr3kgKmLnc9bTrXyePa7mtbwDxhTgWs0di85vo7Qp4GlpNZsLsdG3ibLVAG
k8M7zjlgvVjGr4RrQFaJs9WfWwYQRU/t3ofuYlhIGDSSv3vGlU1qvN+6FSAR49J4LInZmv+0SJ3t
5B/+Uv/CNhttbh9kpRmKFS/KkN+MOguShsslvYu07CzgcSvljVP96hzUhZ68tvwnn6v+f9s4DJ1c
6OZuAjPwl4r6ahLCAXA/4l6z8XFyWk588ltxz9UzyKxPrvZlTzWDvaOnj/CnCWXXOlbirbWPM40W
dB2xLmmvSnrhrRfLcTbPsXMo8HlYKafssOFyJsbrP34c/1LIuT2NEBEUnsXtO3e0vzT00lJrE8Yo
EALcz5HbyqigT9iAkdd/8vvZ/kN/cjH+xxfS4UByXDdU96+fUDzCmZT0UvKWaQUWBK+MfWc+QF+O
23/2tez/8mOpHBK4eVCaYxlYQIy/f8kkFwoyVsnoteLiVNajHanHtJchPsVwsqikAzdeoUqpmf4m
G5L4pn5QTdqndiZQplze0evrDRXm9nzJXjbSF41zRKUrQg7lDwSCIGafT4TF3lmGBXmqLMbwoL8m
vLwyHX7hptix/vtu0R4pWfSVbTUfGUDF97L/UgltDeZyAyTcO5IW0O40Xw3loXXGnc51Ml4eOiKY
tmoGZEgWEz1Zh5vKiwnICQ8mF05uIAqUHSJ671OpH2tlvsxbdbHKUiIxfXdFqMWvBcOKMWmPTbch
mkUY05q+fpfiFuf9qUsOTg+m1+F6Fc2M9e+pyNHqzc3JhUklicKG6LSdP0TPSnFMncYzh9CuHgAZ
sao3e8kAQgWp3vFrsH8SmtvL5ocwX7dtmNvLwVx+JAb5Y3S4qFxD7OvIIE+NDdwegsCi3MmZHMfy
S1UuudMG1krFl3heMiZIxa/FKU/UEWCRPi0jd23321F/2fwKKPASGFFk9QHQEA//1VYfs/I6DSEm
9Xx4nNg5LDpnWvEjzid0yT92gLL+MYwIVo7pK8hLo2j8XrtAKwetzjyn98paeIUzkj9fDqu+BFbS
IFvg7+bQNjiY9eegZ3iiAP8R+KmM/tIa9K5QnIJZw2tX/Tis5bNTgILmGkzLqhkY2AsK2wihAQf9
kIFIDBd+eJ0Mj8vWRsSUR+pLa3nvC/W8kslVdR/XVgIMq9D8LFIP9vKVIVFB/9rpvCdbnJtuT3/E
QRRfitiF9J7sDM5mfLkqgVfRGceMRje3e80hqUnrpPWHSodiYHoVEVbutxSK7KaxDW3rRpCOpdwO
ty1Vx3iLcEjTGit31YVEF30Cqb5r3ZvpLyhnD3O+i/CKqdlw4NHbK/m+1N4cdSUGwl8b41CfjQNJ
bX/C4eZweFySk5m5Rwxz4CIsShexLRK/pdEe683jqplPhf4ymdOdboyeYVsnFbhE/OIkZEocSqVp
Leup72aAkVPZUEaPJMkOjrjBDvbVEd/BF/MfTl9EvpTMMxSaIzkS0I0j7b10+hPBMc4wWaABMKL8
EuDQzqm1x8rAEdPIo0o/oNZ810poDY8NCO5MZwJBNQvEJsnNNGc07sZvKe26RPXwg1HzVWvHxL1x
/JPO79Uqfbw8DInI1rFFqq+tcx1NNSA7oXPiKnU28dJloxbPZvpjnJ8VXTkKh09HJoQOMO5Msa9W
g99p10gRO5s5y9h/UXp66I03sAV+4ibBIiWljvHTdqRkorMb3Y11xWghmfZJ81X1P5q8ARbInpFf
DUvZD+NPJU1eiBgEK/doC3WM853ehyIiS0eW6nWirXztaC+N8Z1y1DQXH/QWHhfikky0qv1WXrzA
hKg3s0dpMWezeVRvBTVGOq0B+kJGg+Hq+MPW7mKW2X76gdWKlkieS7BJ0Nh3BrlIZKlg0d5q5dRT
ngy9bwGMQMdKhb0vEsNe125qmCPYY6nTktdWJKeYUPFS568uxGzJ4NRJgShz+BjV4mrbWPbaZQ/G
4dCW0BUYdOkLURFc4WVC1I0e4LkAshb111Z1/Niaw8ylW8466hABZwsHusVr3L3H3bJnUHPk08LU
9DpmL2r1XXFWEtBOTQtHkGIco4WzU/aKzLtbazXInor5l8m1pwWROpfAG5dHIawDFZKnpGTiSUWF
knQPon9saS+INM68CBFWZ/hWGqarBE6leTGTIa1avFWfd071xNbQq4mHBfVZkeek4yktjjR2AE5V
JbwzvpWhHgJV3HJJbIj7SkxJiAU7WiDEO/hEDPMLPg2qNq+t0m2WJm9Q/GVudiA/UakEjl+DnGXn
x/QwjuxDOTdbpyvIAzIgs3+Yy1NpkKgG5g0f/5Q5v1SmRCx5Y6SeuZAf4hSN1Sw9UoKfznqa3FAa
xM9McpvaORpeciUcJZST7pBP4aT8xGHs4dVoKVJtbAptjSvgtxkXoHyg6zGdwhiJMQIDdNHnJ5TI
Ngo3CdJRL3bXBBolgq7ihn2rECv83UPq5+7F2cclN4XHlbXg3OSml1kH2b6v1WuzfZ2yuAcD8C4i
Ulxm+245rk/7hZ+9tnUPFRu/EWSMfn7u7PiSLlwkeGhdBfWSoGsVK/5I5YS5BECYfbuJ/aWx7wX3
70G2+zXZOmPrdzoxadQNxNwSOMURvO4N7rA02Srzs1ofaxDn+c/Jfle14kXtaIJTv6l38hbcIlkd
LAkG15nndN0nCflOzCprQtPmOxZd+ib2UeVHXIiS9KgznBURzXG9NzLbxQO3KCYhRxbwnJWIaJT7
ALE+yNbUJ5cSMMhF/afObuxR8bE6UqHK7FBlk9F4R7th325q3hQHiXrqWEzN5lAOejipLyvjOK02
d7NDNamFrthNNAC6m2HnR8tSD+t9v3C9SponalfGkSEU6NIiai5q8YQj3RsQ/RyZ7KgC4HJ/rzvo
JO1LNP8WYrnvdZLuBoIwPqqlz7+ZLHvtgIES+Ly7Q5Xgg/kpcLINrrurUl68YvYHanJdrB3RzEKc
j8h3XOefYQb5OJKQF0ZIIdxXeKwbC5TxzJyDn99ZuB8lMAgMxufKQNA6PoxV9pzWRO+x2tLbc1o7
XusBg/gU7QiTwWfC6slIln4TEl8lvx8Mx+SxiYCWrCP8dnV+QhO9uV2p7qWLykrQndliisn0BA1K
GYS3mnreSmEynp0GKmbyZgnyhJkyY0y9BjzE5ku3Rk77koIJm8h5qcz3gnc5QVcZou92LgOK58nf
Y3a2bzTLNxgMHX2zJPOz6D7h4AM288BG8sk181B2Kix001vL9aJz4xdR9nui3XWaHELgzaED1mFQ
iFkqzn2ynVL0/pql84veKEFqhOpS7heAkNQj+pZCaURcB8ivXNrpTRxf54i5Y5/trIgnFf4A5VtW
Nt9vxZdOXt41w7XMOX6U3W7ebq1z9YEr+B4D4BGLAVj2BFYMjM1y/NWzZE5WcSK3cKQenmSj5LpK
6157WxdIAbA2M2s9uhxEEY0d8sm2Vf7S4XtOLPttpSK6vPfzvNdmGoH4HCGXBhG8iKVUfXy4e/Lo
nsPsY8IR1OwG5awrK3PGmTFVujesn6XzhAXUn2K2v+qNp9mIfHVRDgbBRdK2QS6sgAlOUETvvcrJ
RJShsXBVrtdA1q+dtu6JDhArf1mrFy4FWtPvFbqnjWJlDdt3zUdc2Idq2ugNbzFdKKOhntvsLXbe
ypwjJcNHudzpc4063RdXIbt7qffHdWgPqSYPiHCmUZyIzQZllT7+cav7lwDZSID8769JpP8emf3v
/tT/R6Em2gX+dP39L/j2DRT4u/p7UOAff+U/pGnrb6T2wGTbXB0xSmyxIvm7HwAQ6n/TbZMwrKYb
rmZQT/afsSYYgrZlIRfzD6KA9p/47ebfyDmZJhqP8se1V/tXpGlVcTdp6E93aG7pWEgUg69P8Mq1
rb9IR3PP6GMeTYhJQuSvYwFYfcR3X3jZagLOLnQjlXg+TDfFD520j5xGVokrWWUC7KozhpEEJhIV
gGOShIljQgGK+6S7doldUjFLMOgTB0+S0Ga4ivtGTaYlVIqI8RkdBK12AFLPu8P8rIt9Y8AdxGQ4
OfUZ/T3jv3F3ZjuSIum2fiK2wMAwuPU55jnCM25QRGQk82SAMTz9/qi9W6rKOqo+rXN3Wn3RUneX
hztg/MNa34IH5DVhJ45VkqcvMbKqet94NanAY9lGJNaaNHiEaJE9iSaj8zZ6FWEOLTNH2g4GxMxp
kAUs1SrGI8PLh//Z1l7Pxs7V0SafyrHb5W6U3xGuBxmvk26HrMWPKpQxrH9u68ZSPqpvqBgsoVGz
CXDTV6OniEPn8pEDC7STKSPjxoquIMQP39KH89plkAhxOUZ3DE0lCa8hRuhr1w/K63xySPXDCZDQ
sgq8yRuqOlqNiSw8tt4Qm8UdTGvMGYVV4EuIWpX3yL2q/pzFMbHAUvgmPiG3V2bXLtl0FovXProV
l3LTQguiIp5zc46GFfmL4E6fy1h6P5QTy1cVT+N73obtXeSnhAI5bK3KrdRuwrsPqwB04Sm7dQlU
SQ2vflFTU4eo6pCU9BDpYMjVwWsYd4z4qNgtdq+Vkx5CXBJtY92p6FxO99orrqIGsdtMdYB0iL8C
hzTKa1J9kH/tQY7NKXkmxfRBV/ZgO9e1ocIKljemrv5J1Et/u2TpLmQHAVpv24tSQTAqPxdLvARR
ylSWqXnjtHdyLrdoLW+IYD/65XI3DcOzjU6SJIvXovvOmvG+XecV6bfX9tssts/pUF2XZo0+oqvC
OF9YDPPS6MIxlr0dPZeY1u7c5kjGKzb1oKe11z6wGGWYS+nkMpRuyxkmdw3T4xJTAYyuAc6PLw6l
FkT5RckR99X1EiBOFW6+c1hKE38eIquIe/EcSt998oul/srs7sKduOeCcQLIpAorg/bgPEdGMbnG
HGJGWz3lMmU71PQ8cxADpLc3BBefWTSlG2yrv0Subwh/uZdwqK4q2WVbM3bjc0f4iVb5YYgg68VG
3ypDZxfDwjLtRU8ki2B0MOpHT9h7Eizh5IVvofNhz7czI3wiThwMEaP95uMmYTVDhLa3LzUXknJR
RPdI/hiJ2hs3CJd9ChzNZwZpEWgUgrDJwOH2y7vvmYdo6Z9chbEr87fABLlD3B0GEdrh28KXh4B1
va3iuy60tpyTOy9kTwFPDRndVZDYh2mE/2RlV2Q0k8VrHdpMXgddtiN7aFvY1Um6aGk9/haPDrfu
66fBekmKL8ghVy52qXg+C5+w+LD9QjJNK3qVRsXBsIkIpxNgxK/EZ64ds/9Bgl5t0s78SDx6uRjL
SfKEefC5naoaHUv4abGw4Va7MuW8bqOp31Cj7SyMYKE3bFMAQKA+DNTCCStD6W5V0DyUNLeRT8fb
+iMHVXX2+/4a8ilVpR8yw80OOHvEBdlFO7Mm1lgsE6aUIrKTd0NqsWcbvyXqd+jwaPweYEyNO+HO
pCvF+X3qBeTCF9eFSW4W2wX8KfNix+1YHhwiOlmkD9Mj4/zd2Jofyqop7jJzM2f+rbvkb8KXxxqz
ByII6Gn5cCGX4KmECokS7yCwXy/LnZ2mlyHdSF1YeHW4e01X3NpF+hmit+ocXG9NnmKedNsCQTRn
enhombXkRvuHJeJx7c6ucd7bcmK2V2ZPFdBLD+alV7oPjUrv7PJaoquI8+DYmOJ5qtWtqrQHcmhW
iC4bVoXoQR6FNV7Ai9473T3jtIXZwuPom2vd5pcVECGDLD7sBv1UqOUm5tC3Yvwirn6EuBmO+mC0
eumJ22xK8OZ0EaI/TiP7xbQZp6t4uVY1wWVWSYmfpXdL1l4vmX1Nbi/cQ57GERl4i8tt2tS+dS2R
oobFbYEvzdXXY4IHMa/BNHZkqHsmhotC12dnvcKxCKwEKXUYwjM0WhwImw92yDw5VIqy3y4gBwcR
/eom8tGC/JSOKrqqiCb7KCXUStsEJ8yWd8owAV1WUEduzIsHuG6TMMGiSCfTcI+Bp0RseERQe1z6
5rovvCOAiQ3v1aW/S3t53UVfurARGNPSV/Whh9iT55z1GVHZA3BFQgiWfPgkTZMwRP/eqTW7GfpP
MiklPYiQn4u4CJfqTk13ASqXpbu3meGO9pUXIH9zid1uklMIM5AENMtjSbP0VM/UpDW55N1dTqTh
UCA5me3xI226a8Jkzgv6K28ZzmXqXA2YEkl8XHYzpK+5Tw9tzx4Hm/NBlRftyKw79p9Hr8DVOwIy
FeraYr2Z5s1dOayHbe2WL4OWP4JFM5Pwv1q4kJndfy56OIydVX9qb0ZM82psKIPSo2FDc95FQbDv
ZmhZBf7ESNdnrD/jrkvt+xmDyG5e7kPnohxYONkZD1mNaC+hgez2gSpPLhNnDt+P1NcfAknaxu5I
ZBU3op+wOOIxdij0e5+tKyOBlcQyxGN4ihn2WCbcSjs9a0txvfLreGydB3D8O2t+te2+I2lYhRL7
B7NCuwWAySRL6pBhnTedIB7ypLJTN0tBeOi5i+LgSi/ThT/KGzIgfkleazlU593Uskj20q2cx1O9
vkvz+7oI7hz95jHb4v34il/+MiZQcoG1+9BH90Gs3sgdvgB8dwCQv5mmz8BhBu/V01VrN/tMEiQW
Yxlz08ssjJ+zoSEadjJbWrnD4PUpu4CEhrga9zqz3xB3fem62aUZ2kfd3Q49I3+LJ6nuL/I54I7G
vkjWw88Y7j9yofQGs/rl2OT3LIH9Fnt3vxtn51n6qAkQT84Xbu/R1HfyOibpE9ZOnJZbf9Enyq3k
NuO7Aa2HbHscHAO3FNJfRvefOvsl+0kGls/L2if+FOVYVnLmTh+l728Kwxecn4osxmogt23+7mYB
n1L9aGKxMXD8Ap8t/vzuguBLGcX7i3lIaWEzqDEkGmGdoF5jxTGlt20ABie5Jk6MmNgKBRA6drI/
/PgkOOBz4+A/paAtySvJMt50jNUEeOXOPci0OkikG846XbGm+3DAMYSjzIWtCZ2N93L96uPrydIf
S/OWZN2MQSot71JmqoiHN6Pv4b+B5ksCZbGy7BGm3rIOU0zL8RZzyfzLALjshu40PqWivciEvZsN
X3S+QoZy1q18GkE5vcmG93GSnahKUF7ABACNVPg42gHSxjQEgA7oKLHgksxA+MIys9ujerSLbru+
XCeIUiN/yMTE+g8tne9ze+JNne3lxWF1STandwg0zmlXP2BnQl2L1LFdcOqODU7KvnVvmly8mvYb
HOZxruGjXZVNj1ivWiMB14SZQ9F8BtPEwORaoe5Aigk/LgIPzs9xBEboVt+RNBcYfwCdXsq+vuqw
nZwNnI/OEBk+tyjZE8QYDIK0Jfa95z0VIcVWH1/4fXd0inH49mTAudMTj0EKZC0zZF0LXT7+eFYl
dBg5/QyRwKmihTi7rUMNXN2TFbipWmSr6di2F6i3t6FYNTCQD5LZ9nYVuAN4Su7TapLHFwwVkegP
hk8T7L+Wv6/O5IdCSQ0jALVONc3bcFQ/O7LEZ8t+lkx3QxTN7aZNet7iBZJz1TcozGicFtV9smzF
BuT+7AczPpADyFt5VS94ZBIyEVUroPS91ZfuTE3O4glFRRYkN7MjT+k8yIcKmae9XKWW+C4VFQzm
tkkzn4wohaqQFsKGpDjwBEVoiwRYOWW3cNOy/VrvCLSyHfCnIRGHsWU4NnGhJKl00+dYTKcic28I
9zqqJjx2hTwa/R3b1V6mjICirygZ73p3PMCZ2GaFt82IYInr6ipWxcHX4SZLkOqYx06dyvKRv5U0
eeCPJHe/+rx06FUfBJMyMTjbWlQ3GZvFIVAnD3jeYn65aPuMmJ/RRN6Y2L4OOCxvvXI4Spfec9T3
DnL9rMwQHrhMXlmy7jrHegBD9+EMGA7s0d1J7eTkfBh8J/BvsUagRloi68ldMG8oea0m+T7N0MPj
TJ2mtokucmBL0ECtu1ANlD4kAzrZuVCPRWB2RWJvQbPvlIV+05aF/nCRmLcquK+A5JX5pZPp+yiy
1d6grSYrvoyR8hZ6B6X8xkWeXScDux1/phPX2BmdjTWXvLR38PaZNeX2bUT5U3W7MaWuxwvdtdlN
vGCImcp9i/MVARONZioU6SHD+J4EnOdI6k8LpWJJW0wQYJ5nHANuYe8RWq/aAMoft3oWPOmYN/ez
dsLdSBQcuRnmshB0gXQ310LzDPYpGwk5dKdQsknSsniCYx+1e9/iAcYk6kHyWpdXujg463vDDuef
avW21aSPXDrj0l8JNbjbAtfatxUGep861nWet18tbHsXjjGXfzqGIxM0P0jmHdFCV5nLnBFMdTBv
m5yDJmgnbHntuqsG5z4cHB/szzC5V3KBsMWyNu+CGzJg3qoZhj/T0DlgmLZgw+MtZ21F2H2UsYHd
JxDKOy3asqXYMgjHX6n3PVzz+3YlaWG7mdAfKSDrDbNaVixzcN1HTI0Vyi5BnepVNoz85qHpjkPS
+HsDMC+sL/x5+IVncb12wwG8IP+QjA0XD5LOEJ5S8kyvSRhG3Za43u5H2rbsXtIh6n/Bb4nwoY5j
xloytHUEw0gGJZnEyxDsRNTgFcH+h4FkWMJ1vcjGnHramb27oS7ppQq2IHz/ChQLi606vLWh8eFK
aYHYDiIYUsKxw/AcRWTJnOI1Yuzo175DWlLbNnemnBp8h0vhkFHS8vbpeVrZijpOY+0nZ1b3JMjR
F4gm5gcVbRmex4XO4qh7CUdVE9Yc8VUX2NxJYyMRZz9bg+j2BaksbRKIe9IpmFK7qBFsvmY+/PzP
55f/fypnkb7804TyJdcfafX9Z+zSH/+P/xlQevZ/CaGCVbIDEYxZZfivASUZJw68oyCULCal59jM
Qf+V8CeYXfoO8SfK578Uq6L1X9wl77/cwId3JgUjRRfLxX8yoFw1NX+eTkohHEdQNNpu4CiGoX/V
3JTJ0GZioEDPcgFhUWUeogl6iD/9HhS4My+NP+vn/o+f4pHWYgsJb0X+JrNSaROUacMy1YrSGeFE
lvenqS/nz3/+mN/kSoDiERmjxSP2yEdKFPz2ZXpZNqiEE7PzVY2KKLF5pZZQ9UOt0ks1VN2LVXXL
VZ072fBvvqHz+5h3/ezAWUXQdmDbgfpNk1Xi1CpsRtkEI0on+CzaOkA10ZP+rlk7gSbd96AApmMm
WJjtFG+GV0ysDrETTFp3SdlRCFuDyzINIxNMi1LbdXXrSDehLfnnn+nvV2MF4DHeZjQuufK/TaTp
Lk3uDzZOWOxVj2IhLPTCt+fCvfnnz1lV13+9tyRzb4mrdCV7Icv+672VdSIYR39BpFTkPT49V0zy
jjOyHW+CevQ1Mw5Cx7JzAuu9/194IksOGGz/N7dcIMl+A1C2/puhyu/SNRBfDm+SAK0mK6MlmRVs
btxx//wV/3bV0UA6Av5Z6PBMhr8L5CC9EurjtOgMVNb9MH6wbrJxJMl0Of/zJ/0mjlsPDgUbDcU5
kDT2H79dNElwC8Wj7exSXieoef2IvayJ1I6S3boqciyr/+ltwlHFvUzUklqBbPI3UX06DEzGfOQ1
kqklQ3szEs5WW9f//L3+dpP88SksamhHCS51fntuZCU97WV8ims30WPmU1sWKrV3dH7uBRawV7ee
i/v/t8/87cYs08qbPaZEO6AdEXbjaNlhjMOv4/tvfcD8ip5dXf6nn8mRxHcNbaVszvRVDPunvCj2
ArrvMqQIIrBgW2dLf++4xAxi72H2L3GU9xtTpGO0/+fP/ft949ueL22OJm5QRsZ//dy4Gq0ga3s8
YlNbPBqpk49iifwNxy96IuOX+b8Rp/7tkeAE5F8OuxY3FEKKv35gnQdRR8C9ZDQfNHdO2LTA56Hz
+cj4Muvin7+dI8PfDn3A6wAL+aDQw2MiiWn+6+c5dQv7uUUz2PmgiY5Dh93+ssmsfnnLel0kx5gv
GR1i4NAVYAWQEczYQcWspO8QAAAs84+pmGwJvCJnvnrZNQQ3XM5azaxs9NIqAPerkWKayCSAqsmI
Yu9oCcSuMnVlKJwnh2pQdcjaBvKsCDPSjBw3a8Wnt6WeYRfprly8q9kop7ocF1qht2CZVItnrNh2
qBDDIsEV7pZOxHurilGEZAkks08vbSfA/jj06uux9lvwb/YQOpeZH+FL1iWWxDS1mnNdCSUv/Mww
FAhlgg5WmgEOdtSvEGE4XwjcYLlztxsdmmNaaGrhiAEAvSxZTvlNZoeso/DExkiHLJndjy1iLrpf
EZh7i0xd99CC4jo3c25Zhwy6fnMgrNBD7U7GaApc1MZH72g7uWMZ6rgnP7a71wjfjkIjFOeQ11RF
otQXp6M3eftGxAKtdRR12No2zShWYYJelPfS2xN6EBAxCz8h6UakwPcRST82pFXkN5AzMUaWVXwM
i5x541QXUM5Xc6y+WtjEngRDOAsBqIoCZmFe9BA2/Wgf7dkJ36NA9eh5a2wa/hVTS62YlhZT4DyN
vC6cB4/BYHcsZ1Jij0vr9ZAcraVmNmGFeT+epiVcCE6YwBIxoJ6Qi1tWacQzKo8JOswSEx/DayIe
93XfM90hHAKRdiR6P78XTgftyLS9V24du+A/R6DKcbuNsUJUllXOW5ZZARkrI5jBruO644dbLOa6
UZaGz/FM1uUmJhAcSVJj2ldCMIS9SSCBMpygSctvZQPn9YAlK7oghbHnTsC1zNqib/wnrSP8NJGb
t/UV5zrFRtmE8Uxn1QnGfbqSH7oiB2rbBgEDjrxxm+DMvNj7jgjimLflvBjnYFsFE3lR2qhfp2xq
X02PTFKIdsoPLpOaEb1HhIaJ9Sh7VBNnIPPLOAd0uN42v7jzawQshCBZKBuj6BV+Z0vyjD9o9HX+
RJ4CiDkeizSK00tQ2KTHTqRpPFSDA5zIGgC0gQlQCG5LHQ7uUVV1/FYX1Rpfk1v0yjFUoHVXNref
bmwcmBGIcFG2CH9W2ylA3EpjbmAJLGj6x+04Rs7P0Bp0ufXAhk/cXq6LUqaI+i9ZigXfOcZuJG3k
6NDlWnqugU+7rAG4djn28QQM8aFzK6s5zG7AVld6YhnuGgorXCJJAezbnnlunkuSpOJHXoIZoaN4
MnA2p257CxoHz5OT9iVGp9E+W2QU3QWOI73jkE4S6ykEhvQCw/9I5hBonuBFuK59yaNr/+hHQ3Kl
bizxVHXxEr7nAuv5AXwEeZUAUB0dvrMFL5N7tyPlCWGQU+HrxMaed9ABm0i2jJ2NVwKjt0eyXbxS
d/euGnR3lRbO8GTcWCYXdq1FMW6GPkrgj9o5L+UDqSoiviC2Gg9wTsZzdt2ghswPWsydYCecqu5x
VLVgUB/02jKncmG+zZoOOvHPLCds8xk5OHE3PJsVTAGv84Lv2F9SaCHUptmWLWNiE+5tTQgbxpEZ
S101XfWoCFFjSFJ6BXaaqp/Yw8blcUmV/Z7ic622hFPl/M2yyx8Ca4SH50RN/kgRbb8mi9czpwka
BPoK4eHOHov2MmAL+6MunenbH4r5V0UV4B6lbpO7ZgrS5r60MdBlRMK8y9odH0SOYGLrxW3wQnsP
Npb2G9G/iu29CjkXt46lgscM3fHPJqyXM0lLNXmjtIgZdC3ZsdWOpvYIf6Q1O2VTQIJzWMXWsRtn
JwY6KVuQpmhurUq5YKAysYDfzEbES/MqZRc5adubBoYSP+EksGQ0AdK+HJ0+1OiYE8u0nIxo1RcP
lWMyMrSQsnwd7ZFjtVD9Eh17EpkRWNYSBqoszPA9hmnnMJvR1mvc5kwKrAHavxBDESO8dcU3+CVZ
HURbuyQxzsKcAgTEMdOUmqc96oPiVOdppC+6ofc/xjywACkk03DunAKQUQlivd812TzdDl6zPBQd
rsPVRoa/OZZ+QrpMjA5sT8wEHFGnKvCh4yirv8tCZh94+rE18YUB47RJw19eIMJCPr4IbYOQHPAX
1lYWPKxcBP082n3IEA/k0sd6ab9wUyD/lf2IdNC1+KYb4stGIk/I0bgZlT0FTILQwJemchlJZ118
b3slL5+smpPzLPn+JFxkXQUEc7QBUk4QxHZJrpmpxlGV37NCbDUB4v1M5hPZM7AUQq/lDa6aOdsR
aWV96ioa2fgTbYO8LhmR/INfrd57oaLwdp4KJJOtxzvk2Z4NhqJyJYKSgOc4hDMHzZ7IWjc6qa5K
v5PCh5RQWYpgE7eSzZdfsQY95AM0fvwCsfqV4TSxdhESlZGTtfK4oq42e+n3cXScipp/XiMIGwpG
HF2tChd/E8KxlJu69Is3MWVpd6gwqBtUnCPmgyCv0gXgDSUzkiVHJgdHjg1wC2eMMqSldXo/aaKN
tm5aOx9dbIP4JRMalYzMYdhuxGIFH0VRRSjK+0Dg06kFUcTe5L4sowOMNSWuFQVCP9QfFuZFpK62
YI8/aWHmTZ9OiO583U3vgDij+KDDVD8yDV6SHb1LM2wDQhdHEszx+2ybplFk4khRTKSjk91ldYK1
EU9ICwfSJY5RO0zmUDQM+WfKofgY8HKumM1GCEBMMPrgo6s86VC3Tn2/75eAY9OBw6OxFWvlHjoo
cf2FsXqF5DLIvR/MnTsXEebCNraLBfGJXTSH4SZaTMcLvBlssDG56E5T3utnctIIIoiqYgi2yIns
aRemS2PfjjERxySM51zVvO+TR0VdagFjzZuc1YOe0X4OKep17UgEAIU0nxkIVkrWOo37reVnWFr8
PiTQL0p9TCBeQnDQdgb0Slml8/g2c4NgPPXOgHGzg4IAa89r8FdVDSsrPnjNN46q6UeB+Ye1Slkm
5jT6qn+MYq/qLz3PxgkQjl7y2hiXoiyYvCbaWCJx79pmqLyjPfrQiZVbZuj7s5YCOHW69G1cIvOh
xZgFe5RMgcJfk6pfUZmxk+vcCN2a4Zj+ZWQVItwZwkt7JHJ6B7JLvxrXzl97EWOUFnANMBotJWPw
sCOfrg5VhOan9v1m6w2zfh3bauAdr4bmc6qT+qlK2ep3uiHZEJJTA3m150vrJoV9RMyVxv00xiCQ
Zhj+DM29nFdy7ldsawwwjtZtcKO2gBDfiPtuBIQ6sB+15S8+mjsHB6tlGvVqJXkD9X6OGaYXzhKO
gDsNfxHdHrWpZLyBlaMTbbP3NJMpnrTQgVNR+eOABTRQV6KkQVrxQe7NGqRZ75hvaRyPk4O9A6kS
QiRNGRdtelbkI94B04SXczQbg3LI958qNXn5kTjdigjMaDlrKrwMJl5JmWh3IQWdIKd3BZG0I7mK
SfUWzeASMU6V5S2Xk3W2yQIMv4KF5wNruvk9WSpd7SpTlE+Qhu0nIebqhTcQygoXQPO3gbfLKoN1
EXbqacFiAMKbcO9yDm6DqCe3JdRT/Bou7Wp8aBmEbymxpy+TlNWt505rz8GFReWzpF23N5OVUADH
kwRPBBmRUws5+UUTAOhEJEGuEKQ3Cwf0rCbxZnmDJHxJaijL7pLx45usxq6Q+Tw6QHP6h4UTEtrR
YOrsEIZp9DR7Ay+RYoL3NM+eaNl6DM0vxvZk1IDuJGLTF+i3/MTVd2MW0RKgFCD9pu3IrOJ3D5sn
R5QkA6K4Zmc0LFQg6dS5epfEPRicdPLHH3EsYR+FVStvrJGzHUjliL9wiFnN503q0WfEKDewTXhx
eRm5YvUzcxS9GHBVn0FYNezyysi7q5AgJFcckeWPbnZLOAXws54KFu0B2weAH732Jf8xHt3jiMKl
JL2hjl4DboT8whN1+QYPGEVUH2UOUYrQrK4bIHLAdLMxfIQdwLJ/DcZko53akn6QepqqKc9sHtgp
xvswkljd8YqRitIETu/Z75LuQiJcZQfW6JpVXUH+wn6mWfzONJ0WDlga1/0U2+G0z5zS706LUwMG
ii2gBuj1YJGDiSRfHggxUiF/Im5r66iptPGt2uroFZy527oLJiyCg1TJUccWhrhKOO6z49UcznIM
5A/qFg83vcyauzpyUDOxJCdmj7E1GGxBJXDVmsbmbdVFuD7T0emih6EpiDod/WH8YdAXPuc0SwUn
a1ahgHf89paxYMgBo21qD92Ikopqqv01yJTjnMtGmCl3wYIMMYjr9j0VE+qN2ArHlGOyH4jKysYe
C9UQlM8Q/Lxne7BZpQV94D6BecOPhoiVFqoNKBrpzrsQz9U8pB+JyhFkeMjAPsolpD0LyoAjfZDc
6WgmQ/Y5QySyX/4kE65cOiSHyMT5eytT892IYaoOU5LyauJ6rGYdcNZwcqXHVa1ljgNk7G3/l5/Z
rPur2fVmBobEAGxqMF5qF9G0ql0mZlEe1m/6nVgZXvEENA+uWqSqlxEem5UOOLIypL8gCsebs+/U
Yu+F7pcSeFM6Almbij3ggQoyFgqncS6uV0XJeRgK9zruwETinmhoOJPAFx/CKa1ro6ce56mdWhul
OU5QGmX9Y9sjwMRTYANiIhIaeGAuJdqAYN0+HPy+iT4pD/AHUezP9LIWaQabDLA+dl7N87DBVxPc
KljuT5asrJdBFe1HFBULb3Y3jZ8HVLrJRRbVw7iFWu0/TRRRyTaEJ0FYaUU8E9yykH8OxQFTi5mm
5KeAqHxupN28REqkzPOLNOpPcY7iewMqF+sj/RNKE0E6XH9Bk0p5qTFV8D1I+oqODcSb55wLXbIJ
l/KUxzV8MeOFSb21yehFxUHyU2JP1RVLCYn9a7ZToKqYnwDuK9u24H417uPo5y15F31hUHJVsn2E
orzGFIEE5EyRZUYhvSzxslMDLvrN3MYUoFae64cqWkL0kIKbgEKdc3gP2iuF5WAZid1Gdg0Wdkv8
CPsexr9oLIpHzmWfFHiCE+xdwwzleijn2jpGSg3LbvASB5URIF5mCFp5+hSFURp8VOy52PsvJRTY
aay9N6PrutmA+w+gjzo21ujRlRka4kC2+CGdpdi3YU/0Iq7A8CIlm9Lf6WrGbKiKybz2CiXUxuuN
8zFQn1p0QTP5NkPDvXlZObkTn0yYYnwWxkKKO3HjrYys0N+KHOnnVTnOmv+FpEMN2E6cx6mJJRlR
YLgvpFb8DZVrJR+wAfmYKjdleKW7sLZOup6SEovQSpEESswnjHOD1yrBqgtKOVr4aYc5RJboAmBN
gXw23Q0Z3UlJJEQH9agbAMmwvkXQjaib3L9t17aEyesU9i7RU5IIuJIwsF3M5TOHzEPZtiNBZASq
6jFFONsMq9CvVgknM96YHlgtHER/69JFoiptHcQ0WYfMCg0X+Wm6ITQEv+w4vfAE43ZxO2YmST3I
7KRpofxDVRKCiGKgwc6kpT99k2zhnmk25pmjol++vN6Xl8LxJ4fXXuyfpTerN50J/RWXXriC8BIS
PuxplN9MjwvKES9Oyb2gWpkPahTDz1FN6Iwo1NsfYeU7d0HfxNO6qA9eeGuBPPNy7tOjMaZ+YMdh
q5tAe81L75YRdgG7De8LVeVn5hqEyisr6Smk264bdp3TIX9r1fret6ZAE97ZOhqVfpOuqGC6i68l
ahjJIINBZ0hCvL+NJlbzmBLtGOJGEHufLsEqTwjhsM+WKrLlzRJ0oJkxa8/vyp3tYuv0BdMmIlxh
Guc6L9L7LmVWCDsxgSzmqk6JU0osJ3c0x+yuH12S7XZLVBF2ysiyuhdYo9PNAFr6V1V3gzm5vksV
wSsV05apkzTZZvZiyhcrz+qXuWWXg/Ktn54b3XsJoEpIcDtIsm5/Mn/E+/FjS4yCYCFJ21izarzR
kJ3RGjYMzP2ahp8boTQVENPP68HDzcDYJGmiXWxNMRmMKk0ftM/kHIlzvOD7c6L8IykiMRwMD+F8
sFIJPIzYleDNLjG3g69uiJYb6tjwwXU2UxJ0pX83L0HgnQqPyQc3URK/hThSkEHMtSB7JqkZuXWp
8n6ya9AO1qyUqUSmG0/vqrrI0FgAJAOTgygKP4SDvKIWSx6cOJrNOSgrfGb2LCvqb5vREyADGTnY
LqshwsjXNm91W9ffXmQ7T1mFyGHvD8nIxWR8tR1E175wYppbYRSOjp5GE9UgB/Qvl2yVTzG76Ptw
QliI3tDXuHtvNs45kvGUbYdBQzkxxKLcyDbA20meSEvobr6OTqxaIkrqWVoiu7O9KLqQjICZdoEc
QOs35w3gFcuNz65btfdhYREozEggepjxu88bMLTZfQhi0WNsR3Z67OYmPHiOKW8ton27Q2Y5UQjP
PApeVAa6dqOxSAbbjulVR9lWEANU+xFOekb3CxWNGubgQFcVXSd2hbxYxnHfXWZlU58jxqyAXyOR
/LLDGF5wJaAubwhUap49dq5ctExa72CK8auSt+LWh4bRH949YolxmdQg8fG5BF8kJRpnSwoztAwf
6P2uMU7+kppaA7MRFfuibjKl2vappV4M5gze+pwP06FwnfyLZTNDJGyYyHy0LuSCzzaXC3eMqN5R
A7nUSKnttp+m8fBs9i20uQ0nZRjf10bCqqhHa/x2UeP9dEinRH/mJXq4THu2MuATRys81Enh3Hmu
Mmi2nbGz93KowbW0bShpdJha3AA0lBbn4jCflDe4/bXH+/nNdhC6Q0B1xIU7DnAqZaO9r8KNCVFt
24i5reUH1Vtmp0G0i4gJuct8CPEzk54vm1EY86RJWZ9JV9MpeVKlwdEPZc+Iw1HNr+4PXj2rgPgW
WyuNl+xcoh3itGguResHV/E8tLAqGvhK1OVl8x2Gi8X5NFgkNP83d2e2W7lybdlfMeqdBySDLVD3
Puy+kfZWnym9EJJSIoN9BHt+fQ3msW/ZLrhQrscLGIZ9MlOps8VmxVxzjmnUfrQu8O6BgWzn7CMe
AHRzPy1I16Qjq7OqsJCDtgwlkzawZR6zZP9haQ4tFiao6XbACBhYVXuoQLmcqHBVv9LfPQI+OVNs
BUsDyLYI+CntnN8FBCWSOdkfHVnyPKGfUUm6FBdYvzsMOLENFW04DXexHzXt1XHt6W0k3MZRT4Tc
voyiAPtQ8Ru1B0VjGgg+k35Katv5otNB9pu0bsifKgGbxIwEDnlbVjCGVGZYDyLBuwtvdIYtbFDd
geQRc1msBQ+OftuzzpxWEwft9MiWzb2SIu4bjqqiR+0YUBa3ng5QCASSjb1ldsDjimdWBHwrCe3y
Ju6sp6EoMFfaEcI99AA8pefa09A2uhBX37FtAvcyVLV5Bwsc7T9mOrI2qq0tJNlcIDzHLIUHVkO1
ezNAaGFlVLqzcRW/21rwmADDGLKJOzrXFSEf63c9jNBGFADMXQpkwi6iTKYrCdxu6yZHGg+BfrDL
Ciqd7qMUTePG45ZljPzdbZOhi+L+Qn2jf8HrS4KwnmGsgR/CPYk4bN4zj4B0Ytxk+vKXOp5ccS7Y
pr9beviWfLm1uFOqfTPPkGIHW8lhGxQ4j9Y+YjA1O1GNABLlSDs7TB+Ng4BVxx6xLZ1GUH08B3AX
NwqhE5pE4UCUM1HqbkDyWvOnwu8wnLxg3/oGrDldaf8YieWkTvLXu6VHHstehMeIp1cN7x0yVS/y
PcUWvAb6pSqry2pas9rENq5oJwWKWhJAM9PkayoY2jL5cih5bzaSlWCOmZlz9Y6TJy52Mxk18JAq
Tck+aT09cd9SB4bJkZdyN/NU2NW+GV0lYcqLWYnqg9wizQgjmo2PLz2rOdlFY8bOd2YUWlt5Sk2D
yz0XrXLFTmoHkceYeMZRiObmEa0woUqy5SmeVmIFHo2jq9nTq8Y0TO6IUYZTtJlTawQJVvoWieKl
q81E0G4/5e8Ot1qQwSeOFQV4URP+1uxa1aWn9wz7iPQVqmdxHuhHgYhhO/j2Qa2Rea8njmW7emj0
OQDQ/4N3ZguDsFa8b8vf9XZs8/P0IKq8w5nvdt2FY0KkHsws4ThU8dwCNhP7/U8sAajIGMOha4It
C+hQgZojiU7zlnZ2AGj9AERGJ3aM+yP0HTPH31uXRvuAa0m+NZX8jeZCrl0p1Qw8zSXTaueGxWNB
+P8Wy8sUE0Wnk2UZZwk4NmwFEhDIJS2+hipDysdGxdlduHNHdIIj3MKkDfOIh5HthCsr7/vxICiF
gFQq5uLV8P3G3NBggwG/n3vvVdd9l7M5kOABersKgXWkoF6P/M35a0im8Nyrhv1snZnpdwiC5Oco
8dWt6jnvPkO3q/UvTjGYsUDTStd5rXhaFQpwOgIyUa+2KPJt7oW8IubcAdXr5SAY1mFa6emENlZB
8vM6FohE2PHYeiGOArCvNU8IkbNNXGkhg/4bOD5peNXopWkkK+PoiVVE0nKmGvQ7YVaeH0biq3hl
pwBv90PCXmbFWTMw1iqMZhdkT+ocYqOLLZTkUAZbU2Ne2qa8KR/LgFQwDU1GdxxDv2xW8Pjzlznp
mpLAWlg154CFv9iGswVgSfGCmB8naYlx7yQBtz1203TeOLNhTmj2Htb9SrOL3LQMQQnarQeDRRsK
MFCWd8I41oMb3lH0WRdb32isBb8CTNg9oMv0ipRQzIj1HoZtN7/UMaliGBq0hBCd0QinzOkkhYEB
BKQoVEpm0fS5NxaZOqenItQRimtPfSFvrKYUNvdtRz1dAnotZTtYGTMBu6FLFonJG07D0I24LIos
3EU1LzP2RA5GW5V5HBpoUlqSikYI34cd4dwd+a+SfXKQE9kBw4Iowgc3WcRVmsSplsd0P8+ULCUk
bHIrbjnRVCzN12xxAm692mt+tbymHo15iDgTGgKEtZWMC752cmD3RgPpM6NVgJycMoIBYaH1Av5y
TAKsorFaYsd0OyN4VCM7VLfUwXA2XJzJ6yFs63lvdTINTxZL7tt5au2Vn9IotitV6iVrOoxUuLfT
Ak4j2VNiMjLJqemh6wX5vSNTuvdN1+OLO1k1P4P+lCkNAaR6Nh0+asoKYq7L8Ui41vus/Cr8JEE+
zNQ0zjZtsDReVN4tZweiEi3eBbUKa9Mvnl00/gSy2JjX3wGQpX3WDNQoDzkrgGOPXgrrfmQnQJzD
T65ITE0LgyYhr2YZ6HW4nlHty5eJ4yu1YWSs/WOL03J8iGyigMfc6ltnz9vc9HZSYx/Ayhwg+red
y2bXkXDubmBdM8rP6FvmXrBRTK6jlk64TRxf1T9tXorlnTCo+4JBiPVjjXSBCiikp/70hf1bBIb/
ng5m2AOLs+5f038vlW6Tv9y+f379otz3/e+9zH/9s3+6mW3xhykW+yjGHT8EN4+f7E/cgm3+4bjC
sxbUrx26wWLU+luL7OJmxnpG9orHOkQEHKl/czObfwT8Q/zR+BqZ3N1/x8zsh/+MlMQpHTqBjZOQ
e87z7H/yLJKzVHbSjihBfkXM05wS64Z99ZesLwmB5XTpYE0BvtIz9WY19c8kMY6eN3jvM+wbKAj6
lxvTvtgH3Z3DhF+sGs+tSCX6jNwADbrwVcQGWfTM2geRdW9NzYZr9851fFTCmn7noU2+3ZJ4kNbq
mOH9lRilzLG5VPm3gMxZ1BBUl2JS+di2fnWdk5OZHSkLLR4zTArocimUpJn1KguOkGn9oVJ6m8CQ
zQIKJ7z0Go/tBi5Eu7LGyt5NzDm3CZVKt7JYSlgdwEQcEFlgls95pV9UMd9ygLq1eOns58lbSZLe
KTG6QvoTJ/2S4jyfQXysKu/quol968fT3iyzI0voddFGx07nz20s2C478IGl8ylYEq0jrXEjFXF6
bSrFeSamBYD8cB/BYbWWuKzqbgq/+pVI65cKjEPt5jPZ9eKH35u8/SXpb+h7uy6GT0hR2qOwyIhj
3AIUo41dPg4/tBLrKZ6fVFZ/MVxQBpUj3lf+61z4J7cY451I7V8lz4PU4hk4TsZ9KaNzVQI7ooB+
oqcj59Fe5OEllsLhfVeSp6zlZqi/Io2nZ4HI6R1bpuaL1gaqahaH1Nyo25k/bOVF8iQ8Z4lRcM7k
VEkgQ6uNO9rlL8wjRHKH1H9I7Pwp0Q85ki+TNQmUli3HoxzRj/OwefJt8Y5mi06b7sYK7FIKCGJT
gOrahRg9qCWbwTMGE/OB1JdG2+3Vd2Zn008tJr2it7YA2mq+VcZ0G1ZfoukFSdIMSlGLr04xWtZ+
AUsCFCHJa5bpo0Vo1gt9BTPeYE1UIn/Qo0DMbkigw3JFC6NnwzH4d64BuzkGW2YERsBxvMSC4tE8
gJBF5snEjhoUoK8qZvSqLj4kCLjBmptDBg4AiefiT/O1w3Ozsux+Pylm6biLDkPKe94bqU2TXrPW
BQH7DqaraVcflV8GgIv7GqNfyVa2QISn3CXyXm2SOD61MxI/QcwkYMe620cjGqZ/nzbND2KN1D1Y
Cw+vO08R1JKenlSTiiDHT59wTU/cHzk2nUF6lLSwo41dw3kFnolDoXK2ozIeoYZy8MfsRagONx8L
dZufAKf2OxeOfBK9Vkx4EU2PFJ2n848OaBmLVwKSxZG4gA3WzE8ubjLfN7kzHTjpRNdUHxyTeyns
YEeXVASGmhLJovpiwF5AXBwp/IZSFxG+xT44Ue5cyzXAPspXyCo8pGJGdn4omuEbBEToYiRobbVO
nXE6eP5UH1AAhztBadaewt14UzTs09BoHvPSQ0JHaIcJU46eycDofzuzuA1h/l6ydH6n+dq/JLUL
Uq26BFnsQG/mS3uUnjmUnI3MIVF/I2NbHMyUxGBaFNZDN/829iFylpWT3TTZgC7lcouF9AJlMcRS
5JRVP3SfivrTzkF4r7WLFgIbnV0dzYsFBL/Srj8njAHUgDbUzptf+GFPhJjv2IY5h4x+E0w07yHL
6K0sCCTavXkNyAw6lnEmsYi8BOqCw4NbaW6ZGAaBIP1mhOMbTnuAHvaMAV4ElN7WZJjtJUaXUtAF
3XP4EaTzTTrQHNwtrEM8pKcxUj8FlZwmVRygAaaHHhfgNsyMg1emFpHeWJ7LCk6ON+LizRum8Qz+
LFjWxlUkVkJ/fjMzGoeF/zYVxXk0Y3nRcG+2vktFuWynV0v6G9SgmzgniDU542cYw6N1ql0M3jlw
5lvkuGLj5tTx6so9INzdyY71oWh40JOBgKlCwbmaQYe/xRQtsmZlj+x7e382fo4M9yDjZ/LvI60p
zXugOISr/mlECMCz+ANXUb811fgKcfU2lYrwMYQzGStSD0Z4G/tDd8mdku66oGW1k4JToWpk0ypS
jG5Zlp/VYtaMBoQYDMXvcmYpBnnk3m8IJfsWRgNlfVu9aM+RAr1W+fYnhC8ByeNliKf0ll3++CYV
bAxcKD9Kwtk0VEV3Xv9kuLFz6mz6c2mDkaeoXljOuWrvoM89OkXi7UwZxlRuxOVytuGniPaJvApY
zuFV6Hnq6pASqcaP3G27DbTeV6QMhdvutYTqv4cd7e0CkjUth3MEZn9jmPIirfqO2fQsK+87Zve9
Nj1a2EsaHckRg/FUodxkae/ADOw/a0mGT6J6gw9PnmO/tfbK8z6nhqhISPDhEdyPuscCAy0JClu9
wtUeA6xVDgJUbTznrQTuWVrGtqrxFaZogyQaudJCJ6lfLCSKW4ozujvXpMN+loW6kKzVD2OSGpe4
kO6xojXjHl0rIX/Y5jetNyHG5phuz8zYzZ6Dlv8TMZmNlNfNzo3VNPOOqpXkR227/jFU9bxW8yw+
Qvy0NzmvEUaKjI3TNHK1gn23NKgp3y+7HzQ9Vu+4ipwTKl60VSDyT00ymtsRo9ZD0EOsjEsTS6UJ
RePQ2Gn+QKGvDZvCkKe8D9gVl2DAc+0eOtnWu1Ca+G5FUjXfgItChDeKpJ2AHQO+5oX43rgnoAjN
tQXdc4bO+04PavsrC5cqsrRQTzjOO5yR/MzhBmJpp8RPlelwb8Zzsh3Mglz8OETs0wLHOqqpZVvd
KiqsXbspb80hqc8i083WcZV5NXFNnGLuap7rWrd3LlvdW7PxxnWZ5zuXAvhgBBqFKLsqi5bNY5Vc
YadD8U8DN9tq5SlJGlnr+2EMDTIA0DTHznb31pxg/U09Z7iEKVYdIyM6Gs4yPhmxExOhlkQ8K1DM
rFdZp2zJbHo/WxpBr0mm3tFJiCVP7fAxuLaBa8DG0BFPbs8cBruXAks4115azyesgOpBdox0LQbw
10zRx0Zw2oY5JQ1ggqhUZz8B9F1Wl8jPzlHQ7EREPQQP5+a9t0Zz37XFJyXhgJEp5cu8sz/ppVMp
P5Zt3z6zBLnkfMRuMLylRX6mDpMXdT7AABzSa9cV5KZbKAJdjLmvdn9/sC0ZAXMf2bRwttq8qRLc
dQAwT4trdzXo7DcvyB/b6t6vqu5c5xBk8+YB3X0tetfaBg3XLa2N4Di7YQ/A/hcbRkrZRj9/nqL+
pYnoeBSgukAaJcW2o+RMAOyiUzs8V5BPd6q2qysn/NuqCA6B5zyrDIGE2Uo9jsOwzXrvPkzOg81N
SGy8hHfhrKhSNC8Oojw+ynpXBOOdAk5lajTKjDl0iDZKciNL4CDrRhjVswuaimPn2rGnY4fmxbl4
hwN3KbmVD0PcOFhi4nGHP/tUyOhlnrGz+HVrUMHrFSd/7LwVa+LwfoyXAmM72kOf3qIyvAhPqxv6
76hIS9AcV105/eRQ8ZOX9BmhbtxgID7YwbciQnf17Ywm2YqNz8DvfTdK4MtjyVtCwlDT47TRXvsZ
K2s+deHTmNH2PcBQFF6zDUcg6S2IMAF2N+lGCFEFWv2MlydrflD0ADOYWTBvwAOF4Z09zuXG5EhT
VFDKgoHaNTqwXBXJLwxhOBfD9Fa1y8ulfbESZdyIgAo7Em3bbpFF0vjWbZ5FA3M4lP2tCWuFMNVJ
kMygqoLEMl2Dj+HiQA/b06Q4ZfgVdjIrPOWwtaA4tZPVf+XdsLIgc71lWsm9Ax7Byo0lToFNNuAy
6lqAyVonqFIFDvnRLU8OFdAl7y4j9sjIFO0WvYb9pB55MfAlDIIyo/boDCi9S0N9d+jM1wZQGMET
vs2QJjLXkT9QTcSNnlRa/xmX+7fEg2v9RZGz/vpqb9/r/z+K4/L3fVYo5DJO2uY/f38REo8LFvEf
/s+WYEc73Xdfenr4arq8/c//+Wc2cvmd/6+/+Jev31/laaq//uN/fFZd2S5fLWa39PcCgO1yzP7X
0sHLeys/38u/UI04/R9/7E/VwLLRBgIuLgKFjkNrASm1v0Ia+RUWZgS4XJSm3wf2v4kG1h9k5cA3
EnskCS2WloO/iQbLL5Hl4fezUCDm+W/VBzlL+vjvcqrQHkMcB24AIZLQNYnrf0yQtQQoYm5SmjiQ
ZXV3L537qMU5xKDRUsx6AD/qj48mDJnwcAVb+hDKqy0ooAEFDCRtxUW7E1yUSFSQe59KMoskQKfn
ZHg250ui7jpae1NWCpBmRsBjFHbce9Vn4F/i8cZn42A9/v78/61LEYwo//nvcw36/9cI/uOX/vhH
1QrGBhfj+wICXTQrk0uLfK7lhbRU/ZdmZQV/BBb+Xi5Lsrv4bv63ZOX9gZJl+z65fc8MF2Hqv64+
+w+S944TWvwd4e+L+W/33l9zydy2/zKnTArzn/LYtuWjfZHpd0CRIo9ZfON/Hw3FbSlDP9YcznTa
UwGUGds+r9yT4TOwicrqfvCKJgWISrxqmesQ/eHa2K2+BsvQR5jB+cAnMbO3kMExX4bDJJ1nph4G
RuRjjlNIqf5PllkNNYHLbOn67PzDZeAcqkZ+D0jYwLIYR8O5NS7uMqIazaAumDUgdaLI35nLKEtS
q35plvG2HBL4NG7HFpvN+DZbxmAd2sYzI5qzqXHeHNvf8/IgsXTMyxCN48R5dDBk7wUWGNSAgF6R
RA5HIebyMNZFez9Mw0yHOzYrxH37Zk6seVtxSNoREsluqma4tV0YVDSVxyPIFyuS69m2HiOStxxZ
qCKd2rHjYxDRexhQK25WFvVU+EgcSdgQ2f1XBI2zHGL4LbT41rl/0oWv9lg7dimGtBUe7ZMt8qsX
Pw9T9WAw7R6S2B3uuomqH8qJmPiosx9+lLqfbsqSs4AQXfsVDLVDqpK52ZptAnoFjnFzGqYPkK7m
o9NBrTcm56may+E1i0Lya7Fj7KGubUhWXnCJuPvZ0uV9VFSsBshoPA+liXrgdVjqK6N/ijHiEDqr
YwAghMFOiRq8dZs13UsrRuCyQ0LkIXZUeA275LNTGDZSBsiC5yfob5iJBhAe0PYtQ3XSJ/tCifZe
wCEFmRcbkN07BmcETNeIHOqk2ju/aUmjcf5O0OGGyaaBY3SOJZSt0aFP0k1YPHbjS1wTPJhGBihQ
d76QD1SfSzDT2S1bULSUKTXXbTEnO+GkFV6W+dz2cM+YDoyCk3atPxKbXU3cgdwri/65p/hYE6To
khuD7t0agkLNN9FYutvYJVtbPwuOAW6wl85Ps7OFX5xRmE8HbwAnBa9QdL0VYmeyYabuRW9SWW4H
9ctWDAJs/4eVsOPx6KtThIS8jhuK2hXS3J510ybA5bskDaJT1SXbseyzWx0Cl5chxRj4IfZBKtgT
xVjOrMFwdpWCGMNuyQ82vWV1d1hGV44X7/GShOvJn/bShHbhTrArU1dwFDMw+PW7HB+AYPtDGs8B
pluBtrOlOtl9+IWqesTkhskvpXoTlOBqFBNCa+uPt0lPPYB2Y8yxHmUgQ3rubdaqcwfbk/xNT4ou
O4taWieKrRmZDBPAnQXnRpQCUI4Ql6aqL00fOPdwUdtV5qvPxtDPfk+RohXAqbJxs2N2gG3VFy6f
OYUQvm+8jzWTfoPt7UGbgDPSSZgbH06b7WDXHtn/oLl5IFFNjNrgxhz9PrcOgLIkcOi1xVfeA5nN
2ii+AmUYVxjeX+2cc0WfW7Q4eIIzR6W6R05bt23AhJgmxqasy5NP4CEvxTeWoqN2EnnLFO68ZOVs
A0K/tg29psG0ZDEDJ9mIYfgsp4hVozLFC5oVFcE6kGfWRjtBvzGOReMnLgNzV2p6kkydPEWz3nit
rPblVBzo386WTJz0b6SU9YuDiZ/uF/2ZJ+k9lILuTnIQgBZ4awhiM1P7ghCClBdTE8CC9zFK5K9y
8t/9Tl3cnvyeL/FgeTk6WUFbapLL9OTWrcOl7umjkWc9zRlFcWsHwlglPuq3PSuQpoTBPkUfaqS5
wlxhPpm/dVrRwi3oj6tyLz5nhCv3+Ax53DU4RcmpYd+oLWqrMbDkuyYdR7yQOfeTosvIwZCz11OA
mWhIXQzjIU9DavCAQib+EnUeKDKIva1ZiI95QO/Oh8he10457mPHDs6T0POZTXvyMPm+/SYrx8Wf
mbTWhVi9vjaRPMEDu4/IuJTbPIdiHSN45RkrgjAo6ZWzvOSXZ8AdtvoQ0Lorp4uvG/0VZoX7NfJj
O2VzeG/1qUOPyTB+UHcdvE91BorPjc78i8z0zONQilV8DHgVbXvlWkcdxOCvfPmL8lYyRZUCfdta
5UvVzv3DYuJ/aaZiJlQ8HxNtZlgibHp8Uboo8k1DG5j87P00Rg7iC4GtrVFL/PI5KvB1DOlsiDWP
gUuvsk8sGnSfSvotlAE52Exy5DGAA/Z7nUjE3c6wmxcZJFiaSmvJrEoRix1eE5+TUKnUQzl7LG2b
AdT0vpkM5xgYo/Eq+rq8YfzIgk1Wl/6Tg1qPEFXW3Sv0Mtxjs1vetUbXH8Mwq27sCmhc46SsXVGt
OQZh6wB3TVhxWFuRtp8xow53vbR5DEhCXx+dGQzBKir76ADaon6BWuM+OXjE6jXOxXnp1C3BH7RV
ZLwrDr0PvW3rR0ME5QOVt80jo0iAmb/0wBQCBoCuSLuDRQoHDysyb+iOV88FCov9AgZyltd7N5qz
58qxXrCrcYl11MmH9ShOctbjO58HS9/ZU9XXNJPXV1PSfcf8Jhr9ZCOe/YlNBEdLmycksXEymlrc
ZeW+ssIlKFdCqoXdqAKkcirE5CaOwsc0xRaYmhelowcj83kTV3QT0vKx68L82Zvy6FvqwSOYbRyQ
Mve5+ysISiRCf986/QY3y4dpY1Xw6ZdNJEDaLIwmPERVdBNkHX6TFDauRYq0N0a6v3lQ4GIz6o9l
XDyLqgvvirhpaWacUYSCBHdkRIQRJgtgsxhPOZcvvtJuH3IEZjHB+ytkq2PMsfvsWN2wYYwQt2bO
4xgBNd4ttTNk9+etZfrNfZ9a3rPmdlq41qN6TH1hQwlwwrskLpt3qTt3DWsbdR9Vf9vNkF6LlJLt
xCW9B3N63sVtrXdtOHhfnt98TBB8cYx1Ax8O6Oza7Jxf7oR/jNmr4Q2KC67TDGmNss4uELJHNEF/
JyOSrXqktKWau72fWB9+SrWgQIzVjVteKpqrQPMpnuqkml8x8LFyVXub+9I1yps4qPZ25POUDEtW
a7Zjvkh+xnpVEkg68xIqv/qUXEIx4weZAZvtCQCTXUrhhv5STfbuG4G+2hA803p0bwTemge3pkzN
cezkzgK8/6p0359Lo6+e6RkX16Frm4OXT+UG6c9agyF29pAm6SkvkTx70qCrORPieYgxOcLdU8G3
KHKEMNtV3t5GweVOizcukAYUm1Xm9dcpZkPbVZuy2LsDzADb8Wg59eQ2NZL8Lq50cporWx/GBp8+
IeX4alLHXGzlTMGFj8dzY8WEo1zesMfSlvfdjLUerFN4GWaSRQpwDz2ivVU9A7ZqCD4XDWXObgLw
h8e4FLAsSHSki+7JedNI34YpOwij3fpW9BjmNzIgWr+KofFv4nZW+45gKM2ftLoc07y3vjOnaQ51
kZx9SXhbsws95zXZHaXlRI3TVBy1rrvj3Pn2DxVYVHMwCGMaxW2VY9j1SCQVqglw2ku57cD+TWvO
Rg2wGje6ibsmSxnvUzR7W0ZU1ThjiyQ7OyJa+b2fcZc6BsOZPcUYA5frXFZT/aZHuXRLtdQUldXP
Abgy18ckh2LDhU+ni0leiCnKwjNvJNYGwTc60zKP7bLLtGNy8kjEVo9lQ+ByGBC7FGCAJ/Lr03zE
RBbj7JnKgAO7Kw51gw8G9WskTVLP3Y9BKyj8gUA5dTyN/O/Lznwq8YwD52kkZL+ZdRI+9sGM+ODM
4MVqG0q1k8VkXQv/afJiQiWkzLOHMRXFnnIwirbKGUvg5CiCisQV+ckX9rqvA7GuJ4kpqamy6Skf
/GbtCYrveP7HuzRmkGPTQFUV8a5rBBIBIcEFfZwSRYXNnlXfttHM71mF6beNvYEtsnrqm0rH+Hqo
UJtLBg2nZZqzU4RVO1LiQnG7y6b/Btg1GclMFxeWKOjr7MOfbI4BPJg41PECcdbIh/F2yGPnjU+n
O+J5JN3aw/St8Fvv6oXAGTXday1Md5MHrZGx6pQu0Jx+PnZFxCMPCGN5JcxmH8YEjKqo43Dd6pRR
hT3zyeLlfFKtN+/xx5sbwhvGeTACggZwwXZdE5hnMpXGlniKOJb43A4phbBsuBcTFdaw4mcz1UC8
64DcEc3fvEGsacPKezrwj3ihsoHg4NUMmfXDG3r4zBxYHwiTfBRcvyuCq9jsBlLkbQHDpVV0Rtqc
kwtkVCIUv4VScu1XHO+s2NBTVx6YknPvbermEUrPw6CdE/AFqMGedceB4a0Lf4mR2hwoMX03kFoq
JDOuhUhrDg8VJz6iZkN4ChPhr8aIQgauDwqp2qH9yTf6GvWlS5S++mEMMlyR1G3fvcz5GtKE0iFy
KzOcDYuyKdqub0c1ojBH+EMbP/kW7sKHMwkBAeXiwBD27tZPix9jUPs3owN2ugG5S5QJ10gR3eqc
oBDH+/yiBa1TVpxTaj+NuNs5F7u3Jmz+hRsBKdcdn9uJop4IL+6qMg0u4tGPmA6xDLBkWxlMvSCV
xI3TlXtZWuVZ2fla6Ixu+dJ91HNhUHBb0e1mua99lAQ/eRBmh0Fmb45X4pyvjJr6xhTU6ItZTvMW
Rd/d86OvNhEbokMbZU9DzwmRRxtA2TRsOStwoCfWVZcPVRSx9bRmoDisffx8H4dmmm6VSY02VKMI
uoeX7vmDajuHGC/S+RMECrUoBpkaKiZYGvZ1dKfIhvBx+y9C0iGy8t0oPTph2n2kvUVnvdVCWuHW
2YoamZ81z6q3R+Pi+334YIc9pyIdBbeKg1HQtbcyK/Kri2oDUE56O/oxPNKJztZ1dbAasKxtRsHp
SDTTbTT5OYlPBkzVXlg8fqYdqr6aoFsXebMdDfsMRRfvgqfCzRSoZ8ILj3opibMVlrjEal4BCQ0H
DpVcr+4Csw0x+aje6w/KIePDumxNlPgSsWk89bRwX60xf5sds1/7ovcPbc8BlMMLXWkFUWslL7ZB
7dOSYGX7ybkzkHuXCX1Fvy7UY8gLW7ase+lZm9qdGHhMi2Rhy9/eN9a7bNnGwrN5S8nLbNlNrNOZ
GHTddxGdqREmgrCFnmPkxB97BPogwAhV5fO91ZWPylJHVfNIMmDZUeDp8hB2rHpnxc4N71vynNFj
Zn8YNh1Mjkk6qcEF+EGQqVshc7GA9N/8pj+3jOvKsvL9oHkZg3J85F3RXLu8q08YjpApCADF3eCc
cdfPRz8qD/bSqe460a5nMYgteTvh4gXFOh26jFBBNHgrbVk8cOKyPCaI12vVuv0eSpNLforW1zyK
aB4caAnzUswo+IqvTUY8o5TBz9DhqVJW6T6LOmI6WXSbMY8f6ggyP8B74MZF8zzQmyV0elMV+lcd
0E+P75STKv9e+2mU86ls8ChYpb4vGv8JYy6e8Jz4Ok+Ydk/rd3/J0QswrRmHzlHNkSP6gi+gsDVy
aPXJndjb4fwm7p22E1s0+z7U0udZalgfHN8+aNLJGOYL+1jnIKrsZt6AAsOvgwQDe6/fFhnWhDim
nYaUBdlj5bpYDugPMXg9ky8zj5bH/6gwUUMsiK+LoZ4K9inG7YL4J2W8SR3PvK2JsCOJp89jJC4m
LJBDoGkrzRQSD00NHOm9iQ1iXyS45OEGEUxq3fdYgLDKkvKxxhbSCqypBEL1KitpdIvJHbOfZ+mP
f+coNd5v5Y10BxL2QaEwHmxPnWIVctyEyLSuBGTdHEUPTJEkhcL0Oo3q4FUYbWLXfLV48VydIrg1
GazDfmKjTMl2ZmbnoSx/kAdPD4Znyp3nanljBcSsnG478ES52BGQveU6KQ8gDHhdFFG4n9rgnsHD
JJIWEr2m8qMg1b7hTj+NE9SKvuKA2XGDrhgBvxOGsq9gSj4hpbAyJAa2GgBHrHhEEQwxg+mqlCD7
y83JPCX3qoMJkoTtg4upz5u7Zj1FbvsAY5/NG3R0StyOs11giE0CFhfWjWnU9yyU91oY3jeL+JUj
o31Wz6+adTAzJgcMQBeCzD2OdM48GmOu87N17fiNPXVMISpsfDu/qfvk0+eluOqALzLGpdZPq+CD
74HOeLm7nq2+v8eWe7bbhj5FgC86o8WgHQWagVzXyZhvYr8sn5ysSPajM56buAl4cUzDbp7EO/7t
E7HPGyt683uuKzHKr7wADWYsV6DTI1a2NYy9mhnddcv27Haev9H0653nxLsfe35c1I9siccxOhXF
PmrneZv4sFLaLI05cpZbO9pJr3iSXnikBdrmMcS5D599DSqspRl2ZYeTeAb68A3h07pJJtxLKnHF
zkg8fdP9L+7OZLlxrMvvr6LwprsjmvlhHhbuiCTFQaKo1JzDhgGJLAAkJmIk4HCEN34Ir73qhXde
eldv4ifxD6RYJVAqSZlEV6VLFVGRSikvgTuee85/yBC6NJJvwir/0lEAXNqoRarxaqavapX+JPV6
mMhA164WPqaAEcr1ShHcc84CgVeXvUKW49ESOZV1pUfHIFKD43g1jxWpD8f2nCQ0mjDeQ4ZPprRQ
tW6q4ZWh+Y48WsT2YuIWTnUmriT1prLZ3DsKmKul8rmDjkUIq2Zk5pPMrzLwT/YDHilVv1zhJF2U
CRXlxRpaqzwlbMEcRc/PRFcYF3BnuUWXyDxA+6oi7dz3tYmDdIHpLCt6Dy6jWeCdJ6ma8NWl1mCs
JbWfRdNkJJd+b42jZ9hHdaW7Wl9QSqNCHQ+l5S9ldZcJX/MQ42nOxmrpoaQjL+dwOQdG5BFAIt93
oVUJDuVLAfpE6ueksJzPycLrnNiAwpmPZ9CZxRuho1Rd+NjezMmwk/ADNM50Ka4uSWfKx4g5Ikkj
xHidRh3EHWVhelawstxOcK0vpucp3s7DHMITDuA25jbJ+raYEqGrgGhsm70/63TQSUVbnpLBF0nx
IQ3hyRtWHWesLBfehO5fDzqZOppmCg+KTddNbGIbRVdlX7LOF9XMB1KJr4una11B9vMekpK1dIwY
g2MimVYY0qktViB+DWdISPKgddz+dGmPhRi4Q5bPcGo8V0QmJdejGaSNoRSuwIV6whigL37xNj1W
Lfo+0kiyqfU7tWzWAqkYRXCqUw24Mro+HlQdHZjHGotXB7kUnKcj5TNqXIQFBiAVLGxwknNQbw4r
Ab+eaWiM1tME/DF8UgLtKLmUciQ4XSoG6E54AdlbLeXoNpR5oqLCTnZFXK8fZECYAz1S1l+XLHYu
IIteVVyXtjrSXCYhIFcPdbolsEi3n3LiwiPpuvrXCAVTjqOBngEssnHknlRUigZwSPswOEDG6j2h
JKNCWhw2Jvc7P7vIkFQqzcV1nMFRiQPb/4YO8ngx7ZD7Kq6AR6yAWRWcynFyW/sPuyCda2g10GTk
ck/XOWWLwIhJ97v6w9pTtJ5GKFEKSWe40FfqONY4qUiCxWOlDPp2kZVdLSSBsNJZCOZKGa9IzMqc
em4YQlWpsDqBwBEqsOSDAlOySiqzbpbroENI/0WTdRXH46WQV+RNCjaVnOwcPg7JhATpL/C7QD9P
V2y8uHqhlQ91/VOaCxrmBx2QzQrHJEQ9e1SiiYeqbnWjwy0FueGvRp2OiJdqJBL3KKJRHK+dIoVN
H5qTZJVnyB5AmxosAhWyDhqQWG2KC/1WX3NOFxn6DhhcQMTTF3gWVSscT4995K4nUzFkY+IMssEH
psZwUXJ1FlfL8piPMy8W5N7vO8IqJLozMMgRwlrlBgYRalyhYClhdtbxNUh9gXuCsIHzWVJTmKIm
23y+XkEiV1aLE2mNX/cUm8I+sI7rlHN5zuCu+nlgoJ6jGznKM4jLfMajQJg5xDboxU09Zx5CCuc2
SUYMnYmoh0jF8kFNFOHM8XTBit1KG6LvV3wJ9fX6DtMqANUQ+waIyXinjkZyH7ITCGZyXV8lRREn
pITU4SIm0MzYCD/hCHfrV+n0bL00g0vw89p9LiSrGKMPE4UwsxMdQ3x17tIFUild4IDVebDylxMv
TZcDcZ0AwhXxzimLLPqS6ZV5WkDlG5CdwqcIbOgx8pXSJFjHMY6rgWWv4gvFpX4A99OtcaOdEydZ
6OdMCBwSTOoJDJgQXtd0o3Hm+upXKSyRYHRUu7hbQ6k9zXxFJM+EAFAZwb8nFwnaCP1AZaziO3SN
C5V7pnnimrgjwMQpXUv2J90jHvZCGzdrzwDrrcfG50JZx7NcBVgH8zAchFOt7BexUA0Q2gapLWcc
iwUUU9sXr5SlEZ5IUpR8CSS1PEMqIxyHbjWdxRKpE3JAgS1q5BHxwu5M/QCJBxLZiossYVQlt2lH
RE0i6djVLHPxO+q44nRIqlQeh+s7VCs7FsCwKTcjLR2hGJpdJuDljpG9pSYXuN4QScFFT0vMeJxM
kzVHGMEF3KN68azQmfR8SNA5cREx3gpTPHeaFyMBjPFYtNH5KkEEESHo3kNEB5xWNWSRFAPoRb0G
MhY1pDGuwY3/qrCQYxgHIeDfHNBTbgbjaZWo5DWr2nTGNo49/JfYYpT4B/hEf09IkKji6vQaKOgk
8eZH4S8wihpQosd/t8VldHAyEDElM3VRR2Icxg44oy0siB8ZJJVkEwVMWTNFYPS/QTNU5YMi6vCP
yIYrhvYUGMSPaoUUVVchAGmSYYrfQycCFvIEF6QquiAIJrLkXMg0dg+hxm08keyOocFLVWqjx0iQ
QaLCQuewvs5jzpKGrnqp24uhsTaRaAD6+4b4utoEJW0+HGMGg7NWlXkVYU/vXZA6pi8VZFHDiJ0O
Ozs9HwWVEPcCNNJPkpXgkcgrtPTUx4HyspNx+YGVL6KHWSSnCaGyQyZ5mWxuMGYtK+FhgM5fCqrw
JS8p4zu4imG/LBlUU2VdpOS8ZJWJ/vqhQKhyjQwCdGQfjcS+Havp5xiTohKbQz9FpNSVZq6Yo4YR
JnLuDFDas7tKx8W10/DKiHxGXJ5Np455iRmU+y2tFFggdofCE5X9Yn1Xl3wxrVGtjsBO0F1QT6Dw
TCIeVuwKtnks6eEvZSqqE0PFAvIHgHp/T5Yf+CYFkffX1uU4TMI8fArT++0fPYKlxA81UAozC0Ng
2AWTWf8bwQ+QD8pW2I5IInglyHU7rJ78oYYwyQKLRdE1VQNI9TtWj/WoyaYMXIqDGCuVPXTUq2gp
Ud/TlwctZSoqs1RDdkKDg1ev2ier0ltMF36lLQNyU6v4Cim46rSTJfYJhlmUKGtRiRCf9oCipV2G
AmCJxLvT1Whmh963vJRPpSy1ILyYfRxHyUaWUUomJZcJkzRErStd5n5JuoGoCuS2lFi2uy4GpU5Q
LZYltwhuap1V8cleQOKSg+ldgUuwrUE2CRL/siPKLibNSD4VkJPKOhsu2OIntNoufKFEByivy04d
cYK8gXQdF6ehIZ5yuNuncce5XbvpXNqAzEFcnQcSGu0dgtfjaZboXU0kUAHfn8HHnt6LZoElw+o8
oC621pdfgKoBkPXtMRgg+Tj1sxMxIuedm8uzqcTdPNOiK0mQ/CFOyghsZWtvVFTeOXQ36WTa8ca6
Hp4BphjrcD8nLptbBlgrqNBQh1MZ9kpI1oPVcvFp0Sm9PomOaT8Okwu/I3dOFZD1WVyOFjkidEi/
B0Nz4feNZTLUQx1V4RVmVej7dteSdpcmQrfCdTGGyNVd6FFvYcK6WcvytW2vz1d48ZpKeIVxVX+V
RSO4dJAp4hN3DYw/kk/Q6DnLBblvuNlZAUp9jZ7eFOu9nr9gn1tENx6emL1gpd+aiY9O3FS+K3Uz
7IkdAdF/TRxS+ryV1tIAclRnlGIIMCkVxesvKEF0EpyTkSqBKMelOibQ0qthVJMOloEjnTgrLEYX
SXUSONNrH+5j4CNtoywruWej8xAkkMxVJe4vgMXpPuKwJboFSAScQOofgQMYrVRt4nrGwF0uhoG+
Co8RzaNit0zGES5bRTQForVAIqUDZQ6+RvhFFMnJLQNk3Dv5qodS4UBK9DkCNTgrRtN+lS9hxqzg
xWWujqBI9oAyyNmiJleICaLSSwn3XX85VFYkUEPypYKEKBmyuaPFKl/0EJ62PKH8BqINZ60V/pE4
XFKFuuskywtfyz5BD8HKK78BEoFWi3e8XBNvSbAiJHRxk4U4dCNUYF0Ks8eFYtyvPH+Ivjr7OuJD
PUEMAM8UCOYtsvC00IXRVEyv1rl0IsjamRxirImnQDcvIR4tM5L9kSKjGtBR76aBfg6XA2RPpl2J
RsCLFOEZ2pF2H8maEeKNaAdDVysr9D5x94aQgueYjywPStl+P1Ls6yhYDuwoxHd4+rkgBUtXpLiw
lohCOA+K1Lkrg2B1imEijgjKQ6XrVpykY1si5yUgKAAo5EaqA8tMc68h/Z6sdfFMJj6WSUcuy9VI
2sSfZQ2Cc4cLpM7iIBrqy/Wl2aHKYJTmWeitb53V4tJeSX10b65Xkn0ZEcfC+ejZZDalOsA1NVzf
FqCOp0txwLE51ATUwxXP/CwjGJ4BC1SSqVXVYXElry5jCibRNJ2kSNlWC45mYYHafEcYIS5Zg1jI
XUThTE89LG9nkmeTp0jCawSWT+EfoTJTB99xnOUDI2CTqPENah2Ze0UckMxQQCPH+Ymu6P4gWt/J
gj2e2uFx4mPGrSIfDJRFuuEbdJcyvV8mKPpV0lem6BS2nHTu63iQL1YrtSuy4aw6nVPIRQNUTr1P
q4UYnGixOtDC7GbFvYE89KccncxevE6Gy5D0ayqk/vFUFNQhAlT44EbOLdLtUFuQs1ianwHsHxtS
OMl1Qzw2cneEbsry2NTuzODWMW4heFQ9ZL4GkYhlXaeQL3M3ZfOvAP1Dq/PX0t0yjlENnh4nRvkQ
QopBvI7kWLlCBSUxF6OE21RfpOpZx3oqjqPCggzzVEGRDJGBMdI6Ex8abUjpsyezdEFzVMfETbeq
HlzoKouNdBKrBOAMIjsp5nUJEoNZ9tXV1SvFqyBEgguVtQtJyT5n9d1sKpNqmdpo8vkUPqHZnjul
vOhFVT5LQjlCBcGXu3K4uMzW+Te/vuEVCUS5ODZu4yLA0QK8RDkl9aKpvlUAEugi3X8ZroSBj2ME
YAa2XDSCPhcZ3yWKTW4jCF0yDSY8pADmJricQggu2ApQHe0Un7X6kpmvnbtECe41WztDyfYB8YcL
2/e+sJ2fxFPhxMvNCv3bOjGV3QlxNpIyNLenWXwCw4PVzBUNcKCEjyhJE84OkrcaVZKVnCN2Wa5P
oVjddzSk4TUHQl6lF8D40kkpGQ9eToIUWim8zFi+CzRfP3Y0DEKnCL2uC4WTiWqKaJu/FKIBoEfC
nj5YiRkVSnRoFzqO1eHK/rYuhC/GwjutFH8YI7DT5XAD+WXqD9U6H4dZ9MmVBawfareGCDAlNGDw
ILodfA7ExWqg2e6FK5d3vtCZ5yIGfGaRniileJWWGqqemo7QpX5Z6MuJAj7WR1wU9nZtn6V3DUo0
iqgCtQTmkybrMUg2FwlQfRQWIoX8Om3gr4Fb6dC3M1RwChfd/IUszTC1vmA4b9m4YqwYo9ESUUpo
9JipRFF2pRcoHBsdNMTxTOuhv0TJK1vP17Z4jcBv2Es7dUUsOufoWGILAgKlnOIsyc3aTxMqjVI4
cDvlpYekWLdIjNVACZcXoqGc+pFx6YZLlambQXzIgSlWChcNt7DvkzXKX7mJ3JWyfEgk4xTMIJpj
eBFMiGhQKjJFxtDUSTagN55WIJNXRdkPndjtRm545Ub+FxFVXQ53b4SH+KKHfUrUr7S4b4g5uWfC
rjQ7kzw0rCAPdkx5FFYrD5Uk+ReUU/qd2BjnhlOd+JHP2sK8RVHy/Fi2RbjkmJFO3OirRuonqyA2
kQrCbeQkVYXzZWoOnbRYHZtpte7qYsX2kAwKvxx4df6ISsqJig4fFqHVN1cz7ksRSWvdzoxupgqf
Sh2KBrWScMo4aeKCpkPAqsWCIVlaiaQ4Y7lcj5GPwAPAzK9kkASIs/hDOULVflEmTOdAPgOnjQ9n
J5K7Zp3XWod+PsTOkVyXr1og3b3j1C0m+L8ISJ2Rw17KGM4A/OkpOWUiZPhuVcM/KVfBA1VesReb
7mRlA2US/QLh5dQdaXJQDMTUUSCbLm86mLxLlLOHbGRZf5orlGvXpN/skHIKKXNQ3dQkBjEqw+ji
kNZKVeUM0TSkmRJ2jYV4WubxFOl3+3NR5/SqciUPARvgF0WuGNSbYA8cFWoWmSrynQ7FMkVBXXqB
VCFMxECXLDGiLk1hLBokZXrOPjfO5fyMnbxkS3QnuhFYOhkWsvXIZyPT3wGhTbyV4n0jgCrspCk8
tqUbkIVbg/FLQN8jVtz3VOM2lcorLXO/FlU5kXz3LEkWlp7paTfWwU+Tucv7kkONWU3R4C9N9Ma1
VUQoMAWkJAQ4boi2Po/kTOuzL1IPXJbIyYld8pZ1IZWK/lToJnnxqSPJi+NiJV+m6zoHDn+wiGvE
sJyOjTWaP9QPrpFXpVibjn1Jxt+7VtPN5FmkK+JYXxfXVWTcJorRjzsGNjeK2UO0uca3D0BYDhwt
Aqet+iG5QLwo8o7ep9yFmoERgq0Plmv0QcGWYr/DplMWX8vU7mWKPgVuXJyVsTDFE5cdP43yY1cr
a1zX9KpAAo4gmTKGGS+s5To7E0XY9nKdPEbw51wj74LYFqha2akpw3YwWgokCZar7JLZBz58Ks3S
VXg7nQbIaQGU8OU+0v5pTyExTU4EM1FvdYOxTFSbVYwTqfyCswmXH/w4uvARb6RpfAb+6QYw3Cf0
iq+SIBszh32GtbgRjVrHQFTvE4pVqQBMAVHSU3mBvbpajBVHPrHJuXTzFHdr1Ob65YKAiozzRe6B
g6SqPKdAgiozwXAVedRWF+YnW019ag85tdpw2ZPqBHxJbQnBP/WYbEKKT/d0pHZgOEbmSZrYv0xl
BzditLE8ThUEN4PuNIFXs/KLz0uD5I1HvSHrLPtqbJ7gHWOcCUbqD5GkzE6XjnYOQsTr03td9qKB
vVxMYOUjlmACE3HqvDS7jgBqCt20dISWf05OQ6iLciYgB8FRayxm0cMfIxuVGXId2Ml4p6WTCv10
CoNDphxegb6ZrjAGk0HZrFzTyjMC18RLCXDN5FjX1dMIkUg4Gkln4AKsIEwB8a26aIpg9hD3kpRK
MwT8gaGAihWK8kviReDABPXCwVQjK7FUF5Dx6WH581lOfYDE7p2xCsbu1JD701DWYVEuLTliNSow
cnp4IgzWMT4GaFkQBuZIrMtBPFh0kCHpLCitrGLvIkcxrudiF9ETi5V7GTuLe1FyqjHa/Ke+Ktu9
fMWWuJY7QyW04yGkAUoEGtdRXHLOZce/cBzVStVYpmy0oHqHAd4qDge1XBdKoKS1yK3pq+6yMs4p
xxFvpTQCngeZsr5ghF9g9Llc/GzUchxYLQvVDIiey29aDrHGd29Zrg+wBz85gI66AOAkovJ4Zkak
4TuVc60FD6Xsfdbk2B/Esj9QiK25wQLGLGu5xhSVqsFyWYnfHBHzNMOJkJwUpZKJCC4c4VfvTDJF
S0QLvzcV+Vc+unzkXZzrtJZOQGepQuXAOCblJhwj2sgFwgSyshBR7nKPI+0MzZ4vCwesB7GCB9w2
ECFbuMFNBcicawiVMRwgZDA3IoZnABJnRtivsEieAuiZynh7pRdRXkunokaAO8fIyZdXmvzJDBao
mdbK5JJOWaJMTqKoPAUaf6oJsNPBl4PnBfoBM3psCpBqRCn+Eth4S5AhYFPMKBVoeLlxoiuXqfBl
XaymJ1KkDAIuuZUvn2gBCD/FWH1e5zCOpqvqbkU5dCGDc2L3nhblOenAeDDVZTC7au3QMTQDH04z
punLKZXE1D3HTW3sJsKE3O8kJQRztOAWOOMNKp7XAN3vxEIcJY6DQquYUKVVgF2WN6QRoN2YyYVO
OZjIRCIKkgqU+6Sv0zAVu3j+xVx2sy+LxTkSKbexrwrHtpMsgf6Us7hC8SDhaqoQgU2L+hoPK30Z
ZWCZVEfsTStN6qnRuufFIJoEOTiFqAAINDHhJbGOuzIcB8TRu53pgyx9LtgQ82p16ealM8xt78vY
18xJGPmTPKeEs0Z0SMinn5w4906w5DgN+JzYL+UeHLZ5oq/OIvzrNQHYaK0xIKgwxJHzxUUP3Kj7
pfKB41+okUXWvIdVRoAWdj5II2ISZFp6WUKVkELLiZ8iF5TpCCSHV+sso3ju+kiMrJ3rUtY7YwEg
9HGqlsvBKs+J9XXhvNSVG8wZYW5DH/D5hW4Zx+KoFppH5tCTw5laYROhB9U54CF4dTD2szgaCZp4
HgG9FKf5CHnvG3SA4kFQWupCtfSVrp8s178svPXJgkyCHwgoCmbVuYp/EhCKmcgTfVZAWwiC8SVY
VeEoS5ezcMpbGHmZn5clwFZS+T1JczBMW+FskboLqe/VVNzInIoDpPOPbQRbuGZR4tI0pVeEWWco
kueTocf3gGvr+G640i9xrf66Tgl0FCmdDiVg05NcNTqnaqIvxloqwwUUSQPgNbg8VqbogyaZ+gPM
2782t/xIEn6RBf5bprX+6UXoBulN+Iwq/q5f2qVwX27ofbRybV+QbvNEG0b7aw140M3TbAZhXZU+
GJqKPB1qVJsvss5eGGAWvPlxR/9g1rliU9e2Pxa2FOInPfRHffD66z3n2z9v57U32JLuT2b/+T+J
JNcbxPrv7QJF/6AaiOULCsn4J+8uKh+omZHDl9Xtu/90r65tn+h3zYLvfXVV/YCrs2aIqvTS6Bsf
KGzgBF5LBNLFP9Gg1xWNwwbd/KAr0JwUEX/4+otXfDr26gfY5CL78uO8/+nGXjp47IUPGqUkg4oT
mhJ8sZU86QHlA4IpuqRQUt5+/XQ9oLNcD5oDGhU3RUMaQ8Vtvv5q7n1SvTgEfNd/2q3POHjr0z5o
kmJwe2lufRupEXQ8DH07NcxtPfQn2gDqkupBg6+KHxhbEBBQDTdfzR4QhQ+yIfCfgRrq5utn2wLF
Z2K037v7K/IHFckYsBaPa5wl/mQHQHAGVRe+jO1m+xONvljryxw2/AiQKCpyIbXa7eYlG++usi6Q
LP999H+6BQDc59AuMD+YYg04YJpvvvaGX/igozes1ecCXf0zjT6QpMNHn7ktK/pjaNfc+UXzgygD
dtzFxD9h0PsYkv146CebHzQDGR9gXo2ZX0f8/ICdX94uDHM7z36i8Qe+cuD4K+zuiAQR3j2+YzP2
6bAxYuGDkNCTn/9ca0A6PP5jAtS4QUl9cQfk9sOlwOBmtDkD6KefbRtgeR46DbQPhiBKm6mw2QGb
lwADjSrAiwqB8Pbr51sJChvXYeeg/MEE7SnTCduvvZUgsRJwRIAsuD0j6hj5vSvhHVvGb4mSnuN6
s00exZ0nTxT53vyFXZrheQOP6YM6RyDJqvE7Zm7zq7Ve37bxbSqh/v7fHp7K922OvCc/rPXInnzb
+N3k2S8/vvzTz3r6V41XffEddn85cuexFT845eaflI9vdW75ZG96VmDNrKdIRJll+vtDPhMk/G2u
vNbqEPHFwLOC2a6pugvrA+fQhifztfvQAE6KtYrhoc1eW2Thji7op3h+xGMfTdxVNieS3TW9mQI1
+vnQT7oNQA/Ojq5TK50nu+Y2rSvcRw5tvUcDseUdffTnMWqQuwY37etCLaz3h5/Aw7xraHuwPu7v
53uAcrIfNVT1zfZfmsC/RYbPF2Azx/f9P3983fr9AcQi6bdbEk8X1SuL8q9Zk13LiZmQu86sn76O
V/5w6N47cmUUZ405V6N2D211aFUW0zl2o11bm+etd/lDmz6J92aZ2MICPElia+7tHm7zrG10Ls+6
ajRaR1eHdgAeULO9Lqj5Hoc2O87Qj0937Wy6QG6h2bP5vYWRRbPdFmbYJ3+vD7QWdspLai9x41Hr
W8qhPXttZTP36GNs7cug1sSRgxtHjbi5pUstLLLHA6l+5qO+78bPziWphd7+PE/So64VLHe9UE86
Eke7b1+UPn7XcfR17s8bUw4A+eGtnodHTLp/So72YxikNw5vfRjS7NF1dj9zkRVyHxpLUQEV0sKi
ucmC+yPoXwQzjS2/vrHC3Wihjz7eZ0eTLGnMyMfWW+ij/3LVv+5f3fWP/+tRPXnmMR22P/+5eOKb
idkVKF+STAqCV28Nzl8XfwCcfkK6+dH445VY5S+6QHz02PWb+1ILZ8nHYBbGcWNuca08dAf9mNXr
rdFqXfs9tNnuHNfEzN81tNnbWlhg3TChYzfXkdE8ruZ2mLtB4+GlFjZQHt7aCwulN5fRNmn42g2w
m3k2N4XG48otPO7xPPCtuHGOtLHhn8R0Q/O6WgMjDp0Z/STd9/HTX7skvTeSr+YPTrNv63L2oU87
cJ/d2esSwcHNWnE4f+ksIqFyeOPcER7mu3bqpVeXNA995KF7zzV6L0I0Wxi5IU4RQTIvd49YP7DZ
wnE5nMcELM1m2+gH8jjN3q1rOYf2LvZaoIcaW4MotNDuKAvYcxqdAHP28Oc9eXi2OYD5aKHd1PKa
T1sXZA/t3dN5vDfByE+30Cwh68Qqm8G22MYJdGal+d5sqM1BDu2HMzd1sv3QpCY+H9zytRfm1nL/
kVvo4zOXfT2dB8S7e+kfpYXt/QxKkn8fZrG964J690H6Yfftj9/CJqE3o092DW3aVVvY1iZhYO2l
e9UWlsik3tsbD6u1MHrn89SZx89vXDXS4NDJjDFwYTX3ijaOZpxS9qIesY2r4QU2xpltNbNsbaT/
r0JOuebCA3Z4ePfWK3q+37DYwgS+3uyaMfqMu4es1wb6OLtvf3zNXUd7OeJNUfvQiXadW1zo4tnu
+TaPK7XRxcV81jw8NgXog5+3cNNqu+qaj9zCgr5d1mn4RnAptXF+PKbcxm5gz8LmtbGuxh7aJa87
gf2x1di78m3syBxQcztuTug2bjV/5B514BO/oYF0YOtszG85th/4Ca9pxRzY9K//vd7+X7qagWwW
DQr6Bgoz5DxReHozjv7rUmugL5h/7ynt0V8By+tZWa+ZVgsfKG++8Ts/Q+3+4y/7RV6wiPv7x+Mr
vzOz8DHg0vtQOwnu2tnEcgD4d9/vDqzvbDfZO7XF50mm72uxn8Vh1NibtxnWve3z+xrdruaXqucb
+MdBbW+Sj5a31w9U5Q/s2uswYwd64ZllEY3Sw4btU70Smk+MOrKhgO5TgLfpBtn353Wz7+vzCypx
9n6WDAYZ+DlAN4oEhFzUhRpj+IcHY/LO2c2csfYmombIBmpaJge7BB5aQ+6uhQ/qcsFwH15AeSCk
h/khingy7ydhxflqDey97zVB+DcKU8tvDhX1EdXEThH6AVhfWYWl08K7TSzbief3u5bq/QHRMb3+
Dyg8XC9EBGu468Gj9RvS5OgPblYG9BtwZ4opE/oiOolG35sf+9edUoy7+a5DKvvd//X/h0PoxRMD
YbhXhmKzXP+6kXhpur4nenhtYJ6+TX1EAgx8+ld99sR0h0t85UctAp7qWODQt2rGRT9FzOPZQNsa
0UkLd+mPAbqDjUafHcpPBv+dp003TJMCeOVuIWwiqTbaJVPRhDy0kBLrZogyz9ynzyq30GzPsRqp
hDauz1fzKLv3OF4RtiXjdtSDbNy4jSqvHQPvHLzjuR8+AIbhY97+vBZmYA80bhw20VNvwxnersMi
LxuiAfl0XGuR23m9H5W7WP775/ZvQNPNFST4rY92Lddz/dXQ5p3D0LOi+dHdPJ41Iv1Xg8F3tozl
LLnwtDHja8HUQ3umb6NVumum7oZaoPXgRleZlYbse94Rmv7BvLGnaC3sKf0Y16Bms7rYwnOnjhtG
ze1ab2F13rDsh5Z/32zZeDPmeHu9DK375iI0Whi+obN3DDy/833/Enw+EeChHz5kvV//dzo/mv3T
SR66cWPVibVj+6EzeTxHlGTXzOZEfJ4I+P6+OHPv96MCNJJ3H/Pj29wZF6vUaRwuaDu30K57v9cL
SguH7QQmh20lD3vA1jaOESq/YZo2p8Ort6137sJU4qyisQdDlj+8f2l2r9EWVvGEg/RhvxrZwpKY
WBm7r9uE5qMa0UY31C3vZ3DENo65SVjV+y8smd1jbhZzG6Cpc5cQv9FqG0fGptXmebFRNT90Q9tu
w52umyRW1njq58m379/Yrn799yxwmycSkgO7z/nxne2Km0mT9yXVzgqH9sb1vHxw5p43b0ScsEBb
aHqb53yW80Zgo4XG65pWs2AttQHxua4pZdbR2TzcqyOKLURB11TD9/PJbVBkrrM91gmptcO7+CZs
3tIkuYUD+vrX/xke3YT+r/++wclexL/+r+DBbdYFJLmFvgZP7+6ljqmKtdArVlDtb9AwaQ9v+NZ+
tsDbQFWRJ0AE1joaWEkjLEIK4/BnhpLq7sX0ktpCJ/fJw1D5c3dPWB9VUhsH7LdndxCpDSTRN9e/
t+6LxtEqtcF62taKnq/vNiBKXTc+uiGYa6B+qA/tOv3Hz6qP9+W8MXa6JFGYxhQFjQnYH4BH31ww
LyVj/5w8rLQh3h6aiX36/HVPvp5f3t5zG3zZ3QO8Ctqfe27VnHUtrD7sh1Lr6GqvptzKuvaOri0v
t+CK7GZZvbT1Fg6WIQmXOcdr4676vAr+/RHdKAxmdRny6QNDm9p9++Or5JwOji07azwxAs+Ht3xB
9sJvNvs2Zv3phO0/Vj/+nAX3UoV6N/v/RryrLcUfWpzlh83BaeHm2IVPQBS4mzubA7OFZq9Dj3x0
8BLiSG6h+V74ECZH/zyes48F9r+89DFt5Fk2KJGakTipGU4EQy/wLNtAP6Oau3yx7RZuUwN30TxS
22gThGfNH97JW2ycB92HmLvPXuj8qlLEO1NHg3gePDhHQJjL5+23sOs9tr8JmerBrpFyv8Gjjs74
trGH1xJ3h96eOXQacNDn0JofOG/moHkfZ9HmHSYPx6Dqvd3fNV4CCNXhbzF2UQgh3t61tEkMtXEH
62FdkqS+lTy+TvMDWnjy83lx1LO8+WwfjgS8ZPdhhxzQe8myNiosd1ZApJLtnm7T13oLQds5Sclm
q22s2bqDv82JqppUS6Cmuxf48e69cNMHy2WhvrAbA+xq4QOsKLPAIhUv1ODEWk300OV/Qcc0+9xs
YVJzSCWO5Xkv9ksbEe1WPGk09+aB9a9HH5MHCEykLDebzU29YuFAzKyjXhY4zYACPZ6D+wyxfMh5
jV5Dcq2NduES7prZhD9yG0+bQa/Ye9gWZuZnhtdNNh0+yNKsCTkB/rd7jx9fXM+CTKkNkYqe50bR
PIYj/cKOrrLp6hgMy2jncUFScJI//D0eqRdb+S1UvoIwPvqUpV5JvPjSAuFD+WQBmQm8dsxa0fEn
zjRsAb9/w6tObNdba3Nat7F5dEPP3aOetqGv1I2tqpkGayPVXV9d57sVUO9IbRSie/WFbC/lqraw
0fUfsv2sTBs6fY8xOTW3PUBFGwnMgeUt/5AP8+ayfwe0JCv3nlp8FSf9znvQNTVe8jONqSG+ivR+
Z8MX23RS+XTOiW1ccy7m+6FlGzt7nJH7ajws0vy7Z//xk++OymCFFmQzGHgbU/HX5b+kmlvzNzwF
frGBUW3Cyd2o1rtgCzeHjxBI7y130ZSZU3ef8uNz52OMOFkTc9DCTEdHzfas2Txxdk+4jU933/34
807YoFDX2TW0abaNB3Ywc28gltuonHYBLDfLQnILzwoO9z6cNcesjbrpdezWOaNlYxtpA6JGWNAM
jNooxFKksI/G9f+uP149nQ5iGyCRE8S9nqXsxDYCOlpuDp3YBs7i1Iqa01dsQ3hxXMZ2WdW340YH
t3F53dIYx+Eeolds4wq7LSG/0HYLCZAxWrJL53mXtLCuz6wmCB5e867bD9gvrQcrfLZE2oifodnD
SNmby22UTEFGzty8Cc8StRbOOhq2yr00v9gG9v18HjWBWaLewtDVwS2yTi/d+UWjlfaXz0IVsQ0F
sQuugWRNIAE0MvevUy7fGfFfkwWxIraN3dLYRABiC7PjxrHc/ayvVFtGHZozvbEW7vOeBh/SRtMu
IMldO9sYq40nBkFVh4X725zUxo50W93PX+iONjSe7tx5yj2z0R9tbHWf0OQM86OTlIJDdPSPoz5E
lzDNXsgI1h6DLQzA4weOyZMmDqClfxzt/ui+9KG60gak6zqiMuqVL+03MMLbiH0m7mzmzY/6VpI+
HaOt7v0frzN2kXcJvzz22rXjLmGaB/Tab3/cFlyefihUZwjnLeRMNqeKxQDFrvd//9v/SJZWaR0N
4xKmA08wgqzjW7tRa+yHgK40uY37/40Lga4DEaTJftCxvJFry8dDN7DrOZeC5W66J/84dq0QI3Le
6hJCptUAWdZWS1IbYPjjEHtfOvDGWnKNdJvgHpxaESdoYfDGVkYpuKHVSsZL0LCDPbzfLqyO53Ye
kEHtJEm2a6/epR8/o4XcD+pd9gstt7AHnVlRSlHuhcbfPLj+usQS/LKty8ehyaWnr1BH3/8hYMaP
cXbfuG23kNYG/+GSZdxU2rpWfL8PkdqN549fKWCiZ67XzDa2EYDVT0tGvrFHtqE2WjMx8SsBH9ho
uo0Lcs8qUft76cRsI5zp7c2ONqqkx6EPyrypndRG8LBr92WedRu3Nwyb9n2g2hCCBNA0w0YpaxIy
2iBGjXAwcXfLbbvrt3AYnzKP98ZPbMP/AgxGzT/YZ8u1wcSvBfmSmmTUiPrENsj3F4hVp2GN3G5E
IVIbHhhb0MjYTdMtbuF8nrvNHaSNUH/7KWfZQzOTIrWy81F2c2fWbItzCe8RsXo6H6U2pJFvuCtu
+6fHvATb+gK2SWqDQL3tqDsXLXWM0GqoY62ssd0VnqUa2sDQdmvKa+Ic3bmx7b64yWPusevPHz9O
b69f/YQWYKJdwJR7RHmpDQJCD5IA2cVdF2zSD22E/tdWMyqS2kALkjhKj/q4awD7zJrLuA1jgu3s
JIRJnV//3Zv7jSqv2g5PkxeYWHxCU6O2du9sIdzfvsD2FDj658HGs+Bfng6tDNjpzQvL07C5/6dS
KmoO09+yplwbwuxzaNvQfaYC80vo7dD7T0daUynPgyXTNFPEHRxdyTfn11837i/JMP65l7+X3v2J
uWvjYXZr4l0/f0zc1PvqSxqQjYYf76hAfH7P9rzh9Pr0uf/DrrjDecjp2bjktlG7uMqSvUKO1Eam
6+bX/wN3uGwWF972BHrak7sR/nOIZC+Jdf658+Kld3/X7H5LR/DJ7H9JJfTv95YvaYX+ZG/5xmA/
JskePAg9//b/AAAA//8=</cx:binary>
              </cx:geoCache>
            </cx:geography>
          </cx:layoutPr>
        </cx:series>
      </cx:plotAreaRegion>
    </cx:plotArea>
    <cx:legend pos="r" align="min" overlay="0">
      <cx:spPr>
        <a:ln>
          <a:noFill/>
        </a:ln>
      </cx:spPr>
      <cx:txPr>
        <a:bodyPr spcFirstLastPara="1" vertOverflow="ellipsis" horzOverflow="overflow" wrap="square" lIns="0" tIns="0" rIns="0" bIns="0" anchor="ctr" anchorCtr="1"/>
        <a:lstStyle/>
        <a:p>
          <a:pPr algn="ctr" rtl="0">
            <a:defRPr b="0"/>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15</xdr:col>
      <xdr:colOff>561163</xdr:colOff>
      <xdr:row>0</xdr:row>
      <xdr:rowOff>125522</xdr:rowOff>
    </xdr:from>
    <xdr:to>
      <xdr:col>19</xdr:col>
      <xdr:colOff>29535</xdr:colOff>
      <xdr:row>26</xdr:row>
      <xdr:rowOff>88604</xdr:rowOff>
    </xdr:to>
    <xdr:sp macro="" textlink="">
      <xdr:nvSpPr>
        <xdr:cNvPr id="58" name="Rectangle: Rounded Corners 57">
          <a:extLst>
            <a:ext uri="{FF2B5EF4-FFF2-40B4-BE49-F238E27FC236}">
              <a16:creationId xmlns:a16="http://schemas.microsoft.com/office/drawing/2014/main" id="{594484EB-F4B6-8DB7-9A66-25F9AB64966F}"/>
            </a:ext>
          </a:extLst>
        </xdr:cNvPr>
        <xdr:cNvSpPr/>
      </xdr:nvSpPr>
      <xdr:spPr>
        <a:xfrm>
          <a:off x="9753896" y="125522"/>
          <a:ext cx="1919767" cy="4762501"/>
        </a:xfrm>
        <a:prstGeom prst="roundRect">
          <a:avLst>
            <a:gd name="adj" fmla="val 337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5</xdr:col>
      <xdr:colOff>173409</xdr:colOff>
      <xdr:row>24</xdr:row>
      <xdr:rowOff>63952</xdr:rowOff>
    </xdr:from>
    <xdr:to>
      <xdr:col>10</xdr:col>
      <xdr:colOff>227739</xdr:colOff>
      <xdr:row>38</xdr:row>
      <xdr:rowOff>39529</xdr:rowOff>
    </xdr:to>
    <xdr:sp macro="" textlink="">
      <xdr:nvSpPr>
        <xdr:cNvPr id="49" name="Rectangle: Rounded Corners 48">
          <a:extLst>
            <a:ext uri="{FF2B5EF4-FFF2-40B4-BE49-F238E27FC236}">
              <a16:creationId xmlns:a16="http://schemas.microsoft.com/office/drawing/2014/main" id="{10301BEA-54FA-B142-8DA4-2ECC1928AEE4}"/>
            </a:ext>
          </a:extLst>
        </xdr:cNvPr>
        <xdr:cNvSpPr/>
      </xdr:nvSpPr>
      <xdr:spPr>
        <a:xfrm>
          <a:off x="3240782" y="4455138"/>
          <a:ext cx="3121703" cy="2537103"/>
        </a:xfrm>
        <a:prstGeom prst="roundRect">
          <a:avLst>
            <a:gd name="adj" fmla="val 376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0</xdr:col>
      <xdr:colOff>73269</xdr:colOff>
      <xdr:row>24</xdr:row>
      <xdr:rowOff>40705</xdr:rowOff>
    </xdr:from>
    <xdr:to>
      <xdr:col>5</xdr:col>
      <xdr:colOff>86102</xdr:colOff>
      <xdr:row>38</xdr:row>
      <xdr:rowOff>16282</xdr:rowOff>
    </xdr:to>
    <xdr:sp macro="" textlink="">
      <xdr:nvSpPr>
        <xdr:cNvPr id="46" name="Rectangle: Rounded Corners 45">
          <a:extLst>
            <a:ext uri="{FF2B5EF4-FFF2-40B4-BE49-F238E27FC236}">
              <a16:creationId xmlns:a16="http://schemas.microsoft.com/office/drawing/2014/main" id="{9F88BB3A-AAD5-2B40-C2FF-CF8DBF818759}"/>
            </a:ext>
          </a:extLst>
        </xdr:cNvPr>
        <xdr:cNvSpPr/>
      </xdr:nvSpPr>
      <xdr:spPr>
        <a:xfrm>
          <a:off x="73269" y="4534551"/>
          <a:ext cx="3065718" cy="2596987"/>
        </a:xfrm>
        <a:prstGeom prst="roundRect">
          <a:avLst>
            <a:gd name="adj" fmla="val 376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0</xdr:col>
      <xdr:colOff>57151</xdr:colOff>
      <xdr:row>0</xdr:row>
      <xdr:rowOff>92608</xdr:rowOff>
    </xdr:from>
    <xdr:to>
      <xdr:col>15</xdr:col>
      <xdr:colOff>484322</xdr:colOff>
      <xdr:row>2</xdr:row>
      <xdr:rowOff>129151</xdr:rowOff>
    </xdr:to>
    <xdr:sp macro="" textlink="">
      <xdr:nvSpPr>
        <xdr:cNvPr id="2" name="Rectangle: Rounded Corners 1">
          <a:extLst>
            <a:ext uri="{FF2B5EF4-FFF2-40B4-BE49-F238E27FC236}">
              <a16:creationId xmlns:a16="http://schemas.microsoft.com/office/drawing/2014/main" id="{8BA1B68E-6CD1-0D19-667C-570A2A4B6C5F}"/>
            </a:ext>
          </a:extLst>
        </xdr:cNvPr>
        <xdr:cNvSpPr/>
      </xdr:nvSpPr>
      <xdr:spPr>
        <a:xfrm>
          <a:off x="57151" y="92608"/>
          <a:ext cx="9629290" cy="402475"/>
        </a:xfrm>
        <a:prstGeom prst="roundRect">
          <a:avLst>
            <a:gd name="adj" fmla="val 3020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0</xdr:col>
      <xdr:colOff>107950</xdr:colOff>
      <xdr:row>0</xdr:row>
      <xdr:rowOff>158750</xdr:rowOff>
    </xdr:from>
    <xdr:to>
      <xdr:col>8</xdr:col>
      <xdr:colOff>6350</xdr:colOff>
      <xdr:row>2</xdr:row>
      <xdr:rowOff>57150</xdr:rowOff>
    </xdr:to>
    <xdr:sp macro="" textlink="">
      <xdr:nvSpPr>
        <xdr:cNvPr id="3" name="TextBox 2">
          <a:extLst>
            <a:ext uri="{FF2B5EF4-FFF2-40B4-BE49-F238E27FC236}">
              <a16:creationId xmlns:a16="http://schemas.microsoft.com/office/drawing/2014/main" id="{4DA6D281-B8D0-EE13-A442-4E87D56BE387}"/>
            </a:ext>
          </a:extLst>
        </xdr:cNvPr>
        <xdr:cNvSpPr txBox="1"/>
      </xdr:nvSpPr>
      <xdr:spPr>
        <a:xfrm>
          <a:off x="107950" y="158750"/>
          <a:ext cx="47752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Executive</a:t>
          </a:r>
          <a:r>
            <a:rPr lang="en-US" sz="1400" baseline="0"/>
            <a:t> Summary &amp; Profitability Dashboard</a:t>
          </a:r>
          <a:endParaRPr lang="en-US" sz="1400"/>
        </a:p>
      </xdr:txBody>
    </xdr:sp>
    <xdr:clientData/>
  </xdr:twoCellAnchor>
  <xdr:twoCellAnchor>
    <xdr:from>
      <xdr:col>0</xdr:col>
      <xdr:colOff>63500</xdr:colOff>
      <xdr:row>2</xdr:row>
      <xdr:rowOff>177800</xdr:rowOff>
    </xdr:from>
    <xdr:to>
      <xdr:col>2</xdr:col>
      <xdr:colOff>234950</xdr:colOff>
      <xdr:row>6</xdr:row>
      <xdr:rowOff>44450</xdr:rowOff>
    </xdr:to>
    <xdr:grpSp>
      <xdr:nvGrpSpPr>
        <xdr:cNvPr id="10" name="Group 9">
          <a:extLst>
            <a:ext uri="{FF2B5EF4-FFF2-40B4-BE49-F238E27FC236}">
              <a16:creationId xmlns:a16="http://schemas.microsoft.com/office/drawing/2014/main" id="{3B2C2F21-48C8-54DF-E8B0-640E62BAC77C}"/>
            </a:ext>
          </a:extLst>
        </xdr:cNvPr>
        <xdr:cNvGrpSpPr/>
      </xdr:nvGrpSpPr>
      <xdr:grpSpPr>
        <a:xfrm>
          <a:off x="63500" y="552287"/>
          <a:ext cx="1392604" cy="615625"/>
          <a:chOff x="76200" y="546100"/>
          <a:chExt cx="1701800" cy="685800"/>
        </a:xfrm>
      </xdr:grpSpPr>
      <xdr:sp macro="" textlink="">
        <xdr:nvSpPr>
          <xdr:cNvPr id="4" name="Rectangle: Rounded Corners 3">
            <a:extLst>
              <a:ext uri="{FF2B5EF4-FFF2-40B4-BE49-F238E27FC236}">
                <a16:creationId xmlns:a16="http://schemas.microsoft.com/office/drawing/2014/main" id="{FF6B1240-2CB2-45ED-A824-71A5B8CEFA47}"/>
              </a:ext>
            </a:extLst>
          </xdr:cNvPr>
          <xdr:cNvSpPr/>
        </xdr:nvSpPr>
        <xdr:spPr>
          <a:xfrm>
            <a:off x="76200" y="546100"/>
            <a:ext cx="1701800" cy="685800"/>
          </a:xfrm>
          <a:prstGeom prst="roundRect">
            <a:avLst>
              <a:gd name="adj" fmla="val 154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47CDD111-4AF0-17AA-E07A-8BDA48E1AC47}"/>
              </a:ext>
            </a:extLst>
          </xdr:cNvPr>
          <xdr:cNvSpPr txBox="1"/>
        </xdr:nvSpPr>
        <xdr:spPr>
          <a:xfrm>
            <a:off x="254000" y="596900"/>
            <a:ext cx="13970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1">
                    <a:lumMod val="65000"/>
                    <a:lumOff val="35000"/>
                  </a:schemeClr>
                </a:solidFill>
              </a:rPr>
              <a:t>Total Revenue</a:t>
            </a:r>
          </a:p>
        </xdr:txBody>
      </xdr:sp>
      <xdr:sp macro="" textlink="">
        <xdr:nvSpPr>
          <xdr:cNvPr id="9" name="TextBox 8">
            <a:extLst>
              <a:ext uri="{FF2B5EF4-FFF2-40B4-BE49-F238E27FC236}">
                <a16:creationId xmlns:a16="http://schemas.microsoft.com/office/drawing/2014/main" id="{B0A04532-1A6D-5235-E9FB-94A45677560C}"/>
              </a:ext>
            </a:extLst>
          </xdr:cNvPr>
          <xdr:cNvSpPr txBox="1"/>
        </xdr:nvSpPr>
        <xdr:spPr>
          <a:xfrm>
            <a:off x="127000" y="819150"/>
            <a:ext cx="1562100" cy="33454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baseline="0">
                <a:solidFill>
                  <a:schemeClr val="tx2">
                    <a:lumMod val="90000"/>
                    <a:lumOff val="10000"/>
                  </a:schemeClr>
                </a:solidFill>
                <a:effectLst/>
                <a:latin typeface="+mn-lt"/>
                <a:ea typeface="+mn-ea"/>
                <a:cs typeface="+mn-cs"/>
              </a:rPr>
              <a:t>$645,223</a:t>
            </a:r>
          </a:p>
        </xdr:txBody>
      </xdr:sp>
    </xdr:grpSp>
    <xdr:clientData/>
  </xdr:twoCellAnchor>
  <xdr:twoCellAnchor>
    <xdr:from>
      <xdr:col>2</xdr:col>
      <xdr:colOff>289000</xdr:colOff>
      <xdr:row>2</xdr:row>
      <xdr:rowOff>177209</xdr:rowOff>
    </xdr:from>
    <xdr:to>
      <xdr:col>4</xdr:col>
      <xdr:colOff>546396</xdr:colOff>
      <xdr:row>6</xdr:row>
      <xdr:rowOff>43416</xdr:rowOff>
    </xdr:to>
    <xdr:grpSp>
      <xdr:nvGrpSpPr>
        <xdr:cNvPr id="16" name="Group 15">
          <a:extLst>
            <a:ext uri="{FF2B5EF4-FFF2-40B4-BE49-F238E27FC236}">
              <a16:creationId xmlns:a16="http://schemas.microsoft.com/office/drawing/2014/main" id="{EE2189A1-46D2-39C0-75E4-12F3191AAFCC}"/>
            </a:ext>
          </a:extLst>
        </xdr:cNvPr>
        <xdr:cNvGrpSpPr/>
      </xdr:nvGrpSpPr>
      <xdr:grpSpPr>
        <a:xfrm>
          <a:off x="1510154" y="551696"/>
          <a:ext cx="1478550" cy="615182"/>
          <a:chOff x="1530351" y="552450"/>
          <a:chExt cx="1390650" cy="603250"/>
        </a:xfrm>
      </xdr:grpSpPr>
      <xdr:sp macro="" textlink="">
        <xdr:nvSpPr>
          <xdr:cNvPr id="12" name="Rectangle: Rounded Corners 11">
            <a:extLst>
              <a:ext uri="{FF2B5EF4-FFF2-40B4-BE49-F238E27FC236}">
                <a16:creationId xmlns:a16="http://schemas.microsoft.com/office/drawing/2014/main" id="{F63A86FE-7686-4DB7-F77D-970D44C80A33}"/>
              </a:ext>
            </a:extLst>
          </xdr:cNvPr>
          <xdr:cNvSpPr/>
        </xdr:nvSpPr>
        <xdr:spPr>
          <a:xfrm>
            <a:off x="1530351" y="552450"/>
            <a:ext cx="1390650" cy="603250"/>
          </a:xfrm>
          <a:prstGeom prst="roundRect">
            <a:avLst>
              <a:gd name="adj" fmla="val 154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57B6C871-E236-0A33-6359-B8DD83FA765D}"/>
              </a:ext>
            </a:extLst>
          </xdr:cNvPr>
          <xdr:cNvSpPr txBox="1"/>
        </xdr:nvSpPr>
        <xdr:spPr>
          <a:xfrm>
            <a:off x="1662942" y="584435"/>
            <a:ext cx="1141578" cy="201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solidFill>
                  <a:schemeClr val="tx1">
                    <a:lumMod val="65000"/>
                    <a:lumOff val="35000"/>
                  </a:schemeClr>
                </a:solidFill>
              </a:rPr>
              <a:t>Total Gross Profit</a:t>
            </a:r>
          </a:p>
          <a:p>
            <a:pPr algn="ctr"/>
            <a:endParaRPr lang="en-US" sz="1200">
              <a:solidFill>
                <a:schemeClr val="tx1">
                  <a:lumMod val="65000"/>
                  <a:lumOff val="35000"/>
                </a:schemeClr>
              </a:solidFill>
            </a:endParaRPr>
          </a:p>
        </xdr:txBody>
      </xdr:sp>
      <xdr:sp macro="" textlink="'PIVOT TABLES'!C4">
        <xdr:nvSpPr>
          <xdr:cNvPr id="14" name="TextBox 13">
            <a:extLst>
              <a:ext uri="{FF2B5EF4-FFF2-40B4-BE49-F238E27FC236}">
                <a16:creationId xmlns:a16="http://schemas.microsoft.com/office/drawing/2014/main" id="{B5F17254-6C78-A0EB-0461-3AC4E1155597}"/>
              </a:ext>
            </a:extLst>
          </xdr:cNvPr>
          <xdr:cNvSpPr txBox="1"/>
        </xdr:nvSpPr>
        <xdr:spPr>
          <a:xfrm>
            <a:off x="1546463" y="779933"/>
            <a:ext cx="1276492" cy="2942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C81F59-4436-4345-85A4-9A8725137168}" type="TxLink">
              <a:rPr lang="en-US" sz="1400" b="1" i="0" u="none" strike="noStrike" baseline="0">
                <a:solidFill>
                  <a:schemeClr val="tx2">
                    <a:lumMod val="90000"/>
                    <a:lumOff val="10000"/>
                  </a:schemeClr>
                </a:solidFill>
                <a:effectLst/>
                <a:latin typeface="Aptos Narrow"/>
                <a:ea typeface="+mn-ea"/>
                <a:cs typeface="+mn-cs"/>
              </a:rPr>
              <a:pPr algn="ctr"/>
              <a:t>$296,384</a:t>
            </a:fld>
            <a:endParaRPr lang="en-US" sz="1400" b="1" i="0" baseline="0">
              <a:solidFill>
                <a:schemeClr val="tx2">
                  <a:lumMod val="90000"/>
                  <a:lumOff val="10000"/>
                </a:schemeClr>
              </a:solidFill>
              <a:effectLst/>
              <a:latin typeface="+mn-lt"/>
              <a:ea typeface="+mn-ea"/>
              <a:cs typeface="+mn-cs"/>
            </a:endParaRPr>
          </a:p>
        </xdr:txBody>
      </xdr:sp>
    </xdr:grpSp>
    <xdr:clientData/>
  </xdr:twoCellAnchor>
  <xdr:twoCellAnchor>
    <xdr:from>
      <xdr:col>4</xdr:col>
      <xdr:colOff>583314</xdr:colOff>
      <xdr:row>2</xdr:row>
      <xdr:rowOff>181492</xdr:rowOff>
    </xdr:from>
    <xdr:to>
      <xdr:col>7</xdr:col>
      <xdr:colOff>376569</xdr:colOff>
      <xdr:row>6</xdr:row>
      <xdr:rowOff>47699</xdr:rowOff>
    </xdr:to>
    <xdr:grpSp>
      <xdr:nvGrpSpPr>
        <xdr:cNvPr id="17" name="Group 16">
          <a:extLst>
            <a:ext uri="{FF2B5EF4-FFF2-40B4-BE49-F238E27FC236}">
              <a16:creationId xmlns:a16="http://schemas.microsoft.com/office/drawing/2014/main" id="{01671CDA-F092-26DD-6FAF-68F0B7A0657E}"/>
            </a:ext>
          </a:extLst>
        </xdr:cNvPr>
        <xdr:cNvGrpSpPr/>
      </xdr:nvGrpSpPr>
      <xdr:grpSpPr>
        <a:xfrm>
          <a:off x="3025622" y="555979"/>
          <a:ext cx="1624985" cy="615182"/>
          <a:chOff x="1530351" y="558800"/>
          <a:chExt cx="1390650" cy="603250"/>
        </a:xfrm>
      </xdr:grpSpPr>
      <xdr:sp macro="" textlink="">
        <xdr:nvSpPr>
          <xdr:cNvPr id="18" name="Rectangle: Rounded Corners 17">
            <a:extLst>
              <a:ext uri="{FF2B5EF4-FFF2-40B4-BE49-F238E27FC236}">
                <a16:creationId xmlns:a16="http://schemas.microsoft.com/office/drawing/2014/main" id="{59A5E763-BE7A-42EB-2E7D-8DFA6D3FBDA1}"/>
              </a:ext>
            </a:extLst>
          </xdr:cNvPr>
          <xdr:cNvSpPr/>
        </xdr:nvSpPr>
        <xdr:spPr>
          <a:xfrm>
            <a:off x="1530351" y="558800"/>
            <a:ext cx="1390650" cy="603250"/>
          </a:xfrm>
          <a:prstGeom prst="roundRect">
            <a:avLst>
              <a:gd name="adj" fmla="val 154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F0ECC8B1-EDC7-19CB-FB5E-AFA472034268}"/>
              </a:ext>
            </a:extLst>
          </xdr:cNvPr>
          <xdr:cNvSpPr txBox="1"/>
        </xdr:nvSpPr>
        <xdr:spPr>
          <a:xfrm>
            <a:off x="1587500" y="584201"/>
            <a:ext cx="130175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tx1">
                    <a:lumMod val="65000"/>
                    <a:lumOff val="35000"/>
                  </a:schemeClr>
                </a:solidFill>
              </a:rPr>
              <a:t>Gross profit Margin</a:t>
            </a:r>
          </a:p>
        </xdr:txBody>
      </xdr:sp>
      <xdr:sp macro="" textlink="'PIVOT TABLES'!E4">
        <xdr:nvSpPr>
          <xdr:cNvPr id="20" name="TextBox 19">
            <a:extLst>
              <a:ext uri="{FF2B5EF4-FFF2-40B4-BE49-F238E27FC236}">
                <a16:creationId xmlns:a16="http://schemas.microsoft.com/office/drawing/2014/main" id="{33E670C7-7176-AA65-102A-9AC76661573B}"/>
              </a:ext>
            </a:extLst>
          </xdr:cNvPr>
          <xdr:cNvSpPr txBox="1"/>
        </xdr:nvSpPr>
        <xdr:spPr>
          <a:xfrm>
            <a:off x="1546463" y="779933"/>
            <a:ext cx="1276492" cy="2942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C38DBD1-249E-4C8B-BCA1-102475D7CBDC}" type="TxLink">
              <a:rPr lang="en-US" sz="1400" b="1" i="0" u="none" strike="noStrike" baseline="0">
                <a:solidFill>
                  <a:schemeClr val="tx2">
                    <a:lumMod val="90000"/>
                    <a:lumOff val="10000"/>
                  </a:schemeClr>
                </a:solidFill>
                <a:effectLst/>
                <a:latin typeface="Aptos Narrow"/>
                <a:ea typeface="+mn-ea"/>
                <a:cs typeface="+mn-cs"/>
              </a:rPr>
              <a:pPr algn="ctr"/>
              <a:t>46%</a:t>
            </a:fld>
            <a:endParaRPr lang="en-US" sz="1400" b="1" i="0" baseline="0">
              <a:solidFill>
                <a:schemeClr val="tx2">
                  <a:lumMod val="90000"/>
                  <a:lumOff val="10000"/>
                </a:schemeClr>
              </a:solidFill>
              <a:effectLst/>
              <a:latin typeface="+mn-lt"/>
              <a:ea typeface="+mn-ea"/>
              <a:cs typeface="+mn-cs"/>
            </a:endParaRPr>
          </a:p>
        </xdr:txBody>
      </xdr:sp>
    </xdr:grpSp>
    <xdr:clientData/>
  </xdr:twoCellAnchor>
  <xdr:twoCellAnchor>
    <xdr:from>
      <xdr:col>7</xdr:col>
      <xdr:colOff>413045</xdr:colOff>
      <xdr:row>2</xdr:row>
      <xdr:rowOff>181492</xdr:rowOff>
    </xdr:from>
    <xdr:to>
      <xdr:col>10</xdr:col>
      <xdr:colOff>147675</xdr:colOff>
      <xdr:row>6</xdr:row>
      <xdr:rowOff>47699</xdr:rowOff>
    </xdr:to>
    <xdr:grpSp>
      <xdr:nvGrpSpPr>
        <xdr:cNvPr id="21" name="Group 20">
          <a:extLst>
            <a:ext uri="{FF2B5EF4-FFF2-40B4-BE49-F238E27FC236}">
              <a16:creationId xmlns:a16="http://schemas.microsoft.com/office/drawing/2014/main" id="{FB33F6B6-E36F-EF5E-4786-9BBA54795128}"/>
            </a:ext>
          </a:extLst>
        </xdr:cNvPr>
        <xdr:cNvGrpSpPr/>
      </xdr:nvGrpSpPr>
      <xdr:grpSpPr>
        <a:xfrm>
          <a:off x="4687083" y="555979"/>
          <a:ext cx="1566361" cy="615182"/>
          <a:chOff x="1530351" y="552450"/>
          <a:chExt cx="1390650" cy="603250"/>
        </a:xfrm>
      </xdr:grpSpPr>
      <xdr:sp macro="" textlink="">
        <xdr:nvSpPr>
          <xdr:cNvPr id="22" name="Rectangle: Rounded Corners 21">
            <a:extLst>
              <a:ext uri="{FF2B5EF4-FFF2-40B4-BE49-F238E27FC236}">
                <a16:creationId xmlns:a16="http://schemas.microsoft.com/office/drawing/2014/main" id="{0341603F-791F-15A3-AF56-26B1DA5F7BE1}"/>
              </a:ext>
            </a:extLst>
          </xdr:cNvPr>
          <xdr:cNvSpPr/>
        </xdr:nvSpPr>
        <xdr:spPr>
          <a:xfrm>
            <a:off x="1530351" y="552450"/>
            <a:ext cx="1390650" cy="603250"/>
          </a:xfrm>
          <a:prstGeom prst="roundRect">
            <a:avLst>
              <a:gd name="adj" fmla="val 154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91E9BB42-BF4A-39CF-9471-C8B8DA012799}"/>
              </a:ext>
            </a:extLst>
          </xdr:cNvPr>
          <xdr:cNvSpPr txBox="1"/>
        </xdr:nvSpPr>
        <xdr:spPr>
          <a:xfrm>
            <a:off x="1662942" y="584435"/>
            <a:ext cx="1141578" cy="201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1">
                    <a:lumMod val="65000"/>
                    <a:lumOff val="35000"/>
                  </a:schemeClr>
                </a:solidFill>
              </a:rPr>
              <a:t>Total</a:t>
            </a:r>
            <a:r>
              <a:rPr lang="en-US" sz="1200" baseline="0">
                <a:solidFill>
                  <a:schemeClr val="tx1">
                    <a:lumMod val="65000"/>
                    <a:lumOff val="35000"/>
                  </a:schemeClr>
                </a:solidFill>
              </a:rPr>
              <a:t> Unit Sold</a:t>
            </a:r>
            <a:endParaRPr lang="en-US" sz="1200">
              <a:solidFill>
                <a:schemeClr val="tx1">
                  <a:lumMod val="65000"/>
                  <a:lumOff val="35000"/>
                </a:schemeClr>
              </a:solidFill>
            </a:endParaRPr>
          </a:p>
        </xdr:txBody>
      </xdr:sp>
      <xdr:sp macro="" textlink="'PIVOT TABLES'!G4">
        <xdr:nvSpPr>
          <xdr:cNvPr id="24" name="TextBox 23">
            <a:extLst>
              <a:ext uri="{FF2B5EF4-FFF2-40B4-BE49-F238E27FC236}">
                <a16:creationId xmlns:a16="http://schemas.microsoft.com/office/drawing/2014/main" id="{3B688E14-9670-40A0-D29F-8C3B05DE4AC8}"/>
              </a:ext>
            </a:extLst>
          </xdr:cNvPr>
          <xdr:cNvSpPr txBox="1"/>
        </xdr:nvSpPr>
        <xdr:spPr>
          <a:xfrm>
            <a:off x="1546463" y="779933"/>
            <a:ext cx="1276492" cy="2942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7E878B-B7E4-4680-88FA-BF4D4844AB88}" type="TxLink">
              <a:rPr lang="en-US" sz="1400" b="1" i="0" u="none" strike="noStrike" baseline="0">
                <a:solidFill>
                  <a:schemeClr val="tx2">
                    <a:lumMod val="90000"/>
                    <a:lumOff val="10000"/>
                  </a:schemeClr>
                </a:solidFill>
                <a:effectLst/>
                <a:latin typeface="Aptos Narrow"/>
                <a:ea typeface="+mn-ea"/>
                <a:cs typeface="+mn-cs"/>
              </a:rPr>
              <a:pPr algn="ctr"/>
              <a:t>6698</a:t>
            </a:fld>
            <a:endParaRPr lang="en-US" sz="1400" b="1" i="0" baseline="0">
              <a:solidFill>
                <a:schemeClr val="tx2">
                  <a:lumMod val="90000"/>
                  <a:lumOff val="10000"/>
                </a:schemeClr>
              </a:solidFill>
              <a:effectLst/>
              <a:latin typeface="+mn-lt"/>
              <a:ea typeface="+mn-ea"/>
              <a:cs typeface="+mn-cs"/>
            </a:endParaRPr>
          </a:p>
        </xdr:txBody>
      </xdr:sp>
    </xdr:grpSp>
    <xdr:clientData/>
  </xdr:twoCellAnchor>
  <xdr:twoCellAnchor>
    <xdr:from>
      <xdr:col>10</xdr:col>
      <xdr:colOff>189173</xdr:colOff>
      <xdr:row>2</xdr:row>
      <xdr:rowOff>181492</xdr:rowOff>
    </xdr:from>
    <xdr:to>
      <xdr:col>12</xdr:col>
      <xdr:colOff>575931</xdr:colOff>
      <xdr:row>6</xdr:row>
      <xdr:rowOff>47699</xdr:rowOff>
    </xdr:to>
    <xdr:grpSp>
      <xdr:nvGrpSpPr>
        <xdr:cNvPr id="25" name="Group 24">
          <a:extLst>
            <a:ext uri="{FF2B5EF4-FFF2-40B4-BE49-F238E27FC236}">
              <a16:creationId xmlns:a16="http://schemas.microsoft.com/office/drawing/2014/main" id="{BEFCFA84-6E0A-9EBB-3755-7CB2485DC3FA}"/>
            </a:ext>
          </a:extLst>
        </xdr:cNvPr>
        <xdr:cNvGrpSpPr/>
      </xdr:nvGrpSpPr>
      <xdr:grpSpPr>
        <a:xfrm>
          <a:off x="6294942" y="555979"/>
          <a:ext cx="1607912" cy="615182"/>
          <a:chOff x="1530351" y="552450"/>
          <a:chExt cx="1390650" cy="603250"/>
        </a:xfrm>
      </xdr:grpSpPr>
      <xdr:sp macro="" textlink="">
        <xdr:nvSpPr>
          <xdr:cNvPr id="26" name="Rectangle: Rounded Corners 25">
            <a:extLst>
              <a:ext uri="{FF2B5EF4-FFF2-40B4-BE49-F238E27FC236}">
                <a16:creationId xmlns:a16="http://schemas.microsoft.com/office/drawing/2014/main" id="{F9A7D112-A832-B569-58C2-14002694951B}"/>
              </a:ext>
            </a:extLst>
          </xdr:cNvPr>
          <xdr:cNvSpPr/>
        </xdr:nvSpPr>
        <xdr:spPr>
          <a:xfrm>
            <a:off x="1530351" y="552450"/>
            <a:ext cx="1390650" cy="603250"/>
          </a:xfrm>
          <a:prstGeom prst="roundRect">
            <a:avLst>
              <a:gd name="adj" fmla="val 154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D5BB6DAB-BAE4-AAE1-95A9-F2CA43B7AF45}"/>
              </a:ext>
            </a:extLst>
          </xdr:cNvPr>
          <xdr:cNvSpPr txBox="1"/>
        </xdr:nvSpPr>
        <xdr:spPr>
          <a:xfrm>
            <a:off x="1662942" y="584435"/>
            <a:ext cx="1141578" cy="201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1">
                    <a:lumMod val="65000"/>
                    <a:lumOff val="35000"/>
                  </a:schemeClr>
                </a:solidFill>
              </a:rPr>
              <a:t>Total</a:t>
            </a:r>
            <a:r>
              <a:rPr lang="en-US" sz="1200" baseline="0">
                <a:solidFill>
                  <a:schemeClr val="tx1">
                    <a:lumMod val="65000"/>
                    <a:lumOff val="35000"/>
                  </a:schemeClr>
                </a:solidFill>
              </a:rPr>
              <a:t> Orders</a:t>
            </a:r>
            <a:endParaRPr lang="en-US" sz="1200">
              <a:solidFill>
                <a:schemeClr val="tx1">
                  <a:lumMod val="65000"/>
                  <a:lumOff val="35000"/>
                </a:schemeClr>
              </a:solidFill>
            </a:endParaRPr>
          </a:p>
        </xdr:txBody>
      </xdr:sp>
      <xdr:sp macro="" textlink="'PIVOT TABLES'!I4">
        <xdr:nvSpPr>
          <xdr:cNvPr id="28" name="TextBox 27">
            <a:extLst>
              <a:ext uri="{FF2B5EF4-FFF2-40B4-BE49-F238E27FC236}">
                <a16:creationId xmlns:a16="http://schemas.microsoft.com/office/drawing/2014/main" id="{4E44F07D-0A79-F29D-97F9-6F55DDAB9B58}"/>
              </a:ext>
            </a:extLst>
          </xdr:cNvPr>
          <xdr:cNvSpPr txBox="1"/>
        </xdr:nvSpPr>
        <xdr:spPr>
          <a:xfrm>
            <a:off x="1546463" y="779933"/>
            <a:ext cx="1276492" cy="2942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F31633C-3288-427E-A3FE-0483725D420E}" type="TxLink">
              <a:rPr lang="en-US" sz="1400" b="1" i="0" u="none" strike="noStrike" baseline="0">
                <a:solidFill>
                  <a:schemeClr val="tx2">
                    <a:lumMod val="90000"/>
                    <a:lumOff val="10000"/>
                  </a:schemeClr>
                </a:solidFill>
                <a:effectLst/>
                <a:latin typeface="Aptos Narrow"/>
                <a:ea typeface="+mn-ea"/>
                <a:cs typeface="+mn-cs"/>
              </a:rPr>
              <a:pPr algn="ctr"/>
              <a:t>2707</a:t>
            </a:fld>
            <a:endParaRPr lang="en-US" sz="1400" b="1" i="0" baseline="0">
              <a:solidFill>
                <a:schemeClr val="tx2">
                  <a:lumMod val="90000"/>
                  <a:lumOff val="10000"/>
                </a:schemeClr>
              </a:solidFill>
              <a:effectLst/>
              <a:latin typeface="+mn-lt"/>
              <a:ea typeface="+mn-ea"/>
              <a:cs typeface="+mn-cs"/>
            </a:endParaRPr>
          </a:p>
        </xdr:txBody>
      </xdr:sp>
    </xdr:grpSp>
    <xdr:clientData/>
  </xdr:twoCellAnchor>
  <xdr:twoCellAnchor>
    <xdr:from>
      <xdr:col>13</xdr:col>
      <xdr:colOff>29533</xdr:colOff>
      <xdr:row>2</xdr:row>
      <xdr:rowOff>174108</xdr:rowOff>
    </xdr:from>
    <xdr:to>
      <xdr:col>15</xdr:col>
      <xdr:colOff>428504</xdr:colOff>
      <xdr:row>6</xdr:row>
      <xdr:rowOff>40315</xdr:rowOff>
    </xdr:to>
    <xdr:grpSp>
      <xdr:nvGrpSpPr>
        <xdr:cNvPr id="29" name="Group 28">
          <a:extLst>
            <a:ext uri="{FF2B5EF4-FFF2-40B4-BE49-F238E27FC236}">
              <a16:creationId xmlns:a16="http://schemas.microsoft.com/office/drawing/2014/main" id="{6FE48129-4520-F3E4-2248-F5121051AEC7}"/>
            </a:ext>
          </a:extLst>
        </xdr:cNvPr>
        <xdr:cNvGrpSpPr/>
      </xdr:nvGrpSpPr>
      <xdr:grpSpPr>
        <a:xfrm>
          <a:off x="7967033" y="548595"/>
          <a:ext cx="1620125" cy="615182"/>
          <a:chOff x="1530351" y="552450"/>
          <a:chExt cx="1390650" cy="603250"/>
        </a:xfrm>
      </xdr:grpSpPr>
      <xdr:sp macro="" textlink="">
        <xdr:nvSpPr>
          <xdr:cNvPr id="30" name="Rectangle: Rounded Corners 29">
            <a:extLst>
              <a:ext uri="{FF2B5EF4-FFF2-40B4-BE49-F238E27FC236}">
                <a16:creationId xmlns:a16="http://schemas.microsoft.com/office/drawing/2014/main" id="{9ADD078C-AE54-8D4A-CFE1-7DE6DBC3A383}"/>
              </a:ext>
            </a:extLst>
          </xdr:cNvPr>
          <xdr:cNvSpPr/>
        </xdr:nvSpPr>
        <xdr:spPr>
          <a:xfrm>
            <a:off x="1530351" y="552450"/>
            <a:ext cx="1390650" cy="603250"/>
          </a:xfrm>
          <a:prstGeom prst="roundRect">
            <a:avLst>
              <a:gd name="adj" fmla="val 154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8BAA56E5-DCC6-779E-BF7A-DE9CBAEEE2AF}"/>
              </a:ext>
            </a:extLst>
          </xdr:cNvPr>
          <xdr:cNvSpPr txBox="1"/>
        </xdr:nvSpPr>
        <xdr:spPr>
          <a:xfrm>
            <a:off x="1662942" y="584435"/>
            <a:ext cx="1141578" cy="201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1">
                    <a:lumMod val="65000"/>
                    <a:lumOff val="35000"/>
                  </a:schemeClr>
                </a:solidFill>
              </a:rPr>
              <a:t>COGS</a:t>
            </a:r>
          </a:p>
        </xdr:txBody>
      </xdr:sp>
      <xdr:sp macro="" textlink="'PIVOT TABLES'!K4">
        <xdr:nvSpPr>
          <xdr:cNvPr id="32" name="TextBox 31">
            <a:extLst>
              <a:ext uri="{FF2B5EF4-FFF2-40B4-BE49-F238E27FC236}">
                <a16:creationId xmlns:a16="http://schemas.microsoft.com/office/drawing/2014/main" id="{B3C248D8-F0A1-35B4-1D3D-845FBB6A7AD5}"/>
              </a:ext>
            </a:extLst>
          </xdr:cNvPr>
          <xdr:cNvSpPr txBox="1"/>
        </xdr:nvSpPr>
        <xdr:spPr>
          <a:xfrm>
            <a:off x="1546463" y="779933"/>
            <a:ext cx="1276492" cy="2942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DFE726-8013-454E-8AAB-B910531888C9}" type="TxLink">
              <a:rPr lang="en-US" sz="1400" b="1" i="0" u="none" strike="noStrike" baseline="0">
                <a:solidFill>
                  <a:schemeClr val="tx2">
                    <a:lumMod val="90000"/>
                    <a:lumOff val="10000"/>
                  </a:schemeClr>
                </a:solidFill>
                <a:effectLst/>
                <a:latin typeface="Aptos Narrow"/>
                <a:ea typeface="+mn-ea"/>
                <a:cs typeface="+mn-cs"/>
              </a:rPr>
              <a:pPr algn="ctr"/>
              <a:t>$348,839</a:t>
            </a:fld>
            <a:endParaRPr lang="en-US" sz="1400" b="1" i="0" baseline="0">
              <a:solidFill>
                <a:schemeClr val="tx2">
                  <a:lumMod val="90000"/>
                  <a:lumOff val="10000"/>
                </a:schemeClr>
              </a:solidFill>
              <a:effectLst/>
              <a:latin typeface="+mn-lt"/>
              <a:ea typeface="+mn-ea"/>
              <a:cs typeface="+mn-cs"/>
            </a:endParaRPr>
          </a:p>
        </xdr:txBody>
      </xdr:sp>
    </xdr:grpSp>
    <xdr:clientData/>
  </xdr:twoCellAnchor>
  <xdr:twoCellAnchor>
    <xdr:from>
      <xdr:col>12</xdr:col>
      <xdr:colOff>553779</xdr:colOff>
      <xdr:row>0</xdr:row>
      <xdr:rowOff>140291</xdr:rowOff>
    </xdr:from>
    <xdr:to>
      <xdr:col>15</xdr:col>
      <xdr:colOff>36916</xdr:colOff>
      <xdr:row>2</xdr:row>
      <xdr:rowOff>88604</xdr:rowOff>
    </xdr:to>
    <xdr:sp macro="" textlink="">
      <xdr:nvSpPr>
        <xdr:cNvPr id="33" name="Rectangle: Rounded Corners 32">
          <a:hlinkClick xmlns:r="http://schemas.openxmlformats.org/officeDocument/2006/relationships" r:id="rId1"/>
          <a:extLst>
            <a:ext uri="{FF2B5EF4-FFF2-40B4-BE49-F238E27FC236}">
              <a16:creationId xmlns:a16="http://schemas.microsoft.com/office/drawing/2014/main" id="{B853C635-1BAE-806C-52BA-F2859115AC4A}"/>
            </a:ext>
          </a:extLst>
        </xdr:cNvPr>
        <xdr:cNvSpPr/>
      </xdr:nvSpPr>
      <xdr:spPr>
        <a:xfrm>
          <a:off x="7907965" y="140291"/>
          <a:ext cx="1321684" cy="317499"/>
        </a:xfrm>
        <a:prstGeom prst="roundRect">
          <a:avLst>
            <a:gd name="adj" fmla="val 4743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SALES DATA</a:t>
          </a:r>
        </a:p>
      </xdr:txBody>
    </xdr:sp>
    <xdr:clientData/>
  </xdr:twoCellAnchor>
  <xdr:twoCellAnchor>
    <xdr:from>
      <xdr:col>10</xdr:col>
      <xdr:colOff>214130</xdr:colOff>
      <xdr:row>0</xdr:row>
      <xdr:rowOff>137632</xdr:rowOff>
    </xdr:from>
    <xdr:to>
      <xdr:col>12</xdr:col>
      <xdr:colOff>492051</xdr:colOff>
      <xdr:row>2</xdr:row>
      <xdr:rowOff>85945</xdr:rowOff>
    </xdr:to>
    <xdr:sp macro="" textlink="">
      <xdr:nvSpPr>
        <xdr:cNvPr id="34" name="Rectangle: Rounded Corners 33">
          <a:hlinkClick xmlns:r="http://schemas.openxmlformats.org/officeDocument/2006/relationships" r:id="rId2"/>
          <a:extLst>
            <a:ext uri="{FF2B5EF4-FFF2-40B4-BE49-F238E27FC236}">
              <a16:creationId xmlns:a16="http://schemas.microsoft.com/office/drawing/2014/main" id="{BD2F3CC1-2461-53BC-D718-6833110927DF}"/>
            </a:ext>
          </a:extLst>
        </xdr:cNvPr>
        <xdr:cNvSpPr/>
      </xdr:nvSpPr>
      <xdr:spPr>
        <a:xfrm>
          <a:off x="6342618" y="137632"/>
          <a:ext cx="1503619" cy="317499"/>
        </a:xfrm>
        <a:prstGeom prst="roundRect">
          <a:avLst>
            <a:gd name="adj" fmla="val 4743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ALL</a:t>
          </a:r>
          <a:r>
            <a:rPr lang="en-US" sz="1200" baseline="0"/>
            <a:t> PIVOT TABLES</a:t>
          </a:r>
          <a:endParaRPr lang="en-US" sz="1200"/>
        </a:p>
      </xdr:txBody>
    </xdr:sp>
    <xdr:clientData/>
  </xdr:twoCellAnchor>
  <xdr:twoCellAnchor>
    <xdr:from>
      <xdr:col>0</xdr:col>
      <xdr:colOff>65128</xdr:colOff>
      <xdr:row>7</xdr:row>
      <xdr:rowOff>51686</xdr:rowOff>
    </xdr:from>
    <xdr:to>
      <xdr:col>7</xdr:col>
      <xdr:colOff>465174</xdr:colOff>
      <xdr:row>23</xdr:row>
      <xdr:rowOff>132907</xdr:rowOff>
    </xdr:to>
    <xdr:sp macro="" textlink="">
      <xdr:nvSpPr>
        <xdr:cNvPr id="36" name="Rectangle: Rounded Corners 35">
          <a:extLst>
            <a:ext uri="{FF2B5EF4-FFF2-40B4-BE49-F238E27FC236}">
              <a16:creationId xmlns:a16="http://schemas.microsoft.com/office/drawing/2014/main" id="{313F0FC4-3E24-A868-AE7E-B5E6EF4176E4}"/>
            </a:ext>
          </a:extLst>
        </xdr:cNvPr>
        <xdr:cNvSpPr/>
      </xdr:nvSpPr>
      <xdr:spPr>
        <a:xfrm>
          <a:off x="65128" y="1362391"/>
          <a:ext cx="4674084" cy="3077119"/>
        </a:xfrm>
        <a:prstGeom prst="roundRect">
          <a:avLst>
            <a:gd name="adj" fmla="val 376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0</xdr:col>
      <xdr:colOff>83894</xdr:colOff>
      <xdr:row>9</xdr:row>
      <xdr:rowOff>66455</xdr:rowOff>
    </xdr:from>
    <xdr:to>
      <xdr:col>7</xdr:col>
      <xdr:colOff>390234</xdr:colOff>
      <xdr:row>22</xdr:row>
      <xdr:rowOff>177209</xdr:rowOff>
    </xdr:to>
    <xdr:graphicFrame macro="">
      <xdr:nvGraphicFramePr>
        <xdr:cNvPr id="35" name="Chart 34">
          <a:extLst>
            <a:ext uri="{FF2B5EF4-FFF2-40B4-BE49-F238E27FC236}">
              <a16:creationId xmlns:a16="http://schemas.microsoft.com/office/drawing/2014/main" id="{CEC2458D-98C4-4889-9F8D-C8F3E9E6C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516860</xdr:colOff>
      <xdr:row>7</xdr:row>
      <xdr:rowOff>49028</xdr:rowOff>
    </xdr:from>
    <xdr:to>
      <xdr:col>15</xdr:col>
      <xdr:colOff>387457</xdr:colOff>
      <xdr:row>23</xdr:row>
      <xdr:rowOff>130249</xdr:rowOff>
    </xdr:to>
    <xdr:sp macro="" textlink="">
      <xdr:nvSpPr>
        <xdr:cNvPr id="42" name="Rectangle: Rounded Corners 41">
          <a:extLst>
            <a:ext uri="{FF2B5EF4-FFF2-40B4-BE49-F238E27FC236}">
              <a16:creationId xmlns:a16="http://schemas.microsoft.com/office/drawing/2014/main" id="{AE4C5666-8E96-1E1E-4EDD-54B677F95662}"/>
            </a:ext>
          </a:extLst>
        </xdr:cNvPr>
        <xdr:cNvSpPr/>
      </xdr:nvSpPr>
      <xdr:spPr>
        <a:xfrm>
          <a:off x="4811182" y="1329791"/>
          <a:ext cx="4778394" cy="3008678"/>
        </a:xfrm>
        <a:prstGeom prst="roundRect">
          <a:avLst>
            <a:gd name="adj" fmla="val 376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7</xdr:col>
      <xdr:colOff>531627</xdr:colOff>
      <xdr:row>9</xdr:row>
      <xdr:rowOff>95989</xdr:rowOff>
    </xdr:from>
    <xdr:to>
      <xdr:col>15</xdr:col>
      <xdr:colOff>312118</xdr:colOff>
      <xdr:row>23</xdr:row>
      <xdr:rowOff>44301</xdr:rowOff>
    </xdr:to>
    <xdr:graphicFrame macro="">
      <xdr:nvGraphicFramePr>
        <xdr:cNvPr id="44" name="Chart 43">
          <a:extLst>
            <a:ext uri="{FF2B5EF4-FFF2-40B4-BE49-F238E27FC236}">
              <a16:creationId xmlns:a16="http://schemas.microsoft.com/office/drawing/2014/main" id="{F68DF361-4F6F-415E-A439-439B16F8B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81411</xdr:colOff>
      <xdr:row>26</xdr:row>
      <xdr:rowOff>22151</xdr:rowOff>
    </xdr:from>
    <xdr:to>
      <xdr:col>4</xdr:col>
      <xdr:colOff>602712</xdr:colOff>
      <xdr:row>37</xdr:row>
      <xdr:rowOff>138397</xdr:rowOff>
    </xdr:to>
    <xdr:graphicFrame macro="">
      <xdr:nvGraphicFramePr>
        <xdr:cNvPr id="45" name="Chart 44">
          <a:extLst>
            <a:ext uri="{FF2B5EF4-FFF2-40B4-BE49-F238E27FC236}">
              <a16:creationId xmlns:a16="http://schemas.microsoft.com/office/drawing/2014/main" id="{C528DD21-DCD5-4172-B05D-67897DAFA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193729</xdr:colOff>
      <xdr:row>26</xdr:row>
      <xdr:rowOff>36918</xdr:rowOff>
    </xdr:from>
    <xdr:to>
      <xdr:col>10</xdr:col>
      <xdr:colOff>161440</xdr:colOff>
      <xdr:row>37</xdr:row>
      <xdr:rowOff>161440</xdr:rowOff>
    </xdr:to>
    <xdr:graphicFrame macro="">
      <xdr:nvGraphicFramePr>
        <xdr:cNvPr id="48" name="Chart 47">
          <a:extLst>
            <a:ext uri="{FF2B5EF4-FFF2-40B4-BE49-F238E27FC236}">
              <a16:creationId xmlns:a16="http://schemas.microsoft.com/office/drawing/2014/main" id="{99883E5E-6AB1-4B81-B835-AEF47E4B2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315047</xdr:colOff>
      <xdr:row>24</xdr:row>
      <xdr:rowOff>87199</xdr:rowOff>
    </xdr:from>
    <xdr:to>
      <xdr:col>15</xdr:col>
      <xdr:colOff>355170</xdr:colOff>
      <xdr:row>38</xdr:row>
      <xdr:rowOff>62776</xdr:rowOff>
    </xdr:to>
    <xdr:sp macro="" textlink="">
      <xdr:nvSpPr>
        <xdr:cNvPr id="50" name="Rectangle: Rounded Corners 49">
          <a:extLst>
            <a:ext uri="{FF2B5EF4-FFF2-40B4-BE49-F238E27FC236}">
              <a16:creationId xmlns:a16="http://schemas.microsoft.com/office/drawing/2014/main" id="{242B3283-DC5F-62A8-5A36-F99C23CA4033}"/>
            </a:ext>
          </a:extLst>
        </xdr:cNvPr>
        <xdr:cNvSpPr/>
      </xdr:nvSpPr>
      <xdr:spPr>
        <a:xfrm>
          <a:off x="6449793" y="4478385"/>
          <a:ext cx="3107496" cy="2537103"/>
        </a:xfrm>
        <a:prstGeom prst="roundRect">
          <a:avLst>
            <a:gd name="adj" fmla="val 376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10</xdr:col>
      <xdr:colOff>397832</xdr:colOff>
      <xdr:row>26</xdr:row>
      <xdr:rowOff>95988</xdr:rowOff>
    </xdr:from>
    <xdr:to>
      <xdr:col>15</xdr:col>
      <xdr:colOff>267771</xdr:colOff>
      <xdr:row>38</xdr:row>
      <xdr:rowOff>15300</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2DFCE764-2CA3-4E2D-B589-D0E6AD71AF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493832" y="4883888"/>
              <a:ext cx="2917939" cy="21291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117916</xdr:colOff>
      <xdr:row>7</xdr:row>
      <xdr:rowOff>103166</xdr:rowOff>
    </xdr:from>
    <xdr:to>
      <xdr:col>3</xdr:col>
      <xdr:colOff>405881</xdr:colOff>
      <xdr:row>9</xdr:row>
      <xdr:rowOff>36713</xdr:rowOff>
    </xdr:to>
    <xdr:sp macro="" textlink="">
      <xdr:nvSpPr>
        <xdr:cNvPr id="52" name="Rectangle: Rounded Corners 51">
          <a:extLst>
            <a:ext uri="{FF2B5EF4-FFF2-40B4-BE49-F238E27FC236}">
              <a16:creationId xmlns:a16="http://schemas.microsoft.com/office/drawing/2014/main" id="{57704344-34FC-3587-6EFC-1CBB072B8A9B}"/>
            </a:ext>
          </a:extLst>
        </xdr:cNvPr>
        <xdr:cNvSpPr/>
      </xdr:nvSpPr>
      <xdr:spPr>
        <a:xfrm>
          <a:off x="117916" y="1413871"/>
          <a:ext cx="2119696" cy="30803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MONTHLY</a:t>
          </a:r>
          <a:r>
            <a:rPr lang="en-US" sz="1100" b="1" baseline="0"/>
            <a:t> REVENUE AND PROFIT</a:t>
          </a:r>
          <a:endParaRPr lang="en-US" sz="1100" b="1"/>
        </a:p>
      </xdr:txBody>
    </xdr:sp>
    <xdr:clientData/>
  </xdr:twoCellAnchor>
  <xdr:twoCellAnchor>
    <xdr:from>
      <xdr:col>7</xdr:col>
      <xdr:colOff>543736</xdr:colOff>
      <xdr:row>7</xdr:row>
      <xdr:rowOff>93330</xdr:rowOff>
    </xdr:from>
    <xdr:to>
      <xdr:col>11</xdr:col>
      <xdr:colOff>152400</xdr:colOff>
      <xdr:row>9</xdr:row>
      <xdr:rowOff>26877</xdr:rowOff>
    </xdr:to>
    <xdr:sp macro="" textlink="">
      <xdr:nvSpPr>
        <xdr:cNvPr id="53" name="Rectangle: Rounded Corners 52">
          <a:extLst>
            <a:ext uri="{FF2B5EF4-FFF2-40B4-BE49-F238E27FC236}">
              <a16:creationId xmlns:a16="http://schemas.microsoft.com/office/drawing/2014/main" id="{0DB3CD60-2F4F-90D7-947A-0B20ED45A2A1}"/>
            </a:ext>
          </a:extLst>
        </xdr:cNvPr>
        <xdr:cNvSpPr/>
      </xdr:nvSpPr>
      <xdr:spPr>
        <a:xfrm>
          <a:off x="4833678" y="1385481"/>
          <a:ext cx="2060059" cy="30273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TOP</a:t>
          </a:r>
          <a:r>
            <a:rPr lang="en-US" sz="1100" b="1" baseline="0"/>
            <a:t> 5 COUNTRIES BY REVENUE</a:t>
          </a:r>
          <a:endParaRPr lang="en-US" sz="1100" b="1"/>
        </a:p>
      </xdr:txBody>
    </xdr:sp>
    <xdr:clientData/>
  </xdr:twoCellAnchor>
  <xdr:twoCellAnchor>
    <xdr:from>
      <xdr:col>0</xdr:col>
      <xdr:colOff>118125</xdr:colOff>
      <xdr:row>24</xdr:row>
      <xdr:rowOff>83287</xdr:rowOff>
    </xdr:from>
    <xdr:to>
      <xdr:col>3</xdr:col>
      <xdr:colOff>293268</xdr:colOff>
      <xdr:row>26</xdr:row>
      <xdr:rowOff>16834</xdr:rowOff>
    </xdr:to>
    <xdr:sp macro="" textlink="">
      <xdr:nvSpPr>
        <xdr:cNvPr id="54" name="Rectangle: Rounded Corners 53">
          <a:extLst>
            <a:ext uri="{FF2B5EF4-FFF2-40B4-BE49-F238E27FC236}">
              <a16:creationId xmlns:a16="http://schemas.microsoft.com/office/drawing/2014/main" id="{870D93B0-272E-3669-290D-DAE187DDCB39}"/>
            </a:ext>
          </a:extLst>
        </xdr:cNvPr>
        <xdr:cNvSpPr/>
      </xdr:nvSpPr>
      <xdr:spPr>
        <a:xfrm>
          <a:off x="118125" y="4577133"/>
          <a:ext cx="2006874" cy="30803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REVENUE SHARE BY CHANNEL</a:t>
          </a:r>
          <a:endParaRPr lang="en-US" sz="1100" b="1"/>
        </a:p>
      </xdr:txBody>
    </xdr:sp>
    <xdr:clientData/>
  </xdr:twoCellAnchor>
  <xdr:twoCellAnchor>
    <xdr:from>
      <xdr:col>5</xdr:col>
      <xdr:colOff>220921</xdr:colOff>
      <xdr:row>24</xdr:row>
      <xdr:rowOff>95397</xdr:rowOff>
    </xdr:from>
    <xdr:to>
      <xdr:col>8</xdr:col>
      <xdr:colOff>398722</xdr:colOff>
      <xdr:row>26</xdr:row>
      <xdr:rowOff>28944</xdr:rowOff>
    </xdr:to>
    <xdr:sp macro="" textlink="">
      <xdr:nvSpPr>
        <xdr:cNvPr id="55" name="Rectangle: Rounded Corners 54">
          <a:extLst>
            <a:ext uri="{FF2B5EF4-FFF2-40B4-BE49-F238E27FC236}">
              <a16:creationId xmlns:a16="http://schemas.microsoft.com/office/drawing/2014/main" id="{BA131227-C017-6C24-41F5-FC5F3DE33B75}"/>
            </a:ext>
          </a:extLst>
        </xdr:cNvPr>
        <xdr:cNvSpPr/>
      </xdr:nvSpPr>
      <xdr:spPr>
        <a:xfrm>
          <a:off x="3285165" y="4525630"/>
          <a:ext cx="2016348" cy="30273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REGION</a:t>
          </a:r>
          <a:r>
            <a:rPr lang="en-US" sz="1100" b="1" baseline="0"/>
            <a:t> WISE COMPARISON</a:t>
          </a:r>
          <a:endParaRPr lang="en-US" sz="1100" b="1"/>
        </a:p>
      </xdr:txBody>
    </xdr:sp>
    <xdr:clientData/>
  </xdr:twoCellAnchor>
  <xdr:twoCellAnchor>
    <xdr:from>
      <xdr:col>10</xdr:col>
      <xdr:colOff>343785</xdr:colOff>
      <xdr:row>24</xdr:row>
      <xdr:rowOff>122274</xdr:rowOff>
    </xdr:from>
    <xdr:to>
      <xdr:col>13</xdr:col>
      <xdr:colOff>612848</xdr:colOff>
      <xdr:row>26</xdr:row>
      <xdr:rowOff>55821</xdr:rowOff>
    </xdr:to>
    <xdr:sp macro="" textlink="">
      <xdr:nvSpPr>
        <xdr:cNvPr id="56" name="Rectangle: Rounded Corners 55">
          <a:extLst>
            <a:ext uri="{FF2B5EF4-FFF2-40B4-BE49-F238E27FC236}">
              <a16:creationId xmlns:a16="http://schemas.microsoft.com/office/drawing/2014/main" id="{98B064E4-F129-AF6F-FF30-4E4F28AE8D72}"/>
            </a:ext>
          </a:extLst>
        </xdr:cNvPr>
        <xdr:cNvSpPr/>
      </xdr:nvSpPr>
      <xdr:spPr>
        <a:xfrm>
          <a:off x="6472273" y="4552507"/>
          <a:ext cx="2107610" cy="30273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COUNTRY</a:t>
          </a:r>
          <a:r>
            <a:rPr lang="en-US" sz="1100" b="1" baseline="0"/>
            <a:t> WISE MAP CHART</a:t>
          </a:r>
          <a:endParaRPr lang="en-US" sz="1100" b="1"/>
        </a:p>
      </xdr:txBody>
    </xdr:sp>
    <xdr:clientData/>
  </xdr:twoCellAnchor>
  <xdr:twoCellAnchor editAs="oneCell">
    <xdr:from>
      <xdr:col>16</xdr:col>
      <xdr:colOff>2216</xdr:colOff>
      <xdr:row>1</xdr:row>
      <xdr:rowOff>17129</xdr:rowOff>
    </xdr:from>
    <xdr:to>
      <xdr:col>18</xdr:col>
      <xdr:colOff>605318</xdr:colOff>
      <xdr:row>11</xdr:row>
      <xdr:rowOff>7383</xdr:rowOff>
    </xdr:to>
    <mc:AlternateContent xmlns:mc="http://schemas.openxmlformats.org/markup-compatibility/2006" xmlns:a14="http://schemas.microsoft.com/office/drawing/2010/main">
      <mc:Choice Requires="a14">
        <xdr:graphicFrame macro="">
          <xdr:nvGraphicFramePr>
            <xdr:cNvPr id="57" name="Product Category">
              <a:extLst>
                <a:ext uri="{FF2B5EF4-FFF2-40B4-BE49-F238E27FC236}">
                  <a16:creationId xmlns:a16="http://schemas.microsoft.com/office/drawing/2014/main" id="{A47BD6B4-D1F8-FD5F-72DC-77DD26F00A4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805725" y="206515"/>
              <a:ext cx="1828540" cy="18841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11</xdr:row>
      <xdr:rowOff>85208</xdr:rowOff>
    </xdr:from>
    <xdr:to>
      <xdr:col>18</xdr:col>
      <xdr:colOff>603102</xdr:colOff>
      <xdr:row>25</xdr:row>
      <xdr:rowOff>177209</xdr:rowOff>
    </xdr:to>
    <mc:AlternateContent xmlns:mc="http://schemas.openxmlformats.org/markup-compatibility/2006" xmlns:a14="http://schemas.microsoft.com/office/drawing/2010/main">
      <mc:Choice Requires="a14">
        <xdr:graphicFrame macro="">
          <xdr:nvGraphicFramePr>
            <xdr:cNvPr id="59" name="Country">
              <a:extLst>
                <a:ext uri="{FF2B5EF4-FFF2-40B4-BE49-F238E27FC236}">
                  <a16:creationId xmlns:a16="http://schemas.microsoft.com/office/drawing/2014/main" id="{F9E9A67C-F2CB-7427-51BE-019BABB178A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803509" y="2168454"/>
              <a:ext cx="1828540" cy="2743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558506</xdr:colOff>
      <xdr:row>26</xdr:row>
      <xdr:rowOff>159783</xdr:rowOff>
    </xdr:from>
    <xdr:to>
      <xdr:col>19</xdr:col>
      <xdr:colOff>44302</xdr:colOff>
      <xdr:row>38</xdr:row>
      <xdr:rowOff>66453</xdr:rowOff>
    </xdr:to>
    <xdr:sp macro="" textlink="">
      <xdr:nvSpPr>
        <xdr:cNvPr id="60" name="Rectangle: Rounded Corners 59">
          <a:extLst>
            <a:ext uri="{FF2B5EF4-FFF2-40B4-BE49-F238E27FC236}">
              <a16:creationId xmlns:a16="http://schemas.microsoft.com/office/drawing/2014/main" id="{4B7B20FD-BC38-9D20-8724-A1FA949469D0}"/>
            </a:ext>
          </a:extLst>
        </xdr:cNvPr>
        <xdr:cNvSpPr/>
      </xdr:nvSpPr>
      <xdr:spPr>
        <a:xfrm>
          <a:off x="9751239" y="4959202"/>
          <a:ext cx="1937191" cy="2121786"/>
        </a:xfrm>
        <a:prstGeom prst="roundRect">
          <a:avLst>
            <a:gd name="adj" fmla="val 56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editAs="oneCell">
    <xdr:from>
      <xdr:col>16</xdr:col>
      <xdr:colOff>33670</xdr:colOff>
      <xdr:row>28</xdr:row>
      <xdr:rowOff>66156</xdr:rowOff>
    </xdr:from>
    <xdr:to>
      <xdr:col>18</xdr:col>
      <xdr:colOff>561162</xdr:colOff>
      <xdr:row>36</xdr:row>
      <xdr:rowOff>118139</xdr:rowOff>
    </xdr:to>
    <mc:AlternateContent xmlns:mc="http://schemas.openxmlformats.org/markup-compatibility/2006" xmlns:a14="http://schemas.microsoft.com/office/drawing/2010/main">
      <mc:Choice Requires="a14">
        <xdr:graphicFrame macro="">
          <xdr:nvGraphicFramePr>
            <xdr:cNvPr id="61" name="Quarter">
              <a:extLst>
                <a:ext uri="{FF2B5EF4-FFF2-40B4-BE49-F238E27FC236}">
                  <a16:creationId xmlns:a16="http://schemas.microsoft.com/office/drawing/2014/main" id="{4084F4C0-5AD7-EC8F-2299-7E37760AFD3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837179" y="5368963"/>
              <a:ext cx="1752930" cy="1567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7.438219675925" createdVersion="8" refreshedVersion="8" minRefreshableVersion="3" recordCount="2707" xr:uid="{129BF64E-9D32-422A-BE72-B2F115A2EC02}">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no." numFmtId="0">
      <sharedItems containsSemiMixedTypes="0" containsString="0" containsNumber="1" containsInteger="1" minValue="1" maxValue="12"/>
    </cacheField>
    <cacheField name="Month" numFmtId="0">
      <sharedItems count="23">
        <s v="Jan"/>
        <s v="Feb"/>
        <s v="Mar"/>
        <s v="Apr"/>
        <s v="May"/>
        <s v="Jun"/>
        <s v="Jul"/>
        <s v="Aug"/>
        <s v="Sep"/>
        <s v="Oct"/>
        <s v="Nov"/>
        <s v="Dec"/>
        <s v="Formula1" f="1"/>
        <s v="Formula2" f="1"/>
        <s v="Formula3" f="1"/>
        <s v="Formula4" f="1"/>
        <s v="Formula5" f="1"/>
        <s v="Formula6" f="1"/>
        <s v="Formula7" f="1"/>
        <s v="Formula8" f="1"/>
        <s v="Formula9" f="1"/>
        <s v="Formula10" f="1"/>
        <s v="Formula11" f="1"/>
      </sharedItems>
    </cacheField>
    <cacheField name="Quarter" numFmtId="1">
      <sharedItems count="4">
        <s v="Q1"/>
        <s v="Q2"/>
        <s v="Q3"/>
        <s v="Q4"/>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calculatedItems count="11">
    <calculatedItem>
      <pivotArea cacheIndex="1" outline="0" fieldPosition="0">
        <references count="1">
          <reference field="4" count="1">
            <x v="12"/>
          </reference>
        </references>
      </pivotArea>
    </calculatedItem>
    <calculatedItem>
      <pivotArea cacheIndex="1" outline="0" fieldPosition="0">
        <references count="1">
          <reference field="4" count="1">
            <x v="13"/>
          </reference>
        </references>
      </pivotArea>
    </calculatedItem>
    <calculatedItem>
      <pivotArea cacheIndex="1" outline="0" fieldPosition="0">
        <references count="1">
          <reference field="4" count="1">
            <x v="14"/>
          </reference>
        </references>
      </pivotArea>
    </calculatedItem>
    <calculatedItem>
      <pivotArea cacheIndex="1" outline="0" fieldPosition="0">
        <references count="1">
          <reference field="4" count="1">
            <x v="15"/>
          </reference>
        </references>
      </pivotArea>
    </calculatedItem>
    <calculatedItem>
      <pivotArea cacheIndex="1" outline="0" fieldPosition="0">
        <references count="1">
          <reference field="4" count="1">
            <x v="16"/>
          </reference>
        </references>
      </pivotArea>
    </calculatedItem>
    <calculatedItem>
      <pivotArea cacheIndex="1" outline="0" fieldPosition="0">
        <references count="1">
          <reference field="4" count="1">
            <x v="17"/>
          </reference>
        </references>
      </pivotArea>
    </calculatedItem>
    <calculatedItem>
      <pivotArea cacheIndex="1" outline="0" fieldPosition="0">
        <references count="1">
          <reference field="4" count="1">
            <x v="18"/>
          </reference>
        </references>
      </pivotArea>
    </calculatedItem>
    <calculatedItem>
      <pivotArea cacheIndex="1" outline="0" fieldPosition="0">
        <references count="1">
          <reference field="4" count="1">
            <x v="19"/>
          </reference>
        </references>
      </pivotArea>
    </calculatedItem>
    <calculatedItem>
      <pivotArea cacheIndex="1" outline="0" fieldPosition="0">
        <references count="1">
          <reference field="4" count="1">
            <x v="20"/>
          </reference>
        </references>
      </pivotArea>
    </calculatedItem>
    <calculatedItem>
      <pivotArea cacheIndex="1" outline="0" fieldPosition="0">
        <references count="1">
          <reference field="4" count="1">
            <x v="21"/>
          </reference>
        </references>
      </pivotArea>
    </calculatedItem>
    <calculatedItem>
      <pivotArea cacheIndex="1" outline="0" fieldPosition="0">
        <references count="1">
          <reference field="4" count="1">
            <x v="22"/>
          </reference>
        </references>
      </pivotArea>
    </calculatedItem>
  </calculatedItems>
  <extLst>
    <ext xmlns:x14="http://schemas.microsoft.com/office/spreadsheetml/2009/9/main" uri="{725AE2AE-9491-48be-B2B4-4EB974FC3084}">
      <x14:pivotCacheDefinition pivotCacheId="1924688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n v="1"/>
    <x v="0"/>
    <x v="0"/>
    <x v="0"/>
    <x v="0"/>
    <x v="0"/>
    <s v="Returning"/>
    <x v="0"/>
    <s v="Commuter Helmet"/>
    <n v="2"/>
    <n v="82.06"/>
    <n v="0"/>
    <n v="42.94"/>
    <n v="164.12"/>
    <n v="85.88"/>
    <n v="78.240000000000009"/>
    <n v="0.476724348038021"/>
    <n v="2026"/>
    <s v="Q1"/>
    <n v="1"/>
    <s v="Jan"/>
  </r>
  <r>
    <n v="4836"/>
    <d v="2026-01-02T00:00:00"/>
    <n v="2026"/>
    <n v="1"/>
    <x v="0"/>
    <x v="0"/>
    <x v="1"/>
    <x v="1"/>
    <x v="1"/>
    <s v="Returning"/>
    <x v="1"/>
    <s v="Hiking Daypack 20L"/>
    <n v="4"/>
    <n v="94.18"/>
    <n v="0.15"/>
    <n v="45.03"/>
    <n v="320.21199999999999"/>
    <n v="180.12"/>
    <n v="140.09199999999998"/>
    <n v="0.43749765780170635"/>
    <n v="2026"/>
    <s v="Q1"/>
    <n v="1"/>
    <s v="Jan"/>
  </r>
  <r>
    <n v="163"/>
    <d v="2026-01-03T00:00:00"/>
    <n v="2026"/>
    <n v="1"/>
    <x v="0"/>
    <x v="0"/>
    <x v="2"/>
    <x v="2"/>
    <x v="0"/>
    <s v="New"/>
    <x v="2"/>
    <s v="Insulated Bottle"/>
    <n v="2"/>
    <n v="36.72"/>
    <n v="0.05"/>
    <n v="13.76"/>
    <n v="69.768000000000001"/>
    <n v="27.52"/>
    <n v="42.248000000000005"/>
    <n v="0.60554982226808862"/>
    <n v="2026"/>
    <s v="Q1"/>
    <n v="1"/>
    <s v="Jan"/>
  </r>
  <r>
    <n v="542"/>
    <d v="2026-01-03T00:00:00"/>
    <n v="2026"/>
    <n v="1"/>
    <x v="0"/>
    <x v="0"/>
    <x v="0"/>
    <x v="0"/>
    <x v="1"/>
    <s v="Business"/>
    <x v="1"/>
    <s v="Trail Boots"/>
    <n v="4"/>
    <n v="143.66999999999999"/>
    <n v="0.1"/>
    <n v="81.22"/>
    <n v="517.21199999999999"/>
    <n v="324.88"/>
    <n v="192.33199999999999"/>
    <n v="0.37186298848441257"/>
    <n v="2026"/>
    <s v="Q1"/>
    <n v="1"/>
    <s v="Jan"/>
  </r>
  <r>
    <n v="2002"/>
    <d v="2026-01-03T00:00:00"/>
    <n v="2026"/>
    <n v="1"/>
    <x v="0"/>
    <x v="0"/>
    <x v="0"/>
    <x v="0"/>
    <x v="1"/>
    <s v="Business"/>
    <x v="2"/>
    <s v="Insulated Bottle"/>
    <n v="3"/>
    <n v="36.53"/>
    <n v="0.15"/>
    <n v="13.67"/>
    <n v="93.151499999999999"/>
    <n v="41.01"/>
    <n v="52.141500000000001"/>
    <n v="0.55974944042769037"/>
    <n v="2026"/>
    <s v="Q1"/>
    <n v="1"/>
    <s v="Jan"/>
  </r>
  <r>
    <n v="2005"/>
    <d v="2026-01-03T00:00:00"/>
    <n v="2026"/>
    <n v="1"/>
    <x v="0"/>
    <x v="0"/>
    <x v="2"/>
    <x v="3"/>
    <x v="2"/>
    <s v="New"/>
    <x v="2"/>
    <s v="Insulated Bottle"/>
    <n v="1"/>
    <n v="35.340000000000003"/>
    <n v="0"/>
    <n v="13.37"/>
    <n v="35.340000000000003"/>
    <n v="13.37"/>
    <n v="21.970000000000006"/>
    <n v="0.62167515563101317"/>
    <n v="2026"/>
    <s v="Q1"/>
    <n v="1"/>
    <s v="Jan"/>
  </r>
  <r>
    <n v="2937"/>
    <d v="2026-01-03T00:00:00"/>
    <n v="2026"/>
    <n v="1"/>
    <x v="0"/>
    <x v="0"/>
    <x v="3"/>
    <x v="4"/>
    <x v="1"/>
    <s v="Returning"/>
    <x v="0"/>
    <s v="Trail Bike Light"/>
    <n v="8"/>
    <n v="49.6"/>
    <n v="0.1"/>
    <n v="23.05"/>
    <n v="357.12"/>
    <n v="184.4"/>
    <n v="172.72"/>
    <n v="0.4836469534050179"/>
    <n v="2026"/>
    <s v="Q1"/>
    <n v="1"/>
    <s v="Jan"/>
  </r>
  <r>
    <n v="3326"/>
    <d v="2026-01-03T00:00:00"/>
    <n v="2026"/>
    <n v="1"/>
    <x v="0"/>
    <x v="0"/>
    <x v="0"/>
    <x v="0"/>
    <x v="2"/>
    <s v="New"/>
    <x v="3"/>
    <s v="Alpine Tent 4P"/>
    <n v="2"/>
    <n v="347.51"/>
    <n v="0"/>
    <n v="190.16"/>
    <n v="695.02"/>
    <n v="380.32"/>
    <n v="314.7"/>
    <n v="0.4527927253891974"/>
    <n v="2026"/>
    <s v="Q1"/>
    <n v="1"/>
    <s v="Jan"/>
  </r>
  <r>
    <n v="3863"/>
    <d v="2026-01-03T00:00:00"/>
    <n v="2026"/>
    <n v="1"/>
    <x v="0"/>
    <x v="0"/>
    <x v="2"/>
    <x v="5"/>
    <x v="1"/>
    <s v="Returning"/>
    <x v="0"/>
    <s v="Compact Repair Kit"/>
    <n v="12"/>
    <n v="41.22"/>
    <n v="0.1"/>
    <n v="16.64"/>
    <n v="445.17599999999999"/>
    <n v="199.68"/>
    <n v="245.49599999999998"/>
    <n v="0.55145829963879456"/>
    <n v="2026"/>
    <s v="Q1"/>
    <n v="1"/>
    <s v="Jan"/>
  </r>
  <r>
    <n v="4910"/>
    <d v="2026-01-03T00:00:00"/>
    <n v="2026"/>
    <n v="1"/>
    <x v="0"/>
    <x v="0"/>
    <x v="2"/>
    <x v="3"/>
    <x v="2"/>
    <s v="Business"/>
    <x v="3"/>
    <s v="Alpine Tent 4P"/>
    <n v="1"/>
    <n v="332.18"/>
    <n v="0"/>
    <n v="195.33"/>
    <n v="332.18"/>
    <n v="195.33"/>
    <n v="136.85"/>
    <n v="0.41197543500511768"/>
    <n v="2026"/>
    <s v="Q1"/>
    <n v="1"/>
    <s v="Jan"/>
  </r>
  <r>
    <n v="5188"/>
    <d v="2026-01-03T00:00:00"/>
    <n v="2026"/>
    <n v="1"/>
    <x v="0"/>
    <x v="0"/>
    <x v="1"/>
    <x v="6"/>
    <x v="3"/>
    <s v="Returning"/>
    <x v="0"/>
    <s v="Trail Bike Light"/>
    <n v="1"/>
    <n v="49.71"/>
    <n v="0"/>
    <n v="23.15"/>
    <n v="49.71"/>
    <n v="23.15"/>
    <n v="26.560000000000002"/>
    <n v="0.53429893381613358"/>
    <n v="2026"/>
    <s v="Q1"/>
    <n v="1"/>
    <s v="Jan"/>
  </r>
  <r>
    <n v="845"/>
    <d v="2026-01-04T00:00:00"/>
    <n v="2026"/>
    <n v="1"/>
    <x v="0"/>
    <x v="0"/>
    <x v="2"/>
    <x v="3"/>
    <x v="0"/>
    <s v="New"/>
    <x v="3"/>
    <s v="Trail Tent 2P"/>
    <n v="2"/>
    <n v="194.35"/>
    <n v="0"/>
    <n v="104.22"/>
    <n v="388.7"/>
    <n v="208.44"/>
    <n v="180.26"/>
    <n v="0.46375096475430921"/>
    <n v="2026"/>
    <s v="Q1"/>
    <n v="1"/>
    <s v="Jan"/>
  </r>
  <r>
    <n v="1077"/>
    <d v="2026-01-04T00:00:00"/>
    <n v="2026"/>
    <n v="1"/>
    <x v="0"/>
    <x v="0"/>
    <x v="1"/>
    <x v="6"/>
    <x v="0"/>
    <s v="New"/>
    <x v="0"/>
    <s v="Cycling Pack 12L"/>
    <n v="3"/>
    <n v="102.12"/>
    <n v="0.1"/>
    <n v="51.28"/>
    <n v="275.72400000000005"/>
    <n v="153.84"/>
    <n v="121.88400000000004"/>
    <n v="0.44205074639857256"/>
    <n v="2026"/>
    <s v="Q1"/>
    <n v="1"/>
    <s v="Jan"/>
  </r>
  <r>
    <n v="1237"/>
    <d v="2026-01-04T00:00:00"/>
    <n v="2026"/>
    <n v="1"/>
    <x v="0"/>
    <x v="0"/>
    <x v="3"/>
    <x v="7"/>
    <x v="2"/>
    <s v="Business"/>
    <x v="2"/>
    <s v="Packing Cube Set"/>
    <n v="1"/>
    <n v="46.99"/>
    <n v="0.05"/>
    <n v="18.11"/>
    <n v="44.640500000000003"/>
    <n v="18.11"/>
    <n v="26.530500000000004"/>
    <n v="0.59431457980981395"/>
    <n v="2026"/>
    <s v="Q1"/>
    <n v="1"/>
    <s v="Jan"/>
  </r>
  <r>
    <n v="1908"/>
    <d v="2026-01-04T00:00:00"/>
    <n v="2026"/>
    <n v="1"/>
    <x v="0"/>
    <x v="0"/>
    <x v="3"/>
    <x v="8"/>
    <x v="0"/>
    <s v="New"/>
    <x v="4"/>
    <s v="Resistance Band Set"/>
    <n v="1"/>
    <n v="40"/>
    <n v="0"/>
    <n v="15.04"/>
    <n v="40"/>
    <n v="15.04"/>
    <n v="24.96"/>
    <n v="0.624"/>
    <n v="2026"/>
    <s v="Q1"/>
    <n v="1"/>
    <s v="Jan"/>
  </r>
  <r>
    <n v="2245"/>
    <d v="2026-01-04T00:00:00"/>
    <n v="2026"/>
    <n v="1"/>
    <x v="0"/>
    <x v="0"/>
    <x v="0"/>
    <x v="9"/>
    <x v="0"/>
    <s v="New"/>
    <x v="1"/>
    <s v="Summit Backpack 45L"/>
    <n v="1"/>
    <n v="153.38999999999999"/>
    <n v="0"/>
    <n v="78.59"/>
    <n v="153.38999999999999"/>
    <n v="78.59"/>
    <n v="74.799999999999983"/>
    <n v="0.48764587000456344"/>
    <n v="2026"/>
    <s v="Q1"/>
    <n v="1"/>
    <s v="Jan"/>
  </r>
  <r>
    <n v="2928"/>
    <d v="2026-01-04T00:00:00"/>
    <n v="2026"/>
    <n v="1"/>
    <x v="0"/>
    <x v="0"/>
    <x v="1"/>
    <x v="6"/>
    <x v="0"/>
    <s v="Returning"/>
    <x v="4"/>
    <s v="Weighted Vest"/>
    <n v="2"/>
    <n v="124.97"/>
    <n v="0.1"/>
    <n v="67.36"/>
    <n v="224.946"/>
    <n v="134.72"/>
    <n v="90.225999999999999"/>
    <n v="0.40110070861451191"/>
    <n v="2026"/>
    <s v="Q1"/>
    <n v="1"/>
    <s v="Jan"/>
  </r>
  <r>
    <n v="4249"/>
    <d v="2026-01-04T00:00:00"/>
    <n v="2026"/>
    <n v="1"/>
    <x v="0"/>
    <x v="0"/>
    <x v="3"/>
    <x v="4"/>
    <x v="3"/>
    <s v="New"/>
    <x v="0"/>
    <s v="Cycling Pack 12L"/>
    <n v="2"/>
    <n v="100.12"/>
    <n v="0.1"/>
    <n v="49.67"/>
    <n v="180.21600000000001"/>
    <n v="99.34"/>
    <n v="80.876000000000005"/>
    <n v="0.44877258401029874"/>
    <n v="2026"/>
    <s v="Q1"/>
    <n v="1"/>
    <s v="Jan"/>
  </r>
  <r>
    <n v="1734"/>
    <d v="2026-01-05T00:00:00"/>
    <n v="2026"/>
    <n v="1"/>
    <x v="0"/>
    <x v="0"/>
    <x v="3"/>
    <x v="8"/>
    <x v="3"/>
    <s v="Returning"/>
    <x v="4"/>
    <s v="Resistance Band Set"/>
    <n v="1"/>
    <n v="40.6"/>
    <n v="0.15"/>
    <n v="14.61"/>
    <n v="34.51"/>
    <n v="14.61"/>
    <n v="19.899999999999999"/>
    <n v="0.57664445088380178"/>
    <n v="2026"/>
    <s v="Q1"/>
    <n v="1"/>
    <s v="Jan"/>
  </r>
  <r>
    <n v="2331"/>
    <d v="2026-01-05T00:00:00"/>
    <n v="2026"/>
    <n v="1"/>
    <x v="0"/>
    <x v="0"/>
    <x v="3"/>
    <x v="8"/>
    <x v="0"/>
    <s v="New"/>
    <x v="0"/>
    <s v="Cycling Pack 12L"/>
    <n v="1"/>
    <n v="104.23"/>
    <n v="0.1"/>
    <n v="51.6"/>
    <n v="93.807000000000002"/>
    <n v="51.6"/>
    <n v="42.207000000000001"/>
    <n v="0.44993443986056475"/>
    <n v="2026"/>
    <s v="Q1"/>
    <n v="1"/>
    <s v="Jan"/>
  </r>
  <r>
    <n v="2475"/>
    <d v="2026-01-05T00:00:00"/>
    <n v="2026"/>
    <n v="1"/>
    <x v="0"/>
    <x v="0"/>
    <x v="1"/>
    <x v="1"/>
    <x v="2"/>
    <s v="Returning"/>
    <x v="4"/>
    <s v="Weighted Vest"/>
    <n v="5"/>
    <n v="122.87"/>
    <n v="0.05"/>
    <n v="69.67"/>
    <n v="583.63250000000005"/>
    <n v="348.35"/>
    <n v="235.28250000000003"/>
    <n v="0.40313467807224584"/>
    <n v="2026"/>
    <s v="Q1"/>
    <n v="1"/>
    <s v="Jan"/>
  </r>
  <r>
    <n v="1433"/>
    <d v="2026-01-06T00:00:00"/>
    <n v="2026"/>
    <n v="1"/>
    <x v="0"/>
    <x v="0"/>
    <x v="2"/>
    <x v="10"/>
    <x v="0"/>
    <s v="New"/>
    <x v="2"/>
    <s v="Insulated Bottle"/>
    <n v="2"/>
    <n v="36.619999999999997"/>
    <n v="0.05"/>
    <n v="13.87"/>
    <n v="69.577999999999989"/>
    <n v="27.74"/>
    <n v="41.837999999999994"/>
    <n v="0.60131075914800658"/>
    <n v="2026"/>
    <s v="Q1"/>
    <n v="1"/>
    <s v="Jan"/>
  </r>
  <r>
    <n v="3624"/>
    <d v="2026-01-06T00:00:00"/>
    <n v="2026"/>
    <n v="1"/>
    <x v="0"/>
    <x v="0"/>
    <x v="3"/>
    <x v="7"/>
    <x v="0"/>
    <s v="New"/>
    <x v="1"/>
    <s v="Hiking Daypack 20L"/>
    <n v="1"/>
    <n v="93.4"/>
    <n v="0"/>
    <n v="46.11"/>
    <n v="93.4"/>
    <n v="46.11"/>
    <n v="47.290000000000006"/>
    <n v="0.50631691648822275"/>
    <n v="2026"/>
    <s v="Q1"/>
    <n v="1"/>
    <s v="Jan"/>
  </r>
  <r>
    <n v="4680"/>
    <d v="2026-01-06T00:00:00"/>
    <n v="2026"/>
    <n v="1"/>
    <x v="0"/>
    <x v="0"/>
    <x v="1"/>
    <x v="1"/>
    <x v="3"/>
    <s v="New"/>
    <x v="3"/>
    <s v="Portable Camp Stove"/>
    <n v="2"/>
    <n v="81.260000000000005"/>
    <n v="0"/>
    <n v="39.119999999999997"/>
    <n v="162.52000000000001"/>
    <n v="78.239999999999995"/>
    <n v="84.280000000000015"/>
    <n v="0.51858232832882112"/>
    <n v="2026"/>
    <s v="Q1"/>
    <n v="1"/>
    <s v="Jan"/>
  </r>
  <r>
    <n v="4803"/>
    <d v="2026-01-06T00:00:00"/>
    <n v="2026"/>
    <n v="1"/>
    <x v="0"/>
    <x v="0"/>
    <x v="1"/>
    <x v="11"/>
    <x v="3"/>
    <s v="New"/>
    <x v="4"/>
    <s v="Recovery Roller"/>
    <n v="2"/>
    <n v="35.78"/>
    <n v="0"/>
    <n v="13.84"/>
    <n v="71.56"/>
    <n v="27.68"/>
    <n v="43.88"/>
    <n v="0.61319172722191173"/>
    <n v="2026"/>
    <s v="Q1"/>
    <n v="1"/>
    <s v="Jan"/>
  </r>
  <r>
    <n v="248"/>
    <d v="2026-01-07T00:00:00"/>
    <n v="2026"/>
    <n v="1"/>
    <x v="0"/>
    <x v="0"/>
    <x v="1"/>
    <x v="12"/>
    <x v="3"/>
    <s v="New"/>
    <x v="0"/>
    <s v="Commuter Helmet"/>
    <n v="3"/>
    <n v="81.64"/>
    <n v="0"/>
    <n v="43.84"/>
    <n v="244.92000000000002"/>
    <n v="131.52000000000001"/>
    <n v="113.4"/>
    <n v="0.46300832925036745"/>
    <n v="2026"/>
    <s v="Q1"/>
    <n v="1"/>
    <s v="Jan"/>
  </r>
  <r>
    <n v="1118"/>
    <d v="2026-01-07T00:00:00"/>
    <n v="2026"/>
    <n v="1"/>
    <x v="0"/>
    <x v="0"/>
    <x v="1"/>
    <x v="12"/>
    <x v="0"/>
    <s v="Returning"/>
    <x v="2"/>
    <s v="Carry-On Duffel"/>
    <n v="2"/>
    <n v="131.63999999999999"/>
    <n v="0.05"/>
    <n v="69.02"/>
    <n v="250.11599999999996"/>
    <n v="138.04"/>
    <n v="112.07599999999996"/>
    <n v="0.44809608341729429"/>
    <n v="2026"/>
    <s v="Q1"/>
    <n v="1"/>
    <s v="Jan"/>
  </r>
  <r>
    <n v="3023"/>
    <d v="2026-01-07T00:00:00"/>
    <n v="2026"/>
    <n v="1"/>
    <x v="0"/>
    <x v="0"/>
    <x v="2"/>
    <x v="3"/>
    <x v="3"/>
    <s v="New"/>
    <x v="1"/>
    <s v="Summit Backpack 45L"/>
    <n v="2"/>
    <n v="155.35"/>
    <n v="0"/>
    <n v="80.790000000000006"/>
    <n v="310.7"/>
    <n v="161.58000000000001"/>
    <n v="149.11999999999998"/>
    <n v="0.47994850337946565"/>
    <n v="2026"/>
    <s v="Q1"/>
    <n v="1"/>
    <s v="Jan"/>
  </r>
  <r>
    <n v="3903"/>
    <d v="2026-01-07T00:00:00"/>
    <n v="2026"/>
    <n v="1"/>
    <x v="0"/>
    <x v="0"/>
    <x v="3"/>
    <x v="8"/>
    <x v="0"/>
    <s v="Returning"/>
    <x v="4"/>
    <s v="Training Mat"/>
    <n v="2"/>
    <n v="51.56"/>
    <n v="0.05"/>
    <n v="22.26"/>
    <n v="97.963999999999999"/>
    <n v="44.52"/>
    <n v="53.443999999999996"/>
    <n v="0.54554734392225712"/>
    <n v="2026"/>
    <s v="Q1"/>
    <n v="1"/>
    <s v="Jan"/>
  </r>
  <r>
    <n v="62"/>
    <d v="2026-01-08T00:00:00"/>
    <n v="2026"/>
    <n v="1"/>
    <x v="0"/>
    <x v="0"/>
    <x v="1"/>
    <x v="12"/>
    <x v="0"/>
    <s v="New"/>
    <x v="0"/>
    <s v="Trail Bike Light"/>
    <n v="2"/>
    <n v="51.63"/>
    <n v="0"/>
    <n v="22.54"/>
    <n v="103.26"/>
    <n v="45.08"/>
    <n v="58.180000000000007"/>
    <n v="0.5634321131125315"/>
    <n v="2026"/>
    <s v="Q1"/>
    <n v="1"/>
    <s v="Jan"/>
  </r>
  <r>
    <n v="142"/>
    <d v="2026-01-08T00:00:00"/>
    <n v="2026"/>
    <n v="1"/>
    <x v="0"/>
    <x v="0"/>
    <x v="0"/>
    <x v="9"/>
    <x v="1"/>
    <s v="Business"/>
    <x v="3"/>
    <s v="Alpine Tent 4P"/>
    <n v="5"/>
    <n v="344.88"/>
    <n v="0.15"/>
    <n v="190.66"/>
    <n v="1465.74"/>
    <n v="953.3"/>
    <n v="512.44000000000005"/>
    <n v="0.34961180018284282"/>
    <n v="2026"/>
    <s v="Q1"/>
    <n v="1"/>
    <s v="Jan"/>
  </r>
  <r>
    <n v="450"/>
    <d v="2026-01-08T00:00:00"/>
    <n v="2026"/>
    <n v="1"/>
    <x v="0"/>
    <x v="0"/>
    <x v="2"/>
    <x v="3"/>
    <x v="2"/>
    <s v="New"/>
    <x v="1"/>
    <s v="Hiking Daypack 20L"/>
    <n v="2"/>
    <n v="94.06"/>
    <n v="0.15"/>
    <n v="46.33"/>
    <n v="159.90199999999999"/>
    <n v="92.66"/>
    <n v="67.24199999999999"/>
    <n v="0.42052006854198193"/>
    <n v="2026"/>
    <s v="Q1"/>
    <n v="1"/>
    <s v="Jan"/>
  </r>
  <r>
    <n v="4397"/>
    <d v="2026-01-08T00:00:00"/>
    <n v="2026"/>
    <n v="1"/>
    <x v="0"/>
    <x v="0"/>
    <x v="0"/>
    <x v="0"/>
    <x v="0"/>
    <s v="Business"/>
    <x v="1"/>
    <s v="Trekking Poles"/>
    <n v="1"/>
    <n v="72.38"/>
    <n v="0"/>
    <n v="31.65"/>
    <n v="72.38"/>
    <n v="31.65"/>
    <n v="40.729999999999997"/>
    <n v="0.56272450953302011"/>
    <n v="2026"/>
    <s v="Q1"/>
    <n v="1"/>
    <s v="Jan"/>
  </r>
  <r>
    <n v="4798"/>
    <d v="2026-01-08T00:00:00"/>
    <n v="2026"/>
    <n v="1"/>
    <x v="0"/>
    <x v="0"/>
    <x v="1"/>
    <x v="6"/>
    <x v="0"/>
    <s v="New"/>
    <x v="1"/>
    <s v="Summit Backpack 45L"/>
    <n v="1"/>
    <n v="153.69"/>
    <n v="0"/>
    <n v="77.47"/>
    <n v="153.69"/>
    <n v="77.47"/>
    <n v="76.22"/>
    <n v="0.49593337237295854"/>
    <n v="2026"/>
    <s v="Q1"/>
    <n v="1"/>
    <s v="Jan"/>
  </r>
  <r>
    <n v="136"/>
    <d v="2026-01-09T00:00:00"/>
    <n v="2026"/>
    <n v="1"/>
    <x v="0"/>
    <x v="0"/>
    <x v="3"/>
    <x v="13"/>
    <x v="1"/>
    <s v="Business"/>
    <x v="2"/>
    <s v="Travel Backpack 35L"/>
    <n v="15"/>
    <n v="168.62"/>
    <n v="0.05"/>
    <n v="86.09"/>
    <n v="2402.835"/>
    <n v="1291.3500000000001"/>
    <n v="1111.4849999999999"/>
    <n v="0.46257233642759488"/>
    <n v="2026"/>
    <s v="Q1"/>
    <n v="1"/>
    <s v="Jan"/>
  </r>
  <r>
    <n v="2782"/>
    <d v="2026-01-09T00:00:00"/>
    <n v="2026"/>
    <n v="1"/>
    <x v="0"/>
    <x v="0"/>
    <x v="3"/>
    <x v="4"/>
    <x v="0"/>
    <s v="New"/>
    <x v="1"/>
    <s v="Summit Backpack 45L"/>
    <n v="1"/>
    <n v="152.75"/>
    <n v="0.05"/>
    <n v="79.88"/>
    <n v="145.11249999999998"/>
    <n v="79.88"/>
    <n v="65.232499999999987"/>
    <n v="0.44953053665259707"/>
    <n v="2026"/>
    <s v="Q1"/>
    <n v="1"/>
    <s v="Jan"/>
  </r>
  <r>
    <n v="4704"/>
    <d v="2026-01-09T00:00:00"/>
    <n v="2026"/>
    <n v="1"/>
    <x v="0"/>
    <x v="0"/>
    <x v="1"/>
    <x v="14"/>
    <x v="3"/>
    <s v="New"/>
    <x v="4"/>
    <s v="Recovery Roller"/>
    <n v="2"/>
    <n v="36.72"/>
    <n v="0.05"/>
    <n v="14.15"/>
    <n v="69.768000000000001"/>
    <n v="28.3"/>
    <n v="41.468000000000004"/>
    <n v="0.59436991170737308"/>
    <n v="2026"/>
    <s v="Q1"/>
    <n v="1"/>
    <s v="Jan"/>
  </r>
  <r>
    <n v="69"/>
    <d v="2026-01-10T00:00:00"/>
    <n v="2026"/>
    <n v="1"/>
    <x v="0"/>
    <x v="0"/>
    <x v="0"/>
    <x v="15"/>
    <x v="0"/>
    <s v="Returning"/>
    <x v="1"/>
    <s v="Trail Boots"/>
    <n v="6"/>
    <n v="141.31"/>
    <n v="0.05"/>
    <n v="79.349999999999994"/>
    <n v="805.46699999999998"/>
    <n v="476.09999999999997"/>
    <n v="329.36700000000002"/>
    <n v="0.4089143316858419"/>
    <n v="2026"/>
    <s v="Q1"/>
    <n v="1"/>
    <s v="Jan"/>
  </r>
  <r>
    <n v="490"/>
    <d v="2026-01-10T00:00:00"/>
    <n v="2026"/>
    <n v="1"/>
    <x v="0"/>
    <x v="0"/>
    <x v="2"/>
    <x v="10"/>
    <x v="0"/>
    <s v="Business"/>
    <x v="3"/>
    <s v="Compact Sleeping Bag"/>
    <n v="2"/>
    <n v="121.23"/>
    <n v="0"/>
    <n v="59.66"/>
    <n v="242.46"/>
    <n v="119.32"/>
    <n v="123.14000000000001"/>
    <n v="0.50787758805576178"/>
    <n v="2026"/>
    <s v="Q1"/>
    <n v="1"/>
    <s v="Jan"/>
  </r>
  <r>
    <n v="3685"/>
    <d v="2026-01-10T00:00:00"/>
    <n v="2026"/>
    <n v="1"/>
    <x v="0"/>
    <x v="0"/>
    <x v="3"/>
    <x v="8"/>
    <x v="0"/>
    <s v="New"/>
    <x v="2"/>
    <s v="Travel Backpack 35L"/>
    <n v="3"/>
    <n v="161.58000000000001"/>
    <n v="0"/>
    <n v="85.58"/>
    <n v="484.74"/>
    <n v="256.74"/>
    <n v="228"/>
    <n v="0.47035524198539425"/>
    <n v="2026"/>
    <s v="Q1"/>
    <n v="1"/>
    <s v="Jan"/>
  </r>
  <r>
    <n v="3796"/>
    <d v="2026-01-10T00:00:00"/>
    <n v="2026"/>
    <n v="1"/>
    <x v="0"/>
    <x v="0"/>
    <x v="3"/>
    <x v="8"/>
    <x v="2"/>
    <s v="Returning"/>
    <x v="2"/>
    <s v="Travel Backpack 35L"/>
    <n v="2"/>
    <n v="166.84"/>
    <n v="0"/>
    <n v="88.67"/>
    <n v="333.68"/>
    <n v="177.34"/>
    <n v="156.34"/>
    <n v="0.4685327259649964"/>
    <n v="2026"/>
    <s v="Q1"/>
    <n v="1"/>
    <s v="Jan"/>
  </r>
  <r>
    <n v="387"/>
    <d v="2026-01-11T00:00:00"/>
    <n v="2026"/>
    <n v="1"/>
    <x v="0"/>
    <x v="0"/>
    <x v="2"/>
    <x v="5"/>
    <x v="0"/>
    <s v="Returning"/>
    <x v="1"/>
    <s v="Summit Backpack 45L"/>
    <n v="1"/>
    <n v="150.96"/>
    <n v="0"/>
    <n v="77.5"/>
    <n v="150.96"/>
    <n v="77.5"/>
    <n v="73.460000000000008"/>
    <n v="0.48661897191308956"/>
    <n v="2026"/>
    <s v="Q1"/>
    <n v="1"/>
    <s v="Jan"/>
  </r>
  <r>
    <n v="2796"/>
    <d v="2026-01-11T00:00:00"/>
    <n v="2026"/>
    <n v="1"/>
    <x v="0"/>
    <x v="0"/>
    <x v="3"/>
    <x v="7"/>
    <x v="2"/>
    <s v="Returning"/>
    <x v="2"/>
    <s v="Insulated Bottle"/>
    <n v="3"/>
    <n v="36.33"/>
    <n v="0.05"/>
    <n v="13.27"/>
    <n v="103.54049999999999"/>
    <n v="39.81"/>
    <n v="63.730499999999992"/>
    <n v="0.61551277036521934"/>
    <n v="2026"/>
    <s v="Q1"/>
    <n v="1"/>
    <s v="Jan"/>
  </r>
  <r>
    <n v="3703"/>
    <d v="2026-01-11T00:00:00"/>
    <n v="2026"/>
    <n v="1"/>
    <x v="0"/>
    <x v="0"/>
    <x v="3"/>
    <x v="8"/>
    <x v="0"/>
    <s v="Returning"/>
    <x v="2"/>
    <s v="Insulated Bottle"/>
    <n v="1"/>
    <n v="35.340000000000003"/>
    <n v="0.1"/>
    <n v="13.36"/>
    <n v="31.806000000000004"/>
    <n v="13.36"/>
    <n v="18.446000000000005"/>
    <n v="0.5799534678991386"/>
    <n v="2026"/>
    <s v="Q1"/>
    <n v="1"/>
    <s v="Jan"/>
  </r>
  <r>
    <n v="4674"/>
    <d v="2026-01-11T00:00:00"/>
    <n v="2026"/>
    <n v="1"/>
    <x v="0"/>
    <x v="0"/>
    <x v="3"/>
    <x v="8"/>
    <x v="0"/>
    <s v="Returning"/>
    <x v="2"/>
    <s v="Packing Cube Set"/>
    <n v="2"/>
    <n v="46.27"/>
    <n v="0"/>
    <n v="18.23"/>
    <n v="92.54"/>
    <n v="36.46"/>
    <n v="56.080000000000005"/>
    <n v="0.60600821266479366"/>
    <n v="2026"/>
    <s v="Q1"/>
    <n v="1"/>
    <s v="Jan"/>
  </r>
  <r>
    <n v="4789"/>
    <d v="2026-01-11T00:00:00"/>
    <n v="2026"/>
    <n v="1"/>
    <x v="0"/>
    <x v="0"/>
    <x v="3"/>
    <x v="7"/>
    <x v="0"/>
    <s v="Returning"/>
    <x v="0"/>
    <s v="Commuter Helmet"/>
    <n v="1"/>
    <n v="79.930000000000007"/>
    <n v="0.05"/>
    <n v="43.73"/>
    <n v="75.933500000000009"/>
    <n v="43.73"/>
    <n v="32.203500000000012"/>
    <n v="0.42410135184075554"/>
    <n v="2026"/>
    <s v="Q1"/>
    <n v="1"/>
    <s v="Jan"/>
  </r>
  <r>
    <n v="804"/>
    <d v="2026-01-12T00:00:00"/>
    <n v="2026"/>
    <n v="1"/>
    <x v="0"/>
    <x v="0"/>
    <x v="1"/>
    <x v="12"/>
    <x v="2"/>
    <s v="New"/>
    <x v="1"/>
    <s v="Trail Boots"/>
    <n v="1"/>
    <n v="141.25"/>
    <n v="0"/>
    <n v="78.72"/>
    <n v="141.25"/>
    <n v="78.72"/>
    <n v="62.53"/>
    <n v="0.44269026548672569"/>
    <n v="2026"/>
    <s v="Q1"/>
    <n v="1"/>
    <s v="Jan"/>
  </r>
  <r>
    <n v="1780"/>
    <d v="2026-01-12T00:00:00"/>
    <n v="2026"/>
    <n v="1"/>
    <x v="0"/>
    <x v="0"/>
    <x v="3"/>
    <x v="8"/>
    <x v="0"/>
    <s v="Returning"/>
    <x v="0"/>
    <s v="Cycling Pack 12L"/>
    <n v="2"/>
    <n v="103.64"/>
    <n v="0.1"/>
    <n v="50.96"/>
    <n v="186.55199999999999"/>
    <n v="101.92"/>
    <n v="84.631999999999991"/>
    <n v="0.45366439384193147"/>
    <n v="2026"/>
    <s v="Q1"/>
    <n v="1"/>
    <s v="Jan"/>
  </r>
  <r>
    <n v="2844"/>
    <d v="2026-01-12T00:00:00"/>
    <n v="2026"/>
    <n v="1"/>
    <x v="0"/>
    <x v="0"/>
    <x v="0"/>
    <x v="0"/>
    <x v="0"/>
    <s v="New"/>
    <x v="2"/>
    <s v="Carry-On Duffel"/>
    <n v="1"/>
    <n v="136.18"/>
    <n v="0"/>
    <n v="68.34"/>
    <n v="136.18"/>
    <n v="68.34"/>
    <n v="67.84"/>
    <n v="0.498164194448524"/>
    <n v="2026"/>
    <s v="Q1"/>
    <n v="1"/>
    <s v="Jan"/>
  </r>
  <r>
    <n v="3068"/>
    <d v="2026-01-12T00:00:00"/>
    <n v="2026"/>
    <n v="1"/>
    <x v="0"/>
    <x v="0"/>
    <x v="2"/>
    <x v="2"/>
    <x v="3"/>
    <s v="New"/>
    <x v="4"/>
    <s v="Recovery Roller"/>
    <n v="1"/>
    <n v="36.43"/>
    <n v="0"/>
    <n v="14.33"/>
    <n v="36.43"/>
    <n v="14.33"/>
    <n v="22.1"/>
    <n v="0.60664287674993145"/>
    <n v="2026"/>
    <s v="Q1"/>
    <n v="1"/>
    <s v="Jan"/>
  </r>
  <r>
    <n v="3096"/>
    <d v="2026-01-12T00:00:00"/>
    <n v="2026"/>
    <n v="1"/>
    <x v="0"/>
    <x v="0"/>
    <x v="3"/>
    <x v="7"/>
    <x v="0"/>
    <s v="New"/>
    <x v="4"/>
    <s v="Training Mat"/>
    <n v="2"/>
    <n v="50.51"/>
    <n v="0.1"/>
    <n v="21.84"/>
    <n v="90.917999999999992"/>
    <n v="43.68"/>
    <n v="47.237999999999992"/>
    <n v="0.5195670824259222"/>
    <n v="2026"/>
    <s v="Q1"/>
    <n v="1"/>
    <s v="Jan"/>
  </r>
  <r>
    <n v="3129"/>
    <d v="2026-01-12T00:00:00"/>
    <n v="2026"/>
    <n v="1"/>
    <x v="0"/>
    <x v="0"/>
    <x v="3"/>
    <x v="13"/>
    <x v="2"/>
    <s v="Returning"/>
    <x v="4"/>
    <s v="Weighted Vest"/>
    <n v="1"/>
    <n v="123"/>
    <n v="0"/>
    <n v="67.3"/>
    <n v="123"/>
    <n v="67.3"/>
    <n v="55.7"/>
    <n v="0.45284552845528458"/>
    <n v="2026"/>
    <s v="Q1"/>
    <n v="1"/>
    <s v="Jan"/>
  </r>
  <r>
    <n v="3948"/>
    <d v="2026-01-12T00:00:00"/>
    <n v="2026"/>
    <n v="1"/>
    <x v="0"/>
    <x v="0"/>
    <x v="1"/>
    <x v="14"/>
    <x v="0"/>
    <s v="New"/>
    <x v="1"/>
    <s v="Trekking Poles"/>
    <n v="2"/>
    <n v="72.239999999999995"/>
    <n v="0"/>
    <n v="32.94"/>
    <n v="144.47999999999999"/>
    <n v="65.88"/>
    <n v="78.599999999999994"/>
    <n v="0.54401993355481726"/>
    <n v="2026"/>
    <s v="Q1"/>
    <n v="1"/>
    <s v="Jan"/>
  </r>
  <r>
    <n v="5036"/>
    <d v="2026-01-12T00:00:00"/>
    <n v="2026"/>
    <n v="1"/>
    <x v="0"/>
    <x v="0"/>
    <x v="2"/>
    <x v="3"/>
    <x v="2"/>
    <s v="Returning"/>
    <x v="1"/>
    <s v="Summit Backpack 45L"/>
    <n v="1"/>
    <n v="151.11000000000001"/>
    <n v="0.15"/>
    <n v="79.650000000000006"/>
    <n v="128.4435"/>
    <n v="79.650000000000006"/>
    <n v="48.793499999999995"/>
    <n v="0.37988298356865075"/>
    <n v="2026"/>
    <s v="Q1"/>
    <n v="1"/>
    <s v="Jan"/>
  </r>
  <r>
    <n v="2681"/>
    <d v="2026-01-13T00:00:00"/>
    <n v="2026"/>
    <n v="1"/>
    <x v="0"/>
    <x v="0"/>
    <x v="3"/>
    <x v="4"/>
    <x v="0"/>
    <s v="New"/>
    <x v="1"/>
    <s v="Hiking Daypack 20L"/>
    <n v="1"/>
    <n v="94.32"/>
    <n v="0"/>
    <n v="45.93"/>
    <n v="94.32"/>
    <n v="45.93"/>
    <n v="48.389999999999993"/>
    <n v="0.51304071246819338"/>
    <n v="2026"/>
    <s v="Q1"/>
    <n v="1"/>
    <s v="Jan"/>
  </r>
  <r>
    <n v="5101"/>
    <d v="2026-01-13T00:00:00"/>
    <n v="2026"/>
    <n v="1"/>
    <x v="0"/>
    <x v="0"/>
    <x v="1"/>
    <x v="12"/>
    <x v="0"/>
    <s v="Returning"/>
    <x v="0"/>
    <s v="Trail Bike Light"/>
    <n v="3"/>
    <n v="51.52"/>
    <n v="0"/>
    <n v="21.92"/>
    <n v="154.56"/>
    <n v="65.760000000000005"/>
    <n v="88.8"/>
    <n v="0.57453416149068315"/>
    <n v="2026"/>
    <s v="Q1"/>
    <n v="1"/>
    <s v="Jan"/>
  </r>
  <r>
    <n v="3871"/>
    <d v="2026-01-14T00:00:00"/>
    <n v="2026"/>
    <n v="1"/>
    <x v="0"/>
    <x v="0"/>
    <x v="0"/>
    <x v="15"/>
    <x v="0"/>
    <s v="New"/>
    <x v="1"/>
    <s v="Trail Boots"/>
    <n v="2"/>
    <n v="146.4"/>
    <n v="0.05"/>
    <n v="81.72"/>
    <n v="278.16000000000003"/>
    <n v="163.44"/>
    <n v="114.72000000000003"/>
    <n v="0.4124245038826575"/>
    <n v="2026"/>
    <s v="Q1"/>
    <n v="1"/>
    <s v="Jan"/>
  </r>
  <r>
    <n v="4643"/>
    <d v="2026-01-14T00:00:00"/>
    <n v="2026"/>
    <n v="1"/>
    <x v="0"/>
    <x v="0"/>
    <x v="0"/>
    <x v="0"/>
    <x v="1"/>
    <s v="Business"/>
    <x v="2"/>
    <s v="Packing Cube Set"/>
    <n v="3"/>
    <n v="47.32"/>
    <n v="0.1"/>
    <n v="18.420000000000002"/>
    <n v="127.76400000000001"/>
    <n v="55.260000000000005"/>
    <n v="72.504000000000005"/>
    <n v="0.56748379825302897"/>
    <n v="2026"/>
    <s v="Q1"/>
    <n v="1"/>
    <s v="Jan"/>
  </r>
  <r>
    <n v="4703"/>
    <d v="2026-01-14T00:00:00"/>
    <n v="2026"/>
    <n v="1"/>
    <x v="0"/>
    <x v="0"/>
    <x v="3"/>
    <x v="13"/>
    <x v="2"/>
    <s v="Business"/>
    <x v="4"/>
    <s v="Resistance Band Set"/>
    <n v="2"/>
    <n v="40.450000000000003"/>
    <n v="0.05"/>
    <n v="15.14"/>
    <n v="76.855000000000004"/>
    <n v="30.28"/>
    <n v="46.575000000000003"/>
    <n v="0.60601132001821612"/>
    <n v="2026"/>
    <s v="Q1"/>
    <n v="1"/>
    <s v="Jan"/>
  </r>
  <r>
    <n v="5068"/>
    <d v="2026-01-14T00:00:00"/>
    <n v="2026"/>
    <n v="1"/>
    <x v="0"/>
    <x v="0"/>
    <x v="0"/>
    <x v="0"/>
    <x v="0"/>
    <s v="Returning"/>
    <x v="2"/>
    <s v="Packing Cube Set"/>
    <n v="2"/>
    <n v="47.05"/>
    <n v="0.1"/>
    <n v="18.8"/>
    <n v="84.69"/>
    <n v="37.6"/>
    <n v="47.089999999999996"/>
    <n v="0.55602786633604906"/>
    <n v="2026"/>
    <s v="Q1"/>
    <n v="1"/>
    <s v="Jan"/>
  </r>
  <r>
    <n v="1539"/>
    <d v="2026-01-15T00:00:00"/>
    <n v="2026"/>
    <n v="1"/>
    <x v="0"/>
    <x v="0"/>
    <x v="3"/>
    <x v="8"/>
    <x v="2"/>
    <s v="Business"/>
    <x v="4"/>
    <s v="Weighted Vest"/>
    <n v="3"/>
    <n v="123.14"/>
    <n v="0.05"/>
    <n v="70.67"/>
    <n v="350.94900000000001"/>
    <n v="212.01"/>
    <n v="138.93900000000002"/>
    <n v="0.39589513006163296"/>
    <n v="2026"/>
    <s v="Q1"/>
    <n v="1"/>
    <s v="Jan"/>
  </r>
  <r>
    <n v="1709"/>
    <d v="2026-01-15T00:00:00"/>
    <n v="2026"/>
    <n v="1"/>
    <x v="0"/>
    <x v="0"/>
    <x v="3"/>
    <x v="13"/>
    <x v="0"/>
    <s v="Returning"/>
    <x v="1"/>
    <s v="Summit Backpack 45L"/>
    <n v="2"/>
    <n v="151.33000000000001"/>
    <n v="0.1"/>
    <n v="78.44"/>
    <n v="272.39400000000001"/>
    <n v="156.88"/>
    <n v="115.51400000000001"/>
    <n v="0.42406954631893512"/>
    <n v="2026"/>
    <s v="Q1"/>
    <n v="1"/>
    <s v="Jan"/>
  </r>
  <r>
    <n v="2702"/>
    <d v="2026-01-15T00:00:00"/>
    <n v="2026"/>
    <n v="1"/>
    <x v="0"/>
    <x v="0"/>
    <x v="1"/>
    <x v="14"/>
    <x v="0"/>
    <s v="Returning"/>
    <x v="1"/>
    <s v="Trail Boots"/>
    <n v="5"/>
    <n v="144.01"/>
    <n v="0.05"/>
    <n v="79.64"/>
    <n v="684.0474999999999"/>
    <n v="398.2"/>
    <n v="285.84749999999991"/>
    <n v="0.41787668254032062"/>
    <n v="2026"/>
    <s v="Q1"/>
    <n v="1"/>
    <s v="Jan"/>
  </r>
  <r>
    <n v="3176"/>
    <d v="2026-01-15T00:00:00"/>
    <n v="2026"/>
    <n v="1"/>
    <x v="0"/>
    <x v="0"/>
    <x v="3"/>
    <x v="8"/>
    <x v="0"/>
    <s v="Returning"/>
    <x v="1"/>
    <s v="Hiking Daypack 20L"/>
    <n v="3"/>
    <n v="91.19"/>
    <n v="0"/>
    <n v="44.47"/>
    <n v="273.57"/>
    <n v="133.41"/>
    <n v="140.16"/>
    <n v="0.5123368790437548"/>
    <n v="2026"/>
    <s v="Q1"/>
    <n v="1"/>
    <s v="Jan"/>
  </r>
  <r>
    <n v="3705"/>
    <d v="2026-01-15T00:00:00"/>
    <n v="2026"/>
    <n v="1"/>
    <x v="0"/>
    <x v="0"/>
    <x v="3"/>
    <x v="7"/>
    <x v="2"/>
    <s v="New"/>
    <x v="2"/>
    <s v="Packing Cube Set"/>
    <n v="2"/>
    <n v="45.45"/>
    <n v="0"/>
    <n v="18.190000000000001"/>
    <n v="90.9"/>
    <n v="36.380000000000003"/>
    <n v="54.52"/>
    <n v="0.59977997799779981"/>
    <n v="2026"/>
    <s v="Q1"/>
    <n v="1"/>
    <s v="Jan"/>
  </r>
  <r>
    <n v="3736"/>
    <d v="2026-01-15T00:00:00"/>
    <n v="2026"/>
    <n v="1"/>
    <x v="0"/>
    <x v="0"/>
    <x v="1"/>
    <x v="1"/>
    <x v="3"/>
    <s v="New"/>
    <x v="4"/>
    <s v="Resistance Band Set"/>
    <n v="1"/>
    <n v="40.72"/>
    <n v="0"/>
    <n v="14.94"/>
    <n v="40.72"/>
    <n v="14.94"/>
    <n v="25.78"/>
    <n v="0.6331041257367388"/>
    <n v="2026"/>
    <s v="Q1"/>
    <n v="1"/>
    <s v="Jan"/>
  </r>
  <r>
    <n v="3967"/>
    <d v="2026-01-15T00:00:00"/>
    <n v="2026"/>
    <n v="1"/>
    <x v="0"/>
    <x v="0"/>
    <x v="1"/>
    <x v="12"/>
    <x v="0"/>
    <s v="Business"/>
    <x v="2"/>
    <s v="Insulated Bottle"/>
    <n v="2"/>
    <n v="37.090000000000003"/>
    <n v="0"/>
    <n v="13.29"/>
    <n v="74.180000000000007"/>
    <n v="26.58"/>
    <n v="47.600000000000009"/>
    <n v="0.64168239417632789"/>
    <n v="2026"/>
    <s v="Q1"/>
    <n v="1"/>
    <s v="Jan"/>
  </r>
  <r>
    <n v="170"/>
    <d v="2026-01-16T00:00:00"/>
    <n v="2026"/>
    <n v="1"/>
    <x v="0"/>
    <x v="0"/>
    <x v="2"/>
    <x v="10"/>
    <x v="0"/>
    <s v="New"/>
    <x v="3"/>
    <s v="Compact Sleeping Bag"/>
    <n v="1"/>
    <n v="124.45"/>
    <n v="0.15"/>
    <n v="59.77"/>
    <n v="105.7825"/>
    <n v="59.77"/>
    <n v="46.012499999999996"/>
    <n v="0.43497270342447941"/>
    <n v="2026"/>
    <s v="Q1"/>
    <n v="1"/>
    <s v="Jan"/>
  </r>
  <r>
    <n v="1040"/>
    <d v="2026-01-16T00:00:00"/>
    <n v="2026"/>
    <n v="1"/>
    <x v="0"/>
    <x v="0"/>
    <x v="0"/>
    <x v="0"/>
    <x v="2"/>
    <s v="New"/>
    <x v="2"/>
    <s v="Insulated Bottle"/>
    <n v="1"/>
    <n v="35.93"/>
    <n v="0.05"/>
    <n v="13.33"/>
    <n v="34.133499999999998"/>
    <n v="13.33"/>
    <n v="20.8035"/>
    <n v="0.60947456311248482"/>
    <n v="2026"/>
    <s v="Q1"/>
    <n v="1"/>
    <s v="Jan"/>
  </r>
  <r>
    <n v="2380"/>
    <d v="2026-01-16T00:00:00"/>
    <n v="2026"/>
    <n v="1"/>
    <x v="0"/>
    <x v="0"/>
    <x v="3"/>
    <x v="13"/>
    <x v="0"/>
    <s v="Returning"/>
    <x v="3"/>
    <s v="Compact Sleeping Bag"/>
    <n v="4"/>
    <n v="121.8"/>
    <n v="0.05"/>
    <n v="59.57"/>
    <n v="462.84"/>
    <n v="238.28"/>
    <n v="224.55999999999997"/>
    <n v="0.48517846339987897"/>
    <n v="2026"/>
    <s v="Q1"/>
    <n v="1"/>
    <s v="Jan"/>
  </r>
  <r>
    <n v="3219"/>
    <d v="2026-01-16T00:00:00"/>
    <n v="2026"/>
    <n v="1"/>
    <x v="0"/>
    <x v="0"/>
    <x v="1"/>
    <x v="11"/>
    <x v="2"/>
    <s v="Returning"/>
    <x v="1"/>
    <s v="Hiking Daypack 20L"/>
    <n v="1"/>
    <n v="92.6"/>
    <n v="0.05"/>
    <n v="44.15"/>
    <n v="87.969999999999985"/>
    <n v="44.15"/>
    <n v="43.819999999999986"/>
    <n v="0.4981243605774695"/>
    <n v="2026"/>
    <s v="Q1"/>
    <n v="1"/>
    <s v="Jan"/>
  </r>
  <r>
    <n v="4425"/>
    <d v="2026-01-16T00:00:00"/>
    <n v="2026"/>
    <n v="1"/>
    <x v="0"/>
    <x v="0"/>
    <x v="1"/>
    <x v="12"/>
    <x v="1"/>
    <s v="Business"/>
    <x v="0"/>
    <s v="Cycling Pack 12L"/>
    <n v="10"/>
    <n v="102.68"/>
    <n v="0.15"/>
    <n v="51.07"/>
    <n v="872.78000000000009"/>
    <n v="510.7"/>
    <n v="362.0800000000001"/>
    <n v="0.41485826897958256"/>
    <n v="2026"/>
    <s v="Q1"/>
    <n v="1"/>
    <s v="Jan"/>
  </r>
  <r>
    <n v="4508"/>
    <d v="2026-01-16T00:00:00"/>
    <n v="2026"/>
    <n v="1"/>
    <x v="0"/>
    <x v="0"/>
    <x v="3"/>
    <x v="13"/>
    <x v="3"/>
    <s v="New"/>
    <x v="0"/>
    <s v="Compact Repair Kit"/>
    <n v="3"/>
    <n v="40.92"/>
    <n v="0.15"/>
    <n v="16.71"/>
    <n v="104.346"/>
    <n v="50.13"/>
    <n v="54.216000000000001"/>
    <n v="0.51957909263412105"/>
    <n v="2026"/>
    <s v="Q1"/>
    <n v="1"/>
    <s v="Jan"/>
  </r>
  <r>
    <n v="4806"/>
    <d v="2026-01-16T00:00:00"/>
    <n v="2026"/>
    <n v="1"/>
    <x v="0"/>
    <x v="0"/>
    <x v="2"/>
    <x v="16"/>
    <x v="2"/>
    <s v="New"/>
    <x v="0"/>
    <s v="Cycling Pack 12L"/>
    <n v="4"/>
    <n v="102.68"/>
    <n v="0"/>
    <n v="50.83"/>
    <n v="410.72"/>
    <n v="203.32"/>
    <n v="207.40000000000003"/>
    <n v="0.50496688741721862"/>
    <n v="2026"/>
    <s v="Q1"/>
    <n v="1"/>
    <s v="Jan"/>
  </r>
  <r>
    <n v="755"/>
    <d v="2026-01-17T00:00:00"/>
    <n v="2026"/>
    <n v="1"/>
    <x v="0"/>
    <x v="0"/>
    <x v="0"/>
    <x v="9"/>
    <x v="3"/>
    <s v="New"/>
    <x v="2"/>
    <s v="Travel Backpack 35L"/>
    <n v="2"/>
    <n v="164.38"/>
    <n v="0.05"/>
    <n v="85.93"/>
    <n v="312.322"/>
    <n v="171.86"/>
    <n v="140.46199999999999"/>
    <n v="0.44973456881039436"/>
    <n v="2026"/>
    <s v="Q1"/>
    <n v="1"/>
    <s v="Jan"/>
  </r>
  <r>
    <n v="3171"/>
    <d v="2026-01-17T00:00:00"/>
    <n v="2026"/>
    <n v="1"/>
    <x v="0"/>
    <x v="0"/>
    <x v="0"/>
    <x v="15"/>
    <x v="2"/>
    <s v="Returning"/>
    <x v="0"/>
    <s v="Trail Bike Light"/>
    <n v="1"/>
    <n v="51.78"/>
    <n v="0"/>
    <n v="22.64"/>
    <n v="51.78"/>
    <n v="22.64"/>
    <n v="29.14"/>
    <n v="0.56276554654306687"/>
    <n v="2026"/>
    <s v="Q1"/>
    <n v="1"/>
    <s v="Jan"/>
  </r>
  <r>
    <n v="4277"/>
    <d v="2026-01-17T00:00:00"/>
    <n v="2026"/>
    <n v="1"/>
    <x v="0"/>
    <x v="0"/>
    <x v="1"/>
    <x v="11"/>
    <x v="2"/>
    <s v="Returning"/>
    <x v="4"/>
    <s v="Training Mat"/>
    <n v="1"/>
    <n v="50.52"/>
    <n v="0.05"/>
    <n v="22.37"/>
    <n v="47.994"/>
    <n v="22.37"/>
    <n v="25.623999999999999"/>
    <n v="0.5339000708421886"/>
    <n v="2026"/>
    <s v="Q1"/>
    <n v="1"/>
    <s v="Jan"/>
  </r>
  <r>
    <n v="4648"/>
    <d v="2026-01-17T00:00:00"/>
    <n v="2026"/>
    <n v="1"/>
    <x v="0"/>
    <x v="0"/>
    <x v="1"/>
    <x v="14"/>
    <x v="3"/>
    <s v="New"/>
    <x v="3"/>
    <s v="Trail Tent 2P"/>
    <n v="1"/>
    <n v="199.02"/>
    <n v="0"/>
    <n v="106.49"/>
    <n v="199.02"/>
    <n v="106.49"/>
    <n v="92.530000000000015"/>
    <n v="0.46492814792483173"/>
    <n v="2026"/>
    <s v="Q1"/>
    <n v="1"/>
    <s v="Jan"/>
  </r>
  <r>
    <n v="157"/>
    <d v="2026-01-18T00:00:00"/>
    <n v="2026"/>
    <n v="1"/>
    <x v="0"/>
    <x v="0"/>
    <x v="3"/>
    <x v="8"/>
    <x v="2"/>
    <s v="Returning"/>
    <x v="3"/>
    <s v="Portable Camp Stove"/>
    <n v="3"/>
    <n v="80.27"/>
    <n v="0.1"/>
    <n v="39.26"/>
    <n v="216.72900000000001"/>
    <n v="117.78"/>
    <n v="98.949000000000012"/>
    <n v="0.45655634455933447"/>
    <n v="2026"/>
    <s v="Q1"/>
    <n v="1"/>
    <s v="Jan"/>
  </r>
  <r>
    <n v="2271"/>
    <d v="2026-01-18T00:00:00"/>
    <n v="2026"/>
    <n v="1"/>
    <x v="0"/>
    <x v="0"/>
    <x v="1"/>
    <x v="1"/>
    <x v="2"/>
    <s v="New"/>
    <x v="3"/>
    <s v="Alpine Tent 4P"/>
    <n v="4"/>
    <n v="333.28"/>
    <n v="0"/>
    <n v="195.76"/>
    <n v="1333.12"/>
    <n v="783.04"/>
    <n v="550.07999999999993"/>
    <n v="0.41262602016322608"/>
    <n v="2026"/>
    <s v="Q1"/>
    <n v="1"/>
    <s v="Jan"/>
  </r>
  <r>
    <n v="3330"/>
    <d v="2026-01-18T00:00:00"/>
    <n v="2026"/>
    <n v="1"/>
    <x v="0"/>
    <x v="0"/>
    <x v="3"/>
    <x v="13"/>
    <x v="3"/>
    <s v="New"/>
    <x v="0"/>
    <s v="Cycling Pack 12L"/>
    <n v="1"/>
    <n v="104.36"/>
    <n v="0"/>
    <n v="51.63"/>
    <n v="104.36"/>
    <n v="51.63"/>
    <n v="52.73"/>
    <n v="0.50527021847451126"/>
    <n v="2026"/>
    <s v="Q1"/>
    <n v="1"/>
    <s v="Jan"/>
  </r>
  <r>
    <n v="4547"/>
    <d v="2026-01-18T00:00:00"/>
    <n v="2026"/>
    <n v="1"/>
    <x v="0"/>
    <x v="0"/>
    <x v="2"/>
    <x v="5"/>
    <x v="3"/>
    <s v="New"/>
    <x v="0"/>
    <s v="Commuter Helmet"/>
    <n v="1"/>
    <n v="83.52"/>
    <n v="0.05"/>
    <n v="42.97"/>
    <n v="79.343999999999994"/>
    <n v="42.97"/>
    <n v="36.373999999999995"/>
    <n v="0.45843416011292598"/>
    <n v="2026"/>
    <s v="Q1"/>
    <n v="1"/>
    <s v="Jan"/>
  </r>
  <r>
    <n v="1840"/>
    <d v="2026-01-19T00:00:00"/>
    <n v="2026"/>
    <n v="1"/>
    <x v="0"/>
    <x v="0"/>
    <x v="2"/>
    <x v="10"/>
    <x v="0"/>
    <s v="New"/>
    <x v="4"/>
    <s v="Weighted Vest"/>
    <n v="2"/>
    <n v="125.93"/>
    <n v="0"/>
    <n v="69.150000000000006"/>
    <n v="251.86"/>
    <n v="138.30000000000001"/>
    <n v="113.56"/>
    <n v="0.45088541253077102"/>
    <n v="2026"/>
    <s v="Q1"/>
    <n v="1"/>
    <s v="Jan"/>
  </r>
  <r>
    <n v="1850"/>
    <d v="2026-01-19T00:00:00"/>
    <n v="2026"/>
    <n v="1"/>
    <x v="0"/>
    <x v="0"/>
    <x v="1"/>
    <x v="6"/>
    <x v="0"/>
    <s v="Business"/>
    <x v="0"/>
    <s v="Trail Bike Light"/>
    <n v="1"/>
    <n v="49.85"/>
    <n v="0"/>
    <n v="23.07"/>
    <n v="49.85"/>
    <n v="23.07"/>
    <n v="26.78"/>
    <n v="0.53721163490471413"/>
    <n v="2026"/>
    <s v="Q1"/>
    <n v="1"/>
    <s v="Jan"/>
  </r>
  <r>
    <n v="1858"/>
    <d v="2026-01-19T00:00:00"/>
    <n v="2026"/>
    <n v="1"/>
    <x v="0"/>
    <x v="0"/>
    <x v="1"/>
    <x v="1"/>
    <x v="0"/>
    <s v="Returning"/>
    <x v="2"/>
    <s v="Insulated Bottle"/>
    <n v="1"/>
    <n v="36.130000000000003"/>
    <n v="0"/>
    <n v="13.39"/>
    <n v="36.130000000000003"/>
    <n v="13.39"/>
    <n v="22.740000000000002"/>
    <n v="0.62939385552172711"/>
    <n v="2026"/>
    <s v="Q1"/>
    <n v="1"/>
    <s v="Jan"/>
  </r>
  <r>
    <n v="2910"/>
    <d v="2026-01-19T00:00:00"/>
    <n v="2026"/>
    <n v="1"/>
    <x v="0"/>
    <x v="0"/>
    <x v="3"/>
    <x v="13"/>
    <x v="2"/>
    <s v="Returning"/>
    <x v="0"/>
    <s v="Cycling Pack 12L"/>
    <n v="1"/>
    <n v="104.83"/>
    <n v="0.05"/>
    <n v="51.06"/>
    <n v="99.588499999999996"/>
    <n v="51.06"/>
    <n v="48.528499999999994"/>
    <n v="0.48729019916958277"/>
    <n v="2026"/>
    <s v="Q1"/>
    <n v="1"/>
    <s v="Jan"/>
  </r>
  <r>
    <n v="3694"/>
    <d v="2026-01-19T00:00:00"/>
    <n v="2026"/>
    <n v="1"/>
    <x v="0"/>
    <x v="0"/>
    <x v="0"/>
    <x v="0"/>
    <x v="2"/>
    <s v="Returning"/>
    <x v="2"/>
    <s v="Insulated Bottle"/>
    <n v="1"/>
    <n v="35.46"/>
    <n v="0.05"/>
    <n v="13.81"/>
    <n v="33.686999999999998"/>
    <n v="13.81"/>
    <n v="19.876999999999995"/>
    <n v="0.59004957401965141"/>
    <n v="2026"/>
    <s v="Q1"/>
    <n v="1"/>
    <s v="Jan"/>
  </r>
  <r>
    <n v="631"/>
    <d v="2026-01-20T00:00:00"/>
    <n v="2026"/>
    <n v="1"/>
    <x v="0"/>
    <x v="0"/>
    <x v="3"/>
    <x v="8"/>
    <x v="3"/>
    <s v="Returning"/>
    <x v="2"/>
    <s v="Travel Backpack 35L"/>
    <n v="1"/>
    <n v="165.42"/>
    <n v="0"/>
    <n v="85.69"/>
    <n v="165.42"/>
    <n v="85.69"/>
    <n v="79.72999999999999"/>
    <n v="0.48198524966751299"/>
    <n v="2026"/>
    <s v="Q1"/>
    <n v="1"/>
    <s v="Jan"/>
  </r>
  <r>
    <n v="1113"/>
    <d v="2026-01-20T00:00:00"/>
    <n v="2026"/>
    <n v="1"/>
    <x v="0"/>
    <x v="0"/>
    <x v="2"/>
    <x v="5"/>
    <x v="0"/>
    <s v="Returning"/>
    <x v="3"/>
    <s v="Compact Sleeping Bag"/>
    <n v="1"/>
    <n v="122.86"/>
    <n v="0.05"/>
    <n v="60.36"/>
    <n v="116.717"/>
    <n v="60.36"/>
    <n v="56.356999999999999"/>
    <n v="0.48285168398776529"/>
    <n v="2026"/>
    <s v="Q1"/>
    <n v="1"/>
    <s v="Jan"/>
  </r>
  <r>
    <n v="1525"/>
    <d v="2026-01-20T00:00:00"/>
    <n v="2026"/>
    <n v="1"/>
    <x v="0"/>
    <x v="0"/>
    <x v="0"/>
    <x v="0"/>
    <x v="2"/>
    <s v="Returning"/>
    <x v="4"/>
    <s v="Recovery Roller"/>
    <n v="2"/>
    <n v="35.82"/>
    <n v="0"/>
    <n v="14.09"/>
    <n v="71.64"/>
    <n v="28.18"/>
    <n v="43.46"/>
    <n v="0.60664433277498608"/>
    <n v="2026"/>
    <s v="Q1"/>
    <n v="1"/>
    <s v="Jan"/>
  </r>
  <r>
    <n v="3233"/>
    <d v="2026-01-20T00:00:00"/>
    <n v="2026"/>
    <n v="1"/>
    <x v="0"/>
    <x v="0"/>
    <x v="0"/>
    <x v="0"/>
    <x v="0"/>
    <s v="New"/>
    <x v="3"/>
    <s v="Compact Sleeping Bag"/>
    <n v="3"/>
    <n v="120.29"/>
    <n v="0.1"/>
    <n v="62.41"/>
    <n v="324.78300000000002"/>
    <n v="187.23"/>
    <n v="137.55300000000003"/>
    <n v="0.42352278290427769"/>
    <n v="2026"/>
    <s v="Q1"/>
    <n v="1"/>
    <s v="Jan"/>
  </r>
  <r>
    <n v="4455"/>
    <d v="2026-01-20T00:00:00"/>
    <n v="2026"/>
    <n v="1"/>
    <x v="0"/>
    <x v="0"/>
    <x v="1"/>
    <x v="11"/>
    <x v="3"/>
    <s v="Returning"/>
    <x v="3"/>
    <s v="Portable Camp Stove"/>
    <n v="1"/>
    <n v="80.239999999999995"/>
    <n v="0.1"/>
    <n v="39.950000000000003"/>
    <n v="72.215999999999994"/>
    <n v="39.950000000000003"/>
    <n v="32.265999999999991"/>
    <n v="0.44679849340866279"/>
    <n v="2026"/>
    <s v="Q1"/>
    <n v="1"/>
    <s v="Jan"/>
  </r>
  <r>
    <n v="1769"/>
    <d v="2026-01-21T00:00:00"/>
    <n v="2026"/>
    <n v="1"/>
    <x v="0"/>
    <x v="0"/>
    <x v="0"/>
    <x v="15"/>
    <x v="2"/>
    <s v="New"/>
    <x v="4"/>
    <s v="Recovery Roller"/>
    <n v="2"/>
    <n v="35.97"/>
    <n v="0"/>
    <n v="13.55"/>
    <n v="71.94"/>
    <n v="27.1"/>
    <n v="44.839999999999996"/>
    <n v="0.62329719210453149"/>
    <n v="2026"/>
    <s v="Q1"/>
    <n v="1"/>
    <s v="Jan"/>
  </r>
  <r>
    <n v="3467"/>
    <d v="2026-01-21T00:00:00"/>
    <n v="2026"/>
    <n v="1"/>
    <x v="0"/>
    <x v="0"/>
    <x v="1"/>
    <x v="11"/>
    <x v="0"/>
    <s v="New"/>
    <x v="1"/>
    <s v="Trekking Poles"/>
    <n v="1"/>
    <n v="72.239999999999995"/>
    <n v="0"/>
    <n v="33.26"/>
    <n v="72.239999999999995"/>
    <n v="33.26"/>
    <n v="38.979999999999997"/>
    <n v="0.53959025470653377"/>
    <n v="2026"/>
    <s v="Q1"/>
    <n v="1"/>
    <s v="Jan"/>
  </r>
  <r>
    <n v="3911"/>
    <d v="2026-01-21T00:00:00"/>
    <n v="2026"/>
    <n v="1"/>
    <x v="0"/>
    <x v="0"/>
    <x v="0"/>
    <x v="15"/>
    <x v="0"/>
    <s v="Returning"/>
    <x v="1"/>
    <s v="Summit Backpack 45L"/>
    <n v="5"/>
    <n v="152.81"/>
    <n v="0"/>
    <n v="78.989999999999995"/>
    <n v="764.05"/>
    <n v="394.95"/>
    <n v="369.09999999999997"/>
    <n v="0.48308356782933054"/>
    <n v="2026"/>
    <s v="Q1"/>
    <n v="1"/>
    <s v="Jan"/>
  </r>
  <r>
    <n v="4401"/>
    <d v="2026-01-21T00:00:00"/>
    <n v="2026"/>
    <n v="1"/>
    <x v="0"/>
    <x v="0"/>
    <x v="0"/>
    <x v="15"/>
    <x v="0"/>
    <s v="New"/>
    <x v="0"/>
    <s v="Commuter Helmet"/>
    <n v="3"/>
    <n v="83.34"/>
    <n v="0"/>
    <n v="41.44"/>
    <n v="250.02"/>
    <n v="124.32"/>
    <n v="125.70000000000002"/>
    <n v="0.50275977921766268"/>
    <n v="2026"/>
    <s v="Q1"/>
    <n v="1"/>
    <s v="Jan"/>
  </r>
  <r>
    <n v="4864"/>
    <d v="2026-01-21T00:00:00"/>
    <n v="2026"/>
    <n v="1"/>
    <x v="0"/>
    <x v="0"/>
    <x v="3"/>
    <x v="13"/>
    <x v="0"/>
    <s v="Returning"/>
    <x v="4"/>
    <s v="Recovery Roller"/>
    <n v="1"/>
    <n v="35.869999999999997"/>
    <n v="0"/>
    <n v="13.64"/>
    <n v="35.869999999999997"/>
    <n v="13.64"/>
    <n v="22.229999999999997"/>
    <n v="0.61973794257039305"/>
    <n v="2026"/>
    <s v="Q1"/>
    <n v="1"/>
    <s v="Jan"/>
  </r>
  <r>
    <n v="347"/>
    <d v="2026-01-22T00:00:00"/>
    <n v="2026"/>
    <n v="1"/>
    <x v="0"/>
    <x v="0"/>
    <x v="3"/>
    <x v="4"/>
    <x v="3"/>
    <s v="New"/>
    <x v="3"/>
    <s v="Trail Tent 2P"/>
    <n v="1"/>
    <n v="199.42"/>
    <n v="0.05"/>
    <n v="101.82"/>
    <n v="189.44899999999998"/>
    <n v="101.82"/>
    <n v="87.628999999999991"/>
    <n v="0.46254664843836601"/>
    <n v="2026"/>
    <s v="Q1"/>
    <n v="1"/>
    <s v="Jan"/>
  </r>
  <r>
    <n v="2051"/>
    <d v="2026-01-22T00:00:00"/>
    <n v="2026"/>
    <n v="1"/>
    <x v="0"/>
    <x v="0"/>
    <x v="2"/>
    <x v="5"/>
    <x v="0"/>
    <s v="New"/>
    <x v="3"/>
    <s v="Alpine Tent 4P"/>
    <n v="3"/>
    <n v="347.41"/>
    <n v="0.1"/>
    <n v="192.13"/>
    <n v="938.00700000000006"/>
    <n v="576.39"/>
    <n v="361.61700000000008"/>
    <n v="0.38551631277804971"/>
    <n v="2026"/>
    <s v="Q1"/>
    <n v="1"/>
    <s v="Jan"/>
  </r>
  <r>
    <n v="2314"/>
    <d v="2026-01-22T00:00:00"/>
    <n v="2026"/>
    <n v="1"/>
    <x v="0"/>
    <x v="0"/>
    <x v="0"/>
    <x v="9"/>
    <x v="0"/>
    <s v="New"/>
    <x v="0"/>
    <s v="Compact Repair Kit"/>
    <n v="1"/>
    <n v="40.28"/>
    <n v="0"/>
    <n v="16.79"/>
    <n v="40.28"/>
    <n v="16.79"/>
    <n v="23.490000000000002"/>
    <n v="0.58316782522343602"/>
    <n v="2026"/>
    <s v="Q1"/>
    <n v="1"/>
    <s v="Jan"/>
  </r>
  <r>
    <n v="3861"/>
    <d v="2026-01-22T00:00:00"/>
    <n v="2026"/>
    <n v="1"/>
    <x v="0"/>
    <x v="0"/>
    <x v="3"/>
    <x v="13"/>
    <x v="0"/>
    <s v="Returning"/>
    <x v="3"/>
    <s v="Trail Tent 2P"/>
    <n v="3"/>
    <n v="195.49"/>
    <n v="0.05"/>
    <n v="106.38"/>
    <n v="557.14649999999995"/>
    <n v="319.14"/>
    <n v="238.00649999999996"/>
    <n v="0.42718836069148775"/>
    <n v="2026"/>
    <s v="Q1"/>
    <n v="1"/>
    <s v="Jan"/>
  </r>
  <r>
    <n v="843"/>
    <d v="2026-01-23T00:00:00"/>
    <n v="2026"/>
    <n v="1"/>
    <x v="0"/>
    <x v="0"/>
    <x v="1"/>
    <x v="11"/>
    <x v="0"/>
    <s v="Returning"/>
    <x v="4"/>
    <s v="Recovery Roller"/>
    <n v="2"/>
    <n v="35.75"/>
    <n v="0"/>
    <n v="13.94"/>
    <n v="71.5"/>
    <n v="27.88"/>
    <n v="43.620000000000005"/>
    <n v="0.61006993006993016"/>
    <n v="2026"/>
    <s v="Q1"/>
    <n v="1"/>
    <s v="Jan"/>
  </r>
  <r>
    <n v="868"/>
    <d v="2026-01-23T00:00:00"/>
    <n v="2026"/>
    <n v="1"/>
    <x v="0"/>
    <x v="0"/>
    <x v="0"/>
    <x v="15"/>
    <x v="0"/>
    <s v="Returning"/>
    <x v="0"/>
    <s v="Cycling Pack 12L"/>
    <n v="1"/>
    <n v="103.39"/>
    <n v="0"/>
    <n v="51.32"/>
    <n v="103.39"/>
    <n v="51.32"/>
    <n v="52.07"/>
    <n v="0.50362704323435536"/>
    <n v="2026"/>
    <s v="Q1"/>
    <n v="1"/>
    <s v="Jan"/>
  </r>
  <r>
    <n v="890"/>
    <d v="2026-01-23T00:00:00"/>
    <n v="2026"/>
    <n v="1"/>
    <x v="0"/>
    <x v="0"/>
    <x v="0"/>
    <x v="15"/>
    <x v="0"/>
    <s v="New"/>
    <x v="3"/>
    <s v="Portable Camp Stove"/>
    <n v="3"/>
    <n v="81.98"/>
    <n v="0.1"/>
    <n v="40.229999999999997"/>
    <n v="221.346"/>
    <n v="120.69"/>
    <n v="100.65600000000001"/>
    <n v="0.45474505977067581"/>
    <n v="2026"/>
    <s v="Q1"/>
    <n v="1"/>
    <s v="Jan"/>
  </r>
  <r>
    <n v="2185"/>
    <d v="2026-01-23T00:00:00"/>
    <n v="2026"/>
    <n v="1"/>
    <x v="0"/>
    <x v="0"/>
    <x v="2"/>
    <x v="2"/>
    <x v="1"/>
    <s v="Business"/>
    <x v="3"/>
    <s v="Alpine Tent 4P"/>
    <n v="10"/>
    <n v="337.69"/>
    <n v="0.1"/>
    <n v="200.27"/>
    <n v="3039.21"/>
    <n v="2002.7"/>
    <n v="1036.51"/>
    <n v="0.34104586389226149"/>
    <n v="2026"/>
    <s v="Q1"/>
    <n v="1"/>
    <s v="Jan"/>
  </r>
  <r>
    <n v="2335"/>
    <d v="2026-01-23T00:00:00"/>
    <n v="2026"/>
    <n v="1"/>
    <x v="0"/>
    <x v="0"/>
    <x v="3"/>
    <x v="8"/>
    <x v="0"/>
    <s v="New"/>
    <x v="3"/>
    <s v="Alpine Tent 4P"/>
    <n v="2"/>
    <n v="333.29"/>
    <n v="0"/>
    <n v="197.18"/>
    <n v="666.58"/>
    <n v="394.36"/>
    <n v="272.22000000000003"/>
    <n v="0.40838308980167426"/>
    <n v="2026"/>
    <s v="Q1"/>
    <n v="1"/>
    <s v="Jan"/>
  </r>
  <r>
    <n v="2784"/>
    <d v="2026-01-23T00:00:00"/>
    <n v="2026"/>
    <n v="1"/>
    <x v="0"/>
    <x v="0"/>
    <x v="0"/>
    <x v="15"/>
    <x v="2"/>
    <s v="New"/>
    <x v="0"/>
    <s v="Commuter Helmet"/>
    <n v="1"/>
    <n v="80.11"/>
    <n v="0.05"/>
    <n v="43.54"/>
    <n v="76.104500000000002"/>
    <n v="43.54"/>
    <n v="32.564500000000002"/>
    <n v="0.42789191177919839"/>
    <n v="2026"/>
    <s v="Q1"/>
    <n v="1"/>
    <s v="Jan"/>
  </r>
  <r>
    <n v="3820"/>
    <d v="2026-01-23T00:00:00"/>
    <n v="2026"/>
    <n v="1"/>
    <x v="0"/>
    <x v="0"/>
    <x v="3"/>
    <x v="13"/>
    <x v="2"/>
    <s v="New"/>
    <x v="3"/>
    <s v="Portable Camp Stove"/>
    <n v="1"/>
    <n v="82.6"/>
    <n v="0.05"/>
    <n v="38.299999999999997"/>
    <n v="78.469999999999985"/>
    <n v="38.299999999999997"/>
    <n v="40.169999999999987"/>
    <n v="0.51191538167452522"/>
    <n v="2026"/>
    <s v="Q1"/>
    <n v="1"/>
    <s v="Jan"/>
  </r>
  <r>
    <n v="994"/>
    <d v="2026-01-24T00:00:00"/>
    <n v="2026"/>
    <n v="1"/>
    <x v="0"/>
    <x v="0"/>
    <x v="0"/>
    <x v="15"/>
    <x v="0"/>
    <s v="Returning"/>
    <x v="1"/>
    <s v="Hiking Daypack 20L"/>
    <n v="1"/>
    <n v="94.07"/>
    <n v="0"/>
    <n v="46.28"/>
    <n v="94.07"/>
    <n v="46.28"/>
    <n v="47.789999999999992"/>
    <n v="0.50802593813117891"/>
    <n v="2026"/>
    <s v="Q1"/>
    <n v="1"/>
    <s v="Jan"/>
  </r>
  <r>
    <n v="1643"/>
    <d v="2026-01-24T00:00:00"/>
    <n v="2026"/>
    <n v="1"/>
    <x v="0"/>
    <x v="0"/>
    <x v="0"/>
    <x v="15"/>
    <x v="0"/>
    <s v="Returning"/>
    <x v="2"/>
    <s v="Travel Backpack 35L"/>
    <n v="1"/>
    <n v="163.71"/>
    <n v="0"/>
    <n v="90.06"/>
    <n v="163.71"/>
    <n v="90.06"/>
    <n v="73.650000000000006"/>
    <n v="0.44988088693421296"/>
    <n v="2026"/>
    <s v="Q1"/>
    <n v="1"/>
    <s v="Jan"/>
  </r>
  <r>
    <n v="1971"/>
    <d v="2026-01-24T00:00:00"/>
    <n v="2026"/>
    <n v="1"/>
    <x v="0"/>
    <x v="0"/>
    <x v="3"/>
    <x v="8"/>
    <x v="2"/>
    <s v="Returning"/>
    <x v="3"/>
    <s v="Trail Tent 2P"/>
    <n v="4"/>
    <n v="191.43"/>
    <n v="0"/>
    <n v="106.82"/>
    <n v="765.72"/>
    <n v="427.28"/>
    <n v="338.44000000000005"/>
    <n v="0.441989238886277"/>
    <n v="2026"/>
    <s v="Q1"/>
    <n v="1"/>
    <s v="Jan"/>
  </r>
  <r>
    <n v="2828"/>
    <d v="2026-01-24T00:00:00"/>
    <n v="2026"/>
    <n v="1"/>
    <x v="0"/>
    <x v="0"/>
    <x v="1"/>
    <x v="11"/>
    <x v="1"/>
    <s v="Business"/>
    <x v="2"/>
    <s v="Packing Cube Set"/>
    <n v="3"/>
    <n v="46.94"/>
    <n v="0.05"/>
    <n v="18.18"/>
    <n v="133.779"/>
    <n v="54.54"/>
    <n v="79.239000000000004"/>
    <n v="0.59231269481757232"/>
    <n v="2026"/>
    <s v="Q1"/>
    <n v="1"/>
    <s v="Jan"/>
  </r>
  <r>
    <n v="5175"/>
    <d v="2026-01-24T00:00:00"/>
    <n v="2026"/>
    <n v="1"/>
    <x v="0"/>
    <x v="0"/>
    <x v="3"/>
    <x v="7"/>
    <x v="0"/>
    <s v="Returning"/>
    <x v="1"/>
    <s v="Trail Boots"/>
    <n v="1"/>
    <n v="147.21"/>
    <n v="0"/>
    <n v="79.510000000000005"/>
    <n v="147.21"/>
    <n v="79.510000000000005"/>
    <n v="67.7"/>
    <n v="0.45988723592147274"/>
    <n v="2026"/>
    <s v="Q1"/>
    <n v="1"/>
    <s v="Jan"/>
  </r>
  <r>
    <n v="1874"/>
    <d v="2026-01-25T00:00:00"/>
    <n v="2026"/>
    <n v="1"/>
    <x v="0"/>
    <x v="0"/>
    <x v="0"/>
    <x v="0"/>
    <x v="0"/>
    <s v="Business"/>
    <x v="2"/>
    <s v="Insulated Bottle"/>
    <n v="1"/>
    <n v="35.729999999999997"/>
    <n v="0"/>
    <n v="13.57"/>
    <n v="35.729999999999997"/>
    <n v="13.57"/>
    <n v="22.159999999999997"/>
    <n v="0.62020710887209629"/>
    <n v="2026"/>
    <s v="Q1"/>
    <n v="1"/>
    <s v="Jan"/>
  </r>
  <r>
    <n v="2490"/>
    <d v="2026-01-25T00:00:00"/>
    <n v="2026"/>
    <n v="1"/>
    <x v="0"/>
    <x v="0"/>
    <x v="1"/>
    <x v="14"/>
    <x v="0"/>
    <s v="New"/>
    <x v="0"/>
    <s v="Cycling Pack 12L"/>
    <n v="2"/>
    <n v="103.99"/>
    <n v="0.15"/>
    <n v="51.94"/>
    <n v="176.78299999999999"/>
    <n v="103.88"/>
    <n v="72.902999999999992"/>
    <n v="0.41238693765803269"/>
    <n v="2026"/>
    <s v="Q1"/>
    <n v="1"/>
    <s v="Jan"/>
  </r>
  <r>
    <n v="5078"/>
    <d v="2026-01-25T00:00:00"/>
    <n v="2026"/>
    <n v="1"/>
    <x v="0"/>
    <x v="0"/>
    <x v="1"/>
    <x v="12"/>
    <x v="0"/>
    <s v="Returning"/>
    <x v="1"/>
    <s v="Trekking Poles"/>
    <n v="2"/>
    <n v="72.739999999999995"/>
    <n v="0"/>
    <n v="31.96"/>
    <n v="145.47999999999999"/>
    <n v="63.92"/>
    <n v="81.559999999999988"/>
    <n v="0.56062689029419843"/>
    <n v="2026"/>
    <s v="Q1"/>
    <n v="1"/>
    <s v="Jan"/>
  </r>
  <r>
    <n v="230"/>
    <d v="2026-01-26T00:00:00"/>
    <n v="2026"/>
    <n v="1"/>
    <x v="0"/>
    <x v="0"/>
    <x v="2"/>
    <x v="10"/>
    <x v="2"/>
    <s v="Returning"/>
    <x v="0"/>
    <s v="Cycling Pack 12L"/>
    <n v="1"/>
    <n v="100.01"/>
    <n v="0.05"/>
    <n v="49.41"/>
    <n v="95.009500000000003"/>
    <n v="49.41"/>
    <n v="45.599500000000006"/>
    <n v="0.47994674216788852"/>
    <n v="2026"/>
    <s v="Q1"/>
    <n v="1"/>
    <s v="Jan"/>
  </r>
  <r>
    <n v="1757"/>
    <d v="2026-01-26T00:00:00"/>
    <n v="2026"/>
    <n v="1"/>
    <x v="0"/>
    <x v="0"/>
    <x v="3"/>
    <x v="7"/>
    <x v="0"/>
    <s v="Business"/>
    <x v="2"/>
    <s v="Packing Cube Set"/>
    <n v="2"/>
    <n v="45.73"/>
    <n v="0"/>
    <n v="18.11"/>
    <n v="91.46"/>
    <n v="36.22"/>
    <n v="55.239999999999995"/>
    <n v="0.60397988191559149"/>
    <n v="2026"/>
    <s v="Q1"/>
    <n v="1"/>
    <s v="Jan"/>
  </r>
  <r>
    <n v="1944"/>
    <d v="2026-01-26T00:00:00"/>
    <n v="2026"/>
    <n v="1"/>
    <x v="0"/>
    <x v="0"/>
    <x v="2"/>
    <x v="16"/>
    <x v="0"/>
    <s v="Returning"/>
    <x v="1"/>
    <s v="Trail Boots"/>
    <n v="2"/>
    <n v="143.66"/>
    <n v="0.15"/>
    <n v="78.14"/>
    <n v="244.22199999999998"/>
    <n v="156.28"/>
    <n v="87.941999999999979"/>
    <n v="0.36009040954541355"/>
    <n v="2026"/>
    <s v="Q1"/>
    <n v="1"/>
    <s v="Jan"/>
  </r>
  <r>
    <n v="3485"/>
    <d v="2026-01-26T00:00:00"/>
    <n v="2026"/>
    <n v="1"/>
    <x v="0"/>
    <x v="0"/>
    <x v="2"/>
    <x v="10"/>
    <x v="0"/>
    <s v="Business"/>
    <x v="3"/>
    <s v="Compact Sleeping Bag"/>
    <n v="2"/>
    <n v="121.88"/>
    <n v="0.05"/>
    <n v="62.17"/>
    <n v="231.57199999999997"/>
    <n v="124.34"/>
    <n v="107.23199999999997"/>
    <n v="0.46306116456220953"/>
    <n v="2026"/>
    <s v="Q1"/>
    <n v="1"/>
    <s v="Jan"/>
  </r>
  <r>
    <n v="4002"/>
    <d v="2026-01-26T00:00:00"/>
    <n v="2026"/>
    <n v="1"/>
    <x v="0"/>
    <x v="0"/>
    <x v="0"/>
    <x v="15"/>
    <x v="0"/>
    <s v="Returning"/>
    <x v="4"/>
    <s v="Training Mat"/>
    <n v="3"/>
    <n v="50.92"/>
    <n v="0.05"/>
    <n v="21.87"/>
    <n v="145.12199999999999"/>
    <n v="65.61"/>
    <n v="79.511999999999986"/>
    <n v="0.54789763095877941"/>
    <n v="2026"/>
    <s v="Q1"/>
    <n v="1"/>
    <s v="Jan"/>
  </r>
  <r>
    <n v="818"/>
    <d v="2026-01-27T00:00:00"/>
    <n v="2026"/>
    <n v="1"/>
    <x v="0"/>
    <x v="0"/>
    <x v="0"/>
    <x v="0"/>
    <x v="0"/>
    <s v="Returning"/>
    <x v="0"/>
    <s v="Cycling Pack 12L"/>
    <n v="1"/>
    <n v="103.78"/>
    <n v="0"/>
    <n v="49.36"/>
    <n v="103.78"/>
    <n v="49.36"/>
    <n v="54.42"/>
    <n v="0.52437849296588934"/>
    <n v="2026"/>
    <s v="Q1"/>
    <n v="1"/>
    <s v="Jan"/>
  </r>
  <r>
    <n v="1439"/>
    <d v="2026-01-27T00:00:00"/>
    <n v="2026"/>
    <n v="1"/>
    <x v="0"/>
    <x v="0"/>
    <x v="1"/>
    <x v="6"/>
    <x v="3"/>
    <s v="New"/>
    <x v="1"/>
    <s v="Summit Backpack 45L"/>
    <n v="2"/>
    <n v="157.16999999999999"/>
    <n v="0"/>
    <n v="81.260000000000005"/>
    <n v="314.33999999999997"/>
    <n v="162.52000000000001"/>
    <n v="151.81999999999996"/>
    <n v="0.4829802125087484"/>
    <n v="2026"/>
    <s v="Q1"/>
    <n v="1"/>
    <s v="Jan"/>
  </r>
  <r>
    <n v="1616"/>
    <d v="2026-01-27T00:00:00"/>
    <n v="2026"/>
    <n v="1"/>
    <x v="0"/>
    <x v="0"/>
    <x v="1"/>
    <x v="12"/>
    <x v="0"/>
    <s v="Business"/>
    <x v="2"/>
    <s v="Carry-On Duffel"/>
    <n v="2"/>
    <n v="132.91999999999999"/>
    <n v="0"/>
    <n v="69.02"/>
    <n v="265.83999999999997"/>
    <n v="138.04"/>
    <n v="127.79999999999998"/>
    <n v="0.48074029491423409"/>
    <n v="2026"/>
    <s v="Q1"/>
    <n v="1"/>
    <s v="Jan"/>
  </r>
  <r>
    <n v="1798"/>
    <d v="2026-01-27T00:00:00"/>
    <n v="2026"/>
    <n v="1"/>
    <x v="0"/>
    <x v="0"/>
    <x v="3"/>
    <x v="8"/>
    <x v="2"/>
    <s v="Returning"/>
    <x v="1"/>
    <s v="Trekking Poles"/>
    <n v="1"/>
    <n v="71.41"/>
    <n v="0.05"/>
    <n v="32.28"/>
    <n v="67.839499999999987"/>
    <n v="32.28"/>
    <n v="35.559499999999986"/>
    <n v="0.52417102130764515"/>
    <n v="2026"/>
    <s v="Q1"/>
    <n v="1"/>
    <s v="Jan"/>
  </r>
  <r>
    <n v="4449"/>
    <d v="2026-01-27T00:00:00"/>
    <n v="2026"/>
    <n v="1"/>
    <x v="0"/>
    <x v="0"/>
    <x v="3"/>
    <x v="8"/>
    <x v="0"/>
    <s v="New"/>
    <x v="3"/>
    <s v="Trail Tent 2P"/>
    <n v="1"/>
    <n v="199.67"/>
    <n v="0"/>
    <n v="103.81"/>
    <n v="199.67"/>
    <n v="103.81"/>
    <n v="95.859999999999985"/>
    <n v="0.4800921520508839"/>
    <n v="2026"/>
    <s v="Q1"/>
    <n v="1"/>
    <s v="Jan"/>
  </r>
  <r>
    <n v="4473"/>
    <d v="2026-01-27T00:00:00"/>
    <n v="2026"/>
    <n v="1"/>
    <x v="0"/>
    <x v="0"/>
    <x v="0"/>
    <x v="0"/>
    <x v="2"/>
    <s v="Returning"/>
    <x v="3"/>
    <s v="Trail Tent 2P"/>
    <n v="1"/>
    <n v="196.88"/>
    <n v="0"/>
    <n v="102.76"/>
    <n v="196.88"/>
    <n v="102.76"/>
    <n v="94.11999999999999"/>
    <n v="0.47805770012190163"/>
    <n v="2026"/>
    <s v="Q1"/>
    <n v="1"/>
    <s v="Jan"/>
  </r>
  <r>
    <n v="203"/>
    <d v="2026-01-28T00:00:00"/>
    <n v="2026"/>
    <n v="1"/>
    <x v="0"/>
    <x v="0"/>
    <x v="3"/>
    <x v="7"/>
    <x v="0"/>
    <s v="Returning"/>
    <x v="0"/>
    <s v="Trail Bike Light"/>
    <n v="3"/>
    <n v="49.95"/>
    <n v="0"/>
    <n v="22.55"/>
    <n v="149.85000000000002"/>
    <n v="67.650000000000006"/>
    <n v="82.200000000000017"/>
    <n v="0.54854854854854862"/>
    <n v="2026"/>
    <s v="Q1"/>
    <n v="1"/>
    <s v="Jan"/>
  </r>
  <r>
    <n v="1654"/>
    <d v="2026-01-28T00:00:00"/>
    <n v="2026"/>
    <n v="1"/>
    <x v="0"/>
    <x v="0"/>
    <x v="1"/>
    <x v="6"/>
    <x v="3"/>
    <s v="Business"/>
    <x v="1"/>
    <s v="Trekking Poles"/>
    <n v="1"/>
    <n v="70.41"/>
    <n v="0"/>
    <n v="32.74"/>
    <n v="70.41"/>
    <n v="32.74"/>
    <n v="37.669999999999995"/>
    <n v="0.53500923164323244"/>
    <n v="2026"/>
    <s v="Q1"/>
    <n v="1"/>
    <s v="Jan"/>
  </r>
  <r>
    <n v="2203"/>
    <d v="2026-01-28T00:00:00"/>
    <n v="2026"/>
    <n v="1"/>
    <x v="0"/>
    <x v="0"/>
    <x v="2"/>
    <x v="16"/>
    <x v="3"/>
    <s v="Returning"/>
    <x v="1"/>
    <s v="Trekking Poles"/>
    <n v="2"/>
    <n v="70.290000000000006"/>
    <n v="0.15"/>
    <n v="31.84"/>
    <n v="119.49300000000001"/>
    <n v="63.68"/>
    <n v="55.813000000000009"/>
    <n v="0.46708175374289712"/>
    <n v="2026"/>
    <s v="Q1"/>
    <n v="1"/>
    <s v="Jan"/>
  </r>
  <r>
    <n v="3352"/>
    <d v="2026-01-28T00:00:00"/>
    <n v="2026"/>
    <n v="1"/>
    <x v="0"/>
    <x v="0"/>
    <x v="2"/>
    <x v="16"/>
    <x v="0"/>
    <s v="Business"/>
    <x v="1"/>
    <s v="Hiking Daypack 20L"/>
    <n v="4"/>
    <n v="91.46"/>
    <n v="0"/>
    <n v="44.04"/>
    <n v="365.84"/>
    <n v="176.16"/>
    <n v="189.67999999999998"/>
    <n v="0.51847802317953207"/>
    <n v="2026"/>
    <s v="Q1"/>
    <n v="1"/>
    <s v="Jan"/>
  </r>
  <r>
    <n v="183"/>
    <d v="2026-01-29T00:00:00"/>
    <n v="2026"/>
    <n v="1"/>
    <x v="0"/>
    <x v="0"/>
    <x v="1"/>
    <x v="12"/>
    <x v="0"/>
    <s v="New"/>
    <x v="3"/>
    <s v="Compact Sleeping Bag"/>
    <n v="2"/>
    <n v="123.27"/>
    <n v="0"/>
    <n v="60.26"/>
    <n v="246.54"/>
    <n v="120.52"/>
    <n v="126.02"/>
    <n v="0.51115437657175311"/>
    <n v="2026"/>
    <s v="Q1"/>
    <n v="1"/>
    <s v="Jan"/>
  </r>
  <r>
    <n v="3525"/>
    <d v="2026-01-29T00:00:00"/>
    <n v="2026"/>
    <n v="1"/>
    <x v="0"/>
    <x v="0"/>
    <x v="2"/>
    <x v="5"/>
    <x v="1"/>
    <s v="Business"/>
    <x v="4"/>
    <s v="Training Mat"/>
    <n v="3"/>
    <n v="49.63"/>
    <n v="0.1"/>
    <n v="22.06"/>
    <n v="134.001"/>
    <n v="66.179999999999993"/>
    <n v="67.821000000000012"/>
    <n v="0.50612308863366695"/>
    <n v="2026"/>
    <s v="Q1"/>
    <n v="1"/>
    <s v="Jan"/>
  </r>
  <r>
    <n v="4299"/>
    <d v="2026-01-29T00:00:00"/>
    <n v="2026"/>
    <n v="1"/>
    <x v="0"/>
    <x v="0"/>
    <x v="0"/>
    <x v="9"/>
    <x v="1"/>
    <s v="Business"/>
    <x v="2"/>
    <s v="Carry-On Duffel"/>
    <n v="12"/>
    <n v="132.21"/>
    <n v="0.1"/>
    <n v="68.95"/>
    <n v="1427.8679999999999"/>
    <n v="827.40000000000009"/>
    <n v="600.46799999999985"/>
    <n v="0.42053467127213429"/>
    <n v="2026"/>
    <s v="Q1"/>
    <n v="1"/>
    <s v="Jan"/>
  </r>
  <r>
    <n v="748"/>
    <d v="2026-01-30T00:00:00"/>
    <n v="2026"/>
    <n v="1"/>
    <x v="0"/>
    <x v="0"/>
    <x v="1"/>
    <x v="1"/>
    <x v="2"/>
    <s v="Business"/>
    <x v="0"/>
    <s v="Compact Repair Kit"/>
    <n v="1"/>
    <n v="39.549999999999997"/>
    <n v="0"/>
    <n v="17.059999999999999"/>
    <n v="39.549999999999997"/>
    <n v="17.059999999999999"/>
    <n v="22.49"/>
    <n v="0.56864728192161818"/>
    <n v="2026"/>
    <s v="Q1"/>
    <n v="1"/>
    <s v="Jan"/>
  </r>
  <r>
    <n v="3117"/>
    <d v="2026-01-30T00:00:00"/>
    <n v="2026"/>
    <n v="1"/>
    <x v="0"/>
    <x v="0"/>
    <x v="1"/>
    <x v="12"/>
    <x v="0"/>
    <s v="New"/>
    <x v="3"/>
    <s v="Portable Camp Stove"/>
    <n v="3"/>
    <n v="80.08"/>
    <n v="0"/>
    <n v="39.450000000000003"/>
    <n v="240.24"/>
    <n v="118.35000000000001"/>
    <n v="121.89"/>
    <n v="0.50736763236763238"/>
    <n v="2026"/>
    <s v="Q1"/>
    <n v="1"/>
    <s v="Jan"/>
  </r>
  <r>
    <n v="3328"/>
    <d v="2026-01-30T00:00:00"/>
    <n v="2026"/>
    <n v="1"/>
    <x v="0"/>
    <x v="0"/>
    <x v="2"/>
    <x v="5"/>
    <x v="2"/>
    <s v="Returning"/>
    <x v="4"/>
    <s v="Weighted Vest"/>
    <n v="1"/>
    <n v="120.48"/>
    <n v="0"/>
    <n v="69.55"/>
    <n v="120.48"/>
    <n v="69.55"/>
    <n v="50.930000000000007"/>
    <n v="0.42272576361221786"/>
    <n v="2026"/>
    <s v="Q1"/>
    <n v="1"/>
    <s v="Jan"/>
  </r>
  <r>
    <n v="3822"/>
    <d v="2026-01-30T00:00:00"/>
    <n v="2026"/>
    <n v="1"/>
    <x v="0"/>
    <x v="0"/>
    <x v="3"/>
    <x v="7"/>
    <x v="0"/>
    <s v="Returning"/>
    <x v="4"/>
    <s v="Resistance Band Set"/>
    <n v="1"/>
    <n v="39.369999999999997"/>
    <n v="0.05"/>
    <n v="14.66"/>
    <n v="37.401499999999999"/>
    <n v="14.66"/>
    <n v="22.741499999999998"/>
    <n v="0.60803711081106371"/>
    <n v="2026"/>
    <s v="Q1"/>
    <n v="1"/>
    <s v="Jan"/>
  </r>
  <r>
    <n v="4125"/>
    <d v="2026-01-30T00:00:00"/>
    <n v="2026"/>
    <n v="1"/>
    <x v="0"/>
    <x v="0"/>
    <x v="1"/>
    <x v="12"/>
    <x v="1"/>
    <s v="Business"/>
    <x v="3"/>
    <s v="Portable Camp Stove"/>
    <n v="8"/>
    <n v="81.06"/>
    <n v="0.15"/>
    <n v="39.549999999999997"/>
    <n v="551.20799999999997"/>
    <n v="316.39999999999998"/>
    <n v="234.80799999999999"/>
    <n v="0.42598801178502488"/>
    <n v="2026"/>
    <s v="Q1"/>
    <n v="1"/>
    <s v="Jan"/>
  </r>
  <r>
    <n v="4592"/>
    <d v="2026-01-30T00:00:00"/>
    <n v="2026"/>
    <n v="1"/>
    <x v="0"/>
    <x v="0"/>
    <x v="1"/>
    <x v="12"/>
    <x v="3"/>
    <s v="Returning"/>
    <x v="4"/>
    <s v="Weighted Vest"/>
    <n v="5"/>
    <n v="120.4"/>
    <n v="0"/>
    <n v="69.510000000000005"/>
    <n v="602"/>
    <n v="347.55"/>
    <n v="254.45"/>
    <n v="0.42267441860465116"/>
    <n v="2026"/>
    <s v="Q1"/>
    <n v="1"/>
    <s v="Jan"/>
  </r>
  <r>
    <n v="373"/>
    <d v="2026-01-31T00:00:00"/>
    <n v="2026"/>
    <n v="1"/>
    <x v="0"/>
    <x v="0"/>
    <x v="2"/>
    <x v="10"/>
    <x v="1"/>
    <s v="Business"/>
    <x v="2"/>
    <s v="Packing Cube Set"/>
    <n v="10"/>
    <n v="47.71"/>
    <n v="0.1"/>
    <n v="18.649999999999999"/>
    <n v="429.39000000000004"/>
    <n v="186.5"/>
    <n v="242.89000000000004"/>
    <n v="0.56566291716155481"/>
    <n v="2026"/>
    <s v="Q1"/>
    <n v="1"/>
    <s v="Jan"/>
  </r>
  <r>
    <n v="672"/>
    <d v="2026-01-31T00:00:00"/>
    <n v="2026"/>
    <n v="1"/>
    <x v="0"/>
    <x v="0"/>
    <x v="0"/>
    <x v="9"/>
    <x v="0"/>
    <s v="Business"/>
    <x v="0"/>
    <s v="Cycling Pack 12L"/>
    <n v="1"/>
    <n v="102.92"/>
    <n v="0.05"/>
    <n v="50.92"/>
    <n v="97.774000000000001"/>
    <n v="50.92"/>
    <n v="46.853999999999999"/>
    <n v="0.4792071511853867"/>
    <n v="2026"/>
    <s v="Q1"/>
    <n v="1"/>
    <s v="Jan"/>
  </r>
  <r>
    <n v="1125"/>
    <d v="2026-01-31T00:00:00"/>
    <n v="2026"/>
    <n v="1"/>
    <x v="0"/>
    <x v="0"/>
    <x v="1"/>
    <x v="1"/>
    <x v="0"/>
    <s v="Returning"/>
    <x v="1"/>
    <s v="Trekking Poles"/>
    <n v="1"/>
    <n v="72.69"/>
    <n v="0.1"/>
    <n v="32.67"/>
    <n v="65.421000000000006"/>
    <n v="32.67"/>
    <n v="32.751000000000005"/>
    <n v="0.50061906727197691"/>
    <n v="2026"/>
    <s v="Q1"/>
    <n v="1"/>
    <s v="Jan"/>
  </r>
  <r>
    <n v="1164"/>
    <d v="2026-01-31T00:00:00"/>
    <n v="2026"/>
    <n v="1"/>
    <x v="0"/>
    <x v="0"/>
    <x v="0"/>
    <x v="0"/>
    <x v="0"/>
    <s v="New"/>
    <x v="0"/>
    <s v="Commuter Helmet"/>
    <n v="1"/>
    <n v="79.989999999999995"/>
    <n v="0.05"/>
    <n v="43.02"/>
    <n v="75.990499999999997"/>
    <n v="43.02"/>
    <n v="32.970499999999994"/>
    <n v="0.43387660299642711"/>
    <n v="2026"/>
    <s v="Q1"/>
    <n v="1"/>
    <s v="Jan"/>
  </r>
  <r>
    <n v="1613"/>
    <d v="2026-01-31T00:00:00"/>
    <n v="2026"/>
    <n v="1"/>
    <x v="0"/>
    <x v="0"/>
    <x v="1"/>
    <x v="6"/>
    <x v="1"/>
    <s v="Business"/>
    <x v="4"/>
    <s v="Training Mat"/>
    <n v="4"/>
    <n v="51.11"/>
    <n v="0.15"/>
    <n v="22.25"/>
    <n v="173.774"/>
    <n v="89"/>
    <n v="84.774000000000001"/>
    <n v="0.48784052850253778"/>
    <n v="2026"/>
    <s v="Q1"/>
    <n v="1"/>
    <s v="Jan"/>
  </r>
  <r>
    <n v="2149"/>
    <d v="2026-01-31T00:00:00"/>
    <n v="2026"/>
    <n v="1"/>
    <x v="0"/>
    <x v="0"/>
    <x v="0"/>
    <x v="15"/>
    <x v="0"/>
    <s v="Returning"/>
    <x v="4"/>
    <s v="Weighted Vest"/>
    <n v="2"/>
    <n v="124.83"/>
    <n v="0"/>
    <n v="70.91"/>
    <n v="249.66"/>
    <n v="141.82"/>
    <n v="107.84"/>
    <n v="0.43194744853000083"/>
    <n v="2026"/>
    <s v="Q1"/>
    <n v="1"/>
    <s v="Jan"/>
  </r>
  <r>
    <n v="2593"/>
    <d v="2026-01-31T00:00:00"/>
    <n v="2026"/>
    <n v="1"/>
    <x v="0"/>
    <x v="0"/>
    <x v="1"/>
    <x v="11"/>
    <x v="2"/>
    <s v="New"/>
    <x v="0"/>
    <s v="Compact Repair Kit"/>
    <n v="6"/>
    <n v="41.07"/>
    <n v="0.1"/>
    <n v="16.29"/>
    <n v="221.77800000000002"/>
    <n v="97.74"/>
    <n v="124.03800000000003"/>
    <n v="0.55928901874847825"/>
    <n v="2026"/>
    <s v="Q1"/>
    <n v="1"/>
    <s v="Jan"/>
  </r>
  <r>
    <n v="2659"/>
    <d v="2026-01-31T00:00:00"/>
    <n v="2026"/>
    <n v="1"/>
    <x v="0"/>
    <x v="0"/>
    <x v="0"/>
    <x v="15"/>
    <x v="0"/>
    <s v="New"/>
    <x v="2"/>
    <s v="Insulated Bottle"/>
    <n v="1"/>
    <n v="36.020000000000003"/>
    <n v="0"/>
    <n v="13.34"/>
    <n v="36.020000000000003"/>
    <n v="13.34"/>
    <n v="22.680000000000003"/>
    <n v="0.62965019433647973"/>
    <n v="2026"/>
    <s v="Q1"/>
    <n v="1"/>
    <s v="Jan"/>
  </r>
  <r>
    <n v="3496"/>
    <d v="2026-01-31T00:00:00"/>
    <n v="2026"/>
    <n v="1"/>
    <x v="0"/>
    <x v="0"/>
    <x v="0"/>
    <x v="0"/>
    <x v="2"/>
    <s v="Returning"/>
    <x v="4"/>
    <s v="Recovery Roller"/>
    <n v="1"/>
    <n v="35.82"/>
    <n v="0.05"/>
    <n v="14.32"/>
    <n v="34.028999999999996"/>
    <n v="14.32"/>
    <n v="19.708999999999996"/>
    <n v="0.57918246201769075"/>
    <n v="2026"/>
    <s v="Q1"/>
    <n v="1"/>
    <s v="Jan"/>
  </r>
  <r>
    <n v="3889"/>
    <d v="2026-01-31T00:00:00"/>
    <n v="2026"/>
    <n v="1"/>
    <x v="0"/>
    <x v="0"/>
    <x v="2"/>
    <x v="3"/>
    <x v="2"/>
    <s v="Returning"/>
    <x v="0"/>
    <s v="Cycling Pack 12L"/>
    <n v="3"/>
    <n v="103.94"/>
    <n v="0.1"/>
    <n v="50.67"/>
    <n v="280.63799999999998"/>
    <n v="152.01"/>
    <n v="128.62799999999999"/>
    <n v="0.45834135077929572"/>
    <n v="2026"/>
    <s v="Q1"/>
    <n v="1"/>
    <s v="Jan"/>
  </r>
  <r>
    <n v="1432"/>
    <d v="2026-02-01T00:00:00"/>
    <n v="2026"/>
    <n v="2"/>
    <x v="1"/>
    <x v="0"/>
    <x v="0"/>
    <x v="0"/>
    <x v="0"/>
    <s v="Returning"/>
    <x v="1"/>
    <s v="Trail Boots"/>
    <n v="1"/>
    <n v="140.53"/>
    <n v="0"/>
    <n v="77.36"/>
    <n v="140.53"/>
    <n v="77.36"/>
    <n v="63.17"/>
    <n v="0.44951255959581587"/>
    <n v="2026"/>
    <s v="Q1"/>
    <n v="2"/>
    <s v="Feb"/>
  </r>
  <r>
    <n v="1778"/>
    <d v="2026-02-01T00:00:00"/>
    <n v="2026"/>
    <n v="2"/>
    <x v="1"/>
    <x v="0"/>
    <x v="3"/>
    <x v="7"/>
    <x v="2"/>
    <s v="Returning"/>
    <x v="1"/>
    <s v="Trail Boots"/>
    <n v="1"/>
    <n v="142.03"/>
    <n v="0.05"/>
    <n v="77.069999999999993"/>
    <n v="134.92849999999999"/>
    <n v="77.069999999999993"/>
    <n v="57.858499999999992"/>
    <n v="0.42880859121682963"/>
    <n v="2026"/>
    <s v="Q1"/>
    <n v="2"/>
    <s v="Feb"/>
  </r>
  <r>
    <n v="2047"/>
    <d v="2026-02-01T00:00:00"/>
    <n v="2026"/>
    <n v="2"/>
    <x v="1"/>
    <x v="0"/>
    <x v="2"/>
    <x v="5"/>
    <x v="1"/>
    <s v="Business"/>
    <x v="3"/>
    <s v="Compact Sleeping Bag"/>
    <n v="12"/>
    <n v="124.84"/>
    <n v="0.1"/>
    <n v="59.47"/>
    <n v="1348.2719999999999"/>
    <n v="713.64"/>
    <n v="634.63199999999995"/>
    <n v="0.47070027412866244"/>
    <n v="2026"/>
    <s v="Q1"/>
    <n v="2"/>
    <s v="Feb"/>
  </r>
  <r>
    <n v="2668"/>
    <d v="2026-02-01T00:00:00"/>
    <n v="2026"/>
    <n v="2"/>
    <x v="1"/>
    <x v="0"/>
    <x v="1"/>
    <x v="12"/>
    <x v="0"/>
    <s v="Returning"/>
    <x v="4"/>
    <s v="Recovery Roller"/>
    <n v="3"/>
    <n v="35.36"/>
    <n v="0"/>
    <n v="13.7"/>
    <n v="106.08"/>
    <n v="41.099999999999994"/>
    <n v="64.98"/>
    <n v="0.61255656108597289"/>
    <n v="2026"/>
    <s v="Q1"/>
    <n v="2"/>
    <s v="Feb"/>
  </r>
  <r>
    <n v="2706"/>
    <d v="2026-02-01T00:00:00"/>
    <n v="2026"/>
    <n v="2"/>
    <x v="1"/>
    <x v="0"/>
    <x v="3"/>
    <x v="13"/>
    <x v="3"/>
    <s v="Returning"/>
    <x v="4"/>
    <s v="Weighted Vest"/>
    <n v="2"/>
    <n v="122.43"/>
    <n v="0"/>
    <n v="69.08"/>
    <n v="244.86"/>
    <n v="138.16"/>
    <n v="106.70000000000002"/>
    <n v="0.43575920934411505"/>
    <n v="2026"/>
    <s v="Q1"/>
    <n v="2"/>
    <s v="Feb"/>
  </r>
  <r>
    <n v="2940"/>
    <d v="2026-02-01T00:00:00"/>
    <n v="2026"/>
    <n v="2"/>
    <x v="1"/>
    <x v="0"/>
    <x v="0"/>
    <x v="15"/>
    <x v="3"/>
    <s v="New"/>
    <x v="1"/>
    <s v="Trail Boots"/>
    <n v="2"/>
    <n v="140.47"/>
    <n v="0.05"/>
    <n v="78.39"/>
    <n v="266.89299999999997"/>
    <n v="156.78"/>
    <n v="110.11299999999997"/>
    <n v="0.41257357817552348"/>
    <n v="2026"/>
    <s v="Q1"/>
    <n v="2"/>
    <s v="Feb"/>
  </r>
  <r>
    <n v="1263"/>
    <d v="2026-02-02T00:00:00"/>
    <n v="2026"/>
    <n v="2"/>
    <x v="1"/>
    <x v="0"/>
    <x v="1"/>
    <x v="14"/>
    <x v="0"/>
    <s v="Returning"/>
    <x v="2"/>
    <s v="Packing Cube Set"/>
    <n v="1"/>
    <n v="45.43"/>
    <n v="0.05"/>
    <n v="18.670000000000002"/>
    <n v="43.158499999999997"/>
    <n v="18.670000000000002"/>
    <n v="24.488499999999995"/>
    <n v="0.56740850585632019"/>
    <n v="2026"/>
    <s v="Q1"/>
    <n v="2"/>
    <s v="Feb"/>
  </r>
  <r>
    <n v="1641"/>
    <d v="2026-02-02T00:00:00"/>
    <n v="2026"/>
    <n v="2"/>
    <x v="1"/>
    <x v="0"/>
    <x v="3"/>
    <x v="13"/>
    <x v="1"/>
    <s v="Business"/>
    <x v="0"/>
    <s v="Cycling Pack 12L"/>
    <n v="8"/>
    <n v="102.78"/>
    <n v="0.15"/>
    <n v="50.39"/>
    <n v="698.904"/>
    <n v="403.12"/>
    <n v="295.78399999999999"/>
    <n v="0.42321119924911005"/>
    <n v="2026"/>
    <s v="Q1"/>
    <n v="2"/>
    <s v="Feb"/>
  </r>
  <r>
    <n v="2014"/>
    <d v="2026-02-02T00:00:00"/>
    <n v="2026"/>
    <n v="2"/>
    <x v="1"/>
    <x v="0"/>
    <x v="1"/>
    <x v="11"/>
    <x v="3"/>
    <s v="New"/>
    <x v="3"/>
    <s v="Compact Sleeping Bag"/>
    <n v="1"/>
    <n v="123.95"/>
    <n v="0"/>
    <n v="61.32"/>
    <n v="123.95"/>
    <n v="61.32"/>
    <n v="62.63"/>
    <n v="0.50528438886647842"/>
    <n v="2026"/>
    <s v="Q1"/>
    <n v="2"/>
    <s v="Feb"/>
  </r>
  <r>
    <n v="2642"/>
    <d v="2026-02-02T00:00:00"/>
    <n v="2026"/>
    <n v="2"/>
    <x v="1"/>
    <x v="0"/>
    <x v="1"/>
    <x v="11"/>
    <x v="3"/>
    <s v="Returning"/>
    <x v="3"/>
    <s v="Trail Tent 2P"/>
    <n v="3"/>
    <n v="199.9"/>
    <n v="0"/>
    <n v="104.18"/>
    <n v="599.70000000000005"/>
    <n v="312.54000000000002"/>
    <n v="287.16000000000003"/>
    <n v="0.47883941970985494"/>
    <n v="2026"/>
    <s v="Q1"/>
    <n v="2"/>
    <s v="Feb"/>
  </r>
  <r>
    <n v="2929"/>
    <d v="2026-02-02T00:00:00"/>
    <n v="2026"/>
    <n v="2"/>
    <x v="1"/>
    <x v="0"/>
    <x v="1"/>
    <x v="12"/>
    <x v="3"/>
    <s v="Returning"/>
    <x v="1"/>
    <s v="Hiking Daypack 20L"/>
    <n v="1"/>
    <n v="93.78"/>
    <n v="0"/>
    <n v="44.21"/>
    <n v="93.78"/>
    <n v="44.21"/>
    <n v="49.57"/>
    <n v="0.52857752185967155"/>
    <n v="2026"/>
    <s v="Q1"/>
    <n v="2"/>
    <s v="Feb"/>
  </r>
  <r>
    <n v="3855"/>
    <d v="2026-02-02T00:00:00"/>
    <n v="2026"/>
    <n v="2"/>
    <x v="1"/>
    <x v="0"/>
    <x v="0"/>
    <x v="0"/>
    <x v="0"/>
    <s v="Business"/>
    <x v="4"/>
    <s v="Resistance Band Set"/>
    <n v="1"/>
    <n v="39.39"/>
    <n v="0.1"/>
    <n v="15.09"/>
    <n v="35.451000000000001"/>
    <n v="15.09"/>
    <n v="20.361000000000001"/>
    <n v="0.57434204958957435"/>
    <n v="2026"/>
    <s v="Q1"/>
    <n v="2"/>
    <s v="Feb"/>
  </r>
  <r>
    <n v="4031"/>
    <d v="2026-02-02T00:00:00"/>
    <n v="2026"/>
    <n v="2"/>
    <x v="1"/>
    <x v="0"/>
    <x v="0"/>
    <x v="0"/>
    <x v="0"/>
    <s v="New"/>
    <x v="0"/>
    <s v="Cycling Pack 12L"/>
    <n v="6"/>
    <n v="101.64"/>
    <n v="0"/>
    <n v="51.06"/>
    <n v="609.84"/>
    <n v="306.36"/>
    <n v="303.48"/>
    <n v="0.49763872491145217"/>
    <n v="2026"/>
    <s v="Q1"/>
    <n v="2"/>
    <s v="Feb"/>
  </r>
  <r>
    <n v="2"/>
    <d v="2026-02-03T00:00:00"/>
    <n v="2026"/>
    <n v="2"/>
    <x v="1"/>
    <x v="0"/>
    <x v="0"/>
    <x v="0"/>
    <x v="1"/>
    <s v="Business"/>
    <x v="4"/>
    <s v="Recovery Roller"/>
    <n v="12"/>
    <n v="36.74"/>
    <n v="0.2"/>
    <n v="13.53"/>
    <n v="352.70400000000001"/>
    <n v="162.35999999999999"/>
    <n v="190.34400000000002"/>
    <n v="0.53967065868263475"/>
    <n v="2026"/>
    <s v="Q1"/>
    <n v="2"/>
    <s v="Feb"/>
  </r>
  <r>
    <n v="4228"/>
    <d v="2026-02-03T00:00:00"/>
    <n v="2026"/>
    <n v="2"/>
    <x v="1"/>
    <x v="0"/>
    <x v="3"/>
    <x v="8"/>
    <x v="2"/>
    <s v="New"/>
    <x v="1"/>
    <s v="Summit Backpack 45L"/>
    <n v="2"/>
    <n v="154.62"/>
    <n v="0"/>
    <n v="78.209999999999994"/>
    <n v="309.24"/>
    <n v="156.41999999999999"/>
    <n v="152.82000000000002"/>
    <n v="0.49417927823050062"/>
    <n v="2026"/>
    <s v="Q1"/>
    <n v="2"/>
    <s v="Feb"/>
  </r>
  <r>
    <n v="928"/>
    <d v="2026-02-04T00:00:00"/>
    <n v="2026"/>
    <n v="2"/>
    <x v="1"/>
    <x v="0"/>
    <x v="0"/>
    <x v="0"/>
    <x v="3"/>
    <s v="New"/>
    <x v="3"/>
    <s v="Compact Sleeping Bag"/>
    <n v="1"/>
    <n v="125.63"/>
    <n v="0.1"/>
    <n v="60.38"/>
    <n v="113.06699999999999"/>
    <n v="60.38"/>
    <n v="52.686999999999991"/>
    <n v="0.46598034793529497"/>
    <n v="2026"/>
    <s v="Q1"/>
    <n v="2"/>
    <s v="Feb"/>
  </r>
  <r>
    <n v="933"/>
    <d v="2026-02-04T00:00:00"/>
    <n v="2026"/>
    <n v="2"/>
    <x v="1"/>
    <x v="0"/>
    <x v="1"/>
    <x v="11"/>
    <x v="0"/>
    <s v="New"/>
    <x v="3"/>
    <s v="Portable Camp Stove"/>
    <n v="2"/>
    <n v="81.59"/>
    <n v="0.1"/>
    <n v="38.64"/>
    <n v="146.86200000000002"/>
    <n v="77.28"/>
    <n v="69.582000000000022"/>
    <n v="0.47379172284185161"/>
    <n v="2026"/>
    <s v="Q1"/>
    <n v="2"/>
    <s v="Feb"/>
  </r>
  <r>
    <n v="1646"/>
    <d v="2026-02-04T00:00:00"/>
    <n v="2026"/>
    <n v="2"/>
    <x v="1"/>
    <x v="0"/>
    <x v="2"/>
    <x v="5"/>
    <x v="0"/>
    <s v="New"/>
    <x v="2"/>
    <s v="Packing Cube Set"/>
    <n v="2"/>
    <n v="45.81"/>
    <n v="0.1"/>
    <n v="18.420000000000002"/>
    <n v="82.458000000000013"/>
    <n v="36.840000000000003"/>
    <n v="45.618000000000009"/>
    <n v="0.55322709743141962"/>
    <n v="2026"/>
    <s v="Q1"/>
    <n v="2"/>
    <s v="Feb"/>
  </r>
  <r>
    <n v="380"/>
    <d v="2026-02-05T00:00:00"/>
    <n v="2026"/>
    <n v="2"/>
    <x v="1"/>
    <x v="0"/>
    <x v="1"/>
    <x v="12"/>
    <x v="0"/>
    <s v="Returning"/>
    <x v="4"/>
    <s v="Weighted Vest"/>
    <n v="3"/>
    <n v="125.63"/>
    <n v="0"/>
    <n v="71.05"/>
    <n v="376.89"/>
    <n v="213.14999999999998"/>
    <n v="163.74"/>
    <n v="0.43445037013452203"/>
    <n v="2026"/>
    <s v="Q1"/>
    <n v="2"/>
    <s v="Feb"/>
  </r>
  <r>
    <n v="1723"/>
    <d v="2026-02-05T00:00:00"/>
    <n v="2026"/>
    <n v="2"/>
    <x v="1"/>
    <x v="0"/>
    <x v="3"/>
    <x v="8"/>
    <x v="0"/>
    <s v="Returning"/>
    <x v="0"/>
    <s v="Cycling Pack 12L"/>
    <n v="2"/>
    <n v="101.01"/>
    <n v="0"/>
    <n v="50.26"/>
    <n v="202.02"/>
    <n v="100.52"/>
    <n v="101.50000000000001"/>
    <n v="0.50242550242550243"/>
    <n v="2026"/>
    <s v="Q1"/>
    <n v="2"/>
    <s v="Feb"/>
  </r>
  <r>
    <n v="2529"/>
    <d v="2026-02-05T00:00:00"/>
    <n v="2026"/>
    <n v="2"/>
    <x v="1"/>
    <x v="0"/>
    <x v="3"/>
    <x v="13"/>
    <x v="0"/>
    <s v="Returning"/>
    <x v="1"/>
    <s v="Summit Backpack 45L"/>
    <n v="6"/>
    <n v="154.22"/>
    <n v="0"/>
    <n v="79.599999999999994"/>
    <n v="925.31999999999994"/>
    <n v="477.59999999999997"/>
    <n v="447.71999999999997"/>
    <n v="0.4838542342108676"/>
    <n v="2026"/>
    <s v="Q1"/>
    <n v="2"/>
    <s v="Feb"/>
  </r>
  <r>
    <n v="2685"/>
    <d v="2026-02-05T00:00:00"/>
    <n v="2026"/>
    <n v="2"/>
    <x v="1"/>
    <x v="0"/>
    <x v="1"/>
    <x v="14"/>
    <x v="0"/>
    <s v="New"/>
    <x v="1"/>
    <s v="Trekking Poles"/>
    <n v="1"/>
    <n v="72.78"/>
    <n v="0.05"/>
    <n v="33.26"/>
    <n v="69.140999999999991"/>
    <n v="33.26"/>
    <n v="35.880999999999993"/>
    <n v="0.51895402149231273"/>
    <n v="2026"/>
    <s v="Q1"/>
    <n v="2"/>
    <s v="Feb"/>
  </r>
  <r>
    <n v="2793"/>
    <d v="2026-02-05T00:00:00"/>
    <n v="2026"/>
    <n v="2"/>
    <x v="1"/>
    <x v="0"/>
    <x v="1"/>
    <x v="14"/>
    <x v="1"/>
    <s v="Business"/>
    <x v="3"/>
    <s v="Compact Sleeping Bag"/>
    <n v="3"/>
    <n v="122.69"/>
    <n v="0.05"/>
    <n v="62.08"/>
    <n v="349.66649999999998"/>
    <n v="186.24"/>
    <n v="163.42649999999998"/>
    <n v="0.46737820180085876"/>
    <n v="2026"/>
    <s v="Q1"/>
    <n v="2"/>
    <s v="Feb"/>
  </r>
  <r>
    <n v="346"/>
    <d v="2026-02-06T00:00:00"/>
    <n v="2026"/>
    <n v="2"/>
    <x v="1"/>
    <x v="0"/>
    <x v="1"/>
    <x v="1"/>
    <x v="0"/>
    <s v="Business"/>
    <x v="0"/>
    <s v="Cycling Pack 12L"/>
    <n v="3"/>
    <n v="103.22"/>
    <n v="0"/>
    <n v="50.74"/>
    <n v="309.65999999999997"/>
    <n v="152.22"/>
    <n v="157.43999999999997"/>
    <n v="0.50842859910869986"/>
    <n v="2026"/>
    <s v="Q1"/>
    <n v="2"/>
    <s v="Feb"/>
  </r>
  <r>
    <n v="539"/>
    <d v="2026-02-06T00:00:00"/>
    <n v="2026"/>
    <n v="2"/>
    <x v="1"/>
    <x v="0"/>
    <x v="0"/>
    <x v="15"/>
    <x v="3"/>
    <s v="New"/>
    <x v="1"/>
    <s v="Hiking Daypack 20L"/>
    <n v="3"/>
    <n v="92.96"/>
    <n v="0.15"/>
    <n v="44.56"/>
    <n v="237.048"/>
    <n v="133.68"/>
    <n v="103.36799999999999"/>
    <n v="0.43606358205932971"/>
    <n v="2026"/>
    <s v="Q1"/>
    <n v="2"/>
    <s v="Feb"/>
  </r>
  <r>
    <n v="1368"/>
    <d v="2026-02-06T00:00:00"/>
    <n v="2026"/>
    <n v="2"/>
    <x v="1"/>
    <x v="0"/>
    <x v="1"/>
    <x v="12"/>
    <x v="2"/>
    <s v="New"/>
    <x v="2"/>
    <s v="Insulated Bottle"/>
    <n v="1"/>
    <n v="36.520000000000003"/>
    <n v="0"/>
    <n v="13.94"/>
    <n v="36.520000000000003"/>
    <n v="13.94"/>
    <n v="22.580000000000005"/>
    <n v="0.61829134720700996"/>
    <n v="2026"/>
    <s v="Q1"/>
    <n v="2"/>
    <s v="Feb"/>
  </r>
  <r>
    <n v="3506"/>
    <d v="2026-02-06T00:00:00"/>
    <n v="2026"/>
    <n v="2"/>
    <x v="1"/>
    <x v="0"/>
    <x v="0"/>
    <x v="0"/>
    <x v="2"/>
    <s v="Returning"/>
    <x v="4"/>
    <s v="Training Mat"/>
    <n v="3"/>
    <n v="50.65"/>
    <n v="0"/>
    <n v="21.49"/>
    <n v="151.94999999999999"/>
    <n v="64.47"/>
    <n v="87.47999999999999"/>
    <n v="0.57571569595261596"/>
    <n v="2026"/>
    <s v="Q1"/>
    <n v="2"/>
    <s v="Feb"/>
  </r>
  <r>
    <n v="1314"/>
    <d v="2026-02-07T00:00:00"/>
    <n v="2026"/>
    <n v="2"/>
    <x v="1"/>
    <x v="0"/>
    <x v="3"/>
    <x v="4"/>
    <x v="0"/>
    <s v="Returning"/>
    <x v="2"/>
    <s v="Insulated Bottle"/>
    <n v="2"/>
    <n v="37.03"/>
    <n v="0.15"/>
    <n v="13.87"/>
    <n v="62.951000000000001"/>
    <n v="27.74"/>
    <n v="35.210999999999999"/>
    <n v="0.55933980397451988"/>
    <n v="2026"/>
    <s v="Q1"/>
    <n v="2"/>
    <s v="Feb"/>
  </r>
  <r>
    <n v="2092"/>
    <d v="2026-02-07T00:00:00"/>
    <n v="2026"/>
    <n v="2"/>
    <x v="1"/>
    <x v="0"/>
    <x v="2"/>
    <x v="2"/>
    <x v="0"/>
    <s v="New"/>
    <x v="4"/>
    <s v="Recovery Roller"/>
    <n v="1"/>
    <n v="36.619999999999997"/>
    <n v="0"/>
    <n v="13.55"/>
    <n v="36.619999999999997"/>
    <n v="13.55"/>
    <n v="23.069999999999997"/>
    <n v="0.62998361551064985"/>
    <n v="2026"/>
    <s v="Q1"/>
    <n v="2"/>
    <s v="Feb"/>
  </r>
  <r>
    <n v="5083"/>
    <d v="2026-02-07T00:00:00"/>
    <n v="2026"/>
    <n v="2"/>
    <x v="1"/>
    <x v="0"/>
    <x v="2"/>
    <x v="16"/>
    <x v="2"/>
    <s v="Returning"/>
    <x v="3"/>
    <s v="Portable Camp Stove"/>
    <n v="1"/>
    <n v="81.47"/>
    <n v="0"/>
    <n v="39.18"/>
    <n v="81.47"/>
    <n v="39.18"/>
    <n v="42.29"/>
    <n v="0.51908678040996681"/>
    <n v="2026"/>
    <s v="Q1"/>
    <n v="2"/>
    <s v="Feb"/>
  </r>
  <r>
    <n v="582"/>
    <d v="2026-02-08T00:00:00"/>
    <n v="2026"/>
    <n v="2"/>
    <x v="1"/>
    <x v="0"/>
    <x v="1"/>
    <x v="1"/>
    <x v="1"/>
    <s v="Returning"/>
    <x v="3"/>
    <s v="Compact Sleeping Bag"/>
    <n v="12"/>
    <n v="122.75"/>
    <n v="0.15"/>
    <n v="62.51"/>
    <n v="1252.05"/>
    <n v="750.12"/>
    <n v="501.92999999999995"/>
    <n v="0.40088654606445429"/>
    <n v="2026"/>
    <s v="Q1"/>
    <n v="2"/>
    <s v="Feb"/>
  </r>
  <r>
    <n v="902"/>
    <d v="2026-02-08T00:00:00"/>
    <n v="2026"/>
    <n v="2"/>
    <x v="1"/>
    <x v="0"/>
    <x v="0"/>
    <x v="9"/>
    <x v="0"/>
    <s v="Business"/>
    <x v="4"/>
    <s v="Training Mat"/>
    <n v="1"/>
    <n v="50.38"/>
    <n v="0.05"/>
    <n v="21.95"/>
    <n v="47.860999999999997"/>
    <n v="21.95"/>
    <n v="25.910999999999998"/>
    <n v="0.54138024696516995"/>
    <n v="2026"/>
    <s v="Q1"/>
    <n v="2"/>
    <s v="Feb"/>
  </r>
  <r>
    <n v="2396"/>
    <d v="2026-02-08T00:00:00"/>
    <n v="2026"/>
    <n v="2"/>
    <x v="1"/>
    <x v="0"/>
    <x v="3"/>
    <x v="7"/>
    <x v="0"/>
    <s v="Business"/>
    <x v="4"/>
    <s v="Training Mat"/>
    <n v="2"/>
    <n v="50.4"/>
    <n v="0"/>
    <n v="21.43"/>
    <n v="100.8"/>
    <n v="42.86"/>
    <n v="57.94"/>
    <n v="0.57480158730158726"/>
    <n v="2026"/>
    <s v="Q1"/>
    <n v="2"/>
    <s v="Feb"/>
  </r>
  <r>
    <n v="2494"/>
    <d v="2026-02-08T00:00:00"/>
    <n v="2026"/>
    <n v="2"/>
    <x v="1"/>
    <x v="0"/>
    <x v="2"/>
    <x v="5"/>
    <x v="0"/>
    <s v="New"/>
    <x v="1"/>
    <s v="Trekking Poles"/>
    <n v="1"/>
    <n v="69.98"/>
    <n v="0"/>
    <n v="33.21"/>
    <n v="69.98"/>
    <n v="33.21"/>
    <n v="36.770000000000003"/>
    <n v="0.52543583881108891"/>
    <n v="2026"/>
    <s v="Q1"/>
    <n v="2"/>
    <s v="Feb"/>
  </r>
  <r>
    <n v="2925"/>
    <d v="2026-02-08T00:00:00"/>
    <n v="2026"/>
    <n v="2"/>
    <x v="1"/>
    <x v="0"/>
    <x v="0"/>
    <x v="0"/>
    <x v="2"/>
    <s v="New"/>
    <x v="1"/>
    <s v="Hiking Daypack 20L"/>
    <n v="3"/>
    <n v="90.04"/>
    <n v="0.05"/>
    <n v="45.25"/>
    <n v="256.61399999999998"/>
    <n v="135.75"/>
    <n v="120.86399999999998"/>
    <n v="0.47099534709719654"/>
    <n v="2026"/>
    <s v="Q1"/>
    <n v="2"/>
    <s v="Feb"/>
  </r>
  <r>
    <n v="3614"/>
    <d v="2026-02-08T00:00:00"/>
    <n v="2026"/>
    <n v="2"/>
    <x v="1"/>
    <x v="0"/>
    <x v="1"/>
    <x v="14"/>
    <x v="0"/>
    <s v="New"/>
    <x v="4"/>
    <s v="Training Mat"/>
    <n v="3"/>
    <n v="51.18"/>
    <n v="0"/>
    <n v="21.95"/>
    <n v="153.54"/>
    <n v="65.849999999999994"/>
    <n v="87.69"/>
    <n v="0.57112153184837833"/>
    <n v="2026"/>
    <s v="Q1"/>
    <n v="2"/>
    <s v="Feb"/>
  </r>
  <r>
    <n v="4360"/>
    <d v="2026-02-08T00:00:00"/>
    <n v="2026"/>
    <n v="2"/>
    <x v="1"/>
    <x v="0"/>
    <x v="0"/>
    <x v="15"/>
    <x v="0"/>
    <s v="New"/>
    <x v="2"/>
    <s v="Insulated Bottle"/>
    <n v="1"/>
    <n v="35.69"/>
    <n v="0"/>
    <n v="13.38"/>
    <n v="35.69"/>
    <n v="13.38"/>
    <n v="22.309999999999995"/>
    <n v="0.62510507144858496"/>
    <n v="2026"/>
    <s v="Q1"/>
    <n v="2"/>
    <s v="Feb"/>
  </r>
  <r>
    <n v="4582"/>
    <d v="2026-02-08T00:00:00"/>
    <n v="2026"/>
    <n v="2"/>
    <x v="1"/>
    <x v="0"/>
    <x v="3"/>
    <x v="7"/>
    <x v="0"/>
    <s v="New"/>
    <x v="0"/>
    <s v="Trail Bike Light"/>
    <n v="3"/>
    <n v="50.29"/>
    <n v="0.05"/>
    <n v="22.87"/>
    <n v="143.32650000000001"/>
    <n v="68.61"/>
    <n v="74.716500000000011"/>
    <n v="0.52130275978273388"/>
    <n v="2026"/>
    <s v="Q1"/>
    <n v="2"/>
    <s v="Feb"/>
  </r>
  <r>
    <n v="4381"/>
    <d v="2026-02-09T00:00:00"/>
    <n v="2026"/>
    <n v="2"/>
    <x v="1"/>
    <x v="0"/>
    <x v="1"/>
    <x v="12"/>
    <x v="3"/>
    <s v="Returning"/>
    <x v="3"/>
    <s v="Trail Tent 2P"/>
    <n v="1"/>
    <n v="194.32"/>
    <n v="0.05"/>
    <n v="102.52"/>
    <n v="184.60399999999998"/>
    <n v="102.52"/>
    <n v="82.083999999999989"/>
    <n v="0.44464908669367942"/>
    <n v="2026"/>
    <s v="Q1"/>
    <n v="2"/>
    <s v="Feb"/>
  </r>
  <r>
    <n v="4964"/>
    <d v="2026-02-09T00:00:00"/>
    <n v="2026"/>
    <n v="2"/>
    <x v="1"/>
    <x v="0"/>
    <x v="3"/>
    <x v="13"/>
    <x v="2"/>
    <s v="New"/>
    <x v="4"/>
    <s v="Resistance Band Set"/>
    <n v="4"/>
    <n v="40.44"/>
    <n v="0"/>
    <n v="14.75"/>
    <n v="161.76"/>
    <n v="59"/>
    <n v="102.75999999999999"/>
    <n v="0.63526211671612265"/>
    <n v="2026"/>
    <s v="Q1"/>
    <n v="2"/>
    <s v="Feb"/>
  </r>
  <r>
    <n v="255"/>
    <d v="2026-02-10T00:00:00"/>
    <n v="2026"/>
    <n v="2"/>
    <x v="1"/>
    <x v="0"/>
    <x v="3"/>
    <x v="7"/>
    <x v="0"/>
    <s v="New"/>
    <x v="2"/>
    <s v="Carry-On Duffel"/>
    <n v="3"/>
    <n v="134.53"/>
    <n v="0.1"/>
    <n v="69.12"/>
    <n v="363.23100000000005"/>
    <n v="207.36"/>
    <n v="155.87100000000004"/>
    <n v="0.42912361555043488"/>
    <n v="2026"/>
    <s v="Q1"/>
    <n v="2"/>
    <s v="Feb"/>
  </r>
  <r>
    <n v="2178"/>
    <d v="2026-02-10T00:00:00"/>
    <n v="2026"/>
    <n v="2"/>
    <x v="1"/>
    <x v="0"/>
    <x v="2"/>
    <x v="2"/>
    <x v="3"/>
    <s v="New"/>
    <x v="1"/>
    <s v="Summit Backpack 45L"/>
    <n v="6"/>
    <n v="154.05000000000001"/>
    <n v="0"/>
    <n v="79.25"/>
    <n v="924.30000000000007"/>
    <n v="475.5"/>
    <n v="448.80000000000007"/>
    <n v="0.4855566374553717"/>
    <n v="2026"/>
    <s v="Q1"/>
    <n v="2"/>
    <s v="Feb"/>
  </r>
  <r>
    <n v="3416"/>
    <d v="2026-02-10T00:00:00"/>
    <n v="2026"/>
    <n v="2"/>
    <x v="1"/>
    <x v="0"/>
    <x v="2"/>
    <x v="2"/>
    <x v="0"/>
    <s v="New"/>
    <x v="2"/>
    <s v="Carry-On Duffel"/>
    <n v="1"/>
    <n v="135.4"/>
    <n v="0"/>
    <n v="67.56"/>
    <n v="135.4"/>
    <n v="67.56"/>
    <n v="67.84"/>
    <n v="0.50103397341211231"/>
    <n v="2026"/>
    <s v="Q1"/>
    <n v="2"/>
    <s v="Feb"/>
  </r>
  <r>
    <n v="3854"/>
    <d v="2026-02-10T00:00:00"/>
    <n v="2026"/>
    <n v="2"/>
    <x v="1"/>
    <x v="0"/>
    <x v="0"/>
    <x v="0"/>
    <x v="0"/>
    <s v="New"/>
    <x v="0"/>
    <s v="Compact Repair Kit"/>
    <n v="2"/>
    <n v="41.03"/>
    <n v="0"/>
    <n v="16.260000000000002"/>
    <n v="82.06"/>
    <n v="32.520000000000003"/>
    <n v="49.54"/>
    <n v="0.60370460638557155"/>
    <n v="2026"/>
    <s v="Q1"/>
    <n v="2"/>
    <s v="Feb"/>
  </r>
  <r>
    <n v="3952"/>
    <d v="2026-02-10T00:00:00"/>
    <n v="2026"/>
    <n v="2"/>
    <x v="1"/>
    <x v="0"/>
    <x v="3"/>
    <x v="8"/>
    <x v="3"/>
    <s v="New"/>
    <x v="0"/>
    <s v="Commuter Helmet"/>
    <n v="1"/>
    <n v="81.44"/>
    <n v="0.05"/>
    <n v="43.9"/>
    <n v="77.367999999999995"/>
    <n v="43.9"/>
    <n v="33.467999999999996"/>
    <n v="0.43258194602419603"/>
    <n v="2026"/>
    <s v="Q1"/>
    <n v="2"/>
    <s v="Feb"/>
  </r>
  <r>
    <n v="4076"/>
    <d v="2026-02-10T00:00:00"/>
    <n v="2026"/>
    <n v="2"/>
    <x v="1"/>
    <x v="0"/>
    <x v="0"/>
    <x v="0"/>
    <x v="1"/>
    <s v="Business"/>
    <x v="3"/>
    <s v="Compact Sleeping Bag"/>
    <n v="8"/>
    <n v="122.19"/>
    <n v="0.1"/>
    <n v="60"/>
    <n v="879.76800000000003"/>
    <n v="480"/>
    <n v="399.76800000000003"/>
    <n v="0.45440161497121973"/>
    <n v="2026"/>
    <s v="Q1"/>
    <n v="2"/>
    <s v="Feb"/>
  </r>
  <r>
    <n v="4156"/>
    <d v="2026-02-10T00:00:00"/>
    <n v="2026"/>
    <n v="2"/>
    <x v="1"/>
    <x v="0"/>
    <x v="2"/>
    <x v="16"/>
    <x v="2"/>
    <s v="Returning"/>
    <x v="1"/>
    <s v="Trail Boots"/>
    <n v="2"/>
    <n v="146.33000000000001"/>
    <n v="0.1"/>
    <n v="81.34"/>
    <n v="263.39400000000001"/>
    <n v="162.68"/>
    <n v="100.714"/>
    <n v="0.38237013751262366"/>
    <n v="2026"/>
    <s v="Q1"/>
    <n v="2"/>
    <s v="Feb"/>
  </r>
  <r>
    <n v="4260"/>
    <d v="2026-02-10T00:00:00"/>
    <n v="2026"/>
    <n v="2"/>
    <x v="1"/>
    <x v="0"/>
    <x v="2"/>
    <x v="16"/>
    <x v="3"/>
    <s v="Returning"/>
    <x v="2"/>
    <s v="Carry-On Duffel"/>
    <n v="1"/>
    <n v="131.24"/>
    <n v="0.05"/>
    <n v="66.14"/>
    <n v="124.678"/>
    <n v="66.14"/>
    <n v="58.537999999999997"/>
    <n v="0.46951346669019395"/>
    <n v="2026"/>
    <s v="Q1"/>
    <n v="2"/>
    <s v="Feb"/>
  </r>
  <r>
    <n v="4294"/>
    <d v="2026-02-10T00:00:00"/>
    <n v="2026"/>
    <n v="2"/>
    <x v="1"/>
    <x v="0"/>
    <x v="1"/>
    <x v="1"/>
    <x v="1"/>
    <s v="New"/>
    <x v="4"/>
    <s v="Training Mat"/>
    <n v="5"/>
    <n v="51.37"/>
    <n v="0.05"/>
    <n v="21.81"/>
    <n v="244.00749999999996"/>
    <n v="109.05"/>
    <n v="134.95749999999998"/>
    <n v="0.55308750755612024"/>
    <n v="2026"/>
    <s v="Q1"/>
    <n v="2"/>
    <s v="Feb"/>
  </r>
  <r>
    <n v="1019"/>
    <d v="2026-02-11T00:00:00"/>
    <n v="2026"/>
    <n v="2"/>
    <x v="1"/>
    <x v="0"/>
    <x v="1"/>
    <x v="12"/>
    <x v="2"/>
    <s v="New"/>
    <x v="3"/>
    <s v="Compact Sleeping Bag"/>
    <n v="5"/>
    <n v="121.94"/>
    <n v="0"/>
    <n v="62.3"/>
    <n v="609.70000000000005"/>
    <n v="311.5"/>
    <n v="298.20000000000005"/>
    <n v="0.48909299655568317"/>
    <n v="2026"/>
    <s v="Q1"/>
    <n v="2"/>
    <s v="Feb"/>
  </r>
  <r>
    <n v="1471"/>
    <d v="2026-02-11T00:00:00"/>
    <n v="2026"/>
    <n v="2"/>
    <x v="1"/>
    <x v="0"/>
    <x v="0"/>
    <x v="0"/>
    <x v="0"/>
    <s v="Returning"/>
    <x v="3"/>
    <s v="Compact Sleeping Bag"/>
    <n v="4"/>
    <n v="124.55"/>
    <n v="0"/>
    <n v="60.41"/>
    <n v="498.2"/>
    <n v="241.64"/>
    <n v="256.56"/>
    <n v="0.51497390606182258"/>
    <n v="2026"/>
    <s v="Q1"/>
    <n v="2"/>
    <s v="Feb"/>
  </r>
  <r>
    <n v="2520"/>
    <d v="2026-02-11T00:00:00"/>
    <n v="2026"/>
    <n v="2"/>
    <x v="1"/>
    <x v="0"/>
    <x v="1"/>
    <x v="14"/>
    <x v="1"/>
    <s v="Business"/>
    <x v="3"/>
    <s v="Alpine Tent 4P"/>
    <n v="10"/>
    <n v="343.77"/>
    <n v="0.15"/>
    <n v="195.29"/>
    <n v="2922.0449999999996"/>
    <n v="1952.8999999999999"/>
    <n v="969.14499999999975"/>
    <n v="0.33166669233362245"/>
    <n v="2026"/>
    <s v="Q1"/>
    <n v="2"/>
    <s v="Feb"/>
  </r>
  <r>
    <n v="4649"/>
    <d v="2026-02-11T00:00:00"/>
    <n v="2026"/>
    <n v="2"/>
    <x v="1"/>
    <x v="0"/>
    <x v="1"/>
    <x v="1"/>
    <x v="3"/>
    <s v="Returning"/>
    <x v="0"/>
    <s v="Commuter Helmet"/>
    <n v="1"/>
    <n v="81.819999999999993"/>
    <n v="0.05"/>
    <n v="43.83"/>
    <n v="77.728999999999985"/>
    <n v="43.83"/>
    <n v="33.898999999999987"/>
    <n v="0.43611779387358635"/>
    <n v="2026"/>
    <s v="Q1"/>
    <n v="2"/>
    <s v="Feb"/>
  </r>
  <r>
    <n v="4545"/>
    <d v="2026-02-12T00:00:00"/>
    <n v="2026"/>
    <n v="2"/>
    <x v="1"/>
    <x v="0"/>
    <x v="0"/>
    <x v="9"/>
    <x v="2"/>
    <s v="New"/>
    <x v="2"/>
    <s v="Insulated Bottle"/>
    <n v="1"/>
    <n v="36.58"/>
    <n v="0.1"/>
    <n v="13.76"/>
    <n v="32.921999999999997"/>
    <n v="13.76"/>
    <n v="19.161999999999999"/>
    <n v="0.58204240325618128"/>
    <n v="2026"/>
    <s v="Q1"/>
    <n v="2"/>
    <s v="Feb"/>
  </r>
  <r>
    <n v="285"/>
    <d v="2026-02-13T00:00:00"/>
    <n v="2026"/>
    <n v="2"/>
    <x v="1"/>
    <x v="0"/>
    <x v="3"/>
    <x v="8"/>
    <x v="2"/>
    <s v="New"/>
    <x v="1"/>
    <s v="Hiking Daypack 20L"/>
    <n v="4"/>
    <n v="92.87"/>
    <n v="0"/>
    <n v="44.95"/>
    <n v="371.48"/>
    <n v="179.8"/>
    <n v="191.68"/>
    <n v="0.51599009367933668"/>
    <n v="2026"/>
    <s v="Q1"/>
    <n v="2"/>
    <s v="Feb"/>
  </r>
  <r>
    <n v="1499"/>
    <d v="2026-02-13T00:00:00"/>
    <n v="2026"/>
    <n v="2"/>
    <x v="1"/>
    <x v="0"/>
    <x v="3"/>
    <x v="8"/>
    <x v="0"/>
    <s v="New"/>
    <x v="0"/>
    <s v="Compact Repair Kit"/>
    <n v="2"/>
    <n v="41.21"/>
    <n v="0"/>
    <n v="16.64"/>
    <n v="82.42"/>
    <n v="33.28"/>
    <n v="49.14"/>
    <n v="0.59621451104100942"/>
    <n v="2026"/>
    <s v="Q1"/>
    <n v="2"/>
    <s v="Feb"/>
  </r>
  <r>
    <n v="2615"/>
    <d v="2026-02-13T00:00:00"/>
    <n v="2026"/>
    <n v="2"/>
    <x v="1"/>
    <x v="0"/>
    <x v="0"/>
    <x v="15"/>
    <x v="0"/>
    <s v="Returning"/>
    <x v="1"/>
    <s v="Summit Backpack 45L"/>
    <n v="6"/>
    <n v="155.79"/>
    <n v="0"/>
    <n v="77.48"/>
    <n v="934.74"/>
    <n v="464.88"/>
    <n v="469.86"/>
    <n v="0.50266384235188399"/>
    <n v="2026"/>
    <s v="Q1"/>
    <n v="2"/>
    <s v="Feb"/>
  </r>
  <r>
    <n v="479"/>
    <d v="2026-02-14T00:00:00"/>
    <n v="2026"/>
    <n v="2"/>
    <x v="1"/>
    <x v="0"/>
    <x v="0"/>
    <x v="0"/>
    <x v="0"/>
    <s v="Returning"/>
    <x v="4"/>
    <s v="Training Mat"/>
    <n v="2"/>
    <n v="50.16"/>
    <n v="0.1"/>
    <n v="21.48"/>
    <n v="90.287999999999997"/>
    <n v="42.96"/>
    <n v="47.327999999999996"/>
    <n v="0.52418926103136632"/>
    <n v="2026"/>
    <s v="Q1"/>
    <n v="2"/>
    <s v="Feb"/>
  </r>
  <r>
    <n v="4069"/>
    <d v="2026-02-14T00:00:00"/>
    <n v="2026"/>
    <n v="2"/>
    <x v="1"/>
    <x v="0"/>
    <x v="3"/>
    <x v="8"/>
    <x v="0"/>
    <s v="New"/>
    <x v="1"/>
    <s v="Trail Boots"/>
    <n v="4"/>
    <n v="140.63999999999999"/>
    <n v="0"/>
    <n v="77.510000000000005"/>
    <n v="562.55999999999995"/>
    <n v="310.04000000000002"/>
    <n v="252.51999999999992"/>
    <n v="0.4488765642775881"/>
    <n v="2026"/>
    <s v="Q1"/>
    <n v="2"/>
    <s v="Feb"/>
  </r>
  <r>
    <n v="4588"/>
    <d v="2026-02-14T00:00:00"/>
    <n v="2026"/>
    <n v="2"/>
    <x v="1"/>
    <x v="0"/>
    <x v="0"/>
    <x v="0"/>
    <x v="3"/>
    <s v="New"/>
    <x v="3"/>
    <s v="Portable Camp Stove"/>
    <n v="1"/>
    <n v="80.680000000000007"/>
    <n v="0"/>
    <n v="39.630000000000003"/>
    <n v="80.680000000000007"/>
    <n v="39.630000000000003"/>
    <n v="41.050000000000004"/>
    <n v="0.50880019831432821"/>
    <n v="2026"/>
    <s v="Q1"/>
    <n v="2"/>
    <s v="Feb"/>
  </r>
  <r>
    <n v="14"/>
    <d v="2026-02-15T00:00:00"/>
    <n v="2026"/>
    <n v="2"/>
    <x v="1"/>
    <x v="0"/>
    <x v="0"/>
    <x v="0"/>
    <x v="1"/>
    <s v="Business"/>
    <x v="2"/>
    <s v="Travel Backpack 35L"/>
    <n v="3"/>
    <n v="162.44999999999999"/>
    <n v="0.05"/>
    <n v="86.43"/>
    <n v="462.98249999999996"/>
    <n v="259.29000000000002"/>
    <n v="203.69249999999994"/>
    <n v="0.43995723380473334"/>
    <n v="2026"/>
    <s v="Q1"/>
    <n v="2"/>
    <s v="Feb"/>
  </r>
  <r>
    <n v="303"/>
    <d v="2026-02-15T00:00:00"/>
    <n v="2026"/>
    <n v="2"/>
    <x v="1"/>
    <x v="0"/>
    <x v="1"/>
    <x v="6"/>
    <x v="3"/>
    <s v="Returning"/>
    <x v="0"/>
    <s v="Cycling Pack 12L"/>
    <n v="2"/>
    <n v="102.12"/>
    <n v="0.15"/>
    <n v="51.03"/>
    <n v="173.60400000000001"/>
    <n v="102.06"/>
    <n v="71.544000000000011"/>
    <n v="0.41211032003870884"/>
    <n v="2026"/>
    <s v="Q1"/>
    <n v="2"/>
    <s v="Feb"/>
  </r>
  <r>
    <n v="1197"/>
    <d v="2026-02-16T00:00:00"/>
    <n v="2026"/>
    <n v="2"/>
    <x v="1"/>
    <x v="0"/>
    <x v="2"/>
    <x v="3"/>
    <x v="0"/>
    <s v="New"/>
    <x v="0"/>
    <s v="Cycling Pack 12L"/>
    <n v="2"/>
    <n v="101.77"/>
    <n v="0"/>
    <n v="51.34"/>
    <n v="203.54"/>
    <n v="102.68"/>
    <n v="100.85999999999999"/>
    <n v="0.49552913432249185"/>
    <n v="2026"/>
    <s v="Q1"/>
    <n v="2"/>
    <s v="Feb"/>
  </r>
  <r>
    <n v="2714"/>
    <d v="2026-02-16T00:00:00"/>
    <n v="2026"/>
    <n v="2"/>
    <x v="1"/>
    <x v="0"/>
    <x v="0"/>
    <x v="15"/>
    <x v="0"/>
    <s v="Business"/>
    <x v="1"/>
    <s v="Summit Backpack 45L"/>
    <n v="3"/>
    <n v="153.24"/>
    <n v="0.15"/>
    <n v="77.61"/>
    <n v="390.762"/>
    <n v="232.82999999999998"/>
    <n v="157.93200000000002"/>
    <n v="0.40416417154175693"/>
    <n v="2026"/>
    <s v="Q1"/>
    <n v="2"/>
    <s v="Feb"/>
  </r>
  <r>
    <n v="2753"/>
    <d v="2026-02-16T00:00:00"/>
    <n v="2026"/>
    <n v="2"/>
    <x v="1"/>
    <x v="0"/>
    <x v="3"/>
    <x v="4"/>
    <x v="3"/>
    <s v="Returning"/>
    <x v="1"/>
    <s v="Trail Boots"/>
    <n v="1"/>
    <n v="140.47"/>
    <n v="0"/>
    <n v="79.66"/>
    <n v="140.47"/>
    <n v="79.66"/>
    <n v="60.81"/>
    <n v="0.43290382288033036"/>
    <n v="2026"/>
    <s v="Q1"/>
    <n v="2"/>
    <s v="Feb"/>
  </r>
  <r>
    <n v="3901"/>
    <d v="2026-02-16T00:00:00"/>
    <n v="2026"/>
    <n v="2"/>
    <x v="1"/>
    <x v="0"/>
    <x v="3"/>
    <x v="7"/>
    <x v="2"/>
    <s v="New"/>
    <x v="1"/>
    <s v="Trekking Poles"/>
    <n v="4"/>
    <n v="70.67"/>
    <n v="0.05"/>
    <n v="32.96"/>
    <n v="268.54599999999999"/>
    <n v="131.84"/>
    <n v="136.70599999999999"/>
    <n v="0.50905990035226734"/>
    <n v="2026"/>
    <s v="Q1"/>
    <n v="2"/>
    <s v="Feb"/>
  </r>
  <r>
    <n v="594"/>
    <d v="2026-02-17T00:00:00"/>
    <n v="2026"/>
    <n v="2"/>
    <x v="1"/>
    <x v="0"/>
    <x v="0"/>
    <x v="15"/>
    <x v="2"/>
    <s v="Business"/>
    <x v="2"/>
    <s v="Carry-On Duffel"/>
    <n v="3"/>
    <n v="134.91"/>
    <n v="0"/>
    <n v="67.69"/>
    <n v="404.73"/>
    <n v="203.07"/>
    <n v="201.66000000000003"/>
    <n v="0.49825809799125348"/>
    <n v="2026"/>
    <s v="Q1"/>
    <n v="2"/>
    <s v="Feb"/>
  </r>
  <r>
    <n v="624"/>
    <d v="2026-02-17T00:00:00"/>
    <n v="2026"/>
    <n v="2"/>
    <x v="1"/>
    <x v="0"/>
    <x v="2"/>
    <x v="2"/>
    <x v="0"/>
    <s v="Business"/>
    <x v="1"/>
    <s v="Trekking Poles"/>
    <n v="1"/>
    <n v="70.86"/>
    <n v="0.1"/>
    <n v="33.299999999999997"/>
    <n v="63.774000000000001"/>
    <n v="33.299999999999997"/>
    <n v="30.474000000000004"/>
    <n v="0.47784363533728486"/>
    <n v="2026"/>
    <s v="Q1"/>
    <n v="2"/>
    <s v="Feb"/>
  </r>
  <r>
    <n v="1013"/>
    <d v="2026-02-17T00:00:00"/>
    <n v="2026"/>
    <n v="2"/>
    <x v="1"/>
    <x v="0"/>
    <x v="1"/>
    <x v="12"/>
    <x v="2"/>
    <s v="New"/>
    <x v="0"/>
    <s v="Cycling Pack 12L"/>
    <n v="1"/>
    <n v="104.35"/>
    <n v="0"/>
    <n v="51.49"/>
    <n v="104.35"/>
    <n v="51.49"/>
    <n v="52.859999999999992"/>
    <n v="0.50656444657402966"/>
    <n v="2026"/>
    <s v="Q1"/>
    <n v="2"/>
    <s v="Feb"/>
  </r>
  <r>
    <n v="1100"/>
    <d v="2026-02-17T00:00:00"/>
    <n v="2026"/>
    <n v="2"/>
    <x v="1"/>
    <x v="0"/>
    <x v="3"/>
    <x v="8"/>
    <x v="0"/>
    <s v="Returning"/>
    <x v="4"/>
    <s v="Weighted Vest"/>
    <n v="2"/>
    <n v="120.48"/>
    <n v="0"/>
    <n v="70.680000000000007"/>
    <n v="240.96"/>
    <n v="141.36000000000001"/>
    <n v="99.6"/>
    <n v="0.4133466135458167"/>
    <n v="2026"/>
    <s v="Q1"/>
    <n v="2"/>
    <s v="Feb"/>
  </r>
  <r>
    <n v="2353"/>
    <d v="2026-02-17T00:00:00"/>
    <n v="2026"/>
    <n v="2"/>
    <x v="1"/>
    <x v="0"/>
    <x v="1"/>
    <x v="12"/>
    <x v="0"/>
    <s v="Returning"/>
    <x v="3"/>
    <s v="Alpine Tent 4P"/>
    <n v="1"/>
    <n v="339.52"/>
    <n v="0.1"/>
    <n v="191.19"/>
    <n v="305.56799999999998"/>
    <n v="191.19"/>
    <n v="114.37799999999999"/>
    <n v="0.3743127552623311"/>
    <n v="2026"/>
    <s v="Q1"/>
    <n v="2"/>
    <s v="Feb"/>
  </r>
  <r>
    <n v="3020"/>
    <d v="2026-02-17T00:00:00"/>
    <n v="2026"/>
    <n v="2"/>
    <x v="1"/>
    <x v="0"/>
    <x v="1"/>
    <x v="14"/>
    <x v="1"/>
    <s v="Business"/>
    <x v="1"/>
    <s v="Summit Backpack 45L"/>
    <n v="5"/>
    <n v="154.72999999999999"/>
    <n v="0.1"/>
    <n v="77.42"/>
    <n v="696.28499999999997"/>
    <n v="387.1"/>
    <n v="309.18499999999995"/>
    <n v="0.44404949122844806"/>
    <n v="2026"/>
    <s v="Q1"/>
    <n v="2"/>
    <s v="Feb"/>
  </r>
  <r>
    <n v="3227"/>
    <d v="2026-02-17T00:00:00"/>
    <n v="2026"/>
    <n v="2"/>
    <x v="1"/>
    <x v="0"/>
    <x v="2"/>
    <x v="5"/>
    <x v="2"/>
    <s v="Business"/>
    <x v="1"/>
    <s v="Hiking Daypack 20L"/>
    <n v="4"/>
    <n v="93.98"/>
    <n v="0.05"/>
    <n v="44.6"/>
    <n v="357.12400000000002"/>
    <n v="178.4"/>
    <n v="178.72400000000002"/>
    <n v="0.50045362395134463"/>
    <n v="2026"/>
    <s v="Q1"/>
    <n v="2"/>
    <s v="Feb"/>
  </r>
  <r>
    <n v="3530"/>
    <d v="2026-02-17T00:00:00"/>
    <n v="2026"/>
    <n v="2"/>
    <x v="1"/>
    <x v="0"/>
    <x v="0"/>
    <x v="0"/>
    <x v="0"/>
    <s v="New"/>
    <x v="3"/>
    <s v="Alpine Tent 4P"/>
    <n v="2"/>
    <n v="336.83"/>
    <n v="0"/>
    <n v="194.42"/>
    <n v="673.66"/>
    <n v="388.84"/>
    <n v="284.82"/>
    <n v="0.42279488169106078"/>
    <n v="2026"/>
    <s v="Q1"/>
    <n v="2"/>
    <s v="Feb"/>
  </r>
  <r>
    <n v="6"/>
    <d v="2026-02-18T00:00:00"/>
    <n v="2026"/>
    <n v="2"/>
    <x v="1"/>
    <x v="0"/>
    <x v="3"/>
    <x v="8"/>
    <x v="2"/>
    <s v="Returning"/>
    <x v="3"/>
    <s v="Alpine Tent 4P"/>
    <n v="1"/>
    <n v="338.93"/>
    <n v="0"/>
    <n v="197.92"/>
    <n v="338.93"/>
    <n v="197.92"/>
    <n v="141.01000000000002"/>
    <n v="0.41604461098161866"/>
    <n v="2026"/>
    <s v="Q1"/>
    <n v="2"/>
    <s v="Feb"/>
  </r>
  <r>
    <n v="2038"/>
    <d v="2026-02-18T00:00:00"/>
    <n v="2026"/>
    <n v="2"/>
    <x v="1"/>
    <x v="0"/>
    <x v="0"/>
    <x v="9"/>
    <x v="0"/>
    <s v="New"/>
    <x v="3"/>
    <s v="Compact Sleeping Bag"/>
    <n v="5"/>
    <n v="122.72"/>
    <n v="0"/>
    <n v="62.41"/>
    <n v="613.6"/>
    <n v="312.04999999999995"/>
    <n v="301.55000000000007"/>
    <n v="0.49144393741851378"/>
    <n v="2026"/>
    <s v="Q1"/>
    <n v="2"/>
    <s v="Feb"/>
  </r>
  <r>
    <n v="4104"/>
    <d v="2026-02-18T00:00:00"/>
    <n v="2026"/>
    <n v="2"/>
    <x v="1"/>
    <x v="0"/>
    <x v="3"/>
    <x v="4"/>
    <x v="0"/>
    <s v="New"/>
    <x v="2"/>
    <s v="Carry-On Duffel"/>
    <n v="4"/>
    <n v="135.63"/>
    <n v="0.05"/>
    <n v="65.900000000000006"/>
    <n v="515.39400000000001"/>
    <n v="263.60000000000002"/>
    <n v="251.79399999999998"/>
    <n v="0.4885466264644136"/>
    <n v="2026"/>
    <s v="Q1"/>
    <n v="2"/>
    <s v="Feb"/>
  </r>
  <r>
    <n v="1072"/>
    <d v="2026-02-19T00:00:00"/>
    <n v="2026"/>
    <n v="2"/>
    <x v="1"/>
    <x v="0"/>
    <x v="2"/>
    <x v="16"/>
    <x v="0"/>
    <s v="Returning"/>
    <x v="3"/>
    <s v="Portable Camp Stove"/>
    <n v="2"/>
    <n v="81.34"/>
    <n v="0.05"/>
    <n v="40.64"/>
    <n v="154.54599999999999"/>
    <n v="81.28"/>
    <n v="73.265999999999991"/>
    <n v="0.47407244445019603"/>
    <n v="2026"/>
    <s v="Q1"/>
    <n v="2"/>
    <s v="Feb"/>
  </r>
  <r>
    <n v="2435"/>
    <d v="2026-02-19T00:00:00"/>
    <n v="2026"/>
    <n v="2"/>
    <x v="1"/>
    <x v="0"/>
    <x v="2"/>
    <x v="3"/>
    <x v="0"/>
    <s v="New"/>
    <x v="0"/>
    <s v="Compact Repair Kit"/>
    <n v="1"/>
    <n v="41.01"/>
    <n v="0.05"/>
    <n v="16.489999999999998"/>
    <n v="38.959499999999998"/>
    <n v="16.489999999999998"/>
    <n v="22.4695"/>
    <n v="0.57673994789460847"/>
    <n v="2026"/>
    <s v="Q1"/>
    <n v="2"/>
    <s v="Feb"/>
  </r>
  <r>
    <n v="4476"/>
    <d v="2026-02-19T00:00:00"/>
    <n v="2026"/>
    <n v="2"/>
    <x v="1"/>
    <x v="0"/>
    <x v="1"/>
    <x v="11"/>
    <x v="3"/>
    <s v="Business"/>
    <x v="1"/>
    <s v="Summit Backpack 45L"/>
    <n v="2"/>
    <n v="153.03"/>
    <n v="0"/>
    <n v="81.02"/>
    <n v="306.06"/>
    <n v="162.04"/>
    <n v="144.02000000000001"/>
    <n v="0.47056132784421356"/>
    <n v="2026"/>
    <s v="Q1"/>
    <n v="2"/>
    <s v="Feb"/>
  </r>
  <r>
    <n v="174"/>
    <d v="2026-02-20T00:00:00"/>
    <n v="2026"/>
    <n v="2"/>
    <x v="1"/>
    <x v="0"/>
    <x v="1"/>
    <x v="11"/>
    <x v="0"/>
    <s v="New"/>
    <x v="4"/>
    <s v="Weighted Vest"/>
    <n v="2"/>
    <n v="124.92"/>
    <n v="0"/>
    <n v="69.98"/>
    <n v="249.84"/>
    <n v="139.96"/>
    <n v="109.88"/>
    <n v="0.43980147294268329"/>
    <n v="2026"/>
    <s v="Q1"/>
    <n v="2"/>
    <s v="Feb"/>
  </r>
  <r>
    <n v="304"/>
    <d v="2026-02-20T00:00:00"/>
    <n v="2026"/>
    <n v="2"/>
    <x v="1"/>
    <x v="0"/>
    <x v="1"/>
    <x v="12"/>
    <x v="0"/>
    <s v="Business"/>
    <x v="2"/>
    <s v="Carry-On Duffel"/>
    <n v="2"/>
    <n v="136.55000000000001"/>
    <n v="0"/>
    <n v="68.84"/>
    <n v="273.10000000000002"/>
    <n v="137.68"/>
    <n v="135.42000000000002"/>
    <n v="0.49586232149395826"/>
    <n v="2026"/>
    <s v="Q1"/>
    <n v="2"/>
    <s v="Feb"/>
  </r>
  <r>
    <n v="404"/>
    <d v="2026-02-20T00:00:00"/>
    <n v="2026"/>
    <n v="2"/>
    <x v="1"/>
    <x v="0"/>
    <x v="2"/>
    <x v="5"/>
    <x v="1"/>
    <s v="Business"/>
    <x v="3"/>
    <s v="Compact Sleeping Bag"/>
    <n v="15"/>
    <n v="121.98"/>
    <n v="0.1"/>
    <n v="59.86"/>
    <n v="1646.73"/>
    <n v="897.9"/>
    <n v="748.83"/>
    <n v="0.45473757082217486"/>
    <n v="2026"/>
    <s v="Q1"/>
    <n v="2"/>
    <s v="Feb"/>
  </r>
  <r>
    <n v="675"/>
    <d v="2026-02-20T00:00:00"/>
    <n v="2026"/>
    <n v="2"/>
    <x v="1"/>
    <x v="0"/>
    <x v="1"/>
    <x v="12"/>
    <x v="0"/>
    <s v="New"/>
    <x v="2"/>
    <s v="Packing Cube Set"/>
    <n v="1"/>
    <n v="45.54"/>
    <n v="0"/>
    <n v="18.29"/>
    <n v="45.54"/>
    <n v="18.29"/>
    <n v="27.25"/>
    <n v="0.59837505489679399"/>
    <n v="2026"/>
    <s v="Q1"/>
    <n v="2"/>
    <s v="Feb"/>
  </r>
  <r>
    <n v="940"/>
    <d v="2026-02-20T00:00:00"/>
    <n v="2026"/>
    <n v="2"/>
    <x v="1"/>
    <x v="0"/>
    <x v="2"/>
    <x v="3"/>
    <x v="3"/>
    <s v="Returning"/>
    <x v="4"/>
    <s v="Training Mat"/>
    <n v="1"/>
    <n v="51.73"/>
    <n v="0"/>
    <n v="21.83"/>
    <n v="51.73"/>
    <n v="21.83"/>
    <n v="29.9"/>
    <n v="0.57800115986854828"/>
    <n v="2026"/>
    <s v="Q1"/>
    <n v="2"/>
    <s v="Feb"/>
  </r>
  <r>
    <n v="2375"/>
    <d v="2026-02-20T00:00:00"/>
    <n v="2026"/>
    <n v="2"/>
    <x v="1"/>
    <x v="0"/>
    <x v="1"/>
    <x v="12"/>
    <x v="3"/>
    <s v="Returning"/>
    <x v="3"/>
    <s v="Portable Camp Stove"/>
    <n v="2"/>
    <n v="80.510000000000005"/>
    <n v="0.05"/>
    <n v="38.630000000000003"/>
    <n v="152.96899999999999"/>
    <n v="77.260000000000005"/>
    <n v="75.708999999999989"/>
    <n v="0.4949303453640933"/>
    <n v="2026"/>
    <s v="Q1"/>
    <n v="2"/>
    <s v="Feb"/>
  </r>
  <r>
    <n v="4184"/>
    <d v="2026-02-20T00:00:00"/>
    <n v="2026"/>
    <n v="2"/>
    <x v="1"/>
    <x v="0"/>
    <x v="3"/>
    <x v="7"/>
    <x v="0"/>
    <s v="New"/>
    <x v="4"/>
    <s v="Recovery Roller"/>
    <n v="1"/>
    <n v="36.31"/>
    <n v="0"/>
    <n v="14"/>
    <n v="36.31"/>
    <n v="14"/>
    <n v="22.310000000000002"/>
    <n v="0.61443128614706699"/>
    <n v="2026"/>
    <s v="Q1"/>
    <n v="2"/>
    <s v="Feb"/>
  </r>
  <r>
    <n v="4390"/>
    <d v="2026-02-20T00:00:00"/>
    <n v="2026"/>
    <n v="2"/>
    <x v="1"/>
    <x v="0"/>
    <x v="2"/>
    <x v="16"/>
    <x v="0"/>
    <s v="Returning"/>
    <x v="0"/>
    <s v="Commuter Helmet"/>
    <n v="1"/>
    <n v="82.86"/>
    <n v="0.05"/>
    <n v="42.3"/>
    <n v="78.716999999999999"/>
    <n v="42.3"/>
    <n v="36.417000000000002"/>
    <n v="0.46263196005945351"/>
    <n v="2026"/>
    <s v="Q1"/>
    <n v="2"/>
    <s v="Feb"/>
  </r>
  <r>
    <n v="1475"/>
    <d v="2026-02-21T00:00:00"/>
    <n v="2026"/>
    <n v="2"/>
    <x v="1"/>
    <x v="0"/>
    <x v="0"/>
    <x v="0"/>
    <x v="2"/>
    <s v="New"/>
    <x v="0"/>
    <s v="Cycling Pack 12L"/>
    <n v="2"/>
    <n v="103.03"/>
    <n v="0.05"/>
    <n v="50.73"/>
    <n v="195.75700000000001"/>
    <n v="101.46"/>
    <n v="94.297000000000011"/>
    <n v="0.48170435795399402"/>
    <n v="2026"/>
    <s v="Q1"/>
    <n v="2"/>
    <s v="Feb"/>
  </r>
  <r>
    <n v="3504"/>
    <d v="2026-02-21T00:00:00"/>
    <n v="2026"/>
    <n v="2"/>
    <x v="1"/>
    <x v="0"/>
    <x v="1"/>
    <x v="14"/>
    <x v="0"/>
    <s v="Business"/>
    <x v="2"/>
    <s v="Insulated Bottle"/>
    <n v="1"/>
    <n v="36.39"/>
    <n v="0"/>
    <n v="13.49"/>
    <n v="36.39"/>
    <n v="13.49"/>
    <n v="22.9"/>
    <n v="0.62929376202253362"/>
    <n v="2026"/>
    <s v="Q1"/>
    <n v="2"/>
    <s v="Feb"/>
  </r>
  <r>
    <n v="1649"/>
    <d v="2026-02-22T00:00:00"/>
    <n v="2026"/>
    <n v="2"/>
    <x v="1"/>
    <x v="0"/>
    <x v="2"/>
    <x v="5"/>
    <x v="0"/>
    <s v="Returning"/>
    <x v="3"/>
    <s v="Compact Sleeping Bag"/>
    <n v="1"/>
    <n v="124.93"/>
    <n v="0.1"/>
    <n v="59.74"/>
    <n v="112.43700000000001"/>
    <n v="59.74"/>
    <n v="52.69700000000001"/>
    <n v="0.46868023871145625"/>
    <n v="2026"/>
    <s v="Q1"/>
    <n v="2"/>
    <s v="Feb"/>
  </r>
  <r>
    <n v="2170"/>
    <d v="2026-02-22T00:00:00"/>
    <n v="2026"/>
    <n v="2"/>
    <x v="1"/>
    <x v="0"/>
    <x v="1"/>
    <x v="11"/>
    <x v="3"/>
    <s v="Returning"/>
    <x v="0"/>
    <s v="Cycling Pack 12L"/>
    <n v="1"/>
    <n v="101.19"/>
    <n v="0.05"/>
    <n v="49.14"/>
    <n v="96.130499999999998"/>
    <n v="49.14"/>
    <n v="46.990499999999997"/>
    <n v="0.48881988546819166"/>
    <n v="2026"/>
    <s v="Q1"/>
    <n v="2"/>
    <s v="Feb"/>
  </r>
  <r>
    <n v="3402"/>
    <d v="2026-02-22T00:00:00"/>
    <n v="2026"/>
    <n v="2"/>
    <x v="1"/>
    <x v="0"/>
    <x v="3"/>
    <x v="8"/>
    <x v="0"/>
    <s v="Returning"/>
    <x v="4"/>
    <s v="Training Mat"/>
    <n v="2"/>
    <n v="51.2"/>
    <n v="0"/>
    <n v="21.38"/>
    <n v="102.4"/>
    <n v="42.76"/>
    <n v="59.640000000000008"/>
    <n v="0.58242187500000009"/>
    <n v="2026"/>
    <s v="Q1"/>
    <n v="2"/>
    <s v="Feb"/>
  </r>
  <r>
    <n v="3773"/>
    <d v="2026-02-22T00:00:00"/>
    <n v="2026"/>
    <n v="2"/>
    <x v="1"/>
    <x v="0"/>
    <x v="3"/>
    <x v="4"/>
    <x v="0"/>
    <s v="Returning"/>
    <x v="3"/>
    <s v="Portable Camp Stove"/>
    <n v="1"/>
    <n v="81.81"/>
    <n v="0"/>
    <n v="40.32"/>
    <n v="81.81"/>
    <n v="40.32"/>
    <n v="41.49"/>
    <n v="0.50715071507150711"/>
    <n v="2026"/>
    <s v="Q1"/>
    <n v="2"/>
    <s v="Feb"/>
  </r>
  <r>
    <n v="4670"/>
    <d v="2026-02-22T00:00:00"/>
    <n v="2026"/>
    <n v="2"/>
    <x v="1"/>
    <x v="0"/>
    <x v="0"/>
    <x v="15"/>
    <x v="2"/>
    <s v="Business"/>
    <x v="1"/>
    <s v="Summit Backpack 45L"/>
    <n v="1"/>
    <n v="152.96"/>
    <n v="0"/>
    <n v="79.510000000000005"/>
    <n v="152.96"/>
    <n v="79.510000000000005"/>
    <n v="73.45"/>
    <n v="0.48019089958158995"/>
    <n v="2026"/>
    <s v="Q1"/>
    <n v="2"/>
    <s v="Feb"/>
  </r>
  <r>
    <n v="587"/>
    <d v="2026-02-23T00:00:00"/>
    <n v="2026"/>
    <n v="2"/>
    <x v="1"/>
    <x v="0"/>
    <x v="3"/>
    <x v="7"/>
    <x v="3"/>
    <s v="Business"/>
    <x v="2"/>
    <s v="Travel Backpack 35L"/>
    <n v="1"/>
    <n v="166.13"/>
    <n v="0.05"/>
    <n v="85.7"/>
    <n v="157.8235"/>
    <n v="85.7"/>
    <n v="72.123499999999993"/>
    <n v="0.45698834457479398"/>
    <n v="2026"/>
    <s v="Q1"/>
    <n v="2"/>
    <s v="Feb"/>
  </r>
  <r>
    <n v="1085"/>
    <d v="2026-02-23T00:00:00"/>
    <n v="2026"/>
    <n v="2"/>
    <x v="1"/>
    <x v="0"/>
    <x v="0"/>
    <x v="15"/>
    <x v="0"/>
    <s v="New"/>
    <x v="3"/>
    <s v="Trail Tent 2P"/>
    <n v="3"/>
    <n v="193.18"/>
    <n v="0.05"/>
    <n v="106.19"/>
    <n v="550.56299999999999"/>
    <n v="318.57"/>
    <n v="231.99299999999999"/>
    <n v="0.42137412067283853"/>
    <n v="2026"/>
    <s v="Q1"/>
    <n v="2"/>
    <s v="Feb"/>
  </r>
  <r>
    <n v="1635"/>
    <d v="2026-02-23T00:00:00"/>
    <n v="2026"/>
    <n v="2"/>
    <x v="1"/>
    <x v="0"/>
    <x v="2"/>
    <x v="10"/>
    <x v="0"/>
    <s v="Returning"/>
    <x v="0"/>
    <s v="Commuter Helmet"/>
    <n v="1"/>
    <n v="80.42"/>
    <n v="0"/>
    <n v="41.72"/>
    <n v="80.42"/>
    <n v="41.72"/>
    <n v="38.700000000000003"/>
    <n v="0.4812235762248197"/>
    <n v="2026"/>
    <s v="Q1"/>
    <n v="2"/>
    <s v="Feb"/>
  </r>
  <r>
    <n v="4067"/>
    <d v="2026-02-23T00:00:00"/>
    <n v="2026"/>
    <n v="2"/>
    <x v="1"/>
    <x v="0"/>
    <x v="3"/>
    <x v="13"/>
    <x v="0"/>
    <s v="Returning"/>
    <x v="3"/>
    <s v="Compact Sleeping Bag"/>
    <n v="2"/>
    <n v="122.17"/>
    <n v="0"/>
    <n v="60.62"/>
    <n v="244.34"/>
    <n v="121.24"/>
    <n v="123.10000000000001"/>
    <n v="0.50380617172792019"/>
    <n v="2026"/>
    <s v="Q1"/>
    <n v="2"/>
    <s v="Feb"/>
  </r>
  <r>
    <n v="287"/>
    <d v="2026-02-24T00:00:00"/>
    <n v="2026"/>
    <n v="2"/>
    <x v="1"/>
    <x v="0"/>
    <x v="1"/>
    <x v="6"/>
    <x v="3"/>
    <s v="New"/>
    <x v="2"/>
    <s v="Travel Backpack 35L"/>
    <n v="1"/>
    <n v="164.6"/>
    <n v="0"/>
    <n v="85.07"/>
    <n v="164.6"/>
    <n v="85.07"/>
    <n v="79.53"/>
    <n v="0.48317132442284327"/>
    <n v="2026"/>
    <s v="Q1"/>
    <n v="2"/>
    <s v="Feb"/>
  </r>
  <r>
    <n v="794"/>
    <d v="2026-02-24T00:00:00"/>
    <n v="2026"/>
    <n v="2"/>
    <x v="1"/>
    <x v="0"/>
    <x v="1"/>
    <x v="14"/>
    <x v="0"/>
    <s v="New"/>
    <x v="2"/>
    <s v="Carry-On Duffel"/>
    <n v="1"/>
    <n v="132.19999999999999"/>
    <n v="0"/>
    <n v="67.180000000000007"/>
    <n v="132.19999999999999"/>
    <n v="67.180000000000007"/>
    <n v="65.019999999999982"/>
    <n v="0.49183055975794243"/>
    <n v="2026"/>
    <s v="Q1"/>
    <n v="2"/>
    <s v="Feb"/>
  </r>
  <r>
    <n v="1609"/>
    <d v="2026-02-24T00:00:00"/>
    <n v="2026"/>
    <n v="2"/>
    <x v="1"/>
    <x v="0"/>
    <x v="3"/>
    <x v="4"/>
    <x v="0"/>
    <s v="Returning"/>
    <x v="0"/>
    <s v="Compact Repair Kit"/>
    <n v="2"/>
    <n v="40.700000000000003"/>
    <n v="0"/>
    <n v="16.63"/>
    <n v="81.400000000000006"/>
    <n v="33.26"/>
    <n v="48.140000000000008"/>
    <n v="0.59140049140049145"/>
    <n v="2026"/>
    <s v="Q1"/>
    <n v="2"/>
    <s v="Feb"/>
  </r>
  <r>
    <n v="4921"/>
    <d v="2026-02-24T00:00:00"/>
    <n v="2026"/>
    <n v="2"/>
    <x v="1"/>
    <x v="0"/>
    <x v="1"/>
    <x v="12"/>
    <x v="0"/>
    <s v="Returning"/>
    <x v="2"/>
    <s v="Insulated Bottle"/>
    <n v="1"/>
    <n v="35.39"/>
    <n v="0"/>
    <n v="13.93"/>
    <n v="35.39"/>
    <n v="13.93"/>
    <n v="21.46"/>
    <n v="0.60638598474145244"/>
    <n v="2026"/>
    <s v="Q1"/>
    <n v="2"/>
    <s v="Feb"/>
  </r>
  <r>
    <n v="2209"/>
    <d v="2026-02-25T00:00:00"/>
    <n v="2026"/>
    <n v="2"/>
    <x v="1"/>
    <x v="0"/>
    <x v="0"/>
    <x v="0"/>
    <x v="0"/>
    <s v="Business"/>
    <x v="0"/>
    <s v="Trail Bike Light"/>
    <n v="5"/>
    <n v="50.58"/>
    <n v="0.1"/>
    <n v="22.42"/>
    <n v="227.60999999999999"/>
    <n v="112.10000000000001"/>
    <n v="115.50999999999998"/>
    <n v="0.50749088352884308"/>
    <n v="2026"/>
    <s v="Q1"/>
    <n v="2"/>
    <s v="Feb"/>
  </r>
  <r>
    <n v="4757"/>
    <d v="2026-02-25T00:00:00"/>
    <n v="2026"/>
    <n v="2"/>
    <x v="1"/>
    <x v="0"/>
    <x v="1"/>
    <x v="11"/>
    <x v="3"/>
    <s v="Business"/>
    <x v="4"/>
    <s v="Training Mat"/>
    <n v="2"/>
    <n v="49.48"/>
    <n v="0"/>
    <n v="21.37"/>
    <n v="98.96"/>
    <n v="42.74"/>
    <n v="56.219999999999992"/>
    <n v="0.5681083265966046"/>
    <n v="2026"/>
    <s v="Q1"/>
    <n v="2"/>
    <s v="Feb"/>
  </r>
  <r>
    <n v="5155"/>
    <d v="2026-02-25T00:00:00"/>
    <n v="2026"/>
    <n v="2"/>
    <x v="1"/>
    <x v="0"/>
    <x v="3"/>
    <x v="13"/>
    <x v="2"/>
    <s v="New"/>
    <x v="4"/>
    <s v="Training Mat"/>
    <n v="1"/>
    <n v="50.51"/>
    <n v="0"/>
    <n v="21.4"/>
    <n v="50.51"/>
    <n v="21.4"/>
    <n v="29.11"/>
    <n v="0.57632152049099195"/>
    <n v="2026"/>
    <s v="Q1"/>
    <n v="2"/>
    <s v="Feb"/>
  </r>
  <r>
    <n v="1737"/>
    <d v="2026-02-26T00:00:00"/>
    <n v="2026"/>
    <n v="2"/>
    <x v="1"/>
    <x v="0"/>
    <x v="0"/>
    <x v="15"/>
    <x v="0"/>
    <s v="New"/>
    <x v="3"/>
    <s v="Compact Sleeping Bag"/>
    <n v="2"/>
    <n v="122.16"/>
    <n v="0"/>
    <n v="61.31"/>
    <n v="244.32"/>
    <n v="122.62"/>
    <n v="121.69999999999999"/>
    <n v="0.49811722331368691"/>
    <n v="2026"/>
    <s v="Q1"/>
    <n v="2"/>
    <s v="Feb"/>
  </r>
  <r>
    <n v="1905"/>
    <d v="2026-02-26T00:00:00"/>
    <n v="2026"/>
    <n v="2"/>
    <x v="1"/>
    <x v="0"/>
    <x v="3"/>
    <x v="7"/>
    <x v="2"/>
    <s v="Returning"/>
    <x v="0"/>
    <s v="Trail Bike Light"/>
    <n v="3"/>
    <n v="51.32"/>
    <n v="0.1"/>
    <n v="22.62"/>
    <n v="138.56400000000002"/>
    <n v="67.86"/>
    <n v="70.704000000000022"/>
    <n v="0.51026240581969351"/>
    <n v="2026"/>
    <s v="Q1"/>
    <n v="2"/>
    <s v="Feb"/>
  </r>
  <r>
    <n v="2359"/>
    <d v="2026-02-26T00:00:00"/>
    <n v="2026"/>
    <n v="2"/>
    <x v="1"/>
    <x v="0"/>
    <x v="2"/>
    <x v="10"/>
    <x v="0"/>
    <s v="Returning"/>
    <x v="3"/>
    <s v="Trail Tent 2P"/>
    <n v="2"/>
    <n v="195.92"/>
    <n v="0.05"/>
    <n v="104.13"/>
    <n v="372.24799999999993"/>
    <n v="208.26"/>
    <n v="163.98799999999994"/>
    <n v="0.4405342674775955"/>
    <n v="2026"/>
    <s v="Q1"/>
    <n v="2"/>
    <s v="Feb"/>
  </r>
  <r>
    <n v="3666"/>
    <d v="2026-02-26T00:00:00"/>
    <n v="2026"/>
    <n v="2"/>
    <x v="1"/>
    <x v="0"/>
    <x v="0"/>
    <x v="15"/>
    <x v="0"/>
    <s v="Returning"/>
    <x v="2"/>
    <s v="Insulated Bottle"/>
    <n v="1"/>
    <n v="36.19"/>
    <n v="0.1"/>
    <n v="13.62"/>
    <n v="32.570999999999998"/>
    <n v="13.62"/>
    <n v="18.951000000000001"/>
    <n v="0.58183660311319896"/>
    <n v="2026"/>
    <s v="Q1"/>
    <n v="2"/>
    <s v="Feb"/>
  </r>
  <r>
    <n v="518"/>
    <d v="2026-02-27T00:00:00"/>
    <n v="2026"/>
    <n v="2"/>
    <x v="1"/>
    <x v="0"/>
    <x v="2"/>
    <x v="2"/>
    <x v="0"/>
    <s v="New"/>
    <x v="1"/>
    <s v="Trekking Poles"/>
    <n v="1"/>
    <n v="72.97"/>
    <n v="0"/>
    <n v="32.43"/>
    <n v="72.97"/>
    <n v="32.43"/>
    <n v="40.54"/>
    <n v="0.55557078251336167"/>
    <n v="2026"/>
    <s v="Q1"/>
    <n v="2"/>
    <s v="Feb"/>
  </r>
  <r>
    <n v="892"/>
    <d v="2026-02-27T00:00:00"/>
    <n v="2026"/>
    <n v="2"/>
    <x v="1"/>
    <x v="0"/>
    <x v="3"/>
    <x v="7"/>
    <x v="1"/>
    <s v="Business"/>
    <x v="2"/>
    <s v="Packing Cube Set"/>
    <n v="12"/>
    <n v="47.15"/>
    <n v="0.1"/>
    <n v="17.829999999999998"/>
    <n v="509.21999999999997"/>
    <n v="213.95999999999998"/>
    <n v="295.26"/>
    <n v="0.57982797219276538"/>
    <n v="2026"/>
    <s v="Q1"/>
    <n v="2"/>
    <s v="Feb"/>
  </r>
  <r>
    <n v="1115"/>
    <d v="2026-02-27T00:00:00"/>
    <n v="2026"/>
    <n v="2"/>
    <x v="1"/>
    <x v="0"/>
    <x v="0"/>
    <x v="0"/>
    <x v="2"/>
    <s v="Business"/>
    <x v="2"/>
    <s v="Travel Backpack 35L"/>
    <n v="3"/>
    <n v="161.19999999999999"/>
    <n v="0.1"/>
    <n v="87.37"/>
    <n v="435.23999999999995"/>
    <n v="262.11"/>
    <n v="173.12999999999994"/>
    <n v="0.39778053487730897"/>
    <n v="2026"/>
    <s v="Q1"/>
    <n v="2"/>
    <s v="Feb"/>
  </r>
  <r>
    <n v="1186"/>
    <d v="2026-02-27T00:00:00"/>
    <n v="2026"/>
    <n v="2"/>
    <x v="1"/>
    <x v="0"/>
    <x v="0"/>
    <x v="9"/>
    <x v="2"/>
    <s v="Business"/>
    <x v="0"/>
    <s v="Trail Bike Light"/>
    <n v="1"/>
    <n v="49.73"/>
    <n v="0"/>
    <n v="22"/>
    <n v="49.73"/>
    <n v="22"/>
    <n v="27.729999999999997"/>
    <n v="0.55761109993967417"/>
    <n v="2026"/>
    <s v="Q1"/>
    <n v="2"/>
    <s v="Feb"/>
  </r>
  <r>
    <n v="2093"/>
    <d v="2026-02-27T00:00:00"/>
    <n v="2026"/>
    <n v="2"/>
    <x v="1"/>
    <x v="0"/>
    <x v="2"/>
    <x v="16"/>
    <x v="0"/>
    <s v="Returning"/>
    <x v="3"/>
    <s v="Compact Sleeping Bag"/>
    <n v="2"/>
    <n v="126.19"/>
    <n v="0"/>
    <n v="58.99"/>
    <n v="252.38"/>
    <n v="117.98"/>
    <n v="134.39999999999998"/>
    <n v="0.5325303114351374"/>
    <n v="2026"/>
    <s v="Q1"/>
    <n v="2"/>
    <s v="Feb"/>
  </r>
  <r>
    <n v="2136"/>
    <d v="2026-02-27T00:00:00"/>
    <n v="2026"/>
    <n v="2"/>
    <x v="1"/>
    <x v="0"/>
    <x v="1"/>
    <x v="12"/>
    <x v="0"/>
    <s v="Returning"/>
    <x v="2"/>
    <s v="Carry-On Duffel"/>
    <n v="2"/>
    <n v="135.38999999999999"/>
    <n v="0.05"/>
    <n v="65.69"/>
    <n v="257.24099999999999"/>
    <n v="131.38"/>
    <n v="125.86099999999999"/>
    <n v="0.48927270536189799"/>
    <n v="2026"/>
    <s v="Q1"/>
    <n v="2"/>
    <s v="Feb"/>
  </r>
  <r>
    <n v="3538"/>
    <d v="2026-02-27T00:00:00"/>
    <n v="2026"/>
    <n v="2"/>
    <x v="1"/>
    <x v="0"/>
    <x v="1"/>
    <x v="14"/>
    <x v="1"/>
    <s v="Business"/>
    <x v="4"/>
    <s v="Resistance Band Set"/>
    <n v="12"/>
    <n v="41.27"/>
    <n v="0.1"/>
    <n v="14.71"/>
    <n v="445.71600000000001"/>
    <n v="176.52"/>
    <n v="269.19600000000003"/>
    <n v="0.60396306168053204"/>
    <n v="2026"/>
    <s v="Q1"/>
    <n v="2"/>
    <s v="Feb"/>
  </r>
  <r>
    <n v="3891"/>
    <d v="2026-02-27T00:00:00"/>
    <n v="2026"/>
    <n v="2"/>
    <x v="1"/>
    <x v="0"/>
    <x v="0"/>
    <x v="0"/>
    <x v="2"/>
    <s v="Returning"/>
    <x v="0"/>
    <s v="Commuter Helmet"/>
    <n v="1"/>
    <n v="82.04"/>
    <n v="0.1"/>
    <n v="41.46"/>
    <n v="73.836000000000013"/>
    <n v="41.46"/>
    <n v="32.376000000000012"/>
    <n v="0.43848529172761264"/>
    <n v="2026"/>
    <s v="Q1"/>
    <n v="2"/>
    <s v="Feb"/>
  </r>
  <r>
    <n v="3917"/>
    <d v="2026-02-27T00:00:00"/>
    <n v="2026"/>
    <n v="2"/>
    <x v="1"/>
    <x v="0"/>
    <x v="3"/>
    <x v="4"/>
    <x v="0"/>
    <s v="Returning"/>
    <x v="2"/>
    <s v="Insulated Bottle"/>
    <n v="3"/>
    <n v="36.630000000000003"/>
    <n v="0"/>
    <n v="13.26"/>
    <n v="109.89000000000001"/>
    <n v="39.78"/>
    <n v="70.110000000000014"/>
    <n v="0.63800163800163801"/>
    <n v="2026"/>
    <s v="Q1"/>
    <n v="2"/>
    <s v="Feb"/>
  </r>
  <r>
    <n v="4594"/>
    <d v="2026-02-27T00:00:00"/>
    <n v="2026"/>
    <n v="2"/>
    <x v="1"/>
    <x v="0"/>
    <x v="3"/>
    <x v="7"/>
    <x v="2"/>
    <s v="Returning"/>
    <x v="1"/>
    <s v="Hiking Daypack 20L"/>
    <n v="5"/>
    <n v="92.94"/>
    <n v="0.05"/>
    <n v="46.47"/>
    <n v="441.46499999999997"/>
    <n v="232.35"/>
    <n v="209.11499999999998"/>
    <n v="0.47368421052631576"/>
    <n v="2026"/>
    <s v="Q1"/>
    <n v="2"/>
    <s v="Feb"/>
  </r>
  <r>
    <n v="4750"/>
    <d v="2026-02-27T00:00:00"/>
    <n v="2026"/>
    <n v="2"/>
    <x v="1"/>
    <x v="0"/>
    <x v="1"/>
    <x v="12"/>
    <x v="2"/>
    <s v="Returning"/>
    <x v="4"/>
    <s v="Weighted Vest"/>
    <n v="2"/>
    <n v="120.44"/>
    <n v="0.05"/>
    <n v="68.98"/>
    <n v="228.83599999999998"/>
    <n v="137.96"/>
    <n v="90.875999999999976"/>
    <n v="0.3971228303239"/>
    <n v="2026"/>
    <s v="Q1"/>
    <n v="2"/>
    <s v="Feb"/>
  </r>
  <r>
    <n v="4960"/>
    <d v="2026-02-27T00:00:00"/>
    <n v="2026"/>
    <n v="2"/>
    <x v="1"/>
    <x v="0"/>
    <x v="1"/>
    <x v="6"/>
    <x v="3"/>
    <s v="New"/>
    <x v="2"/>
    <s v="Insulated Bottle"/>
    <n v="2"/>
    <n v="36.130000000000003"/>
    <n v="0"/>
    <n v="13.72"/>
    <n v="72.260000000000005"/>
    <n v="27.44"/>
    <n v="44.820000000000007"/>
    <n v="0.62026017160254643"/>
    <n v="2026"/>
    <s v="Q1"/>
    <n v="2"/>
    <s v="Feb"/>
  </r>
  <r>
    <n v="4245"/>
    <d v="2026-02-28T00:00:00"/>
    <n v="2026"/>
    <n v="2"/>
    <x v="1"/>
    <x v="0"/>
    <x v="1"/>
    <x v="1"/>
    <x v="2"/>
    <s v="Returning"/>
    <x v="4"/>
    <s v="Weighted Vest"/>
    <n v="1"/>
    <n v="124.97"/>
    <n v="0.1"/>
    <n v="69.790000000000006"/>
    <n v="112.473"/>
    <n v="69.790000000000006"/>
    <n v="42.682999999999993"/>
    <n v="0.37949552337005321"/>
    <n v="2026"/>
    <s v="Q1"/>
    <n v="2"/>
    <s v="Feb"/>
  </r>
  <r>
    <n v="4664"/>
    <d v="2026-02-28T00:00:00"/>
    <n v="2026"/>
    <n v="2"/>
    <x v="1"/>
    <x v="0"/>
    <x v="3"/>
    <x v="13"/>
    <x v="0"/>
    <s v="Returning"/>
    <x v="2"/>
    <s v="Travel Backpack 35L"/>
    <n v="1"/>
    <n v="163.31"/>
    <n v="0.05"/>
    <n v="87.22"/>
    <n v="155.14449999999999"/>
    <n v="87.22"/>
    <n v="67.924499999999995"/>
    <n v="0.43781442461705056"/>
    <n v="2026"/>
    <s v="Q1"/>
    <n v="2"/>
    <s v="Feb"/>
  </r>
  <r>
    <n v="383"/>
    <d v="2026-03-01T00:00:00"/>
    <n v="2026"/>
    <n v="3"/>
    <x v="2"/>
    <x v="0"/>
    <x v="2"/>
    <x v="2"/>
    <x v="2"/>
    <s v="Returning"/>
    <x v="1"/>
    <s v="Hiking Daypack 20L"/>
    <n v="3"/>
    <n v="92.76"/>
    <n v="0"/>
    <n v="45.84"/>
    <n v="278.28000000000003"/>
    <n v="137.52000000000001"/>
    <n v="140.76000000000002"/>
    <n v="0.50582147477360928"/>
    <n v="2026"/>
    <s v="Q1"/>
    <n v="3"/>
    <s v="Mar"/>
  </r>
  <r>
    <n v="730"/>
    <d v="2026-03-01T00:00:00"/>
    <n v="2026"/>
    <n v="3"/>
    <x v="2"/>
    <x v="0"/>
    <x v="0"/>
    <x v="15"/>
    <x v="1"/>
    <s v="Business"/>
    <x v="4"/>
    <s v="Resistance Band Set"/>
    <n v="5"/>
    <n v="41.31"/>
    <n v="0.1"/>
    <n v="15.14"/>
    <n v="185.89500000000001"/>
    <n v="75.7"/>
    <n v="110.19500000000001"/>
    <n v="0.59278087092175691"/>
    <n v="2026"/>
    <s v="Q1"/>
    <n v="3"/>
    <s v="Mar"/>
  </r>
  <r>
    <n v="985"/>
    <d v="2026-03-01T00:00:00"/>
    <n v="2026"/>
    <n v="3"/>
    <x v="2"/>
    <x v="0"/>
    <x v="1"/>
    <x v="14"/>
    <x v="3"/>
    <s v="New"/>
    <x v="4"/>
    <s v="Resistance Band Set"/>
    <n v="2"/>
    <n v="41.23"/>
    <n v="0"/>
    <n v="14.28"/>
    <n v="82.46"/>
    <n v="28.56"/>
    <n v="53.899999999999991"/>
    <n v="0.65365025466893034"/>
    <n v="2026"/>
    <s v="Q1"/>
    <n v="3"/>
    <s v="Mar"/>
  </r>
  <r>
    <n v="1457"/>
    <d v="2026-03-01T00:00:00"/>
    <n v="2026"/>
    <n v="3"/>
    <x v="2"/>
    <x v="0"/>
    <x v="1"/>
    <x v="1"/>
    <x v="0"/>
    <s v="New"/>
    <x v="2"/>
    <s v="Insulated Bottle"/>
    <n v="1"/>
    <n v="36.47"/>
    <n v="0.05"/>
    <n v="13.21"/>
    <n v="34.646499999999996"/>
    <n v="13.21"/>
    <n v="21.436499999999995"/>
    <n v="0.61872050567878423"/>
    <n v="2026"/>
    <s v="Q1"/>
    <n v="3"/>
    <s v="Mar"/>
  </r>
  <r>
    <n v="2558"/>
    <d v="2026-03-01T00:00:00"/>
    <n v="2026"/>
    <n v="3"/>
    <x v="2"/>
    <x v="0"/>
    <x v="0"/>
    <x v="15"/>
    <x v="3"/>
    <s v="New"/>
    <x v="4"/>
    <s v="Recovery Roller"/>
    <n v="1"/>
    <n v="36.67"/>
    <n v="0"/>
    <n v="13.97"/>
    <n v="36.67"/>
    <n v="13.97"/>
    <n v="22.700000000000003"/>
    <n v="0.61903463321516228"/>
    <n v="2026"/>
    <s v="Q1"/>
    <n v="3"/>
    <s v="Mar"/>
  </r>
  <r>
    <n v="3024"/>
    <d v="2026-03-01T00:00:00"/>
    <n v="2026"/>
    <n v="3"/>
    <x v="2"/>
    <x v="0"/>
    <x v="1"/>
    <x v="11"/>
    <x v="0"/>
    <s v="Business"/>
    <x v="0"/>
    <s v="Trail Bike Light"/>
    <n v="2"/>
    <n v="51.87"/>
    <n v="0.1"/>
    <n v="22.95"/>
    <n v="93.366"/>
    <n v="45.9"/>
    <n v="47.466000000000001"/>
    <n v="0.50838635049161363"/>
    <n v="2026"/>
    <s v="Q1"/>
    <n v="3"/>
    <s v="Mar"/>
  </r>
  <r>
    <n v="3225"/>
    <d v="2026-03-01T00:00:00"/>
    <n v="2026"/>
    <n v="3"/>
    <x v="2"/>
    <x v="0"/>
    <x v="2"/>
    <x v="2"/>
    <x v="2"/>
    <s v="Business"/>
    <x v="3"/>
    <s v="Trail Tent 2P"/>
    <n v="1"/>
    <n v="195.06"/>
    <n v="0.1"/>
    <n v="106.68"/>
    <n v="175.554"/>
    <n v="106.68"/>
    <n v="68.873999999999995"/>
    <n v="0.39232372945076727"/>
    <n v="2026"/>
    <s v="Q1"/>
    <n v="3"/>
    <s v="Mar"/>
  </r>
  <r>
    <n v="3551"/>
    <d v="2026-03-01T00:00:00"/>
    <n v="2026"/>
    <n v="3"/>
    <x v="2"/>
    <x v="0"/>
    <x v="1"/>
    <x v="11"/>
    <x v="3"/>
    <s v="Returning"/>
    <x v="0"/>
    <s v="Cycling Pack 12L"/>
    <n v="2"/>
    <n v="100.79"/>
    <n v="0.05"/>
    <n v="49"/>
    <n v="191.501"/>
    <n v="98"/>
    <n v="93.501000000000005"/>
    <n v="0.48825332504791097"/>
    <n v="2026"/>
    <s v="Q1"/>
    <n v="3"/>
    <s v="Mar"/>
  </r>
  <r>
    <n v="4157"/>
    <d v="2026-03-01T00:00:00"/>
    <n v="2026"/>
    <n v="3"/>
    <x v="2"/>
    <x v="0"/>
    <x v="3"/>
    <x v="8"/>
    <x v="0"/>
    <s v="New"/>
    <x v="0"/>
    <s v="Trail Bike Light"/>
    <n v="5"/>
    <n v="51.92"/>
    <n v="0.15"/>
    <n v="22.24"/>
    <n v="220.66000000000003"/>
    <n v="111.19999999999999"/>
    <n v="109.46000000000004"/>
    <n v="0.49605728269736254"/>
    <n v="2026"/>
    <s v="Q1"/>
    <n v="3"/>
    <s v="Mar"/>
  </r>
  <r>
    <n v="4398"/>
    <d v="2026-03-01T00:00:00"/>
    <n v="2026"/>
    <n v="3"/>
    <x v="2"/>
    <x v="0"/>
    <x v="3"/>
    <x v="7"/>
    <x v="0"/>
    <s v="New"/>
    <x v="3"/>
    <s v="Compact Sleeping Bag"/>
    <n v="1"/>
    <n v="123.99"/>
    <n v="0.05"/>
    <n v="61.67"/>
    <n v="117.79049999999999"/>
    <n v="61.67"/>
    <n v="56.120499999999993"/>
    <n v="0.47644334644984099"/>
    <n v="2026"/>
    <s v="Q1"/>
    <n v="3"/>
    <s v="Mar"/>
  </r>
  <r>
    <n v="4951"/>
    <d v="2026-03-01T00:00:00"/>
    <n v="2026"/>
    <n v="3"/>
    <x v="2"/>
    <x v="0"/>
    <x v="1"/>
    <x v="14"/>
    <x v="0"/>
    <s v="New"/>
    <x v="3"/>
    <s v="Alpine Tent 4P"/>
    <n v="1"/>
    <n v="344.8"/>
    <n v="0.05"/>
    <n v="196.14"/>
    <n v="327.56"/>
    <n v="196.14"/>
    <n v="131.42000000000002"/>
    <n v="0.40120893882036884"/>
    <n v="2026"/>
    <s v="Q1"/>
    <n v="3"/>
    <s v="Mar"/>
  </r>
  <r>
    <n v="1354"/>
    <d v="2026-03-02T00:00:00"/>
    <n v="2026"/>
    <n v="3"/>
    <x v="2"/>
    <x v="0"/>
    <x v="3"/>
    <x v="8"/>
    <x v="3"/>
    <s v="Returning"/>
    <x v="2"/>
    <s v="Carry-On Duffel"/>
    <n v="3"/>
    <n v="131.91999999999999"/>
    <n v="0.05"/>
    <n v="67.47"/>
    <n v="375.97199999999998"/>
    <n v="202.41"/>
    <n v="173.56199999999998"/>
    <n v="0.46163544093709102"/>
    <n v="2026"/>
    <s v="Q1"/>
    <n v="3"/>
    <s v="Mar"/>
  </r>
  <r>
    <n v="2042"/>
    <d v="2026-03-02T00:00:00"/>
    <n v="2026"/>
    <n v="3"/>
    <x v="2"/>
    <x v="0"/>
    <x v="2"/>
    <x v="16"/>
    <x v="0"/>
    <s v="Business"/>
    <x v="1"/>
    <s v="Trail Boots"/>
    <n v="3"/>
    <n v="146.99"/>
    <n v="0"/>
    <n v="80.069999999999993"/>
    <n v="440.97"/>
    <n v="240.20999999999998"/>
    <n v="200.76000000000005"/>
    <n v="0.45526906592285199"/>
    <n v="2026"/>
    <s v="Q1"/>
    <n v="3"/>
    <s v="Mar"/>
  </r>
  <r>
    <n v="3895"/>
    <d v="2026-03-02T00:00:00"/>
    <n v="2026"/>
    <n v="3"/>
    <x v="2"/>
    <x v="0"/>
    <x v="3"/>
    <x v="7"/>
    <x v="0"/>
    <s v="Business"/>
    <x v="2"/>
    <s v="Travel Backpack 35L"/>
    <n v="2"/>
    <n v="164.74"/>
    <n v="0.05"/>
    <n v="89.9"/>
    <n v="313.00600000000003"/>
    <n v="179.8"/>
    <n v="133.20600000000002"/>
    <n v="0.42557011686676932"/>
    <n v="2026"/>
    <s v="Q1"/>
    <n v="3"/>
    <s v="Mar"/>
  </r>
  <r>
    <n v="5074"/>
    <d v="2026-03-02T00:00:00"/>
    <n v="2026"/>
    <n v="3"/>
    <x v="2"/>
    <x v="0"/>
    <x v="3"/>
    <x v="7"/>
    <x v="0"/>
    <s v="Returning"/>
    <x v="1"/>
    <s v="Hiking Daypack 20L"/>
    <n v="2"/>
    <n v="89.81"/>
    <n v="0"/>
    <n v="46.44"/>
    <n v="179.62"/>
    <n v="92.88"/>
    <n v="86.740000000000009"/>
    <n v="0.482908362097762"/>
    <n v="2026"/>
    <s v="Q1"/>
    <n v="3"/>
    <s v="Mar"/>
  </r>
  <r>
    <n v="179"/>
    <d v="2026-03-03T00:00:00"/>
    <n v="2026"/>
    <n v="3"/>
    <x v="2"/>
    <x v="0"/>
    <x v="2"/>
    <x v="16"/>
    <x v="2"/>
    <s v="Returning"/>
    <x v="4"/>
    <s v="Recovery Roller"/>
    <n v="1"/>
    <n v="35.369999999999997"/>
    <n v="0"/>
    <n v="13.88"/>
    <n v="35.369999999999997"/>
    <n v="13.88"/>
    <n v="21.489999999999995"/>
    <n v="0.60757704269154644"/>
    <n v="2026"/>
    <s v="Q1"/>
    <n v="3"/>
    <s v="Mar"/>
  </r>
  <r>
    <n v="459"/>
    <d v="2026-03-03T00:00:00"/>
    <n v="2026"/>
    <n v="3"/>
    <x v="2"/>
    <x v="0"/>
    <x v="1"/>
    <x v="12"/>
    <x v="3"/>
    <s v="New"/>
    <x v="0"/>
    <s v="Trail Bike Light"/>
    <n v="4"/>
    <n v="50.64"/>
    <n v="0"/>
    <n v="23.09"/>
    <n v="202.56"/>
    <n v="92.36"/>
    <n v="110.2"/>
    <n v="0.54403633491311221"/>
    <n v="2026"/>
    <s v="Q1"/>
    <n v="3"/>
    <s v="Mar"/>
  </r>
  <r>
    <n v="525"/>
    <d v="2026-03-03T00:00:00"/>
    <n v="2026"/>
    <n v="3"/>
    <x v="2"/>
    <x v="0"/>
    <x v="3"/>
    <x v="7"/>
    <x v="2"/>
    <s v="Returning"/>
    <x v="1"/>
    <s v="Trail Boots"/>
    <n v="1"/>
    <n v="146.37"/>
    <n v="0"/>
    <n v="78.3"/>
    <n v="146.37"/>
    <n v="78.3"/>
    <n v="68.070000000000007"/>
    <n v="0.46505431440869033"/>
    <n v="2026"/>
    <s v="Q1"/>
    <n v="3"/>
    <s v="Mar"/>
  </r>
  <r>
    <n v="3374"/>
    <d v="2026-03-03T00:00:00"/>
    <n v="2026"/>
    <n v="3"/>
    <x v="2"/>
    <x v="0"/>
    <x v="2"/>
    <x v="2"/>
    <x v="0"/>
    <s v="Returning"/>
    <x v="1"/>
    <s v="Trail Boots"/>
    <n v="3"/>
    <n v="143.74"/>
    <n v="0"/>
    <n v="81.58"/>
    <n v="431.22"/>
    <n v="244.74"/>
    <n v="186.48000000000002"/>
    <n v="0.43244747460692917"/>
    <n v="2026"/>
    <s v="Q1"/>
    <n v="3"/>
    <s v="Mar"/>
  </r>
  <r>
    <n v="3850"/>
    <d v="2026-03-03T00:00:00"/>
    <n v="2026"/>
    <n v="3"/>
    <x v="2"/>
    <x v="0"/>
    <x v="3"/>
    <x v="7"/>
    <x v="3"/>
    <s v="New"/>
    <x v="3"/>
    <s v="Portable Camp Stove"/>
    <n v="2"/>
    <n v="81.94"/>
    <n v="0.1"/>
    <n v="39.9"/>
    <n v="147.49199999999999"/>
    <n v="79.8"/>
    <n v="67.691999999999993"/>
    <n v="0.45895370596371327"/>
    <n v="2026"/>
    <s v="Q1"/>
    <n v="3"/>
    <s v="Mar"/>
  </r>
  <r>
    <n v="4004"/>
    <d v="2026-03-03T00:00:00"/>
    <n v="2026"/>
    <n v="3"/>
    <x v="2"/>
    <x v="0"/>
    <x v="2"/>
    <x v="5"/>
    <x v="0"/>
    <s v="New"/>
    <x v="2"/>
    <s v="Packing Cube Set"/>
    <n v="1"/>
    <n v="46.46"/>
    <n v="0.1"/>
    <n v="17.989999999999998"/>
    <n v="41.814"/>
    <n v="17.989999999999998"/>
    <n v="23.824000000000002"/>
    <n v="0.56976132395848289"/>
    <n v="2026"/>
    <s v="Q1"/>
    <n v="3"/>
    <s v="Mar"/>
  </r>
  <r>
    <n v="788"/>
    <d v="2026-03-04T00:00:00"/>
    <n v="2026"/>
    <n v="3"/>
    <x v="2"/>
    <x v="0"/>
    <x v="1"/>
    <x v="11"/>
    <x v="0"/>
    <s v="New"/>
    <x v="0"/>
    <s v="Compact Repair Kit"/>
    <n v="3"/>
    <n v="39.49"/>
    <n v="0"/>
    <n v="16.420000000000002"/>
    <n v="118.47"/>
    <n v="49.260000000000005"/>
    <n v="69.209999999999994"/>
    <n v="0.58419853127374011"/>
    <n v="2026"/>
    <s v="Q1"/>
    <n v="3"/>
    <s v="Mar"/>
  </r>
  <r>
    <n v="1717"/>
    <d v="2026-03-04T00:00:00"/>
    <n v="2026"/>
    <n v="3"/>
    <x v="2"/>
    <x v="0"/>
    <x v="3"/>
    <x v="13"/>
    <x v="0"/>
    <s v="Returning"/>
    <x v="4"/>
    <s v="Resistance Band Set"/>
    <n v="1"/>
    <n v="40.909999999999997"/>
    <n v="0"/>
    <n v="14.89"/>
    <n v="40.909999999999997"/>
    <n v="14.89"/>
    <n v="26.019999999999996"/>
    <n v="0.63603031043754577"/>
    <n v="2026"/>
    <s v="Q1"/>
    <n v="3"/>
    <s v="Mar"/>
  </r>
  <r>
    <n v="1819"/>
    <d v="2026-03-04T00:00:00"/>
    <n v="2026"/>
    <n v="3"/>
    <x v="2"/>
    <x v="0"/>
    <x v="3"/>
    <x v="8"/>
    <x v="3"/>
    <s v="New"/>
    <x v="0"/>
    <s v="Trail Bike Light"/>
    <n v="1"/>
    <n v="49.94"/>
    <n v="0.1"/>
    <n v="21.84"/>
    <n v="44.945999999999998"/>
    <n v="21.84"/>
    <n v="23.105999999999998"/>
    <n v="0.51408356694700308"/>
    <n v="2026"/>
    <s v="Q1"/>
    <n v="3"/>
    <s v="Mar"/>
  </r>
  <r>
    <n v="1992"/>
    <d v="2026-03-04T00:00:00"/>
    <n v="2026"/>
    <n v="3"/>
    <x v="2"/>
    <x v="0"/>
    <x v="2"/>
    <x v="5"/>
    <x v="0"/>
    <s v="Business"/>
    <x v="2"/>
    <s v="Insulated Bottle"/>
    <n v="1"/>
    <n v="35.520000000000003"/>
    <n v="0"/>
    <n v="13.21"/>
    <n v="35.520000000000003"/>
    <n v="13.21"/>
    <n v="22.310000000000002"/>
    <n v="0.62809684684684686"/>
    <n v="2026"/>
    <s v="Q1"/>
    <n v="3"/>
    <s v="Mar"/>
  </r>
  <r>
    <n v="2499"/>
    <d v="2026-03-04T00:00:00"/>
    <n v="2026"/>
    <n v="3"/>
    <x v="2"/>
    <x v="0"/>
    <x v="3"/>
    <x v="7"/>
    <x v="2"/>
    <s v="New"/>
    <x v="3"/>
    <s v="Alpine Tent 4P"/>
    <n v="2"/>
    <n v="341.1"/>
    <n v="0"/>
    <n v="200.19"/>
    <n v="682.2"/>
    <n v="400.38"/>
    <n v="281.82000000000005"/>
    <n v="0.41310466138962187"/>
    <n v="2026"/>
    <s v="Q1"/>
    <n v="3"/>
    <s v="Mar"/>
  </r>
  <r>
    <n v="2698"/>
    <d v="2026-03-04T00:00:00"/>
    <n v="2026"/>
    <n v="3"/>
    <x v="2"/>
    <x v="0"/>
    <x v="2"/>
    <x v="16"/>
    <x v="3"/>
    <s v="New"/>
    <x v="4"/>
    <s v="Recovery Roller"/>
    <n v="4"/>
    <n v="36.08"/>
    <n v="0"/>
    <n v="13.89"/>
    <n v="144.32"/>
    <n v="55.56"/>
    <n v="88.759999999999991"/>
    <n v="0.61502217294900219"/>
    <n v="2026"/>
    <s v="Q1"/>
    <n v="3"/>
    <s v="Mar"/>
  </r>
  <r>
    <n v="4416"/>
    <d v="2026-03-04T00:00:00"/>
    <n v="2026"/>
    <n v="3"/>
    <x v="2"/>
    <x v="0"/>
    <x v="3"/>
    <x v="4"/>
    <x v="0"/>
    <s v="Business"/>
    <x v="1"/>
    <s v="Summit Backpack 45L"/>
    <n v="2"/>
    <n v="151.69999999999999"/>
    <n v="0"/>
    <n v="80.44"/>
    <n v="303.39999999999998"/>
    <n v="160.88"/>
    <n v="142.51999999999998"/>
    <n v="0.46974291364535264"/>
    <n v="2026"/>
    <s v="Q1"/>
    <n v="3"/>
    <s v="Mar"/>
  </r>
  <r>
    <n v="4434"/>
    <d v="2026-03-04T00:00:00"/>
    <n v="2026"/>
    <n v="3"/>
    <x v="2"/>
    <x v="0"/>
    <x v="1"/>
    <x v="6"/>
    <x v="3"/>
    <s v="New"/>
    <x v="1"/>
    <s v="Summit Backpack 45L"/>
    <n v="2"/>
    <n v="151.55000000000001"/>
    <n v="0.1"/>
    <n v="80.680000000000007"/>
    <n v="272.79000000000002"/>
    <n v="161.36000000000001"/>
    <n v="111.43"/>
    <n v="0.40848271564206901"/>
    <n v="2026"/>
    <s v="Q1"/>
    <n v="3"/>
    <s v="Mar"/>
  </r>
  <r>
    <n v="4992"/>
    <d v="2026-03-04T00:00:00"/>
    <n v="2026"/>
    <n v="3"/>
    <x v="2"/>
    <x v="0"/>
    <x v="2"/>
    <x v="2"/>
    <x v="1"/>
    <s v="Business"/>
    <x v="0"/>
    <s v="Commuter Helmet"/>
    <n v="5"/>
    <n v="82.44"/>
    <n v="0.1"/>
    <n v="41.57"/>
    <n v="370.98"/>
    <n v="207.85"/>
    <n v="163.13000000000002"/>
    <n v="0.43972720901396306"/>
    <n v="2026"/>
    <s v="Q1"/>
    <n v="3"/>
    <s v="Mar"/>
  </r>
  <r>
    <n v="388"/>
    <d v="2026-03-05T00:00:00"/>
    <n v="2026"/>
    <n v="3"/>
    <x v="2"/>
    <x v="0"/>
    <x v="3"/>
    <x v="8"/>
    <x v="0"/>
    <s v="Returning"/>
    <x v="4"/>
    <s v="Recovery Roller"/>
    <n v="1"/>
    <n v="35.61"/>
    <n v="0.05"/>
    <n v="13.8"/>
    <n v="33.829499999999996"/>
    <n v="13.8"/>
    <n v="20.029499999999995"/>
    <n v="0.59207200815855976"/>
    <n v="2026"/>
    <s v="Q1"/>
    <n v="3"/>
    <s v="Mar"/>
  </r>
  <r>
    <n v="977"/>
    <d v="2026-03-05T00:00:00"/>
    <n v="2026"/>
    <n v="3"/>
    <x v="2"/>
    <x v="0"/>
    <x v="0"/>
    <x v="0"/>
    <x v="3"/>
    <s v="New"/>
    <x v="1"/>
    <s v="Summit Backpack 45L"/>
    <n v="5"/>
    <n v="156.13"/>
    <n v="0"/>
    <n v="77.03"/>
    <n v="780.65"/>
    <n v="385.15"/>
    <n v="395.5"/>
    <n v="0.50662909114199706"/>
    <n v="2026"/>
    <s v="Q1"/>
    <n v="3"/>
    <s v="Mar"/>
  </r>
  <r>
    <n v="996"/>
    <d v="2026-03-05T00:00:00"/>
    <n v="2026"/>
    <n v="3"/>
    <x v="2"/>
    <x v="0"/>
    <x v="0"/>
    <x v="15"/>
    <x v="0"/>
    <s v="Returning"/>
    <x v="3"/>
    <s v="Compact Sleeping Bag"/>
    <n v="1"/>
    <n v="124.31"/>
    <n v="0"/>
    <n v="61.16"/>
    <n v="124.31"/>
    <n v="61.16"/>
    <n v="63.150000000000006"/>
    <n v="0.50800418309066053"/>
    <n v="2026"/>
    <s v="Q1"/>
    <n v="3"/>
    <s v="Mar"/>
  </r>
  <r>
    <n v="1923"/>
    <d v="2026-03-05T00:00:00"/>
    <n v="2026"/>
    <n v="3"/>
    <x v="2"/>
    <x v="0"/>
    <x v="1"/>
    <x v="14"/>
    <x v="2"/>
    <s v="Business"/>
    <x v="3"/>
    <s v="Portable Camp Stove"/>
    <n v="3"/>
    <n v="82.9"/>
    <n v="0.1"/>
    <n v="38.31"/>
    <n v="223.83"/>
    <n v="114.93"/>
    <n v="108.9"/>
    <n v="0.48652995577000402"/>
    <n v="2026"/>
    <s v="Q1"/>
    <n v="3"/>
    <s v="Mar"/>
  </r>
  <r>
    <n v="4904"/>
    <d v="2026-03-05T00:00:00"/>
    <n v="2026"/>
    <n v="3"/>
    <x v="2"/>
    <x v="0"/>
    <x v="1"/>
    <x v="11"/>
    <x v="2"/>
    <s v="Business"/>
    <x v="0"/>
    <s v="Compact Repair Kit"/>
    <n v="1"/>
    <n v="41.1"/>
    <n v="0"/>
    <n v="16.34"/>
    <n v="41.1"/>
    <n v="16.34"/>
    <n v="24.76"/>
    <n v="0.60243309002433088"/>
    <n v="2026"/>
    <s v="Q1"/>
    <n v="3"/>
    <s v="Mar"/>
  </r>
  <r>
    <n v="1036"/>
    <d v="2026-03-06T00:00:00"/>
    <n v="2026"/>
    <n v="3"/>
    <x v="2"/>
    <x v="0"/>
    <x v="0"/>
    <x v="0"/>
    <x v="0"/>
    <s v="Business"/>
    <x v="0"/>
    <s v="Compact Repair Kit"/>
    <n v="1"/>
    <n v="40.380000000000003"/>
    <n v="0"/>
    <n v="16.41"/>
    <n v="40.380000000000003"/>
    <n v="16.41"/>
    <n v="23.970000000000002"/>
    <n v="0.59361069836552749"/>
    <n v="2026"/>
    <s v="Q1"/>
    <n v="3"/>
    <s v="Mar"/>
  </r>
  <r>
    <n v="1470"/>
    <d v="2026-03-06T00:00:00"/>
    <n v="2026"/>
    <n v="3"/>
    <x v="2"/>
    <x v="0"/>
    <x v="2"/>
    <x v="2"/>
    <x v="0"/>
    <s v="Returning"/>
    <x v="0"/>
    <s v="Commuter Helmet"/>
    <n v="1"/>
    <n v="80.349999999999994"/>
    <n v="0.1"/>
    <n v="42.43"/>
    <n v="72.314999999999998"/>
    <n v="42.43"/>
    <n v="29.884999999999998"/>
    <n v="0.41326142570697638"/>
    <n v="2026"/>
    <s v="Q1"/>
    <n v="3"/>
    <s v="Mar"/>
  </r>
  <r>
    <n v="2907"/>
    <d v="2026-03-06T00:00:00"/>
    <n v="2026"/>
    <n v="3"/>
    <x v="2"/>
    <x v="0"/>
    <x v="3"/>
    <x v="13"/>
    <x v="0"/>
    <s v="Returning"/>
    <x v="0"/>
    <s v="Compact Repair Kit"/>
    <n v="1"/>
    <n v="40.44"/>
    <n v="0.05"/>
    <n v="16.829999999999998"/>
    <n v="38.417999999999999"/>
    <n v="16.829999999999998"/>
    <n v="21.588000000000001"/>
    <n v="0.56192409807902555"/>
    <n v="2026"/>
    <s v="Q1"/>
    <n v="3"/>
    <s v="Mar"/>
  </r>
  <r>
    <n v="2997"/>
    <d v="2026-03-06T00:00:00"/>
    <n v="2026"/>
    <n v="3"/>
    <x v="2"/>
    <x v="0"/>
    <x v="2"/>
    <x v="16"/>
    <x v="0"/>
    <s v="Returning"/>
    <x v="2"/>
    <s v="Insulated Bottle"/>
    <n v="3"/>
    <n v="35.89"/>
    <n v="0"/>
    <n v="13.25"/>
    <n v="107.67"/>
    <n v="39.75"/>
    <n v="67.92"/>
    <n v="0.63081638339370294"/>
    <n v="2026"/>
    <s v="Q1"/>
    <n v="3"/>
    <s v="Mar"/>
  </r>
  <r>
    <n v="3056"/>
    <d v="2026-03-06T00:00:00"/>
    <n v="2026"/>
    <n v="3"/>
    <x v="2"/>
    <x v="0"/>
    <x v="1"/>
    <x v="12"/>
    <x v="3"/>
    <s v="Returning"/>
    <x v="2"/>
    <s v="Travel Backpack 35L"/>
    <n v="3"/>
    <n v="163.44999999999999"/>
    <n v="0"/>
    <n v="86.88"/>
    <n v="490.34999999999997"/>
    <n v="260.64"/>
    <n v="229.70999999999998"/>
    <n v="0.46846130315081064"/>
    <n v="2026"/>
    <s v="Q1"/>
    <n v="3"/>
    <s v="Mar"/>
  </r>
  <r>
    <n v="471"/>
    <d v="2026-03-07T00:00:00"/>
    <n v="2026"/>
    <n v="3"/>
    <x v="2"/>
    <x v="0"/>
    <x v="1"/>
    <x v="1"/>
    <x v="2"/>
    <s v="Returning"/>
    <x v="4"/>
    <s v="Resistance Band Set"/>
    <n v="2"/>
    <n v="40.020000000000003"/>
    <n v="0"/>
    <n v="14.38"/>
    <n v="80.040000000000006"/>
    <n v="28.76"/>
    <n v="51.28"/>
    <n v="0.64067966016991496"/>
    <n v="2026"/>
    <s v="Q1"/>
    <n v="3"/>
    <s v="Mar"/>
  </r>
  <r>
    <n v="842"/>
    <d v="2026-03-07T00:00:00"/>
    <n v="2026"/>
    <n v="3"/>
    <x v="2"/>
    <x v="0"/>
    <x v="0"/>
    <x v="15"/>
    <x v="0"/>
    <s v="New"/>
    <x v="4"/>
    <s v="Resistance Band Set"/>
    <n v="1"/>
    <n v="40.01"/>
    <n v="0.05"/>
    <n v="14.35"/>
    <n v="38.009499999999996"/>
    <n v="14.35"/>
    <n v="23.659499999999994"/>
    <n v="0.62246280535129372"/>
    <n v="2026"/>
    <s v="Q1"/>
    <n v="3"/>
    <s v="Mar"/>
  </r>
  <r>
    <n v="3386"/>
    <d v="2026-03-07T00:00:00"/>
    <n v="2026"/>
    <n v="3"/>
    <x v="2"/>
    <x v="0"/>
    <x v="1"/>
    <x v="12"/>
    <x v="0"/>
    <s v="Returning"/>
    <x v="1"/>
    <s v="Summit Backpack 45L"/>
    <n v="3"/>
    <n v="155.16"/>
    <n v="0"/>
    <n v="76.849999999999994"/>
    <n v="465.48"/>
    <n v="230.54999999999998"/>
    <n v="234.93000000000004"/>
    <n v="0.50470482083011092"/>
    <n v="2026"/>
    <s v="Q1"/>
    <n v="3"/>
    <s v="Mar"/>
  </r>
  <r>
    <n v="4505"/>
    <d v="2026-03-07T00:00:00"/>
    <n v="2026"/>
    <n v="3"/>
    <x v="2"/>
    <x v="0"/>
    <x v="1"/>
    <x v="14"/>
    <x v="3"/>
    <s v="New"/>
    <x v="4"/>
    <s v="Resistance Band Set"/>
    <n v="1"/>
    <n v="39.96"/>
    <n v="0"/>
    <n v="14.5"/>
    <n v="39.96"/>
    <n v="14.5"/>
    <n v="25.46"/>
    <n v="0.63713713713713716"/>
    <n v="2026"/>
    <s v="Q1"/>
    <n v="3"/>
    <s v="Mar"/>
  </r>
  <r>
    <n v="1286"/>
    <d v="2026-03-08T00:00:00"/>
    <n v="2026"/>
    <n v="3"/>
    <x v="2"/>
    <x v="0"/>
    <x v="1"/>
    <x v="1"/>
    <x v="0"/>
    <s v="New"/>
    <x v="1"/>
    <s v="Trail Boots"/>
    <n v="1"/>
    <n v="146.6"/>
    <n v="0"/>
    <n v="78.92"/>
    <n v="146.6"/>
    <n v="78.92"/>
    <n v="67.679999999999993"/>
    <n v="0.46166439290586625"/>
    <n v="2026"/>
    <s v="Q1"/>
    <n v="3"/>
    <s v="Mar"/>
  </r>
  <r>
    <n v="2653"/>
    <d v="2026-03-08T00:00:00"/>
    <n v="2026"/>
    <n v="3"/>
    <x v="2"/>
    <x v="0"/>
    <x v="1"/>
    <x v="14"/>
    <x v="2"/>
    <s v="Returning"/>
    <x v="1"/>
    <s v="Hiking Daypack 20L"/>
    <n v="1"/>
    <n v="94.38"/>
    <n v="0"/>
    <n v="44.78"/>
    <n v="94.38"/>
    <n v="44.78"/>
    <n v="49.599999999999994"/>
    <n v="0.52553507098961638"/>
    <n v="2026"/>
    <s v="Q1"/>
    <n v="3"/>
    <s v="Mar"/>
  </r>
  <r>
    <n v="4465"/>
    <d v="2026-03-08T00:00:00"/>
    <n v="2026"/>
    <n v="3"/>
    <x v="2"/>
    <x v="0"/>
    <x v="1"/>
    <x v="12"/>
    <x v="2"/>
    <s v="Returning"/>
    <x v="4"/>
    <s v="Weighted Vest"/>
    <n v="1"/>
    <n v="121.77"/>
    <n v="0"/>
    <n v="67.52"/>
    <n v="121.77"/>
    <n v="67.52"/>
    <n v="54.25"/>
    <n v="0.44551203087788455"/>
    <n v="2026"/>
    <s v="Q1"/>
    <n v="3"/>
    <s v="Mar"/>
  </r>
  <r>
    <n v="4576"/>
    <d v="2026-03-08T00:00:00"/>
    <n v="2026"/>
    <n v="3"/>
    <x v="2"/>
    <x v="0"/>
    <x v="3"/>
    <x v="8"/>
    <x v="3"/>
    <s v="Returning"/>
    <x v="3"/>
    <s v="Compact Sleeping Bag"/>
    <n v="5"/>
    <n v="123.29"/>
    <n v="0"/>
    <n v="61.34"/>
    <n v="616.45000000000005"/>
    <n v="306.70000000000005"/>
    <n v="309.75"/>
    <n v="0.50247384216075919"/>
    <n v="2026"/>
    <s v="Q1"/>
    <n v="3"/>
    <s v="Mar"/>
  </r>
  <r>
    <n v="718"/>
    <d v="2026-03-09T00:00:00"/>
    <n v="2026"/>
    <n v="3"/>
    <x v="2"/>
    <x v="0"/>
    <x v="1"/>
    <x v="12"/>
    <x v="0"/>
    <s v="New"/>
    <x v="4"/>
    <s v="Resistance Band Set"/>
    <n v="1"/>
    <n v="41.15"/>
    <n v="0.05"/>
    <n v="14.4"/>
    <n v="39.092499999999994"/>
    <n v="14.4"/>
    <n v="24.692499999999995"/>
    <n v="0.63164289825414077"/>
    <n v="2026"/>
    <s v="Q1"/>
    <n v="3"/>
    <s v="Mar"/>
  </r>
  <r>
    <n v="1527"/>
    <d v="2026-03-09T00:00:00"/>
    <n v="2026"/>
    <n v="3"/>
    <x v="2"/>
    <x v="0"/>
    <x v="3"/>
    <x v="4"/>
    <x v="3"/>
    <s v="New"/>
    <x v="2"/>
    <s v="Insulated Bottle"/>
    <n v="4"/>
    <n v="35.42"/>
    <n v="0"/>
    <n v="13.31"/>
    <n v="141.68"/>
    <n v="53.24"/>
    <n v="88.44"/>
    <n v="0.62422360248447195"/>
    <n v="2026"/>
    <s v="Q1"/>
    <n v="3"/>
    <s v="Mar"/>
  </r>
  <r>
    <n v="1797"/>
    <d v="2026-03-09T00:00:00"/>
    <n v="2026"/>
    <n v="3"/>
    <x v="2"/>
    <x v="0"/>
    <x v="1"/>
    <x v="12"/>
    <x v="0"/>
    <s v="Business"/>
    <x v="0"/>
    <s v="Cycling Pack 12L"/>
    <n v="1"/>
    <n v="103.74"/>
    <n v="0.1"/>
    <n v="51.32"/>
    <n v="93.366"/>
    <n v="51.32"/>
    <n v="42.045999999999999"/>
    <n v="0.45033523980892404"/>
    <n v="2026"/>
    <s v="Q1"/>
    <n v="3"/>
    <s v="Mar"/>
  </r>
  <r>
    <n v="2917"/>
    <d v="2026-03-09T00:00:00"/>
    <n v="2026"/>
    <n v="3"/>
    <x v="2"/>
    <x v="0"/>
    <x v="2"/>
    <x v="16"/>
    <x v="3"/>
    <s v="Business"/>
    <x v="2"/>
    <s v="Travel Backpack 35L"/>
    <n v="2"/>
    <n v="165.49"/>
    <n v="0.05"/>
    <n v="89.82"/>
    <n v="314.43099999999998"/>
    <n v="179.64"/>
    <n v="134.791"/>
    <n v="0.4286822864157796"/>
    <n v="2026"/>
    <s v="Q1"/>
    <n v="3"/>
    <s v="Mar"/>
  </r>
  <r>
    <n v="4095"/>
    <d v="2026-03-09T00:00:00"/>
    <n v="2026"/>
    <n v="3"/>
    <x v="2"/>
    <x v="0"/>
    <x v="1"/>
    <x v="6"/>
    <x v="3"/>
    <s v="New"/>
    <x v="1"/>
    <s v="Trekking Poles"/>
    <n v="1"/>
    <n v="72.87"/>
    <n v="0.05"/>
    <n v="32"/>
    <n v="69.226500000000001"/>
    <n v="32"/>
    <n v="37.226500000000001"/>
    <n v="0.53774927231623726"/>
    <n v="2026"/>
    <s v="Q1"/>
    <n v="3"/>
    <s v="Mar"/>
  </r>
  <r>
    <n v="5050"/>
    <d v="2026-03-09T00:00:00"/>
    <n v="2026"/>
    <n v="3"/>
    <x v="2"/>
    <x v="0"/>
    <x v="3"/>
    <x v="13"/>
    <x v="2"/>
    <s v="Returning"/>
    <x v="2"/>
    <s v="Travel Backpack 35L"/>
    <n v="1"/>
    <n v="161.04"/>
    <n v="0"/>
    <n v="85.83"/>
    <n v="161.04"/>
    <n v="85.83"/>
    <n v="75.209999999999994"/>
    <n v="0.46702682563338299"/>
    <n v="2026"/>
    <s v="Q1"/>
    <n v="3"/>
    <s v="Mar"/>
  </r>
  <r>
    <n v="709"/>
    <d v="2026-03-10T00:00:00"/>
    <n v="2026"/>
    <n v="3"/>
    <x v="2"/>
    <x v="0"/>
    <x v="0"/>
    <x v="0"/>
    <x v="0"/>
    <s v="New"/>
    <x v="2"/>
    <s v="Carry-On Duffel"/>
    <n v="3"/>
    <n v="130.6"/>
    <n v="0.05"/>
    <n v="65.62"/>
    <n v="372.20999999999992"/>
    <n v="196.86"/>
    <n v="175.34999999999991"/>
    <n v="0.47110502135891014"/>
    <n v="2026"/>
    <s v="Q1"/>
    <n v="3"/>
    <s v="Mar"/>
  </r>
  <r>
    <n v="1073"/>
    <d v="2026-03-10T00:00:00"/>
    <n v="2026"/>
    <n v="3"/>
    <x v="2"/>
    <x v="0"/>
    <x v="2"/>
    <x v="10"/>
    <x v="3"/>
    <s v="Returning"/>
    <x v="0"/>
    <s v="Commuter Helmet"/>
    <n v="2"/>
    <n v="81.290000000000006"/>
    <n v="0"/>
    <n v="43.9"/>
    <n v="162.58000000000001"/>
    <n v="87.8"/>
    <n v="74.780000000000015"/>
    <n v="0.45995817443720022"/>
    <n v="2026"/>
    <s v="Q1"/>
    <n v="3"/>
    <s v="Mar"/>
  </r>
  <r>
    <n v="2623"/>
    <d v="2026-03-10T00:00:00"/>
    <n v="2026"/>
    <n v="3"/>
    <x v="2"/>
    <x v="0"/>
    <x v="1"/>
    <x v="12"/>
    <x v="3"/>
    <s v="New"/>
    <x v="0"/>
    <s v="Cycling Pack 12L"/>
    <n v="2"/>
    <n v="103.33"/>
    <n v="0.05"/>
    <n v="51.58"/>
    <n v="196.327"/>
    <n v="103.16"/>
    <n v="93.167000000000002"/>
    <n v="0.47455011282197557"/>
    <n v="2026"/>
    <s v="Q1"/>
    <n v="3"/>
    <s v="Mar"/>
  </r>
  <r>
    <n v="2625"/>
    <d v="2026-03-10T00:00:00"/>
    <n v="2026"/>
    <n v="3"/>
    <x v="2"/>
    <x v="0"/>
    <x v="3"/>
    <x v="7"/>
    <x v="2"/>
    <s v="Business"/>
    <x v="4"/>
    <s v="Training Mat"/>
    <n v="2"/>
    <n v="51.14"/>
    <n v="0"/>
    <n v="21.58"/>
    <n v="102.28"/>
    <n v="43.16"/>
    <n v="59.120000000000005"/>
    <n v="0.57802111849824012"/>
    <n v="2026"/>
    <s v="Q1"/>
    <n v="3"/>
    <s v="Mar"/>
  </r>
  <r>
    <n v="3304"/>
    <d v="2026-03-10T00:00:00"/>
    <n v="2026"/>
    <n v="3"/>
    <x v="2"/>
    <x v="0"/>
    <x v="1"/>
    <x v="12"/>
    <x v="3"/>
    <s v="Returning"/>
    <x v="0"/>
    <s v="Trail Bike Light"/>
    <n v="2"/>
    <n v="49.7"/>
    <n v="0"/>
    <n v="23.14"/>
    <n v="99.4"/>
    <n v="46.28"/>
    <n v="53.120000000000005"/>
    <n v="0.53440643863179071"/>
    <n v="2026"/>
    <s v="Q1"/>
    <n v="3"/>
    <s v="Mar"/>
  </r>
  <r>
    <n v="4876"/>
    <d v="2026-03-10T00:00:00"/>
    <n v="2026"/>
    <n v="3"/>
    <x v="2"/>
    <x v="0"/>
    <x v="3"/>
    <x v="4"/>
    <x v="0"/>
    <s v="Returning"/>
    <x v="0"/>
    <s v="Compact Repair Kit"/>
    <n v="1"/>
    <n v="39.659999999999997"/>
    <n v="0.05"/>
    <n v="16.93"/>
    <n v="37.676999999999992"/>
    <n v="16.93"/>
    <n v="20.746999999999993"/>
    <n v="0.5506542452955383"/>
    <n v="2026"/>
    <s v="Q1"/>
    <n v="3"/>
    <s v="Mar"/>
  </r>
  <r>
    <n v="83"/>
    <d v="2026-03-11T00:00:00"/>
    <n v="2026"/>
    <n v="3"/>
    <x v="2"/>
    <x v="0"/>
    <x v="1"/>
    <x v="12"/>
    <x v="1"/>
    <s v="Business"/>
    <x v="4"/>
    <s v="Training Mat"/>
    <n v="4"/>
    <n v="50.65"/>
    <n v="0.15"/>
    <n v="22"/>
    <n v="172.20999999999998"/>
    <n v="88"/>
    <n v="84.20999999999998"/>
    <n v="0.48899599326403803"/>
    <n v="2026"/>
    <s v="Q1"/>
    <n v="3"/>
    <s v="Mar"/>
  </r>
  <r>
    <n v="863"/>
    <d v="2026-03-11T00:00:00"/>
    <n v="2026"/>
    <n v="3"/>
    <x v="2"/>
    <x v="0"/>
    <x v="2"/>
    <x v="2"/>
    <x v="3"/>
    <s v="Returning"/>
    <x v="4"/>
    <s v="Training Mat"/>
    <n v="2"/>
    <n v="50.72"/>
    <n v="0"/>
    <n v="21.88"/>
    <n v="101.44"/>
    <n v="43.76"/>
    <n v="57.68"/>
    <n v="0.56861198738170349"/>
    <n v="2026"/>
    <s v="Q1"/>
    <n v="3"/>
    <s v="Mar"/>
  </r>
  <r>
    <n v="2323"/>
    <d v="2026-03-11T00:00:00"/>
    <n v="2026"/>
    <n v="3"/>
    <x v="2"/>
    <x v="0"/>
    <x v="1"/>
    <x v="12"/>
    <x v="2"/>
    <s v="New"/>
    <x v="2"/>
    <s v="Insulated Bottle"/>
    <n v="2"/>
    <n v="36.08"/>
    <n v="0.05"/>
    <n v="13.19"/>
    <n v="68.551999999999992"/>
    <n v="26.38"/>
    <n v="42.171999999999997"/>
    <n v="0.61518263507993931"/>
    <n v="2026"/>
    <s v="Q1"/>
    <n v="3"/>
    <s v="Mar"/>
  </r>
  <r>
    <n v="3064"/>
    <d v="2026-03-11T00:00:00"/>
    <n v="2026"/>
    <n v="3"/>
    <x v="2"/>
    <x v="0"/>
    <x v="3"/>
    <x v="8"/>
    <x v="0"/>
    <s v="Returning"/>
    <x v="3"/>
    <s v="Compact Sleeping Bag"/>
    <n v="6"/>
    <n v="124.04"/>
    <n v="0.05"/>
    <n v="61.17"/>
    <n v="707.02800000000002"/>
    <n v="367.02"/>
    <n v="340.00800000000004"/>
    <n v="0.48089750335205966"/>
    <n v="2026"/>
    <s v="Q1"/>
    <n v="3"/>
    <s v="Mar"/>
  </r>
  <r>
    <n v="4995"/>
    <d v="2026-03-11T00:00:00"/>
    <n v="2026"/>
    <n v="3"/>
    <x v="2"/>
    <x v="0"/>
    <x v="1"/>
    <x v="12"/>
    <x v="3"/>
    <s v="New"/>
    <x v="1"/>
    <s v="Hiking Daypack 20L"/>
    <n v="3"/>
    <n v="90.31"/>
    <n v="0"/>
    <n v="44.58"/>
    <n v="270.93"/>
    <n v="133.74"/>
    <n v="137.19"/>
    <n v="0.50636695825489975"/>
    <n v="2026"/>
    <s v="Q1"/>
    <n v="3"/>
    <s v="Mar"/>
  </r>
  <r>
    <n v="46"/>
    <d v="2026-03-12T00:00:00"/>
    <n v="2026"/>
    <n v="3"/>
    <x v="2"/>
    <x v="0"/>
    <x v="3"/>
    <x v="7"/>
    <x v="0"/>
    <s v="Returning"/>
    <x v="1"/>
    <s v="Trekking Poles"/>
    <n v="4"/>
    <n v="72.63"/>
    <n v="0.1"/>
    <n v="31.45"/>
    <n v="261.46800000000002"/>
    <n v="125.8"/>
    <n v="135.66800000000001"/>
    <n v="0.51887037801948999"/>
    <n v="2026"/>
    <s v="Q1"/>
    <n v="3"/>
    <s v="Mar"/>
  </r>
  <r>
    <n v="443"/>
    <d v="2026-03-12T00:00:00"/>
    <n v="2026"/>
    <n v="3"/>
    <x v="2"/>
    <x v="0"/>
    <x v="1"/>
    <x v="14"/>
    <x v="0"/>
    <s v="Returning"/>
    <x v="4"/>
    <s v="Resistance Band Set"/>
    <n v="3"/>
    <n v="39.9"/>
    <n v="0"/>
    <n v="14.49"/>
    <n v="119.69999999999999"/>
    <n v="43.47"/>
    <n v="76.22999999999999"/>
    <n v="0.63684210526315788"/>
    <n v="2026"/>
    <s v="Q1"/>
    <n v="3"/>
    <s v="Mar"/>
  </r>
  <r>
    <n v="759"/>
    <d v="2026-03-12T00:00:00"/>
    <n v="2026"/>
    <n v="3"/>
    <x v="2"/>
    <x v="0"/>
    <x v="1"/>
    <x v="12"/>
    <x v="0"/>
    <s v="New"/>
    <x v="4"/>
    <s v="Training Mat"/>
    <n v="1"/>
    <n v="49.79"/>
    <n v="0.1"/>
    <n v="22.29"/>
    <n v="44.811"/>
    <n v="22.29"/>
    <n v="22.521000000000001"/>
    <n v="0.5025774921336279"/>
    <n v="2026"/>
    <s v="Q1"/>
    <n v="3"/>
    <s v="Mar"/>
  </r>
  <r>
    <n v="1097"/>
    <d v="2026-03-12T00:00:00"/>
    <n v="2026"/>
    <n v="3"/>
    <x v="2"/>
    <x v="0"/>
    <x v="2"/>
    <x v="2"/>
    <x v="3"/>
    <s v="New"/>
    <x v="0"/>
    <s v="Compact Repair Kit"/>
    <n v="1"/>
    <n v="41.24"/>
    <n v="0.05"/>
    <n v="16.64"/>
    <n v="39.177999999999997"/>
    <n v="16.64"/>
    <n v="22.537999999999997"/>
    <n v="0.57527183623462141"/>
    <n v="2026"/>
    <s v="Q1"/>
    <n v="3"/>
    <s v="Mar"/>
  </r>
  <r>
    <n v="2152"/>
    <d v="2026-03-12T00:00:00"/>
    <n v="2026"/>
    <n v="3"/>
    <x v="2"/>
    <x v="0"/>
    <x v="0"/>
    <x v="9"/>
    <x v="0"/>
    <s v="New"/>
    <x v="1"/>
    <s v="Trail Boots"/>
    <n v="1"/>
    <n v="142.88999999999999"/>
    <n v="0"/>
    <n v="81.099999999999994"/>
    <n v="142.88999999999999"/>
    <n v="81.099999999999994"/>
    <n v="61.789999999999992"/>
    <n v="0.43243054097557559"/>
    <n v="2026"/>
    <s v="Q1"/>
    <n v="3"/>
    <s v="Mar"/>
  </r>
  <r>
    <n v="2512"/>
    <d v="2026-03-12T00:00:00"/>
    <n v="2026"/>
    <n v="3"/>
    <x v="2"/>
    <x v="0"/>
    <x v="1"/>
    <x v="1"/>
    <x v="0"/>
    <s v="New"/>
    <x v="3"/>
    <s v="Trail Tent 2P"/>
    <n v="2"/>
    <n v="192.76"/>
    <n v="0"/>
    <n v="103.08"/>
    <n v="385.52"/>
    <n v="206.16"/>
    <n v="179.35999999999999"/>
    <n v="0.46524175140070551"/>
    <n v="2026"/>
    <s v="Q1"/>
    <n v="3"/>
    <s v="Mar"/>
  </r>
  <r>
    <n v="2578"/>
    <d v="2026-03-12T00:00:00"/>
    <n v="2026"/>
    <n v="3"/>
    <x v="2"/>
    <x v="0"/>
    <x v="2"/>
    <x v="5"/>
    <x v="0"/>
    <s v="New"/>
    <x v="2"/>
    <s v="Travel Backpack 35L"/>
    <n v="1"/>
    <n v="165.72"/>
    <n v="0"/>
    <n v="89.31"/>
    <n v="165.72"/>
    <n v="89.31"/>
    <n v="76.41"/>
    <n v="0.46107892831281677"/>
    <n v="2026"/>
    <s v="Q1"/>
    <n v="3"/>
    <s v="Mar"/>
  </r>
  <r>
    <n v="3302"/>
    <d v="2026-03-12T00:00:00"/>
    <n v="2026"/>
    <n v="3"/>
    <x v="2"/>
    <x v="0"/>
    <x v="3"/>
    <x v="7"/>
    <x v="2"/>
    <s v="Business"/>
    <x v="2"/>
    <s v="Travel Backpack 35L"/>
    <n v="2"/>
    <n v="164.33"/>
    <n v="0"/>
    <n v="86.07"/>
    <n v="328.66"/>
    <n v="172.14"/>
    <n v="156.52000000000004"/>
    <n v="0.47623684050386428"/>
    <n v="2026"/>
    <s v="Q1"/>
    <n v="3"/>
    <s v="Mar"/>
  </r>
  <r>
    <n v="3752"/>
    <d v="2026-03-12T00:00:00"/>
    <n v="2026"/>
    <n v="3"/>
    <x v="2"/>
    <x v="0"/>
    <x v="3"/>
    <x v="8"/>
    <x v="1"/>
    <s v="Business"/>
    <x v="2"/>
    <s v="Packing Cube Set"/>
    <n v="3"/>
    <n v="45.8"/>
    <n v="0.15"/>
    <n v="18.47"/>
    <n v="116.78999999999998"/>
    <n v="55.41"/>
    <n v="61.379999999999981"/>
    <n v="0.52555869509375797"/>
    <n v="2026"/>
    <s v="Q1"/>
    <n v="3"/>
    <s v="Mar"/>
  </r>
  <r>
    <n v="4839"/>
    <d v="2026-03-12T00:00:00"/>
    <n v="2026"/>
    <n v="3"/>
    <x v="2"/>
    <x v="0"/>
    <x v="1"/>
    <x v="1"/>
    <x v="0"/>
    <s v="New"/>
    <x v="0"/>
    <s v="Cycling Pack 12L"/>
    <n v="2"/>
    <n v="103.08"/>
    <n v="0.05"/>
    <n v="49.27"/>
    <n v="195.85199999999998"/>
    <n v="98.54"/>
    <n v="97.311999999999969"/>
    <n v="0.49686497967853266"/>
    <n v="2026"/>
    <s v="Q1"/>
    <n v="3"/>
    <s v="Mar"/>
  </r>
  <r>
    <n v="264"/>
    <d v="2026-03-13T00:00:00"/>
    <n v="2026"/>
    <n v="3"/>
    <x v="2"/>
    <x v="0"/>
    <x v="0"/>
    <x v="0"/>
    <x v="0"/>
    <s v="Business"/>
    <x v="2"/>
    <s v="Packing Cube Set"/>
    <n v="4"/>
    <n v="47.33"/>
    <n v="0"/>
    <n v="18.739999999999998"/>
    <n v="189.32"/>
    <n v="74.959999999999994"/>
    <n v="114.36"/>
    <n v="0.60405662370589475"/>
    <n v="2026"/>
    <s v="Q1"/>
    <n v="3"/>
    <s v="Mar"/>
  </r>
  <r>
    <n v="2498"/>
    <d v="2026-03-13T00:00:00"/>
    <n v="2026"/>
    <n v="3"/>
    <x v="2"/>
    <x v="0"/>
    <x v="2"/>
    <x v="3"/>
    <x v="2"/>
    <s v="New"/>
    <x v="0"/>
    <s v="Trail Bike Light"/>
    <n v="1"/>
    <n v="50.04"/>
    <n v="0"/>
    <n v="22.64"/>
    <n v="50.04"/>
    <n v="22.64"/>
    <n v="27.4"/>
    <n v="0.54756195043964828"/>
    <n v="2026"/>
    <s v="Q1"/>
    <n v="3"/>
    <s v="Mar"/>
  </r>
  <r>
    <n v="3929"/>
    <d v="2026-03-13T00:00:00"/>
    <n v="2026"/>
    <n v="3"/>
    <x v="2"/>
    <x v="0"/>
    <x v="3"/>
    <x v="13"/>
    <x v="0"/>
    <s v="New"/>
    <x v="4"/>
    <s v="Weighted Vest"/>
    <n v="1"/>
    <n v="125.69"/>
    <n v="0"/>
    <n v="67.150000000000006"/>
    <n v="125.69"/>
    <n v="67.150000000000006"/>
    <n v="58.539999999999992"/>
    <n v="0.465749065160315"/>
    <n v="2026"/>
    <s v="Q1"/>
    <n v="3"/>
    <s v="Mar"/>
  </r>
  <r>
    <n v="4195"/>
    <d v="2026-03-13T00:00:00"/>
    <n v="2026"/>
    <n v="3"/>
    <x v="2"/>
    <x v="0"/>
    <x v="3"/>
    <x v="13"/>
    <x v="3"/>
    <s v="New"/>
    <x v="1"/>
    <s v="Trail Boots"/>
    <n v="2"/>
    <n v="142.72999999999999"/>
    <n v="0.1"/>
    <n v="77.28"/>
    <n v="256.91399999999999"/>
    <n v="154.56"/>
    <n v="102.35399999999998"/>
    <n v="0.39839790747098247"/>
    <n v="2026"/>
    <s v="Q1"/>
    <n v="3"/>
    <s v="Mar"/>
  </r>
  <r>
    <n v="4684"/>
    <d v="2026-03-13T00:00:00"/>
    <n v="2026"/>
    <n v="3"/>
    <x v="2"/>
    <x v="0"/>
    <x v="1"/>
    <x v="12"/>
    <x v="0"/>
    <s v="Returning"/>
    <x v="4"/>
    <s v="Weighted Vest"/>
    <n v="4"/>
    <n v="124.36"/>
    <n v="0"/>
    <n v="68.790000000000006"/>
    <n v="497.44"/>
    <n v="275.16000000000003"/>
    <n v="222.27999999999997"/>
    <n v="0.44684786104856861"/>
    <n v="2026"/>
    <s v="Q1"/>
    <n v="3"/>
    <s v="Mar"/>
  </r>
  <r>
    <n v="313"/>
    <d v="2026-03-14T00:00:00"/>
    <n v="2026"/>
    <n v="3"/>
    <x v="2"/>
    <x v="0"/>
    <x v="3"/>
    <x v="8"/>
    <x v="0"/>
    <s v="New"/>
    <x v="0"/>
    <s v="Compact Repair Kit"/>
    <n v="4"/>
    <n v="40.42"/>
    <n v="0.1"/>
    <n v="16.25"/>
    <n v="145.512"/>
    <n v="65"/>
    <n v="80.512"/>
    <n v="0.5533014459288581"/>
    <n v="2026"/>
    <s v="Q1"/>
    <n v="3"/>
    <s v="Mar"/>
  </r>
  <r>
    <n v="1056"/>
    <d v="2026-03-14T00:00:00"/>
    <n v="2026"/>
    <n v="3"/>
    <x v="2"/>
    <x v="0"/>
    <x v="0"/>
    <x v="15"/>
    <x v="0"/>
    <s v="Returning"/>
    <x v="3"/>
    <s v="Trail Tent 2P"/>
    <n v="1"/>
    <n v="192.86"/>
    <n v="0"/>
    <n v="101.13"/>
    <n v="192.86"/>
    <n v="101.13"/>
    <n v="91.730000000000018"/>
    <n v="0.475629990666805"/>
    <n v="2026"/>
    <s v="Q1"/>
    <n v="3"/>
    <s v="Mar"/>
  </r>
  <r>
    <n v="2189"/>
    <d v="2026-03-14T00:00:00"/>
    <n v="2026"/>
    <n v="3"/>
    <x v="2"/>
    <x v="0"/>
    <x v="3"/>
    <x v="4"/>
    <x v="3"/>
    <s v="New"/>
    <x v="1"/>
    <s v="Trekking Poles"/>
    <n v="2"/>
    <n v="72.34"/>
    <n v="0"/>
    <n v="33.29"/>
    <n v="144.68"/>
    <n v="66.58"/>
    <n v="78.100000000000009"/>
    <n v="0.53981199889411113"/>
    <n v="2026"/>
    <s v="Q1"/>
    <n v="3"/>
    <s v="Mar"/>
  </r>
  <r>
    <n v="2617"/>
    <d v="2026-03-14T00:00:00"/>
    <n v="2026"/>
    <n v="3"/>
    <x v="2"/>
    <x v="0"/>
    <x v="3"/>
    <x v="13"/>
    <x v="0"/>
    <s v="New"/>
    <x v="2"/>
    <s v="Insulated Bottle"/>
    <n v="2"/>
    <n v="35.409999999999997"/>
    <n v="0"/>
    <n v="13.89"/>
    <n v="70.819999999999993"/>
    <n v="27.78"/>
    <n v="43.039999999999992"/>
    <n v="0.60773792713922614"/>
    <n v="2026"/>
    <s v="Q1"/>
    <n v="3"/>
    <s v="Mar"/>
  </r>
  <r>
    <n v="2901"/>
    <d v="2026-03-14T00:00:00"/>
    <n v="2026"/>
    <n v="3"/>
    <x v="2"/>
    <x v="0"/>
    <x v="3"/>
    <x v="8"/>
    <x v="1"/>
    <s v="Business"/>
    <x v="0"/>
    <s v="Cycling Pack 12L"/>
    <n v="12"/>
    <n v="102.25"/>
    <n v="0.1"/>
    <n v="51.07"/>
    <n v="1104.3"/>
    <n v="612.84"/>
    <n v="491.45999999999992"/>
    <n v="0.44504210812279266"/>
    <n v="2026"/>
    <s v="Q1"/>
    <n v="3"/>
    <s v="Mar"/>
  </r>
  <r>
    <n v="2952"/>
    <d v="2026-03-14T00:00:00"/>
    <n v="2026"/>
    <n v="3"/>
    <x v="2"/>
    <x v="0"/>
    <x v="1"/>
    <x v="1"/>
    <x v="0"/>
    <s v="New"/>
    <x v="0"/>
    <s v="Trail Bike Light"/>
    <n v="1"/>
    <n v="51.86"/>
    <n v="0.1"/>
    <n v="22.34"/>
    <n v="46.673999999999999"/>
    <n v="22.34"/>
    <n v="24.334"/>
    <n v="0.52136092899687192"/>
    <n v="2026"/>
    <s v="Q1"/>
    <n v="3"/>
    <s v="Mar"/>
  </r>
  <r>
    <n v="3421"/>
    <d v="2026-03-14T00:00:00"/>
    <n v="2026"/>
    <n v="3"/>
    <x v="2"/>
    <x v="0"/>
    <x v="3"/>
    <x v="8"/>
    <x v="0"/>
    <s v="Returning"/>
    <x v="2"/>
    <s v="Insulated Bottle"/>
    <n v="1"/>
    <n v="36.520000000000003"/>
    <n v="0.05"/>
    <n v="13.23"/>
    <n v="34.694000000000003"/>
    <n v="13.23"/>
    <n v="21.464000000000002"/>
    <n v="0.61866605176687617"/>
    <n v="2026"/>
    <s v="Q1"/>
    <n v="3"/>
    <s v="Mar"/>
  </r>
  <r>
    <n v="3536"/>
    <d v="2026-03-14T00:00:00"/>
    <n v="2026"/>
    <n v="3"/>
    <x v="2"/>
    <x v="0"/>
    <x v="2"/>
    <x v="10"/>
    <x v="0"/>
    <s v="New"/>
    <x v="1"/>
    <s v="Summit Backpack 45L"/>
    <n v="2"/>
    <n v="153.66"/>
    <n v="0.1"/>
    <n v="78.430000000000007"/>
    <n v="276.58800000000002"/>
    <n v="156.86000000000001"/>
    <n v="119.72800000000001"/>
    <n v="0.43287488972768162"/>
    <n v="2026"/>
    <s v="Q1"/>
    <n v="3"/>
    <s v="Mar"/>
  </r>
  <r>
    <n v="3878"/>
    <d v="2026-03-14T00:00:00"/>
    <n v="2026"/>
    <n v="3"/>
    <x v="2"/>
    <x v="0"/>
    <x v="1"/>
    <x v="14"/>
    <x v="3"/>
    <s v="Returning"/>
    <x v="4"/>
    <s v="Resistance Band Set"/>
    <n v="1"/>
    <n v="41.05"/>
    <n v="0.1"/>
    <n v="14.94"/>
    <n v="36.945"/>
    <n v="14.94"/>
    <n v="22.005000000000003"/>
    <n v="0.59561510353227776"/>
    <n v="2026"/>
    <s v="Q1"/>
    <n v="3"/>
    <s v="Mar"/>
  </r>
  <r>
    <n v="2027"/>
    <d v="2026-03-15T00:00:00"/>
    <n v="2026"/>
    <n v="3"/>
    <x v="2"/>
    <x v="0"/>
    <x v="2"/>
    <x v="2"/>
    <x v="0"/>
    <s v="Returning"/>
    <x v="2"/>
    <s v="Carry-On Duffel"/>
    <n v="4"/>
    <n v="136.21"/>
    <n v="0.05"/>
    <n v="68.55"/>
    <n v="517.59799999999996"/>
    <n v="274.2"/>
    <n v="243.39799999999997"/>
    <n v="0.4702452482428448"/>
    <n v="2026"/>
    <s v="Q1"/>
    <n v="3"/>
    <s v="Mar"/>
  </r>
  <r>
    <n v="3280"/>
    <d v="2026-03-15T00:00:00"/>
    <n v="2026"/>
    <n v="3"/>
    <x v="2"/>
    <x v="0"/>
    <x v="3"/>
    <x v="4"/>
    <x v="0"/>
    <s v="Returning"/>
    <x v="2"/>
    <s v="Packing Cube Set"/>
    <n v="3"/>
    <n v="46.68"/>
    <n v="0"/>
    <n v="18.760000000000002"/>
    <n v="140.04"/>
    <n v="56.28"/>
    <n v="83.759999999999991"/>
    <n v="0.59811482433590402"/>
    <n v="2026"/>
    <s v="Q1"/>
    <n v="3"/>
    <s v="Mar"/>
  </r>
  <r>
    <n v="5149"/>
    <d v="2026-03-15T00:00:00"/>
    <n v="2026"/>
    <n v="3"/>
    <x v="2"/>
    <x v="0"/>
    <x v="1"/>
    <x v="12"/>
    <x v="2"/>
    <s v="New"/>
    <x v="2"/>
    <s v="Insulated Bottle"/>
    <n v="1"/>
    <n v="35.340000000000003"/>
    <n v="0.05"/>
    <n v="13.37"/>
    <n v="33.573"/>
    <n v="13.37"/>
    <n v="20.203000000000003"/>
    <n v="0.60176332171685587"/>
    <n v="2026"/>
    <s v="Q1"/>
    <n v="3"/>
    <s v="Mar"/>
  </r>
  <r>
    <n v="412"/>
    <d v="2026-03-16T00:00:00"/>
    <n v="2026"/>
    <n v="3"/>
    <x v="2"/>
    <x v="0"/>
    <x v="3"/>
    <x v="7"/>
    <x v="2"/>
    <s v="Returning"/>
    <x v="4"/>
    <s v="Resistance Band Set"/>
    <n v="2"/>
    <n v="40.19"/>
    <n v="0"/>
    <n v="14.92"/>
    <n v="80.38"/>
    <n v="29.84"/>
    <n v="50.539999999999992"/>
    <n v="0.62876337397362525"/>
    <n v="2026"/>
    <s v="Q1"/>
    <n v="3"/>
    <s v="Mar"/>
  </r>
  <r>
    <n v="1161"/>
    <d v="2026-03-16T00:00:00"/>
    <n v="2026"/>
    <n v="3"/>
    <x v="2"/>
    <x v="0"/>
    <x v="1"/>
    <x v="12"/>
    <x v="0"/>
    <s v="New"/>
    <x v="0"/>
    <s v="Cycling Pack 12L"/>
    <n v="2"/>
    <n v="101.73"/>
    <n v="0.05"/>
    <n v="51.56"/>
    <n v="193.28700000000001"/>
    <n v="103.12"/>
    <n v="90.167000000000002"/>
    <n v="0.46649283190281809"/>
    <n v="2026"/>
    <s v="Q1"/>
    <n v="3"/>
    <s v="Mar"/>
  </r>
  <r>
    <n v="1320"/>
    <d v="2026-03-16T00:00:00"/>
    <n v="2026"/>
    <n v="3"/>
    <x v="2"/>
    <x v="0"/>
    <x v="2"/>
    <x v="3"/>
    <x v="2"/>
    <s v="Business"/>
    <x v="3"/>
    <s v="Trail Tent 2P"/>
    <n v="1"/>
    <n v="200.05"/>
    <n v="0"/>
    <n v="102.69"/>
    <n v="200.05"/>
    <n v="102.69"/>
    <n v="97.360000000000014"/>
    <n v="0.48667833041739567"/>
    <n v="2026"/>
    <s v="Q1"/>
    <n v="3"/>
    <s v="Mar"/>
  </r>
  <r>
    <n v="2528"/>
    <d v="2026-03-16T00:00:00"/>
    <n v="2026"/>
    <n v="3"/>
    <x v="2"/>
    <x v="0"/>
    <x v="3"/>
    <x v="7"/>
    <x v="0"/>
    <s v="New"/>
    <x v="1"/>
    <s v="Hiking Daypack 20L"/>
    <n v="1"/>
    <n v="90.06"/>
    <n v="0"/>
    <n v="44.49"/>
    <n v="90.06"/>
    <n v="44.49"/>
    <n v="45.57"/>
    <n v="0.50599600266489009"/>
    <n v="2026"/>
    <s v="Q1"/>
    <n v="3"/>
    <s v="Mar"/>
  </r>
  <r>
    <n v="2956"/>
    <d v="2026-03-16T00:00:00"/>
    <n v="2026"/>
    <n v="3"/>
    <x v="2"/>
    <x v="0"/>
    <x v="1"/>
    <x v="11"/>
    <x v="0"/>
    <s v="New"/>
    <x v="2"/>
    <s v="Insulated Bottle"/>
    <n v="1"/>
    <n v="37.119999999999997"/>
    <n v="0.1"/>
    <n v="13.39"/>
    <n v="33.408000000000001"/>
    <n v="13.39"/>
    <n v="20.018000000000001"/>
    <n v="0.59919779693486586"/>
    <n v="2026"/>
    <s v="Q1"/>
    <n v="3"/>
    <s v="Mar"/>
  </r>
  <r>
    <n v="2973"/>
    <d v="2026-03-16T00:00:00"/>
    <n v="2026"/>
    <n v="3"/>
    <x v="2"/>
    <x v="0"/>
    <x v="0"/>
    <x v="0"/>
    <x v="2"/>
    <s v="Returning"/>
    <x v="1"/>
    <s v="Summit Backpack 45L"/>
    <n v="2"/>
    <n v="156.09"/>
    <n v="0.1"/>
    <n v="79.72"/>
    <n v="280.96199999999999"/>
    <n v="159.44"/>
    <n v="121.52199999999999"/>
    <n v="0.43252112385304775"/>
    <n v="2026"/>
    <s v="Q1"/>
    <n v="3"/>
    <s v="Mar"/>
  </r>
  <r>
    <n v="3358"/>
    <d v="2026-03-16T00:00:00"/>
    <n v="2026"/>
    <n v="3"/>
    <x v="2"/>
    <x v="0"/>
    <x v="0"/>
    <x v="0"/>
    <x v="1"/>
    <s v="Business"/>
    <x v="4"/>
    <s v="Recovery Roller"/>
    <n v="12"/>
    <n v="36.44"/>
    <n v="0.05"/>
    <n v="13.65"/>
    <n v="415.41599999999994"/>
    <n v="163.80000000000001"/>
    <n v="251.61599999999993"/>
    <n v="0.60569645848980291"/>
    <n v="2026"/>
    <s v="Q1"/>
    <n v="3"/>
    <s v="Mar"/>
  </r>
  <r>
    <n v="164"/>
    <d v="2026-03-17T00:00:00"/>
    <n v="2026"/>
    <n v="3"/>
    <x v="2"/>
    <x v="0"/>
    <x v="0"/>
    <x v="15"/>
    <x v="3"/>
    <s v="Business"/>
    <x v="3"/>
    <s v="Compact Sleeping Bag"/>
    <n v="5"/>
    <n v="123.95"/>
    <n v="0.05"/>
    <n v="59.23"/>
    <n v="588.76249999999993"/>
    <n v="296.14999999999998"/>
    <n v="292.61249999999995"/>
    <n v="0.49699581749856692"/>
    <n v="2026"/>
    <s v="Q1"/>
    <n v="3"/>
    <s v="Mar"/>
  </r>
  <r>
    <n v="995"/>
    <d v="2026-03-17T00:00:00"/>
    <n v="2026"/>
    <n v="3"/>
    <x v="2"/>
    <x v="0"/>
    <x v="2"/>
    <x v="16"/>
    <x v="3"/>
    <s v="Business"/>
    <x v="3"/>
    <s v="Trail Tent 2P"/>
    <n v="1"/>
    <n v="192.84"/>
    <n v="0.15"/>
    <n v="101.42"/>
    <n v="163.91399999999999"/>
    <n v="101.42"/>
    <n v="62.493999999999986"/>
    <n v="0.38126090510877647"/>
    <n v="2026"/>
    <s v="Q1"/>
    <n v="3"/>
    <s v="Mar"/>
  </r>
  <r>
    <n v="4912"/>
    <d v="2026-03-17T00:00:00"/>
    <n v="2026"/>
    <n v="3"/>
    <x v="2"/>
    <x v="0"/>
    <x v="1"/>
    <x v="11"/>
    <x v="0"/>
    <s v="New"/>
    <x v="1"/>
    <s v="Summit Backpack 45L"/>
    <n v="1"/>
    <n v="152.57"/>
    <n v="0.1"/>
    <n v="80.319999999999993"/>
    <n v="137.31299999999999"/>
    <n v="80.319999999999993"/>
    <n v="56.992999999999995"/>
    <n v="0.41505902572953762"/>
    <n v="2026"/>
    <s v="Q1"/>
    <n v="3"/>
    <s v="Mar"/>
  </r>
  <r>
    <n v="29"/>
    <d v="2026-03-18T00:00:00"/>
    <n v="2026"/>
    <n v="3"/>
    <x v="2"/>
    <x v="0"/>
    <x v="3"/>
    <x v="4"/>
    <x v="0"/>
    <s v="Business"/>
    <x v="2"/>
    <s v="Carry-On Duffel"/>
    <n v="2"/>
    <n v="130.4"/>
    <n v="0"/>
    <n v="67.599999999999994"/>
    <n v="260.8"/>
    <n v="135.19999999999999"/>
    <n v="125.60000000000002"/>
    <n v="0.48159509202453993"/>
    <n v="2026"/>
    <s v="Q1"/>
    <n v="3"/>
    <s v="Mar"/>
  </r>
  <r>
    <n v="891"/>
    <d v="2026-03-18T00:00:00"/>
    <n v="2026"/>
    <n v="3"/>
    <x v="2"/>
    <x v="0"/>
    <x v="2"/>
    <x v="3"/>
    <x v="0"/>
    <s v="New"/>
    <x v="1"/>
    <s v="Hiking Daypack 20L"/>
    <n v="2"/>
    <n v="94.25"/>
    <n v="0.1"/>
    <n v="44.99"/>
    <n v="169.65"/>
    <n v="89.98"/>
    <n v="79.67"/>
    <n v="0.46961391099322131"/>
    <n v="2026"/>
    <s v="Q1"/>
    <n v="3"/>
    <s v="Mar"/>
  </r>
  <r>
    <n v="1143"/>
    <d v="2026-03-18T00:00:00"/>
    <n v="2026"/>
    <n v="3"/>
    <x v="2"/>
    <x v="0"/>
    <x v="1"/>
    <x v="12"/>
    <x v="0"/>
    <s v="Business"/>
    <x v="3"/>
    <s v="Compact Sleeping Bag"/>
    <n v="5"/>
    <n v="125.91"/>
    <n v="0"/>
    <n v="59.36"/>
    <n v="629.54999999999995"/>
    <n v="296.8"/>
    <n v="332.74999999999994"/>
    <n v="0.52855214041775866"/>
    <n v="2026"/>
    <s v="Q1"/>
    <n v="3"/>
    <s v="Mar"/>
  </r>
  <r>
    <n v="2478"/>
    <d v="2026-03-18T00:00:00"/>
    <n v="2026"/>
    <n v="3"/>
    <x v="2"/>
    <x v="0"/>
    <x v="3"/>
    <x v="7"/>
    <x v="2"/>
    <s v="Returning"/>
    <x v="4"/>
    <s v="Resistance Band Set"/>
    <n v="2"/>
    <n v="39.619999999999997"/>
    <n v="0"/>
    <n v="14.78"/>
    <n v="79.239999999999995"/>
    <n v="29.56"/>
    <n v="49.679999999999993"/>
    <n v="0.62695608278647141"/>
    <n v="2026"/>
    <s v="Q1"/>
    <n v="3"/>
    <s v="Mar"/>
  </r>
  <r>
    <n v="3961"/>
    <d v="2026-03-18T00:00:00"/>
    <n v="2026"/>
    <n v="3"/>
    <x v="2"/>
    <x v="0"/>
    <x v="0"/>
    <x v="9"/>
    <x v="0"/>
    <s v="Business"/>
    <x v="4"/>
    <s v="Recovery Roller"/>
    <n v="3"/>
    <n v="36.32"/>
    <n v="0"/>
    <n v="14.18"/>
    <n v="108.96000000000001"/>
    <n v="42.54"/>
    <n v="66.420000000000016"/>
    <n v="0.60958149779735693"/>
    <n v="2026"/>
    <s v="Q1"/>
    <n v="3"/>
    <s v="Mar"/>
  </r>
  <r>
    <n v="4724"/>
    <d v="2026-03-18T00:00:00"/>
    <n v="2026"/>
    <n v="3"/>
    <x v="2"/>
    <x v="0"/>
    <x v="0"/>
    <x v="15"/>
    <x v="2"/>
    <s v="New"/>
    <x v="4"/>
    <s v="Training Mat"/>
    <n v="1"/>
    <n v="51.16"/>
    <n v="0"/>
    <n v="22.39"/>
    <n v="51.16"/>
    <n v="22.39"/>
    <n v="28.769999999999996"/>
    <n v="0.56235340109460508"/>
    <n v="2026"/>
    <s v="Q1"/>
    <n v="3"/>
    <s v="Mar"/>
  </r>
  <r>
    <n v="2171"/>
    <d v="2026-03-19T00:00:00"/>
    <n v="2026"/>
    <n v="3"/>
    <x v="2"/>
    <x v="0"/>
    <x v="3"/>
    <x v="13"/>
    <x v="1"/>
    <s v="Business"/>
    <x v="4"/>
    <s v="Recovery Roller"/>
    <n v="5"/>
    <n v="35.65"/>
    <n v="0.1"/>
    <n v="13.64"/>
    <n v="160.42500000000001"/>
    <n v="68.2"/>
    <n v="92.225000000000009"/>
    <n v="0.5748792270531401"/>
    <n v="2026"/>
    <s v="Q1"/>
    <n v="3"/>
    <s v="Mar"/>
  </r>
  <r>
    <n v="2311"/>
    <d v="2026-03-19T00:00:00"/>
    <n v="2026"/>
    <n v="3"/>
    <x v="2"/>
    <x v="0"/>
    <x v="3"/>
    <x v="8"/>
    <x v="0"/>
    <s v="New"/>
    <x v="1"/>
    <s v="Trail Boots"/>
    <n v="1"/>
    <n v="145.19"/>
    <n v="0"/>
    <n v="80.67"/>
    <n v="145.19"/>
    <n v="80.67"/>
    <n v="64.52"/>
    <n v="0.44438322198498514"/>
    <n v="2026"/>
    <s v="Q1"/>
    <n v="3"/>
    <s v="Mar"/>
  </r>
  <r>
    <n v="3563"/>
    <d v="2026-03-19T00:00:00"/>
    <n v="2026"/>
    <n v="3"/>
    <x v="2"/>
    <x v="0"/>
    <x v="3"/>
    <x v="8"/>
    <x v="0"/>
    <s v="Returning"/>
    <x v="0"/>
    <s v="Compact Repair Kit"/>
    <n v="2"/>
    <n v="40.090000000000003"/>
    <n v="0"/>
    <n v="17.2"/>
    <n v="80.180000000000007"/>
    <n v="34.4"/>
    <n v="45.780000000000008"/>
    <n v="0.57096532801197308"/>
    <n v="2026"/>
    <s v="Q1"/>
    <n v="3"/>
    <s v="Mar"/>
  </r>
  <r>
    <n v="3587"/>
    <d v="2026-03-19T00:00:00"/>
    <n v="2026"/>
    <n v="3"/>
    <x v="2"/>
    <x v="0"/>
    <x v="3"/>
    <x v="7"/>
    <x v="0"/>
    <s v="Returning"/>
    <x v="4"/>
    <s v="Resistance Band Set"/>
    <n v="1"/>
    <n v="39.47"/>
    <n v="0"/>
    <n v="15.02"/>
    <n v="39.47"/>
    <n v="15.02"/>
    <n v="24.45"/>
    <n v="0.61945781606283257"/>
    <n v="2026"/>
    <s v="Q1"/>
    <n v="3"/>
    <s v="Mar"/>
  </r>
  <r>
    <n v="3706"/>
    <d v="2026-03-19T00:00:00"/>
    <n v="2026"/>
    <n v="3"/>
    <x v="2"/>
    <x v="0"/>
    <x v="0"/>
    <x v="0"/>
    <x v="0"/>
    <s v="Returning"/>
    <x v="0"/>
    <s v="Cycling Pack 12L"/>
    <n v="2"/>
    <n v="103.42"/>
    <n v="0"/>
    <n v="49.51"/>
    <n v="206.84"/>
    <n v="99.02"/>
    <n v="107.82000000000001"/>
    <n v="0.52127248114484626"/>
    <n v="2026"/>
    <s v="Q1"/>
    <n v="3"/>
    <s v="Mar"/>
  </r>
  <r>
    <n v="4121"/>
    <d v="2026-03-19T00:00:00"/>
    <n v="2026"/>
    <n v="3"/>
    <x v="2"/>
    <x v="0"/>
    <x v="0"/>
    <x v="0"/>
    <x v="0"/>
    <s v="Returning"/>
    <x v="2"/>
    <s v="Travel Backpack 35L"/>
    <n v="4"/>
    <n v="161.93"/>
    <n v="0.15"/>
    <n v="88"/>
    <n v="550.56200000000001"/>
    <n v="352"/>
    <n v="198.56200000000001"/>
    <n v="0.36065329608654428"/>
    <n v="2026"/>
    <s v="Q1"/>
    <n v="3"/>
    <s v="Mar"/>
  </r>
  <r>
    <n v="1047"/>
    <d v="2026-03-20T00:00:00"/>
    <n v="2026"/>
    <n v="3"/>
    <x v="2"/>
    <x v="0"/>
    <x v="0"/>
    <x v="0"/>
    <x v="0"/>
    <s v="Returning"/>
    <x v="2"/>
    <s v="Packing Cube Set"/>
    <n v="2"/>
    <n v="46.21"/>
    <n v="0.05"/>
    <n v="18.37"/>
    <n v="87.798999999999992"/>
    <n v="36.74"/>
    <n v="51.05899999999999"/>
    <n v="0.58154420893176451"/>
    <n v="2026"/>
    <s v="Q1"/>
    <n v="3"/>
    <s v="Mar"/>
  </r>
  <r>
    <n v="1142"/>
    <d v="2026-03-20T00:00:00"/>
    <n v="2026"/>
    <n v="3"/>
    <x v="2"/>
    <x v="0"/>
    <x v="1"/>
    <x v="11"/>
    <x v="0"/>
    <s v="New"/>
    <x v="3"/>
    <s v="Compact Sleeping Bag"/>
    <n v="3"/>
    <n v="125.85"/>
    <n v="0"/>
    <n v="59.19"/>
    <n v="377.54999999999995"/>
    <n v="177.57"/>
    <n v="199.97999999999996"/>
    <n v="0.52967818831942781"/>
    <n v="2026"/>
    <s v="Q1"/>
    <n v="3"/>
    <s v="Mar"/>
  </r>
  <r>
    <n v="2232"/>
    <d v="2026-03-20T00:00:00"/>
    <n v="2026"/>
    <n v="3"/>
    <x v="2"/>
    <x v="0"/>
    <x v="3"/>
    <x v="13"/>
    <x v="2"/>
    <s v="New"/>
    <x v="2"/>
    <s v="Insulated Bottle"/>
    <n v="2"/>
    <n v="36.340000000000003"/>
    <n v="0"/>
    <n v="13.8"/>
    <n v="72.680000000000007"/>
    <n v="27.6"/>
    <n v="45.080000000000005"/>
    <n v="0.620253164556962"/>
    <n v="2026"/>
    <s v="Q1"/>
    <n v="3"/>
    <s v="Mar"/>
  </r>
  <r>
    <n v="2339"/>
    <d v="2026-03-20T00:00:00"/>
    <n v="2026"/>
    <n v="3"/>
    <x v="2"/>
    <x v="0"/>
    <x v="1"/>
    <x v="12"/>
    <x v="3"/>
    <s v="New"/>
    <x v="0"/>
    <s v="Trail Bike Light"/>
    <n v="2"/>
    <n v="51.29"/>
    <n v="0"/>
    <n v="23.15"/>
    <n v="102.58"/>
    <n v="46.3"/>
    <n v="56.28"/>
    <n v="0.54864496003119523"/>
    <n v="2026"/>
    <s v="Q1"/>
    <n v="3"/>
    <s v="Mar"/>
  </r>
  <r>
    <n v="3611"/>
    <d v="2026-03-20T00:00:00"/>
    <n v="2026"/>
    <n v="3"/>
    <x v="2"/>
    <x v="0"/>
    <x v="1"/>
    <x v="1"/>
    <x v="1"/>
    <s v="Business"/>
    <x v="0"/>
    <s v="Compact Repair Kit"/>
    <n v="6"/>
    <n v="40.89"/>
    <n v="0.1"/>
    <n v="16.84"/>
    <n v="220.80600000000001"/>
    <n v="101.03999999999999"/>
    <n v="119.76600000000002"/>
    <n v="0.54240373902883077"/>
    <n v="2026"/>
    <s v="Q1"/>
    <n v="3"/>
    <s v="Mar"/>
  </r>
  <r>
    <n v="3953"/>
    <d v="2026-03-20T00:00:00"/>
    <n v="2026"/>
    <n v="3"/>
    <x v="2"/>
    <x v="0"/>
    <x v="1"/>
    <x v="14"/>
    <x v="0"/>
    <s v="New"/>
    <x v="4"/>
    <s v="Weighted Vest"/>
    <n v="1"/>
    <n v="120.63"/>
    <n v="0"/>
    <n v="70.28"/>
    <n v="120.63"/>
    <n v="70.28"/>
    <n v="50.349999999999994"/>
    <n v="0.41739202520102792"/>
    <n v="2026"/>
    <s v="Q1"/>
    <n v="3"/>
    <s v="Mar"/>
  </r>
  <r>
    <n v="4253"/>
    <d v="2026-03-20T00:00:00"/>
    <n v="2026"/>
    <n v="3"/>
    <x v="2"/>
    <x v="0"/>
    <x v="3"/>
    <x v="13"/>
    <x v="1"/>
    <s v="New"/>
    <x v="0"/>
    <s v="Commuter Helmet"/>
    <n v="5"/>
    <n v="82.64"/>
    <n v="0.1"/>
    <n v="43.52"/>
    <n v="371.88"/>
    <n v="217.60000000000002"/>
    <n v="154.27999999999997"/>
    <n v="0.41486501021834993"/>
    <n v="2026"/>
    <s v="Q1"/>
    <n v="3"/>
    <s v="Mar"/>
  </r>
  <r>
    <n v="4952"/>
    <d v="2026-03-20T00:00:00"/>
    <n v="2026"/>
    <n v="3"/>
    <x v="2"/>
    <x v="0"/>
    <x v="1"/>
    <x v="6"/>
    <x v="0"/>
    <s v="Business"/>
    <x v="1"/>
    <s v="Trekking Poles"/>
    <n v="2"/>
    <n v="72.459999999999994"/>
    <n v="0"/>
    <n v="33.31"/>
    <n v="144.91999999999999"/>
    <n v="66.62"/>
    <n v="78.299999999999983"/>
    <n v="0.54029809550096597"/>
    <n v="2026"/>
    <s v="Q1"/>
    <n v="3"/>
    <s v="Mar"/>
  </r>
  <r>
    <n v="5016"/>
    <d v="2026-03-20T00:00:00"/>
    <n v="2026"/>
    <n v="3"/>
    <x v="2"/>
    <x v="0"/>
    <x v="1"/>
    <x v="12"/>
    <x v="3"/>
    <s v="New"/>
    <x v="4"/>
    <s v="Resistance Band Set"/>
    <n v="2"/>
    <n v="40.659999999999997"/>
    <n v="0.1"/>
    <n v="14.63"/>
    <n v="73.188000000000002"/>
    <n v="29.26"/>
    <n v="43.927999999999997"/>
    <n v="0.60020768431983385"/>
    <n v="2026"/>
    <s v="Q1"/>
    <n v="3"/>
    <s v="Mar"/>
  </r>
  <r>
    <n v="839"/>
    <d v="2026-03-21T00:00:00"/>
    <n v="2026"/>
    <n v="3"/>
    <x v="2"/>
    <x v="0"/>
    <x v="1"/>
    <x v="12"/>
    <x v="3"/>
    <s v="New"/>
    <x v="0"/>
    <s v="Compact Repair Kit"/>
    <n v="1"/>
    <n v="40.5"/>
    <n v="0.05"/>
    <n v="17.16"/>
    <n v="38.475000000000001"/>
    <n v="17.16"/>
    <n v="21.315000000000001"/>
    <n v="0.55399610136452238"/>
    <n v="2026"/>
    <s v="Q1"/>
    <n v="3"/>
    <s v="Mar"/>
  </r>
  <r>
    <n v="1382"/>
    <d v="2026-03-21T00:00:00"/>
    <n v="2026"/>
    <n v="3"/>
    <x v="2"/>
    <x v="0"/>
    <x v="2"/>
    <x v="2"/>
    <x v="0"/>
    <s v="Business"/>
    <x v="1"/>
    <s v="Trekking Poles"/>
    <n v="1"/>
    <n v="72.16"/>
    <n v="0"/>
    <n v="33.11"/>
    <n v="72.16"/>
    <n v="33.11"/>
    <n v="39.049999999999997"/>
    <n v="0.54115853658536583"/>
    <n v="2026"/>
    <s v="Q1"/>
    <n v="3"/>
    <s v="Mar"/>
  </r>
  <r>
    <n v="1452"/>
    <d v="2026-03-21T00:00:00"/>
    <n v="2026"/>
    <n v="3"/>
    <x v="2"/>
    <x v="0"/>
    <x v="2"/>
    <x v="5"/>
    <x v="3"/>
    <s v="Business"/>
    <x v="2"/>
    <s v="Travel Backpack 35L"/>
    <n v="1"/>
    <n v="161.93"/>
    <n v="0.15"/>
    <n v="87.5"/>
    <n v="137.6405"/>
    <n v="87.5"/>
    <n v="50.140500000000003"/>
    <n v="0.36428594781332529"/>
    <n v="2026"/>
    <s v="Q1"/>
    <n v="3"/>
    <s v="Mar"/>
  </r>
  <r>
    <n v="1845"/>
    <d v="2026-03-21T00:00:00"/>
    <n v="2026"/>
    <n v="3"/>
    <x v="2"/>
    <x v="0"/>
    <x v="0"/>
    <x v="9"/>
    <x v="0"/>
    <s v="Returning"/>
    <x v="3"/>
    <s v="Alpine Tent 4P"/>
    <n v="3"/>
    <n v="348.54"/>
    <n v="0.1"/>
    <n v="200.3"/>
    <n v="941.05800000000011"/>
    <n v="600.90000000000009"/>
    <n v="340.15800000000002"/>
    <n v="0.36146337420222768"/>
    <n v="2026"/>
    <s v="Q1"/>
    <n v="3"/>
    <s v="Mar"/>
  </r>
  <r>
    <n v="3560"/>
    <d v="2026-03-21T00:00:00"/>
    <n v="2026"/>
    <n v="3"/>
    <x v="2"/>
    <x v="0"/>
    <x v="2"/>
    <x v="16"/>
    <x v="0"/>
    <s v="Returning"/>
    <x v="4"/>
    <s v="Training Mat"/>
    <n v="3"/>
    <n v="50.46"/>
    <n v="0.1"/>
    <n v="21.9"/>
    <n v="136.24199999999999"/>
    <n v="65.699999999999989"/>
    <n v="70.542000000000002"/>
    <n v="0.51776985070683057"/>
    <n v="2026"/>
    <s v="Q1"/>
    <n v="3"/>
    <s v="Mar"/>
  </r>
  <r>
    <n v="4059"/>
    <d v="2026-03-21T00:00:00"/>
    <n v="2026"/>
    <n v="3"/>
    <x v="2"/>
    <x v="0"/>
    <x v="3"/>
    <x v="13"/>
    <x v="3"/>
    <s v="New"/>
    <x v="3"/>
    <s v="Portable Camp Stove"/>
    <n v="1"/>
    <n v="83.62"/>
    <n v="0"/>
    <n v="39.15"/>
    <n v="83.62"/>
    <n v="39.15"/>
    <n v="44.470000000000006"/>
    <n v="0.53181057163358048"/>
    <n v="2026"/>
    <s v="Q1"/>
    <n v="3"/>
    <s v="Mar"/>
  </r>
  <r>
    <n v="4731"/>
    <d v="2026-03-21T00:00:00"/>
    <n v="2026"/>
    <n v="3"/>
    <x v="2"/>
    <x v="0"/>
    <x v="1"/>
    <x v="12"/>
    <x v="1"/>
    <s v="Business"/>
    <x v="0"/>
    <s v="Trail Bike Light"/>
    <n v="6"/>
    <n v="51.07"/>
    <n v="0.1"/>
    <n v="22.68"/>
    <n v="275.77800000000002"/>
    <n v="136.07999999999998"/>
    <n v="139.69800000000004"/>
    <n v="0.50655962404542798"/>
    <n v="2026"/>
    <s v="Q1"/>
    <n v="3"/>
    <s v="Mar"/>
  </r>
  <r>
    <n v="693"/>
    <d v="2026-03-22T00:00:00"/>
    <n v="2026"/>
    <n v="3"/>
    <x v="2"/>
    <x v="0"/>
    <x v="1"/>
    <x v="11"/>
    <x v="0"/>
    <s v="New"/>
    <x v="2"/>
    <s v="Packing Cube Set"/>
    <n v="3"/>
    <n v="47.02"/>
    <n v="0.1"/>
    <n v="17.989999999999998"/>
    <n v="126.95400000000001"/>
    <n v="53.97"/>
    <n v="72.984000000000009"/>
    <n v="0.57488539155914742"/>
    <n v="2026"/>
    <s v="Q1"/>
    <n v="3"/>
    <s v="Mar"/>
  </r>
  <r>
    <n v="1672"/>
    <d v="2026-03-22T00:00:00"/>
    <n v="2026"/>
    <n v="3"/>
    <x v="2"/>
    <x v="0"/>
    <x v="2"/>
    <x v="5"/>
    <x v="3"/>
    <s v="Returning"/>
    <x v="2"/>
    <s v="Packing Cube Set"/>
    <n v="1"/>
    <n v="47.1"/>
    <n v="0.05"/>
    <n v="18.48"/>
    <n v="44.744999999999997"/>
    <n v="18.48"/>
    <n v="26.264999999999997"/>
    <n v="0.58699296010727453"/>
    <n v="2026"/>
    <s v="Q1"/>
    <n v="3"/>
    <s v="Mar"/>
  </r>
  <r>
    <n v="2347"/>
    <d v="2026-03-22T00:00:00"/>
    <n v="2026"/>
    <n v="3"/>
    <x v="2"/>
    <x v="0"/>
    <x v="3"/>
    <x v="13"/>
    <x v="0"/>
    <s v="Returning"/>
    <x v="2"/>
    <s v="Carry-On Duffel"/>
    <n v="2"/>
    <n v="131.38999999999999"/>
    <n v="0"/>
    <n v="66.91"/>
    <n v="262.77999999999997"/>
    <n v="133.82"/>
    <n v="128.95999999999998"/>
    <n v="0.49075272090722277"/>
    <n v="2026"/>
    <s v="Q1"/>
    <n v="3"/>
    <s v="Mar"/>
  </r>
  <r>
    <n v="2582"/>
    <d v="2026-03-22T00:00:00"/>
    <n v="2026"/>
    <n v="3"/>
    <x v="2"/>
    <x v="0"/>
    <x v="1"/>
    <x v="1"/>
    <x v="3"/>
    <s v="New"/>
    <x v="4"/>
    <s v="Weighted Vest"/>
    <n v="1"/>
    <n v="120.16"/>
    <n v="0.15"/>
    <n v="68.33"/>
    <n v="102.136"/>
    <n v="68.33"/>
    <n v="33.805999999999997"/>
    <n v="0.33099005247904756"/>
    <n v="2026"/>
    <s v="Q1"/>
    <n v="3"/>
    <s v="Mar"/>
  </r>
  <r>
    <n v="2762"/>
    <d v="2026-03-22T00:00:00"/>
    <n v="2026"/>
    <n v="3"/>
    <x v="2"/>
    <x v="0"/>
    <x v="3"/>
    <x v="8"/>
    <x v="2"/>
    <s v="Returning"/>
    <x v="3"/>
    <s v="Trail Tent 2P"/>
    <n v="1"/>
    <n v="196.48"/>
    <n v="0"/>
    <n v="101.29"/>
    <n v="196.48"/>
    <n v="101.29"/>
    <n v="95.189999999999984"/>
    <n v="0.48447679153094458"/>
    <n v="2026"/>
    <s v="Q1"/>
    <n v="3"/>
    <s v="Mar"/>
  </r>
  <r>
    <n v="4090"/>
    <d v="2026-03-22T00:00:00"/>
    <n v="2026"/>
    <n v="3"/>
    <x v="2"/>
    <x v="0"/>
    <x v="1"/>
    <x v="11"/>
    <x v="3"/>
    <s v="Business"/>
    <x v="2"/>
    <s v="Insulated Bottle"/>
    <n v="1"/>
    <n v="36.520000000000003"/>
    <n v="0"/>
    <n v="13.96"/>
    <n v="36.520000000000003"/>
    <n v="13.96"/>
    <n v="22.560000000000002"/>
    <n v="0.61774370208105145"/>
    <n v="2026"/>
    <s v="Q1"/>
    <n v="3"/>
    <s v="Mar"/>
  </r>
  <r>
    <n v="4491"/>
    <d v="2026-03-22T00:00:00"/>
    <n v="2026"/>
    <n v="3"/>
    <x v="2"/>
    <x v="0"/>
    <x v="1"/>
    <x v="12"/>
    <x v="2"/>
    <s v="Business"/>
    <x v="4"/>
    <s v="Training Mat"/>
    <n v="4"/>
    <n v="49.71"/>
    <n v="0.1"/>
    <n v="22.46"/>
    <n v="178.95600000000002"/>
    <n v="89.84"/>
    <n v="89.116000000000014"/>
    <n v="0.49797715639598561"/>
    <n v="2026"/>
    <s v="Q1"/>
    <n v="3"/>
    <s v="Mar"/>
  </r>
  <r>
    <n v="4678"/>
    <d v="2026-03-22T00:00:00"/>
    <n v="2026"/>
    <n v="3"/>
    <x v="2"/>
    <x v="0"/>
    <x v="0"/>
    <x v="0"/>
    <x v="0"/>
    <s v="Returning"/>
    <x v="3"/>
    <s v="Portable Camp Stove"/>
    <n v="1"/>
    <n v="81.209999999999994"/>
    <n v="0.05"/>
    <n v="40.44"/>
    <n v="77.149499999999989"/>
    <n v="40.44"/>
    <n v="36.709499999999991"/>
    <n v="0.47582291524896464"/>
    <n v="2026"/>
    <s v="Q1"/>
    <n v="3"/>
    <s v="Mar"/>
  </r>
  <r>
    <n v="1189"/>
    <d v="2026-03-23T00:00:00"/>
    <n v="2026"/>
    <n v="3"/>
    <x v="2"/>
    <x v="0"/>
    <x v="3"/>
    <x v="13"/>
    <x v="0"/>
    <s v="New"/>
    <x v="0"/>
    <s v="Cycling Pack 12L"/>
    <n v="2"/>
    <n v="103.22"/>
    <n v="0"/>
    <n v="51.33"/>
    <n v="206.44"/>
    <n v="102.66"/>
    <n v="103.78"/>
    <n v="0.50271265258670805"/>
    <n v="2026"/>
    <s v="Q1"/>
    <n v="3"/>
    <s v="Mar"/>
  </r>
  <r>
    <n v="1590"/>
    <d v="2026-03-23T00:00:00"/>
    <n v="2026"/>
    <n v="3"/>
    <x v="2"/>
    <x v="0"/>
    <x v="0"/>
    <x v="15"/>
    <x v="3"/>
    <s v="New"/>
    <x v="1"/>
    <s v="Summit Backpack 45L"/>
    <n v="1"/>
    <n v="153.47"/>
    <n v="0"/>
    <n v="78.19"/>
    <n v="153.47"/>
    <n v="78.19"/>
    <n v="75.28"/>
    <n v="0.49051931973675639"/>
    <n v="2026"/>
    <s v="Q1"/>
    <n v="3"/>
    <s v="Mar"/>
  </r>
  <r>
    <n v="2309"/>
    <d v="2026-03-23T00:00:00"/>
    <n v="2026"/>
    <n v="3"/>
    <x v="2"/>
    <x v="0"/>
    <x v="3"/>
    <x v="7"/>
    <x v="0"/>
    <s v="Returning"/>
    <x v="3"/>
    <s v="Trail Tent 2P"/>
    <n v="6"/>
    <n v="199.75"/>
    <n v="0"/>
    <n v="105.84"/>
    <n v="1198.5"/>
    <n v="635.04"/>
    <n v="563.46"/>
    <n v="0.47013767209011265"/>
    <n v="2026"/>
    <s v="Q1"/>
    <n v="3"/>
    <s v="Mar"/>
  </r>
  <r>
    <n v="3628"/>
    <d v="2026-03-23T00:00:00"/>
    <n v="2026"/>
    <n v="3"/>
    <x v="2"/>
    <x v="0"/>
    <x v="1"/>
    <x v="12"/>
    <x v="3"/>
    <s v="New"/>
    <x v="2"/>
    <s v="Packing Cube Set"/>
    <n v="1"/>
    <n v="45.84"/>
    <n v="0"/>
    <n v="18.079999999999998"/>
    <n v="45.84"/>
    <n v="18.079999999999998"/>
    <n v="27.760000000000005"/>
    <n v="0.605584642233857"/>
    <n v="2026"/>
    <s v="Q1"/>
    <n v="3"/>
    <s v="Mar"/>
  </r>
  <r>
    <n v="3718"/>
    <d v="2026-03-23T00:00:00"/>
    <n v="2026"/>
    <n v="3"/>
    <x v="2"/>
    <x v="0"/>
    <x v="1"/>
    <x v="12"/>
    <x v="3"/>
    <s v="New"/>
    <x v="3"/>
    <s v="Compact Sleeping Bag"/>
    <n v="2"/>
    <n v="122.07"/>
    <n v="0.05"/>
    <n v="59.16"/>
    <n v="231.93299999999996"/>
    <n v="118.32"/>
    <n v="113.61299999999997"/>
    <n v="0.48985267297021118"/>
    <n v="2026"/>
    <s v="Q1"/>
    <n v="3"/>
    <s v="Mar"/>
  </r>
  <r>
    <n v="4198"/>
    <d v="2026-03-23T00:00:00"/>
    <n v="2026"/>
    <n v="3"/>
    <x v="2"/>
    <x v="0"/>
    <x v="1"/>
    <x v="14"/>
    <x v="3"/>
    <s v="New"/>
    <x v="4"/>
    <s v="Weighted Vest"/>
    <n v="3"/>
    <n v="122.4"/>
    <n v="0.15"/>
    <n v="71.150000000000006"/>
    <n v="312.12"/>
    <n v="213.45000000000002"/>
    <n v="98.669999999999987"/>
    <n v="0.31612841214917337"/>
    <n v="2026"/>
    <s v="Q1"/>
    <n v="3"/>
    <s v="Mar"/>
  </r>
  <r>
    <n v="4784"/>
    <d v="2026-03-23T00:00:00"/>
    <n v="2026"/>
    <n v="3"/>
    <x v="2"/>
    <x v="0"/>
    <x v="0"/>
    <x v="15"/>
    <x v="0"/>
    <s v="New"/>
    <x v="0"/>
    <s v="Cycling Pack 12L"/>
    <n v="1"/>
    <n v="101.43"/>
    <n v="0"/>
    <n v="51.78"/>
    <n v="101.43"/>
    <n v="51.78"/>
    <n v="49.650000000000006"/>
    <n v="0.4895001478852411"/>
    <n v="2026"/>
    <s v="Q1"/>
    <n v="3"/>
    <s v="Mar"/>
  </r>
  <r>
    <n v="86"/>
    <d v="2026-03-24T00:00:00"/>
    <n v="2026"/>
    <n v="3"/>
    <x v="2"/>
    <x v="0"/>
    <x v="1"/>
    <x v="12"/>
    <x v="1"/>
    <s v="Business"/>
    <x v="0"/>
    <s v="Cycling Pack 12L"/>
    <n v="8"/>
    <n v="104.7"/>
    <n v="0.05"/>
    <n v="49.91"/>
    <n v="795.72"/>
    <n v="399.28"/>
    <n v="396.44000000000005"/>
    <n v="0.49821545267179412"/>
    <n v="2026"/>
    <s v="Q1"/>
    <n v="3"/>
    <s v="Mar"/>
  </r>
  <r>
    <n v="1813"/>
    <d v="2026-03-24T00:00:00"/>
    <n v="2026"/>
    <n v="3"/>
    <x v="2"/>
    <x v="0"/>
    <x v="0"/>
    <x v="0"/>
    <x v="2"/>
    <s v="Returning"/>
    <x v="1"/>
    <s v="Trail Boots"/>
    <n v="4"/>
    <n v="146.34"/>
    <n v="0"/>
    <n v="79.37"/>
    <n v="585.36"/>
    <n v="317.48"/>
    <n v="267.88"/>
    <n v="0.45763290966242992"/>
    <n v="2026"/>
    <s v="Q1"/>
    <n v="3"/>
    <s v="Mar"/>
  </r>
  <r>
    <n v="2212"/>
    <d v="2026-03-24T00:00:00"/>
    <n v="2026"/>
    <n v="3"/>
    <x v="2"/>
    <x v="0"/>
    <x v="1"/>
    <x v="6"/>
    <x v="0"/>
    <s v="Returning"/>
    <x v="4"/>
    <s v="Weighted Vest"/>
    <n v="2"/>
    <n v="122.92"/>
    <n v="0.05"/>
    <n v="70.31"/>
    <n v="233.548"/>
    <n v="140.62"/>
    <n v="92.927999999999997"/>
    <n v="0.39789679209413054"/>
    <n v="2026"/>
    <s v="Q1"/>
    <n v="3"/>
    <s v="Mar"/>
  </r>
  <r>
    <n v="4466"/>
    <d v="2026-03-24T00:00:00"/>
    <n v="2026"/>
    <n v="3"/>
    <x v="2"/>
    <x v="0"/>
    <x v="2"/>
    <x v="2"/>
    <x v="0"/>
    <s v="New"/>
    <x v="1"/>
    <s v="Hiking Daypack 20L"/>
    <n v="1"/>
    <n v="91.35"/>
    <n v="0.05"/>
    <n v="45.24"/>
    <n v="86.782499999999985"/>
    <n v="45.24"/>
    <n v="41.542499999999983"/>
    <n v="0.47869674185463645"/>
    <n v="2026"/>
    <s v="Q1"/>
    <n v="3"/>
    <s v="Mar"/>
  </r>
  <r>
    <n v="4483"/>
    <d v="2026-03-24T00:00:00"/>
    <n v="2026"/>
    <n v="3"/>
    <x v="2"/>
    <x v="0"/>
    <x v="1"/>
    <x v="12"/>
    <x v="0"/>
    <s v="New"/>
    <x v="0"/>
    <s v="Trail Bike Light"/>
    <n v="3"/>
    <n v="51.01"/>
    <n v="0.15"/>
    <n v="22.84"/>
    <n v="130.07550000000001"/>
    <n v="68.52"/>
    <n v="61.555500000000009"/>
    <n v="0.47322900930613382"/>
    <n v="2026"/>
    <s v="Q1"/>
    <n v="3"/>
    <s v="Mar"/>
  </r>
  <r>
    <n v="273"/>
    <d v="2026-03-25T00:00:00"/>
    <n v="2026"/>
    <n v="3"/>
    <x v="2"/>
    <x v="0"/>
    <x v="3"/>
    <x v="8"/>
    <x v="0"/>
    <s v="New"/>
    <x v="4"/>
    <s v="Weighted Vest"/>
    <n v="2"/>
    <n v="125.04"/>
    <n v="0.05"/>
    <n v="67.680000000000007"/>
    <n v="237.57599999999999"/>
    <n v="135.36000000000001"/>
    <n v="102.21599999999998"/>
    <n v="0.43024547934134755"/>
    <n v="2026"/>
    <s v="Q1"/>
    <n v="3"/>
    <s v="Mar"/>
  </r>
  <r>
    <n v="578"/>
    <d v="2026-03-25T00:00:00"/>
    <n v="2026"/>
    <n v="3"/>
    <x v="2"/>
    <x v="0"/>
    <x v="2"/>
    <x v="5"/>
    <x v="3"/>
    <s v="Returning"/>
    <x v="0"/>
    <s v="Trail Bike Light"/>
    <n v="2"/>
    <n v="50.22"/>
    <n v="0.05"/>
    <n v="23.16"/>
    <n v="95.417999999999992"/>
    <n v="46.32"/>
    <n v="49.097999999999992"/>
    <n v="0.51455700182355524"/>
    <n v="2026"/>
    <s v="Q1"/>
    <n v="3"/>
    <s v="Mar"/>
  </r>
  <r>
    <n v="1290"/>
    <d v="2026-03-25T00:00:00"/>
    <n v="2026"/>
    <n v="3"/>
    <x v="2"/>
    <x v="0"/>
    <x v="1"/>
    <x v="1"/>
    <x v="0"/>
    <s v="Business"/>
    <x v="4"/>
    <s v="Recovery Roller"/>
    <n v="5"/>
    <n v="36.369999999999997"/>
    <n v="0.05"/>
    <n v="13.81"/>
    <n v="172.75749999999999"/>
    <n v="69.05"/>
    <n v="103.7075"/>
    <n v="0.60030678841729013"/>
    <n v="2026"/>
    <s v="Q1"/>
    <n v="3"/>
    <s v="Mar"/>
  </r>
  <r>
    <n v="1501"/>
    <d v="2026-03-25T00:00:00"/>
    <n v="2026"/>
    <n v="3"/>
    <x v="2"/>
    <x v="0"/>
    <x v="3"/>
    <x v="7"/>
    <x v="1"/>
    <s v="New"/>
    <x v="2"/>
    <s v="Insulated Bottle"/>
    <n v="3"/>
    <n v="36.43"/>
    <n v="0.1"/>
    <n v="13.23"/>
    <n v="98.36099999999999"/>
    <n v="39.69"/>
    <n v="58.670999999999992"/>
    <n v="0.59648641229755694"/>
    <n v="2026"/>
    <s v="Q1"/>
    <n v="3"/>
    <s v="Mar"/>
  </r>
  <r>
    <n v="1540"/>
    <d v="2026-03-25T00:00:00"/>
    <n v="2026"/>
    <n v="3"/>
    <x v="2"/>
    <x v="0"/>
    <x v="1"/>
    <x v="12"/>
    <x v="1"/>
    <s v="Business"/>
    <x v="0"/>
    <s v="Trail Bike Light"/>
    <n v="10"/>
    <n v="49.7"/>
    <n v="0.1"/>
    <n v="21.96"/>
    <n v="447.3"/>
    <n v="219.60000000000002"/>
    <n v="227.7"/>
    <n v="0.50905432595573441"/>
    <n v="2026"/>
    <s v="Q1"/>
    <n v="3"/>
    <s v="Mar"/>
  </r>
  <r>
    <n v="2541"/>
    <d v="2026-03-25T00:00:00"/>
    <n v="2026"/>
    <n v="3"/>
    <x v="2"/>
    <x v="0"/>
    <x v="1"/>
    <x v="12"/>
    <x v="0"/>
    <s v="Returning"/>
    <x v="2"/>
    <s v="Packing Cube Set"/>
    <n v="2"/>
    <n v="46.61"/>
    <n v="0"/>
    <n v="17.97"/>
    <n v="93.22"/>
    <n v="35.94"/>
    <n v="57.28"/>
    <n v="0.61446041621969538"/>
    <n v="2026"/>
    <s v="Q1"/>
    <n v="3"/>
    <s v="Mar"/>
  </r>
  <r>
    <n v="4264"/>
    <d v="2026-03-25T00:00:00"/>
    <n v="2026"/>
    <n v="3"/>
    <x v="2"/>
    <x v="0"/>
    <x v="2"/>
    <x v="5"/>
    <x v="0"/>
    <s v="New"/>
    <x v="2"/>
    <s v="Packing Cube Set"/>
    <n v="1"/>
    <n v="47.61"/>
    <n v="0"/>
    <n v="18.89"/>
    <n v="47.61"/>
    <n v="18.89"/>
    <n v="28.72"/>
    <n v="0.60323461457676952"/>
    <n v="2026"/>
    <s v="Q1"/>
    <n v="3"/>
    <s v="Mar"/>
  </r>
  <r>
    <n v="4311"/>
    <d v="2026-03-25T00:00:00"/>
    <n v="2026"/>
    <n v="3"/>
    <x v="2"/>
    <x v="0"/>
    <x v="2"/>
    <x v="2"/>
    <x v="0"/>
    <s v="New"/>
    <x v="0"/>
    <s v="Compact Repair Kit"/>
    <n v="2"/>
    <n v="40.880000000000003"/>
    <n v="0.05"/>
    <n v="16.39"/>
    <n v="77.671999999999997"/>
    <n v="32.78"/>
    <n v="44.891999999999996"/>
    <n v="0.57796889483983926"/>
    <n v="2026"/>
    <s v="Q1"/>
    <n v="3"/>
    <s v="Mar"/>
  </r>
  <r>
    <n v="4796"/>
    <d v="2026-03-25T00:00:00"/>
    <n v="2026"/>
    <n v="3"/>
    <x v="2"/>
    <x v="0"/>
    <x v="1"/>
    <x v="12"/>
    <x v="0"/>
    <s v="New"/>
    <x v="4"/>
    <s v="Resistance Band Set"/>
    <n v="2"/>
    <n v="39.409999999999997"/>
    <n v="0.15"/>
    <n v="14.91"/>
    <n v="66.996999999999986"/>
    <n v="29.82"/>
    <n v="37.176999999999985"/>
    <n v="0.55490544352732207"/>
    <n v="2026"/>
    <s v="Q1"/>
    <n v="3"/>
    <s v="Mar"/>
  </r>
  <r>
    <n v="89"/>
    <d v="2026-03-26T00:00:00"/>
    <n v="2026"/>
    <n v="3"/>
    <x v="2"/>
    <x v="0"/>
    <x v="2"/>
    <x v="10"/>
    <x v="0"/>
    <s v="Returning"/>
    <x v="0"/>
    <s v="Compact Repair Kit"/>
    <n v="1"/>
    <n v="40.82"/>
    <n v="0.05"/>
    <n v="16.940000000000001"/>
    <n v="38.778999999999996"/>
    <n v="16.940000000000001"/>
    <n v="21.838999999999995"/>
    <n v="0.56316563088269411"/>
    <n v="2026"/>
    <s v="Q1"/>
    <n v="3"/>
    <s v="Mar"/>
  </r>
  <r>
    <n v="487"/>
    <d v="2026-03-26T00:00:00"/>
    <n v="2026"/>
    <n v="3"/>
    <x v="2"/>
    <x v="0"/>
    <x v="3"/>
    <x v="8"/>
    <x v="2"/>
    <s v="Business"/>
    <x v="2"/>
    <s v="Insulated Bottle"/>
    <n v="3"/>
    <n v="36.979999999999997"/>
    <n v="0.1"/>
    <n v="13.65"/>
    <n v="99.846000000000004"/>
    <n v="40.950000000000003"/>
    <n v="58.896000000000001"/>
    <n v="0.58986839733189111"/>
    <n v="2026"/>
    <s v="Q1"/>
    <n v="3"/>
    <s v="Mar"/>
  </r>
  <r>
    <n v="1476"/>
    <d v="2026-03-26T00:00:00"/>
    <n v="2026"/>
    <n v="3"/>
    <x v="2"/>
    <x v="0"/>
    <x v="1"/>
    <x v="12"/>
    <x v="3"/>
    <s v="New"/>
    <x v="2"/>
    <s v="Insulated Bottle"/>
    <n v="1"/>
    <n v="35.700000000000003"/>
    <n v="0.05"/>
    <n v="13.91"/>
    <n v="33.914999999999999"/>
    <n v="13.91"/>
    <n v="20.004999999999999"/>
    <n v="0.58985699542975079"/>
    <n v="2026"/>
    <s v="Q1"/>
    <n v="3"/>
    <s v="Mar"/>
  </r>
  <r>
    <n v="2145"/>
    <d v="2026-03-26T00:00:00"/>
    <n v="2026"/>
    <n v="3"/>
    <x v="2"/>
    <x v="0"/>
    <x v="3"/>
    <x v="8"/>
    <x v="2"/>
    <s v="Returning"/>
    <x v="0"/>
    <s v="Compact Repair Kit"/>
    <n v="1"/>
    <n v="39.53"/>
    <n v="0.05"/>
    <n v="17.170000000000002"/>
    <n v="37.5535"/>
    <n v="17.170000000000002"/>
    <n v="20.383499999999998"/>
    <n v="0.54278562584046752"/>
    <n v="2026"/>
    <s v="Q1"/>
    <n v="3"/>
    <s v="Mar"/>
  </r>
  <r>
    <n v="2999"/>
    <d v="2026-03-26T00:00:00"/>
    <n v="2026"/>
    <n v="3"/>
    <x v="2"/>
    <x v="0"/>
    <x v="2"/>
    <x v="3"/>
    <x v="2"/>
    <s v="Returning"/>
    <x v="2"/>
    <s v="Insulated Bottle"/>
    <n v="2"/>
    <n v="35.75"/>
    <n v="0"/>
    <n v="13.28"/>
    <n v="71.5"/>
    <n v="26.56"/>
    <n v="44.94"/>
    <n v="0.62853146853146846"/>
    <n v="2026"/>
    <s v="Q1"/>
    <n v="3"/>
    <s v="Mar"/>
  </r>
  <r>
    <n v="4464"/>
    <d v="2026-03-26T00:00:00"/>
    <n v="2026"/>
    <n v="3"/>
    <x v="2"/>
    <x v="0"/>
    <x v="2"/>
    <x v="2"/>
    <x v="0"/>
    <s v="Business"/>
    <x v="4"/>
    <s v="Training Mat"/>
    <n v="2"/>
    <n v="50.17"/>
    <n v="0"/>
    <n v="22.37"/>
    <n v="100.34"/>
    <n v="44.74"/>
    <n v="55.6"/>
    <n v="0.55411600558102447"/>
    <n v="2026"/>
    <s v="Q1"/>
    <n v="3"/>
    <s v="Mar"/>
  </r>
  <r>
    <n v="4978"/>
    <d v="2026-03-26T00:00:00"/>
    <n v="2026"/>
    <n v="3"/>
    <x v="2"/>
    <x v="0"/>
    <x v="0"/>
    <x v="9"/>
    <x v="0"/>
    <s v="New"/>
    <x v="4"/>
    <s v="Resistance Band Set"/>
    <n v="5"/>
    <n v="41.32"/>
    <n v="0"/>
    <n v="15.09"/>
    <n v="206.6"/>
    <n v="75.45"/>
    <n v="131.14999999999998"/>
    <n v="0.63480154888673757"/>
    <n v="2026"/>
    <s v="Q1"/>
    <n v="3"/>
    <s v="Mar"/>
  </r>
  <r>
    <n v="130"/>
    <d v="2026-03-27T00:00:00"/>
    <n v="2026"/>
    <n v="3"/>
    <x v="2"/>
    <x v="0"/>
    <x v="3"/>
    <x v="7"/>
    <x v="3"/>
    <s v="New"/>
    <x v="1"/>
    <s v="Summit Backpack 45L"/>
    <n v="3"/>
    <n v="152.4"/>
    <n v="0.05"/>
    <n v="79.97"/>
    <n v="434.34000000000003"/>
    <n v="239.91"/>
    <n v="194.43000000000004"/>
    <n v="0.44764470230694853"/>
    <n v="2026"/>
    <s v="Q1"/>
    <n v="3"/>
    <s v="Mar"/>
  </r>
  <r>
    <n v="848"/>
    <d v="2026-03-27T00:00:00"/>
    <n v="2026"/>
    <n v="3"/>
    <x v="2"/>
    <x v="0"/>
    <x v="0"/>
    <x v="0"/>
    <x v="0"/>
    <s v="New"/>
    <x v="4"/>
    <s v="Recovery Roller"/>
    <n v="1"/>
    <n v="36.299999999999997"/>
    <n v="0"/>
    <n v="14.1"/>
    <n v="36.299999999999997"/>
    <n v="14.1"/>
    <n v="22.199999999999996"/>
    <n v="0.61157024793388426"/>
    <n v="2026"/>
    <s v="Q1"/>
    <n v="3"/>
    <s v="Mar"/>
  </r>
  <r>
    <n v="1359"/>
    <d v="2026-03-27T00:00:00"/>
    <n v="2026"/>
    <n v="3"/>
    <x v="2"/>
    <x v="0"/>
    <x v="2"/>
    <x v="5"/>
    <x v="0"/>
    <s v="Returning"/>
    <x v="2"/>
    <s v="Packing Cube Set"/>
    <n v="3"/>
    <n v="46.24"/>
    <n v="0.1"/>
    <n v="18.2"/>
    <n v="124.848"/>
    <n v="54.599999999999994"/>
    <n v="70.248000000000005"/>
    <n v="0.56266820453671673"/>
    <n v="2026"/>
    <s v="Q1"/>
    <n v="3"/>
    <s v="Mar"/>
  </r>
  <r>
    <n v="2379"/>
    <d v="2026-03-27T00:00:00"/>
    <n v="2026"/>
    <n v="3"/>
    <x v="2"/>
    <x v="0"/>
    <x v="0"/>
    <x v="0"/>
    <x v="2"/>
    <s v="Returning"/>
    <x v="2"/>
    <s v="Travel Backpack 35L"/>
    <n v="2"/>
    <n v="165.58"/>
    <n v="0"/>
    <n v="86.16"/>
    <n v="331.16"/>
    <n v="172.32"/>
    <n v="158.84000000000003"/>
    <n v="0.47964730039859893"/>
    <n v="2026"/>
    <s v="Q1"/>
    <n v="3"/>
    <s v="Mar"/>
  </r>
  <r>
    <n v="2987"/>
    <d v="2026-03-27T00:00:00"/>
    <n v="2026"/>
    <n v="3"/>
    <x v="2"/>
    <x v="0"/>
    <x v="0"/>
    <x v="9"/>
    <x v="0"/>
    <s v="Returning"/>
    <x v="3"/>
    <s v="Compact Sleeping Bag"/>
    <n v="4"/>
    <n v="121.49"/>
    <n v="0"/>
    <n v="62.01"/>
    <n v="485.96"/>
    <n v="248.04"/>
    <n v="237.92"/>
    <n v="0.4895876203802782"/>
    <n v="2026"/>
    <s v="Q1"/>
    <n v="3"/>
    <s v="Mar"/>
  </r>
  <r>
    <n v="3121"/>
    <d v="2026-03-27T00:00:00"/>
    <n v="2026"/>
    <n v="3"/>
    <x v="2"/>
    <x v="0"/>
    <x v="1"/>
    <x v="12"/>
    <x v="2"/>
    <s v="New"/>
    <x v="0"/>
    <s v="Commuter Helmet"/>
    <n v="5"/>
    <n v="81.84"/>
    <n v="0.1"/>
    <n v="42.7"/>
    <n v="368.28000000000003"/>
    <n v="213.5"/>
    <n v="154.78000000000003"/>
    <n v="0.42027804931030743"/>
    <n v="2026"/>
    <s v="Q1"/>
    <n v="3"/>
    <s v="Mar"/>
  </r>
  <r>
    <n v="4445"/>
    <d v="2026-03-27T00:00:00"/>
    <n v="2026"/>
    <n v="3"/>
    <x v="2"/>
    <x v="0"/>
    <x v="1"/>
    <x v="11"/>
    <x v="0"/>
    <s v="New"/>
    <x v="1"/>
    <s v="Summit Backpack 45L"/>
    <n v="1"/>
    <n v="151.47999999999999"/>
    <n v="0"/>
    <n v="79.41"/>
    <n v="151.47999999999999"/>
    <n v="79.41"/>
    <n v="72.069999999999993"/>
    <n v="0.47577237919197252"/>
    <n v="2026"/>
    <s v="Q1"/>
    <n v="3"/>
    <s v="Mar"/>
  </r>
  <r>
    <n v="441"/>
    <d v="2026-03-28T00:00:00"/>
    <n v="2026"/>
    <n v="3"/>
    <x v="2"/>
    <x v="0"/>
    <x v="0"/>
    <x v="15"/>
    <x v="2"/>
    <s v="New"/>
    <x v="4"/>
    <s v="Training Mat"/>
    <n v="1"/>
    <n v="51.02"/>
    <n v="0.05"/>
    <n v="21.94"/>
    <n v="48.469000000000001"/>
    <n v="21.94"/>
    <n v="26.529"/>
    <n v="0.54733953661102974"/>
    <n v="2026"/>
    <s v="Q1"/>
    <n v="3"/>
    <s v="Mar"/>
  </r>
  <r>
    <n v="4608"/>
    <d v="2026-03-28T00:00:00"/>
    <n v="2026"/>
    <n v="3"/>
    <x v="2"/>
    <x v="0"/>
    <x v="2"/>
    <x v="2"/>
    <x v="1"/>
    <s v="Business"/>
    <x v="0"/>
    <s v="Compact Repair Kit"/>
    <n v="8"/>
    <n v="40.86"/>
    <n v="0.1"/>
    <n v="16.34"/>
    <n v="294.19200000000001"/>
    <n v="130.72"/>
    <n v="163.47200000000001"/>
    <n v="0.55566432805786703"/>
    <n v="2026"/>
    <s v="Q1"/>
    <n v="3"/>
    <s v="Mar"/>
  </r>
  <r>
    <n v="4914"/>
    <d v="2026-03-28T00:00:00"/>
    <n v="2026"/>
    <n v="3"/>
    <x v="2"/>
    <x v="0"/>
    <x v="0"/>
    <x v="9"/>
    <x v="0"/>
    <s v="New"/>
    <x v="2"/>
    <s v="Travel Backpack 35L"/>
    <n v="5"/>
    <n v="163.33000000000001"/>
    <n v="0"/>
    <n v="87.05"/>
    <n v="816.65000000000009"/>
    <n v="435.25"/>
    <n v="381.40000000000009"/>
    <n v="0.46702993938651816"/>
    <n v="2026"/>
    <s v="Q1"/>
    <n v="3"/>
    <s v="Mar"/>
  </r>
  <r>
    <n v="860"/>
    <d v="2026-03-29T00:00:00"/>
    <n v="2026"/>
    <n v="3"/>
    <x v="2"/>
    <x v="0"/>
    <x v="1"/>
    <x v="14"/>
    <x v="3"/>
    <s v="New"/>
    <x v="1"/>
    <s v="Hiking Daypack 20L"/>
    <n v="1"/>
    <n v="90.27"/>
    <n v="0"/>
    <n v="46.38"/>
    <n v="90.27"/>
    <n v="46.38"/>
    <n v="43.889999999999993"/>
    <n v="0.48620804253904948"/>
    <n v="2026"/>
    <s v="Q1"/>
    <n v="3"/>
    <s v="Mar"/>
  </r>
  <r>
    <n v="920"/>
    <d v="2026-03-29T00:00:00"/>
    <n v="2026"/>
    <n v="3"/>
    <x v="2"/>
    <x v="0"/>
    <x v="0"/>
    <x v="9"/>
    <x v="1"/>
    <s v="Business"/>
    <x v="2"/>
    <s v="Carry-On Duffel"/>
    <n v="12"/>
    <n v="131.31"/>
    <n v="0.05"/>
    <n v="68.459999999999994"/>
    <n v="1496.934"/>
    <n v="821.52"/>
    <n v="675.41399999999999"/>
    <n v="0.45119824922140855"/>
    <n v="2026"/>
    <s v="Q1"/>
    <n v="3"/>
    <s v="Mar"/>
  </r>
  <r>
    <n v="1700"/>
    <d v="2026-03-29T00:00:00"/>
    <n v="2026"/>
    <n v="3"/>
    <x v="2"/>
    <x v="0"/>
    <x v="1"/>
    <x v="12"/>
    <x v="3"/>
    <s v="New"/>
    <x v="2"/>
    <s v="Travel Backpack 35L"/>
    <n v="1"/>
    <n v="167.27"/>
    <n v="0.05"/>
    <n v="88.19"/>
    <n v="158.90649999999999"/>
    <n v="88.19"/>
    <n v="70.716499999999996"/>
    <n v="0.44501955552478972"/>
    <n v="2026"/>
    <s v="Q1"/>
    <n v="3"/>
    <s v="Mar"/>
  </r>
  <r>
    <n v="1768"/>
    <d v="2026-03-29T00:00:00"/>
    <n v="2026"/>
    <n v="3"/>
    <x v="2"/>
    <x v="0"/>
    <x v="1"/>
    <x v="12"/>
    <x v="3"/>
    <s v="Returning"/>
    <x v="1"/>
    <s v="Trekking Poles"/>
    <n v="4"/>
    <n v="70.510000000000005"/>
    <n v="0"/>
    <n v="31.93"/>
    <n v="282.04000000000002"/>
    <n v="127.72"/>
    <n v="154.32000000000002"/>
    <n v="0.54715643171181394"/>
    <n v="2026"/>
    <s v="Q1"/>
    <n v="3"/>
    <s v="Mar"/>
  </r>
  <r>
    <n v="1876"/>
    <d v="2026-03-29T00:00:00"/>
    <n v="2026"/>
    <n v="3"/>
    <x v="2"/>
    <x v="0"/>
    <x v="1"/>
    <x v="6"/>
    <x v="1"/>
    <s v="New"/>
    <x v="0"/>
    <s v="Cycling Pack 12L"/>
    <n v="12"/>
    <n v="101.06"/>
    <n v="0.1"/>
    <n v="50.59"/>
    <n v="1091.4480000000001"/>
    <n v="607.08000000000004"/>
    <n v="484.36800000000005"/>
    <n v="0.4437847703234602"/>
    <n v="2026"/>
    <s v="Q1"/>
    <n v="3"/>
    <s v="Mar"/>
  </r>
  <r>
    <n v="2453"/>
    <d v="2026-03-29T00:00:00"/>
    <n v="2026"/>
    <n v="3"/>
    <x v="2"/>
    <x v="0"/>
    <x v="3"/>
    <x v="8"/>
    <x v="0"/>
    <s v="Business"/>
    <x v="0"/>
    <s v="Commuter Helmet"/>
    <n v="2"/>
    <n v="79.849999999999994"/>
    <n v="0.05"/>
    <n v="43.78"/>
    <n v="151.71499999999997"/>
    <n v="87.56"/>
    <n v="64.154999999999973"/>
    <n v="0.42286524074745402"/>
    <n v="2026"/>
    <s v="Q1"/>
    <n v="3"/>
    <s v="Mar"/>
  </r>
  <r>
    <n v="2676"/>
    <d v="2026-03-29T00:00:00"/>
    <n v="2026"/>
    <n v="3"/>
    <x v="2"/>
    <x v="0"/>
    <x v="2"/>
    <x v="5"/>
    <x v="2"/>
    <s v="New"/>
    <x v="3"/>
    <s v="Trail Tent 2P"/>
    <n v="4"/>
    <n v="191.99"/>
    <n v="0"/>
    <n v="104.44"/>
    <n v="767.96"/>
    <n v="417.76"/>
    <n v="350.20000000000005"/>
    <n v="0.45601333402781397"/>
    <n v="2026"/>
    <s v="Q1"/>
    <n v="3"/>
    <s v="Mar"/>
  </r>
  <r>
    <n v="2800"/>
    <d v="2026-03-29T00:00:00"/>
    <n v="2026"/>
    <n v="3"/>
    <x v="2"/>
    <x v="0"/>
    <x v="1"/>
    <x v="11"/>
    <x v="0"/>
    <s v="New"/>
    <x v="0"/>
    <s v="Trail Bike Light"/>
    <n v="1"/>
    <n v="49.81"/>
    <n v="0.05"/>
    <n v="23.12"/>
    <n v="47.319499999999998"/>
    <n v="23.12"/>
    <n v="24.199499999999997"/>
    <n v="0.51140650260463438"/>
    <n v="2026"/>
    <s v="Q1"/>
    <n v="3"/>
    <s v="Mar"/>
  </r>
  <r>
    <n v="2857"/>
    <d v="2026-03-29T00:00:00"/>
    <n v="2026"/>
    <n v="3"/>
    <x v="2"/>
    <x v="0"/>
    <x v="0"/>
    <x v="15"/>
    <x v="2"/>
    <s v="New"/>
    <x v="4"/>
    <s v="Resistance Band Set"/>
    <n v="1"/>
    <n v="40.39"/>
    <n v="0.1"/>
    <n v="14.97"/>
    <n v="36.350999999999999"/>
    <n v="14.97"/>
    <n v="21.381"/>
    <n v="0.58818189320788972"/>
    <n v="2026"/>
    <s v="Q1"/>
    <n v="3"/>
    <s v="Mar"/>
  </r>
  <r>
    <n v="3584"/>
    <d v="2026-03-29T00:00:00"/>
    <n v="2026"/>
    <n v="3"/>
    <x v="2"/>
    <x v="0"/>
    <x v="0"/>
    <x v="0"/>
    <x v="0"/>
    <s v="Returning"/>
    <x v="2"/>
    <s v="Insulated Bottle"/>
    <n v="1"/>
    <n v="35.700000000000003"/>
    <n v="0.05"/>
    <n v="13.85"/>
    <n v="33.914999999999999"/>
    <n v="13.85"/>
    <n v="20.064999999999998"/>
    <n v="0.59162612413386406"/>
    <n v="2026"/>
    <s v="Q1"/>
    <n v="3"/>
    <s v="Mar"/>
  </r>
  <r>
    <n v="3669"/>
    <d v="2026-03-29T00:00:00"/>
    <n v="2026"/>
    <n v="3"/>
    <x v="2"/>
    <x v="0"/>
    <x v="2"/>
    <x v="10"/>
    <x v="3"/>
    <s v="Returning"/>
    <x v="3"/>
    <s v="Portable Camp Stove"/>
    <n v="1"/>
    <n v="80.09"/>
    <n v="0"/>
    <n v="40.61"/>
    <n v="80.09"/>
    <n v="40.61"/>
    <n v="39.480000000000004"/>
    <n v="0.49294543638406796"/>
    <n v="2026"/>
    <s v="Q1"/>
    <n v="3"/>
    <s v="Mar"/>
  </r>
  <r>
    <n v="4787"/>
    <d v="2026-03-29T00:00:00"/>
    <n v="2026"/>
    <n v="3"/>
    <x v="2"/>
    <x v="0"/>
    <x v="3"/>
    <x v="13"/>
    <x v="3"/>
    <s v="New"/>
    <x v="1"/>
    <s v="Trail Boots"/>
    <n v="1"/>
    <n v="142.87"/>
    <n v="0.1"/>
    <n v="77.33"/>
    <n v="128.583"/>
    <n v="77.33"/>
    <n v="51.253"/>
    <n v="0.39859857057309289"/>
    <n v="2026"/>
    <s v="Q1"/>
    <n v="3"/>
    <s v="Mar"/>
  </r>
  <r>
    <n v="769"/>
    <d v="2026-03-30T00:00:00"/>
    <n v="2026"/>
    <n v="3"/>
    <x v="2"/>
    <x v="0"/>
    <x v="3"/>
    <x v="8"/>
    <x v="0"/>
    <s v="Returning"/>
    <x v="4"/>
    <s v="Resistance Band Set"/>
    <n v="1"/>
    <n v="40.53"/>
    <n v="0"/>
    <n v="14.32"/>
    <n v="40.53"/>
    <n v="14.32"/>
    <n v="26.21"/>
    <n v="0.64668147051566738"/>
    <n v="2026"/>
    <s v="Q1"/>
    <n v="3"/>
    <s v="Mar"/>
  </r>
  <r>
    <n v="1184"/>
    <d v="2026-03-30T00:00:00"/>
    <n v="2026"/>
    <n v="3"/>
    <x v="2"/>
    <x v="0"/>
    <x v="3"/>
    <x v="8"/>
    <x v="0"/>
    <s v="Returning"/>
    <x v="0"/>
    <s v="Trail Bike Light"/>
    <n v="1"/>
    <n v="49.46"/>
    <n v="0"/>
    <n v="23.04"/>
    <n v="49.46"/>
    <n v="23.04"/>
    <n v="26.42"/>
    <n v="0.53416902547513145"/>
    <n v="2026"/>
    <s v="Q1"/>
    <n v="3"/>
    <s v="Mar"/>
  </r>
  <r>
    <n v="1498"/>
    <d v="2026-03-30T00:00:00"/>
    <n v="2026"/>
    <n v="3"/>
    <x v="2"/>
    <x v="0"/>
    <x v="1"/>
    <x v="14"/>
    <x v="3"/>
    <s v="Business"/>
    <x v="1"/>
    <s v="Trail Boots"/>
    <n v="3"/>
    <n v="142.46"/>
    <n v="0"/>
    <n v="79.650000000000006"/>
    <n v="427.38"/>
    <n v="238.95000000000002"/>
    <n v="188.42999999999998"/>
    <n v="0.44089569001825069"/>
    <n v="2026"/>
    <s v="Q1"/>
    <n v="3"/>
    <s v="Mar"/>
  </r>
  <r>
    <n v="2054"/>
    <d v="2026-03-30T00:00:00"/>
    <n v="2026"/>
    <n v="3"/>
    <x v="2"/>
    <x v="0"/>
    <x v="3"/>
    <x v="13"/>
    <x v="1"/>
    <s v="Business"/>
    <x v="1"/>
    <s v="Trail Boots"/>
    <n v="6"/>
    <n v="142.18"/>
    <n v="0.05"/>
    <n v="80.94"/>
    <n v="810.42600000000004"/>
    <n v="485.64"/>
    <n v="324.78600000000006"/>
    <n v="0.40075960050640036"/>
    <n v="2026"/>
    <s v="Q1"/>
    <n v="3"/>
    <s v="Mar"/>
  </r>
  <r>
    <n v="2294"/>
    <d v="2026-03-30T00:00:00"/>
    <n v="2026"/>
    <n v="3"/>
    <x v="2"/>
    <x v="0"/>
    <x v="1"/>
    <x v="14"/>
    <x v="0"/>
    <s v="New"/>
    <x v="4"/>
    <s v="Resistance Band Set"/>
    <n v="2"/>
    <n v="41.04"/>
    <n v="0"/>
    <n v="15.03"/>
    <n v="82.08"/>
    <n v="30.06"/>
    <n v="52.019999999999996"/>
    <n v="0.63377192982456132"/>
    <n v="2026"/>
    <s v="Q1"/>
    <n v="3"/>
    <s v="Mar"/>
  </r>
  <r>
    <n v="2892"/>
    <d v="2026-03-30T00:00:00"/>
    <n v="2026"/>
    <n v="3"/>
    <x v="2"/>
    <x v="0"/>
    <x v="1"/>
    <x v="12"/>
    <x v="0"/>
    <s v="Returning"/>
    <x v="1"/>
    <s v="Trail Boots"/>
    <n v="2"/>
    <n v="145.06"/>
    <n v="0.15"/>
    <n v="77.08"/>
    <n v="246.602"/>
    <n v="154.16"/>
    <n v="92.442000000000007"/>
    <n v="0.37486313979610875"/>
    <n v="2026"/>
    <s v="Q1"/>
    <n v="3"/>
    <s v="Mar"/>
  </r>
  <r>
    <n v="3145"/>
    <d v="2026-03-30T00:00:00"/>
    <n v="2026"/>
    <n v="3"/>
    <x v="2"/>
    <x v="0"/>
    <x v="1"/>
    <x v="11"/>
    <x v="0"/>
    <s v="Returning"/>
    <x v="2"/>
    <s v="Carry-On Duffel"/>
    <n v="1"/>
    <n v="130.72999999999999"/>
    <n v="0"/>
    <n v="66.17"/>
    <n v="130.72999999999999"/>
    <n v="66.17"/>
    <n v="64.559999999999988"/>
    <n v="0.4938422703281572"/>
    <n v="2026"/>
    <s v="Q1"/>
    <n v="3"/>
    <s v="Mar"/>
  </r>
  <r>
    <n v="3925"/>
    <d v="2026-03-30T00:00:00"/>
    <n v="2026"/>
    <n v="3"/>
    <x v="2"/>
    <x v="0"/>
    <x v="3"/>
    <x v="13"/>
    <x v="0"/>
    <s v="Business"/>
    <x v="4"/>
    <s v="Recovery Roller"/>
    <n v="2"/>
    <n v="36.630000000000003"/>
    <n v="0"/>
    <n v="14.31"/>
    <n v="73.260000000000005"/>
    <n v="28.62"/>
    <n v="44.64"/>
    <n v="0.60933660933660927"/>
    <n v="2026"/>
    <s v="Q1"/>
    <n v="3"/>
    <s v="Mar"/>
  </r>
  <r>
    <n v="2722"/>
    <d v="2026-03-31T00:00:00"/>
    <n v="2026"/>
    <n v="3"/>
    <x v="2"/>
    <x v="0"/>
    <x v="3"/>
    <x v="13"/>
    <x v="3"/>
    <s v="New"/>
    <x v="0"/>
    <s v="Trail Bike Light"/>
    <n v="1"/>
    <n v="50.99"/>
    <n v="0.1"/>
    <n v="21.86"/>
    <n v="45.891000000000005"/>
    <n v="21.86"/>
    <n v="24.031000000000006"/>
    <n v="0.52365387548756848"/>
    <n v="2026"/>
    <s v="Q1"/>
    <n v="3"/>
    <s v="Mar"/>
  </r>
  <r>
    <n v="2767"/>
    <d v="2026-03-31T00:00:00"/>
    <n v="2026"/>
    <n v="3"/>
    <x v="2"/>
    <x v="0"/>
    <x v="1"/>
    <x v="6"/>
    <x v="0"/>
    <s v="Returning"/>
    <x v="2"/>
    <s v="Carry-On Duffel"/>
    <n v="4"/>
    <n v="134.18"/>
    <n v="0"/>
    <n v="66.430000000000007"/>
    <n v="536.72"/>
    <n v="265.72000000000003"/>
    <n v="271"/>
    <n v="0.5049187658369354"/>
    <n v="2026"/>
    <s v="Q1"/>
    <n v="3"/>
    <s v="Mar"/>
  </r>
  <r>
    <n v="3794"/>
    <d v="2026-03-31T00:00:00"/>
    <n v="2026"/>
    <n v="3"/>
    <x v="2"/>
    <x v="0"/>
    <x v="1"/>
    <x v="12"/>
    <x v="2"/>
    <s v="Business"/>
    <x v="4"/>
    <s v="Training Mat"/>
    <n v="2"/>
    <n v="50.86"/>
    <n v="0.1"/>
    <n v="21.76"/>
    <n v="91.548000000000002"/>
    <n v="43.52"/>
    <n v="48.027999999999999"/>
    <n v="0.52462096386595003"/>
    <n v="2026"/>
    <s v="Q1"/>
    <n v="3"/>
    <s v="Mar"/>
  </r>
  <r>
    <n v="3880"/>
    <d v="2026-03-31T00:00:00"/>
    <n v="2026"/>
    <n v="3"/>
    <x v="2"/>
    <x v="0"/>
    <x v="1"/>
    <x v="12"/>
    <x v="1"/>
    <s v="Business"/>
    <x v="3"/>
    <s v="Compact Sleeping Bag"/>
    <n v="12"/>
    <n v="124.86"/>
    <n v="0.1"/>
    <n v="60.82"/>
    <n v="1348.4880000000001"/>
    <n v="729.84"/>
    <n v="618.64800000000002"/>
    <n v="0.45877160197198641"/>
    <n v="2026"/>
    <s v="Q1"/>
    <n v="3"/>
    <s v="Mar"/>
  </r>
  <r>
    <n v="422"/>
    <d v="2026-04-01T00:00:00"/>
    <n v="2026"/>
    <n v="4"/>
    <x v="3"/>
    <x v="1"/>
    <x v="3"/>
    <x v="4"/>
    <x v="0"/>
    <s v="Business"/>
    <x v="0"/>
    <s v="Commuter Helmet"/>
    <n v="1"/>
    <n v="81.760000000000005"/>
    <n v="0.1"/>
    <n v="42.78"/>
    <n v="73.584000000000003"/>
    <n v="42.78"/>
    <n v="30.804000000000002"/>
    <n v="0.4186236138290933"/>
    <n v="2026"/>
    <s v="Q2"/>
    <n v="4"/>
    <s v="Apr"/>
  </r>
  <r>
    <n v="495"/>
    <d v="2026-04-01T00:00:00"/>
    <n v="2026"/>
    <n v="4"/>
    <x v="3"/>
    <x v="1"/>
    <x v="1"/>
    <x v="14"/>
    <x v="2"/>
    <s v="Business"/>
    <x v="2"/>
    <s v="Carry-On Duffel"/>
    <n v="1"/>
    <n v="134.65"/>
    <n v="0"/>
    <n v="68.19"/>
    <n v="134.65"/>
    <n v="68.19"/>
    <n v="66.460000000000008"/>
    <n v="0.49357593761604163"/>
    <n v="2026"/>
    <s v="Q2"/>
    <n v="4"/>
    <s v="Apr"/>
  </r>
  <r>
    <n v="1517"/>
    <d v="2026-04-01T00:00:00"/>
    <n v="2026"/>
    <n v="4"/>
    <x v="3"/>
    <x v="1"/>
    <x v="2"/>
    <x v="16"/>
    <x v="0"/>
    <s v="Business"/>
    <x v="0"/>
    <s v="Compact Repair Kit"/>
    <n v="1"/>
    <n v="41.21"/>
    <n v="0"/>
    <n v="16.34"/>
    <n v="41.21"/>
    <n v="16.34"/>
    <n v="24.87"/>
    <n v="0.60349429750060668"/>
    <n v="2026"/>
    <s v="Q2"/>
    <n v="4"/>
    <s v="Apr"/>
  </r>
  <r>
    <n v="2391"/>
    <d v="2026-04-01T00:00:00"/>
    <n v="2026"/>
    <n v="4"/>
    <x v="3"/>
    <x v="1"/>
    <x v="1"/>
    <x v="12"/>
    <x v="0"/>
    <s v="Returning"/>
    <x v="4"/>
    <s v="Resistance Band Set"/>
    <n v="2"/>
    <n v="40.590000000000003"/>
    <n v="0"/>
    <n v="15.01"/>
    <n v="81.180000000000007"/>
    <n v="30.02"/>
    <n v="51.160000000000011"/>
    <n v="0.63020448386302053"/>
    <n v="2026"/>
    <s v="Q2"/>
    <n v="4"/>
    <s v="Apr"/>
  </r>
  <r>
    <n v="3809"/>
    <d v="2026-04-01T00:00:00"/>
    <n v="2026"/>
    <n v="4"/>
    <x v="3"/>
    <x v="1"/>
    <x v="0"/>
    <x v="15"/>
    <x v="0"/>
    <s v="New"/>
    <x v="3"/>
    <s v="Compact Sleeping Bag"/>
    <n v="3"/>
    <n v="124.08"/>
    <n v="0.05"/>
    <n v="62.41"/>
    <n v="353.62799999999999"/>
    <n v="187.23"/>
    <n v="166.398"/>
    <n v="0.47054531880959655"/>
    <n v="2026"/>
    <s v="Q2"/>
    <n v="4"/>
    <s v="Apr"/>
  </r>
  <r>
    <n v="3958"/>
    <d v="2026-04-01T00:00:00"/>
    <n v="2026"/>
    <n v="4"/>
    <x v="3"/>
    <x v="1"/>
    <x v="1"/>
    <x v="1"/>
    <x v="0"/>
    <s v="Returning"/>
    <x v="3"/>
    <s v="Compact Sleeping Bag"/>
    <n v="2"/>
    <n v="125.35"/>
    <n v="0.15"/>
    <n v="60.73"/>
    <n v="213.095"/>
    <n v="121.46"/>
    <n v="91.635000000000005"/>
    <n v="0.43001947488209485"/>
    <n v="2026"/>
    <s v="Q2"/>
    <n v="4"/>
    <s v="Apr"/>
  </r>
  <r>
    <n v="4418"/>
    <d v="2026-04-01T00:00:00"/>
    <n v="2026"/>
    <n v="4"/>
    <x v="3"/>
    <x v="1"/>
    <x v="1"/>
    <x v="14"/>
    <x v="3"/>
    <s v="New"/>
    <x v="4"/>
    <s v="Recovery Roller"/>
    <n v="3"/>
    <n v="36.090000000000003"/>
    <n v="0"/>
    <n v="14.03"/>
    <n v="108.27000000000001"/>
    <n v="42.089999999999996"/>
    <n v="66.180000000000007"/>
    <n v="0.61124965364366857"/>
    <n v="2026"/>
    <s v="Q2"/>
    <n v="4"/>
    <s v="Apr"/>
  </r>
  <r>
    <n v="4693"/>
    <d v="2026-04-01T00:00:00"/>
    <n v="2026"/>
    <n v="4"/>
    <x v="3"/>
    <x v="1"/>
    <x v="1"/>
    <x v="12"/>
    <x v="1"/>
    <s v="Business"/>
    <x v="1"/>
    <s v="Hiking Daypack 20L"/>
    <n v="15"/>
    <n v="94.33"/>
    <n v="0.1"/>
    <n v="44.38"/>
    <n v="1273.4550000000002"/>
    <n v="665.7"/>
    <n v="607.75500000000011"/>
    <n v="0.47724890161018652"/>
    <n v="2026"/>
    <s v="Q2"/>
    <n v="4"/>
    <s v="Apr"/>
  </r>
  <r>
    <n v="193"/>
    <d v="2026-04-02T00:00:00"/>
    <n v="2026"/>
    <n v="4"/>
    <x v="3"/>
    <x v="1"/>
    <x v="3"/>
    <x v="4"/>
    <x v="2"/>
    <s v="Returning"/>
    <x v="2"/>
    <s v="Insulated Bottle"/>
    <n v="1"/>
    <n v="35.6"/>
    <n v="0.1"/>
    <n v="13.39"/>
    <n v="32.04"/>
    <n v="13.39"/>
    <n v="18.649999999999999"/>
    <n v="0.58208489388264661"/>
    <n v="2026"/>
    <s v="Q2"/>
    <n v="4"/>
    <s v="Apr"/>
  </r>
  <r>
    <n v="2246"/>
    <d v="2026-04-02T00:00:00"/>
    <n v="2026"/>
    <n v="4"/>
    <x v="3"/>
    <x v="1"/>
    <x v="1"/>
    <x v="12"/>
    <x v="3"/>
    <s v="Returning"/>
    <x v="0"/>
    <s v="Trail Bike Light"/>
    <n v="1"/>
    <n v="50.17"/>
    <n v="0"/>
    <n v="21.95"/>
    <n v="50.17"/>
    <n v="21.95"/>
    <n v="28.220000000000002"/>
    <n v="0.56248754235598963"/>
    <n v="2026"/>
    <s v="Q2"/>
    <n v="4"/>
    <s v="Apr"/>
  </r>
  <r>
    <n v="2556"/>
    <d v="2026-04-02T00:00:00"/>
    <n v="2026"/>
    <n v="4"/>
    <x v="3"/>
    <x v="1"/>
    <x v="3"/>
    <x v="8"/>
    <x v="0"/>
    <s v="Returning"/>
    <x v="1"/>
    <s v="Trekking Poles"/>
    <n v="2"/>
    <n v="72.900000000000006"/>
    <n v="0"/>
    <n v="31.52"/>
    <n v="145.80000000000001"/>
    <n v="63.04"/>
    <n v="82.760000000000019"/>
    <n v="0.5676268861454048"/>
    <n v="2026"/>
    <s v="Q2"/>
    <n v="4"/>
    <s v="Apr"/>
  </r>
  <r>
    <n v="169"/>
    <d v="2026-04-03T00:00:00"/>
    <n v="2026"/>
    <n v="4"/>
    <x v="3"/>
    <x v="1"/>
    <x v="2"/>
    <x v="16"/>
    <x v="0"/>
    <s v="New"/>
    <x v="1"/>
    <s v="Hiking Daypack 20L"/>
    <n v="2"/>
    <n v="93.48"/>
    <n v="0"/>
    <n v="45.15"/>
    <n v="186.96"/>
    <n v="90.3"/>
    <n v="96.660000000000011"/>
    <n v="0.51700898587933253"/>
    <n v="2026"/>
    <s v="Q2"/>
    <n v="4"/>
    <s v="Apr"/>
  </r>
  <r>
    <n v="877"/>
    <d v="2026-04-03T00:00:00"/>
    <n v="2026"/>
    <n v="4"/>
    <x v="3"/>
    <x v="1"/>
    <x v="1"/>
    <x v="12"/>
    <x v="0"/>
    <s v="New"/>
    <x v="3"/>
    <s v="Compact Sleeping Bag"/>
    <n v="1"/>
    <n v="123.63"/>
    <n v="0"/>
    <n v="58.88"/>
    <n v="123.63"/>
    <n v="58.88"/>
    <n v="64.75"/>
    <n v="0.52374019250990866"/>
    <n v="2026"/>
    <s v="Q2"/>
    <n v="4"/>
    <s v="Apr"/>
  </r>
  <r>
    <n v="2023"/>
    <d v="2026-04-03T00:00:00"/>
    <n v="2026"/>
    <n v="4"/>
    <x v="3"/>
    <x v="1"/>
    <x v="1"/>
    <x v="12"/>
    <x v="0"/>
    <s v="New"/>
    <x v="2"/>
    <s v="Travel Backpack 35L"/>
    <n v="3"/>
    <n v="168.37"/>
    <n v="0"/>
    <n v="87.15"/>
    <n v="505.11"/>
    <n v="261.45000000000005"/>
    <n v="243.65999999999997"/>
    <n v="0.4823899744610084"/>
    <n v="2026"/>
    <s v="Q2"/>
    <n v="4"/>
    <s v="Apr"/>
  </r>
  <r>
    <n v="2548"/>
    <d v="2026-04-03T00:00:00"/>
    <n v="2026"/>
    <n v="4"/>
    <x v="3"/>
    <x v="1"/>
    <x v="0"/>
    <x v="9"/>
    <x v="3"/>
    <s v="New"/>
    <x v="0"/>
    <s v="Trail Bike Light"/>
    <n v="4"/>
    <n v="51.68"/>
    <n v="0.05"/>
    <n v="23.09"/>
    <n v="196.38399999999999"/>
    <n v="92.36"/>
    <n v="104.02399999999999"/>
    <n v="0.52969692031937421"/>
    <n v="2026"/>
    <s v="Q2"/>
    <n v="4"/>
    <s v="Apr"/>
  </r>
  <r>
    <n v="2602"/>
    <d v="2026-04-03T00:00:00"/>
    <n v="2026"/>
    <n v="4"/>
    <x v="3"/>
    <x v="1"/>
    <x v="1"/>
    <x v="12"/>
    <x v="3"/>
    <s v="New"/>
    <x v="0"/>
    <s v="Compact Repair Kit"/>
    <n v="1"/>
    <n v="40.159999999999997"/>
    <n v="0"/>
    <n v="16.77"/>
    <n v="40.159999999999997"/>
    <n v="16.77"/>
    <n v="23.389999999999997"/>
    <n v="0.58242031872509958"/>
    <n v="2026"/>
    <s v="Q2"/>
    <n v="4"/>
    <s v="Apr"/>
  </r>
  <r>
    <n v="3229"/>
    <d v="2026-04-03T00:00:00"/>
    <n v="2026"/>
    <n v="4"/>
    <x v="3"/>
    <x v="1"/>
    <x v="3"/>
    <x v="13"/>
    <x v="2"/>
    <s v="Returning"/>
    <x v="2"/>
    <s v="Insulated Bottle"/>
    <n v="3"/>
    <n v="36.17"/>
    <n v="0.1"/>
    <n v="13.65"/>
    <n v="97.659000000000006"/>
    <n v="40.950000000000003"/>
    <n v="56.709000000000003"/>
    <n v="0.58068380794396834"/>
    <n v="2026"/>
    <s v="Q2"/>
    <n v="4"/>
    <s v="Apr"/>
  </r>
  <r>
    <n v="3261"/>
    <d v="2026-04-03T00:00:00"/>
    <n v="2026"/>
    <n v="4"/>
    <x v="3"/>
    <x v="1"/>
    <x v="2"/>
    <x v="10"/>
    <x v="0"/>
    <s v="New"/>
    <x v="2"/>
    <s v="Carry-On Duffel"/>
    <n v="4"/>
    <n v="130.55000000000001"/>
    <n v="0"/>
    <n v="67.66"/>
    <n v="522.20000000000005"/>
    <n v="270.64"/>
    <n v="251.56000000000006"/>
    <n v="0.48173113749521262"/>
    <n v="2026"/>
    <s v="Q2"/>
    <n v="4"/>
    <s v="Apr"/>
  </r>
  <r>
    <n v="3621"/>
    <d v="2026-04-03T00:00:00"/>
    <n v="2026"/>
    <n v="4"/>
    <x v="3"/>
    <x v="1"/>
    <x v="3"/>
    <x v="8"/>
    <x v="0"/>
    <s v="New"/>
    <x v="0"/>
    <s v="Cycling Pack 12L"/>
    <n v="2"/>
    <n v="102.63"/>
    <n v="0"/>
    <n v="50.19"/>
    <n v="205.26"/>
    <n v="100.38"/>
    <n v="104.88"/>
    <n v="0.51096170710318622"/>
    <n v="2026"/>
    <s v="Q2"/>
    <n v="4"/>
    <s v="Apr"/>
  </r>
  <r>
    <n v="4681"/>
    <d v="2026-04-03T00:00:00"/>
    <n v="2026"/>
    <n v="4"/>
    <x v="3"/>
    <x v="1"/>
    <x v="3"/>
    <x v="13"/>
    <x v="3"/>
    <s v="Returning"/>
    <x v="0"/>
    <s v="Commuter Helmet"/>
    <n v="6"/>
    <n v="81.239999999999995"/>
    <n v="0"/>
    <n v="43.28"/>
    <n v="487.43999999999994"/>
    <n v="259.68"/>
    <n v="227.75999999999993"/>
    <n v="0.46725750861644505"/>
    <n v="2026"/>
    <s v="Q2"/>
    <n v="4"/>
    <s v="Apr"/>
  </r>
  <r>
    <n v="4954"/>
    <d v="2026-04-03T00:00:00"/>
    <n v="2026"/>
    <n v="4"/>
    <x v="3"/>
    <x v="1"/>
    <x v="3"/>
    <x v="8"/>
    <x v="0"/>
    <s v="New"/>
    <x v="1"/>
    <s v="Trekking Poles"/>
    <n v="3"/>
    <n v="72.11"/>
    <n v="0.05"/>
    <n v="31.63"/>
    <n v="205.51349999999996"/>
    <n v="94.89"/>
    <n v="110.62349999999996"/>
    <n v="0.5382785072513484"/>
    <n v="2026"/>
    <s v="Q2"/>
    <n v="4"/>
    <s v="Apr"/>
  </r>
  <r>
    <n v="1153"/>
    <d v="2026-04-04T00:00:00"/>
    <n v="2026"/>
    <n v="4"/>
    <x v="3"/>
    <x v="1"/>
    <x v="2"/>
    <x v="16"/>
    <x v="2"/>
    <s v="New"/>
    <x v="1"/>
    <s v="Hiking Daypack 20L"/>
    <n v="4"/>
    <n v="90.15"/>
    <n v="0"/>
    <n v="44.9"/>
    <n v="360.6"/>
    <n v="179.6"/>
    <n v="181.00000000000003"/>
    <n v="0.50194120909595119"/>
    <n v="2026"/>
    <s v="Q2"/>
    <n v="4"/>
    <s v="Apr"/>
  </r>
  <r>
    <n v="1383"/>
    <d v="2026-04-04T00:00:00"/>
    <n v="2026"/>
    <n v="4"/>
    <x v="3"/>
    <x v="1"/>
    <x v="3"/>
    <x v="4"/>
    <x v="2"/>
    <s v="Returning"/>
    <x v="0"/>
    <s v="Trail Bike Light"/>
    <n v="1"/>
    <n v="50.7"/>
    <n v="0.05"/>
    <n v="21.85"/>
    <n v="48.164999999999999"/>
    <n v="21.85"/>
    <n v="26.314999999999998"/>
    <n v="0.54635108481262329"/>
    <n v="2026"/>
    <s v="Q2"/>
    <n v="4"/>
    <s v="Apr"/>
  </r>
  <r>
    <n v="2583"/>
    <d v="2026-04-04T00:00:00"/>
    <n v="2026"/>
    <n v="4"/>
    <x v="3"/>
    <x v="1"/>
    <x v="0"/>
    <x v="0"/>
    <x v="0"/>
    <s v="Returning"/>
    <x v="4"/>
    <s v="Resistance Band Set"/>
    <n v="1"/>
    <n v="41.13"/>
    <n v="0"/>
    <n v="15.04"/>
    <n v="41.13"/>
    <n v="15.04"/>
    <n v="26.090000000000003"/>
    <n v="0.63433017262338931"/>
    <n v="2026"/>
    <s v="Q2"/>
    <n v="4"/>
    <s v="Apr"/>
  </r>
  <r>
    <n v="4074"/>
    <d v="2026-04-04T00:00:00"/>
    <n v="2026"/>
    <n v="4"/>
    <x v="3"/>
    <x v="1"/>
    <x v="1"/>
    <x v="1"/>
    <x v="2"/>
    <s v="Returning"/>
    <x v="3"/>
    <s v="Compact Sleeping Bag"/>
    <n v="1"/>
    <n v="121.66"/>
    <n v="0"/>
    <n v="61.37"/>
    <n v="121.66"/>
    <n v="61.37"/>
    <n v="60.29"/>
    <n v="0.49556140062469178"/>
    <n v="2026"/>
    <s v="Q2"/>
    <n v="4"/>
    <s v="Apr"/>
  </r>
  <r>
    <n v="4301"/>
    <d v="2026-04-04T00:00:00"/>
    <n v="2026"/>
    <n v="4"/>
    <x v="3"/>
    <x v="1"/>
    <x v="2"/>
    <x v="16"/>
    <x v="2"/>
    <s v="New"/>
    <x v="4"/>
    <s v="Weighted Vest"/>
    <n v="1"/>
    <n v="122.77"/>
    <n v="0.1"/>
    <n v="70.59"/>
    <n v="110.49299999999999"/>
    <n v="70.59"/>
    <n v="39.902999999999992"/>
    <n v="0.36113599956558329"/>
    <n v="2026"/>
    <s v="Q2"/>
    <n v="4"/>
    <s v="Apr"/>
  </r>
  <r>
    <n v="4692"/>
    <d v="2026-04-04T00:00:00"/>
    <n v="2026"/>
    <n v="4"/>
    <x v="3"/>
    <x v="1"/>
    <x v="3"/>
    <x v="13"/>
    <x v="0"/>
    <s v="Returning"/>
    <x v="0"/>
    <s v="Trail Bike Light"/>
    <n v="1"/>
    <n v="49.96"/>
    <n v="0"/>
    <n v="22.13"/>
    <n v="49.96"/>
    <n v="22.13"/>
    <n v="27.830000000000002"/>
    <n v="0.55704563650920735"/>
    <n v="2026"/>
    <s v="Q2"/>
    <n v="4"/>
    <s v="Apr"/>
  </r>
  <r>
    <n v="1951"/>
    <d v="2026-04-05T00:00:00"/>
    <n v="2026"/>
    <n v="4"/>
    <x v="3"/>
    <x v="1"/>
    <x v="3"/>
    <x v="8"/>
    <x v="3"/>
    <s v="Returning"/>
    <x v="1"/>
    <s v="Summit Backpack 45L"/>
    <n v="2"/>
    <n v="155.13"/>
    <n v="0.15"/>
    <n v="80.959999999999994"/>
    <n v="263.721"/>
    <n v="161.91999999999999"/>
    <n v="101.80100000000002"/>
    <n v="0.38601779911345707"/>
    <n v="2026"/>
    <s v="Q2"/>
    <n v="4"/>
    <s v="Apr"/>
  </r>
  <r>
    <n v="2111"/>
    <d v="2026-04-05T00:00:00"/>
    <n v="2026"/>
    <n v="4"/>
    <x v="3"/>
    <x v="1"/>
    <x v="3"/>
    <x v="13"/>
    <x v="0"/>
    <s v="New"/>
    <x v="1"/>
    <s v="Trekking Poles"/>
    <n v="3"/>
    <n v="69.83"/>
    <n v="0.05"/>
    <n v="31.53"/>
    <n v="199.0155"/>
    <n v="94.59"/>
    <n v="104.4255"/>
    <n v="0.52471038687941396"/>
    <n v="2026"/>
    <s v="Q2"/>
    <n v="4"/>
    <s v="Apr"/>
  </r>
  <r>
    <n v="2933"/>
    <d v="2026-04-05T00:00:00"/>
    <n v="2026"/>
    <n v="4"/>
    <x v="3"/>
    <x v="1"/>
    <x v="1"/>
    <x v="6"/>
    <x v="2"/>
    <s v="Returning"/>
    <x v="2"/>
    <s v="Insulated Bottle"/>
    <n v="1"/>
    <n v="35.4"/>
    <n v="0"/>
    <n v="13.37"/>
    <n v="35.4"/>
    <n v="13.37"/>
    <n v="22.03"/>
    <n v="0.62231638418079105"/>
    <n v="2026"/>
    <s v="Q2"/>
    <n v="4"/>
    <s v="Apr"/>
  </r>
  <r>
    <n v="3263"/>
    <d v="2026-04-05T00:00:00"/>
    <n v="2026"/>
    <n v="4"/>
    <x v="3"/>
    <x v="1"/>
    <x v="3"/>
    <x v="7"/>
    <x v="0"/>
    <s v="New"/>
    <x v="4"/>
    <s v="Training Mat"/>
    <n v="1"/>
    <n v="51.75"/>
    <n v="0.1"/>
    <n v="22.1"/>
    <n v="46.575000000000003"/>
    <n v="22.1"/>
    <n v="24.475000000000001"/>
    <n v="0.52549651100375738"/>
    <n v="2026"/>
    <s v="Q2"/>
    <n v="4"/>
    <s v="Apr"/>
  </r>
  <r>
    <n v="4764"/>
    <d v="2026-04-05T00:00:00"/>
    <n v="2026"/>
    <n v="4"/>
    <x v="3"/>
    <x v="1"/>
    <x v="3"/>
    <x v="13"/>
    <x v="3"/>
    <s v="New"/>
    <x v="0"/>
    <s v="Compact Repair Kit"/>
    <n v="6"/>
    <n v="39.6"/>
    <n v="0.15"/>
    <n v="17.010000000000002"/>
    <n v="201.96"/>
    <n v="102.06"/>
    <n v="99.9"/>
    <n v="0.49465240641711233"/>
    <n v="2026"/>
    <s v="Q2"/>
    <n v="4"/>
    <s v="Apr"/>
  </r>
  <r>
    <n v="28"/>
    <d v="2026-04-06T00:00:00"/>
    <n v="2026"/>
    <n v="4"/>
    <x v="3"/>
    <x v="1"/>
    <x v="1"/>
    <x v="6"/>
    <x v="2"/>
    <s v="New"/>
    <x v="4"/>
    <s v="Weighted Vest"/>
    <n v="2"/>
    <n v="125.94"/>
    <n v="0.05"/>
    <n v="70.94"/>
    <n v="239.28599999999997"/>
    <n v="141.88"/>
    <n v="97.405999999999977"/>
    <n v="0.40706936469329585"/>
    <n v="2026"/>
    <s v="Q2"/>
    <n v="4"/>
    <s v="Apr"/>
  </r>
  <r>
    <n v="581"/>
    <d v="2026-04-06T00:00:00"/>
    <n v="2026"/>
    <n v="4"/>
    <x v="3"/>
    <x v="1"/>
    <x v="1"/>
    <x v="1"/>
    <x v="0"/>
    <s v="Returning"/>
    <x v="3"/>
    <s v="Compact Sleeping Bag"/>
    <n v="3"/>
    <n v="124.67"/>
    <n v="0"/>
    <n v="61.46"/>
    <n v="374.01"/>
    <n v="184.38"/>
    <n v="189.63"/>
    <n v="0.50701852891633914"/>
    <n v="2026"/>
    <s v="Q2"/>
    <n v="4"/>
    <s v="Apr"/>
  </r>
  <r>
    <n v="643"/>
    <d v="2026-04-06T00:00:00"/>
    <n v="2026"/>
    <n v="4"/>
    <x v="3"/>
    <x v="1"/>
    <x v="3"/>
    <x v="8"/>
    <x v="0"/>
    <s v="Returning"/>
    <x v="1"/>
    <s v="Trekking Poles"/>
    <n v="2"/>
    <n v="72.260000000000005"/>
    <n v="0"/>
    <n v="33.21"/>
    <n v="144.52000000000001"/>
    <n v="66.42"/>
    <n v="78.100000000000009"/>
    <n v="0.54040963188486024"/>
    <n v="2026"/>
    <s v="Q2"/>
    <n v="4"/>
    <s v="Apr"/>
  </r>
  <r>
    <n v="1907"/>
    <d v="2026-04-06T00:00:00"/>
    <n v="2026"/>
    <n v="4"/>
    <x v="3"/>
    <x v="1"/>
    <x v="1"/>
    <x v="12"/>
    <x v="1"/>
    <s v="Business"/>
    <x v="0"/>
    <s v="Trail Bike Light"/>
    <n v="10"/>
    <n v="50.64"/>
    <n v="0.2"/>
    <n v="22.99"/>
    <n v="405.12"/>
    <n v="229.89999999999998"/>
    <n v="175.22000000000003"/>
    <n v="0.43251382306477099"/>
    <n v="2026"/>
    <s v="Q2"/>
    <n v="4"/>
    <s v="Apr"/>
  </r>
  <r>
    <n v="1950"/>
    <d v="2026-04-06T00:00:00"/>
    <n v="2026"/>
    <n v="4"/>
    <x v="3"/>
    <x v="1"/>
    <x v="0"/>
    <x v="9"/>
    <x v="0"/>
    <s v="New"/>
    <x v="1"/>
    <s v="Trekking Poles"/>
    <n v="1"/>
    <n v="73"/>
    <n v="0"/>
    <n v="32.4"/>
    <n v="73"/>
    <n v="32.4"/>
    <n v="40.6"/>
    <n v="0.55616438356164388"/>
    <n v="2026"/>
    <s v="Q2"/>
    <n v="4"/>
    <s v="Apr"/>
  </r>
  <r>
    <n v="2443"/>
    <d v="2026-04-06T00:00:00"/>
    <n v="2026"/>
    <n v="4"/>
    <x v="3"/>
    <x v="1"/>
    <x v="0"/>
    <x v="15"/>
    <x v="0"/>
    <s v="Returning"/>
    <x v="2"/>
    <s v="Insulated Bottle"/>
    <n v="1"/>
    <n v="35.700000000000003"/>
    <n v="0"/>
    <n v="13.8"/>
    <n v="35.700000000000003"/>
    <n v="13.8"/>
    <n v="21.900000000000002"/>
    <n v="0.61344537815126055"/>
    <n v="2026"/>
    <s v="Q2"/>
    <n v="4"/>
    <s v="Apr"/>
  </r>
  <r>
    <n v="2480"/>
    <d v="2026-04-06T00:00:00"/>
    <n v="2026"/>
    <n v="4"/>
    <x v="3"/>
    <x v="1"/>
    <x v="2"/>
    <x v="16"/>
    <x v="1"/>
    <s v="New"/>
    <x v="1"/>
    <s v="Summit Backpack 45L"/>
    <n v="8"/>
    <n v="152.41999999999999"/>
    <n v="0.05"/>
    <n v="80.11"/>
    <n v="1158.3919999999998"/>
    <n v="640.88"/>
    <n v="517.51199999999983"/>
    <n v="0.44675032286134564"/>
    <n v="2026"/>
    <s v="Q2"/>
    <n v="4"/>
    <s v="Apr"/>
  </r>
  <r>
    <n v="2515"/>
    <d v="2026-04-06T00:00:00"/>
    <n v="2026"/>
    <n v="4"/>
    <x v="3"/>
    <x v="1"/>
    <x v="3"/>
    <x v="8"/>
    <x v="0"/>
    <s v="Returning"/>
    <x v="0"/>
    <s v="Commuter Helmet"/>
    <n v="1"/>
    <n v="81.78"/>
    <n v="0"/>
    <n v="42.82"/>
    <n v="81.78"/>
    <n v="42.82"/>
    <n v="38.96"/>
    <n v="0.47640009782342874"/>
    <n v="2026"/>
    <s v="Q2"/>
    <n v="4"/>
    <s v="Apr"/>
  </r>
  <r>
    <n v="2829"/>
    <d v="2026-04-06T00:00:00"/>
    <n v="2026"/>
    <n v="4"/>
    <x v="3"/>
    <x v="1"/>
    <x v="1"/>
    <x v="6"/>
    <x v="0"/>
    <s v="Business"/>
    <x v="0"/>
    <s v="Cycling Pack 12L"/>
    <n v="6"/>
    <n v="102.59"/>
    <n v="0.1"/>
    <n v="49.6"/>
    <n v="553.98599999999999"/>
    <n v="297.60000000000002"/>
    <n v="256.38599999999997"/>
    <n v="0.46280230908362302"/>
    <n v="2026"/>
    <s v="Q2"/>
    <n v="4"/>
    <s v="Apr"/>
  </r>
  <r>
    <n v="4086"/>
    <d v="2026-04-06T00:00:00"/>
    <n v="2026"/>
    <n v="4"/>
    <x v="3"/>
    <x v="1"/>
    <x v="3"/>
    <x v="8"/>
    <x v="2"/>
    <s v="Returning"/>
    <x v="1"/>
    <s v="Summit Backpack 45L"/>
    <n v="2"/>
    <n v="152.44"/>
    <n v="0.15"/>
    <n v="76.680000000000007"/>
    <n v="259.14799999999997"/>
    <n v="153.36000000000001"/>
    <n v="105.78799999999995"/>
    <n v="0.4082146109559015"/>
    <n v="2026"/>
    <s v="Q2"/>
    <n v="4"/>
    <s v="Apr"/>
  </r>
  <r>
    <n v="4512"/>
    <d v="2026-04-06T00:00:00"/>
    <n v="2026"/>
    <n v="4"/>
    <x v="3"/>
    <x v="1"/>
    <x v="1"/>
    <x v="1"/>
    <x v="0"/>
    <s v="New"/>
    <x v="2"/>
    <s v="Carry-On Duffel"/>
    <n v="6"/>
    <n v="136.29"/>
    <n v="0"/>
    <n v="68.209999999999994"/>
    <n v="817.74"/>
    <n v="409.26"/>
    <n v="408.48"/>
    <n v="0.49952307579426225"/>
    <n v="2026"/>
    <s v="Q2"/>
    <n v="4"/>
    <s v="Apr"/>
  </r>
  <r>
    <n v="4837"/>
    <d v="2026-04-06T00:00:00"/>
    <n v="2026"/>
    <n v="4"/>
    <x v="3"/>
    <x v="1"/>
    <x v="0"/>
    <x v="9"/>
    <x v="1"/>
    <s v="Business"/>
    <x v="1"/>
    <s v="Summit Backpack 45L"/>
    <n v="4"/>
    <n v="157.51"/>
    <n v="0.2"/>
    <n v="79.209999999999994"/>
    <n v="504.03199999999998"/>
    <n v="316.83999999999997"/>
    <n v="187.19200000000001"/>
    <n v="0.37138911815122855"/>
    <n v="2026"/>
    <s v="Q2"/>
    <n v="4"/>
    <s v="Apr"/>
  </r>
  <r>
    <n v="1580"/>
    <d v="2026-04-07T00:00:00"/>
    <n v="2026"/>
    <n v="4"/>
    <x v="3"/>
    <x v="1"/>
    <x v="2"/>
    <x v="3"/>
    <x v="0"/>
    <s v="New"/>
    <x v="3"/>
    <s v="Compact Sleeping Bag"/>
    <n v="2"/>
    <n v="120.5"/>
    <n v="0"/>
    <n v="61.42"/>
    <n v="241"/>
    <n v="122.84"/>
    <n v="118.16"/>
    <n v="0.49029045643153524"/>
    <n v="2026"/>
    <s v="Q2"/>
    <n v="4"/>
    <s v="Apr"/>
  </r>
  <r>
    <n v="1962"/>
    <d v="2026-04-07T00:00:00"/>
    <n v="2026"/>
    <n v="4"/>
    <x v="3"/>
    <x v="1"/>
    <x v="0"/>
    <x v="0"/>
    <x v="0"/>
    <s v="Returning"/>
    <x v="1"/>
    <s v="Summit Backpack 45L"/>
    <n v="3"/>
    <n v="152.62"/>
    <n v="0.05"/>
    <n v="77.75"/>
    <n v="434.96699999999998"/>
    <n v="233.25"/>
    <n v="201.71699999999998"/>
    <n v="0.46375242259757637"/>
    <n v="2026"/>
    <s v="Q2"/>
    <n v="4"/>
    <s v="Apr"/>
  </r>
  <r>
    <n v="2381"/>
    <d v="2026-04-07T00:00:00"/>
    <n v="2026"/>
    <n v="4"/>
    <x v="3"/>
    <x v="1"/>
    <x v="1"/>
    <x v="11"/>
    <x v="0"/>
    <s v="Returning"/>
    <x v="2"/>
    <s v="Carry-On Duffel"/>
    <n v="2"/>
    <n v="134.16"/>
    <n v="0.05"/>
    <n v="67.08"/>
    <n v="254.90399999999997"/>
    <n v="134.16"/>
    <n v="120.74399999999997"/>
    <n v="0.47368421052631576"/>
    <n v="2026"/>
    <s v="Q2"/>
    <n v="4"/>
    <s v="Apr"/>
  </r>
  <r>
    <n v="2655"/>
    <d v="2026-04-07T00:00:00"/>
    <n v="2026"/>
    <n v="4"/>
    <x v="3"/>
    <x v="1"/>
    <x v="3"/>
    <x v="13"/>
    <x v="2"/>
    <s v="Business"/>
    <x v="0"/>
    <s v="Cycling Pack 12L"/>
    <n v="1"/>
    <n v="101.13"/>
    <n v="0"/>
    <n v="50.8"/>
    <n v="101.13"/>
    <n v="50.8"/>
    <n v="50.33"/>
    <n v="0.49767625828141998"/>
    <n v="2026"/>
    <s v="Q2"/>
    <n v="4"/>
    <s v="Apr"/>
  </r>
  <r>
    <n v="2944"/>
    <d v="2026-04-07T00:00:00"/>
    <n v="2026"/>
    <n v="4"/>
    <x v="3"/>
    <x v="1"/>
    <x v="1"/>
    <x v="14"/>
    <x v="2"/>
    <s v="New"/>
    <x v="4"/>
    <s v="Training Mat"/>
    <n v="1"/>
    <n v="51.36"/>
    <n v="0"/>
    <n v="22.21"/>
    <n v="51.36"/>
    <n v="22.21"/>
    <n v="29.15"/>
    <n v="0.56756230529595009"/>
    <n v="2026"/>
    <s v="Q2"/>
    <n v="4"/>
    <s v="Apr"/>
  </r>
  <r>
    <n v="4756"/>
    <d v="2026-04-07T00:00:00"/>
    <n v="2026"/>
    <n v="4"/>
    <x v="3"/>
    <x v="1"/>
    <x v="2"/>
    <x v="16"/>
    <x v="0"/>
    <s v="Business"/>
    <x v="1"/>
    <s v="Summit Backpack 45L"/>
    <n v="5"/>
    <n v="151.88"/>
    <n v="0"/>
    <n v="80.56"/>
    <n v="759.4"/>
    <n v="402.8"/>
    <n v="356.59999999999997"/>
    <n v="0.46958124835396364"/>
    <n v="2026"/>
    <s v="Q2"/>
    <n v="4"/>
    <s v="Apr"/>
  </r>
  <r>
    <n v="52"/>
    <d v="2026-04-08T00:00:00"/>
    <n v="2026"/>
    <n v="4"/>
    <x v="3"/>
    <x v="1"/>
    <x v="1"/>
    <x v="12"/>
    <x v="0"/>
    <s v="New"/>
    <x v="2"/>
    <s v="Carry-On Duffel"/>
    <n v="2"/>
    <n v="133.59"/>
    <n v="0"/>
    <n v="66.83"/>
    <n v="267.18"/>
    <n v="133.66"/>
    <n v="133.52000000000001"/>
    <n v="0.49973800434164234"/>
    <n v="2026"/>
    <s v="Q2"/>
    <n v="4"/>
    <s v="Apr"/>
  </r>
  <r>
    <n v="556"/>
    <d v="2026-04-08T00:00:00"/>
    <n v="2026"/>
    <n v="4"/>
    <x v="3"/>
    <x v="1"/>
    <x v="3"/>
    <x v="8"/>
    <x v="0"/>
    <s v="New"/>
    <x v="3"/>
    <s v="Compact Sleeping Bag"/>
    <n v="2"/>
    <n v="124.39"/>
    <n v="0"/>
    <n v="61.27"/>
    <n v="248.78"/>
    <n v="122.54"/>
    <n v="126.24"/>
    <n v="0.50743628909076288"/>
    <n v="2026"/>
    <s v="Q2"/>
    <n v="4"/>
    <s v="Apr"/>
  </r>
  <r>
    <n v="1233"/>
    <d v="2026-04-08T00:00:00"/>
    <n v="2026"/>
    <n v="4"/>
    <x v="3"/>
    <x v="1"/>
    <x v="0"/>
    <x v="15"/>
    <x v="0"/>
    <s v="New"/>
    <x v="0"/>
    <s v="Trail Bike Light"/>
    <n v="5"/>
    <n v="50.22"/>
    <n v="0.1"/>
    <n v="22.31"/>
    <n v="225.99"/>
    <n v="111.55"/>
    <n v="114.44000000000001"/>
    <n v="0.50639408823399268"/>
    <n v="2026"/>
    <s v="Q2"/>
    <n v="4"/>
    <s v="Apr"/>
  </r>
  <r>
    <n v="1492"/>
    <d v="2026-04-08T00:00:00"/>
    <n v="2026"/>
    <n v="4"/>
    <x v="3"/>
    <x v="1"/>
    <x v="1"/>
    <x v="14"/>
    <x v="0"/>
    <s v="Returning"/>
    <x v="0"/>
    <s v="Compact Repair Kit"/>
    <n v="2"/>
    <n v="41.08"/>
    <n v="0"/>
    <n v="16.79"/>
    <n v="82.16"/>
    <n v="33.58"/>
    <n v="48.58"/>
    <n v="0.59128529698149956"/>
    <n v="2026"/>
    <s v="Q2"/>
    <n v="4"/>
    <s v="Apr"/>
  </r>
  <r>
    <n v="1619"/>
    <d v="2026-04-08T00:00:00"/>
    <n v="2026"/>
    <n v="4"/>
    <x v="3"/>
    <x v="1"/>
    <x v="3"/>
    <x v="8"/>
    <x v="2"/>
    <s v="New"/>
    <x v="2"/>
    <s v="Packing Cube Set"/>
    <n v="5"/>
    <n v="46.11"/>
    <n v="0"/>
    <n v="18.88"/>
    <n v="230.55"/>
    <n v="94.399999999999991"/>
    <n v="136.15000000000003"/>
    <n v="0.5905443504662764"/>
    <n v="2026"/>
    <s v="Q2"/>
    <n v="4"/>
    <s v="Apr"/>
  </r>
  <r>
    <n v="1631"/>
    <d v="2026-04-08T00:00:00"/>
    <n v="2026"/>
    <n v="4"/>
    <x v="3"/>
    <x v="1"/>
    <x v="3"/>
    <x v="8"/>
    <x v="0"/>
    <s v="Returning"/>
    <x v="2"/>
    <s v="Packing Cube Set"/>
    <n v="1"/>
    <n v="45.54"/>
    <n v="0"/>
    <n v="18.36"/>
    <n v="45.54"/>
    <n v="18.36"/>
    <n v="27.18"/>
    <n v="0.59683794466403162"/>
    <n v="2026"/>
    <s v="Q2"/>
    <n v="4"/>
    <s v="Apr"/>
  </r>
  <r>
    <n v="1844"/>
    <d v="2026-04-08T00:00:00"/>
    <n v="2026"/>
    <n v="4"/>
    <x v="3"/>
    <x v="1"/>
    <x v="1"/>
    <x v="14"/>
    <x v="2"/>
    <s v="New"/>
    <x v="4"/>
    <s v="Recovery Roller"/>
    <n v="2"/>
    <n v="37.1"/>
    <n v="0.1"/>
    <n v="14.17"/>
    <n v="66.78"/>
    <n v="28.34"/>
    <n v="38.44"/>
    <n v="0.57562144354597178"/>
    <n v="2026"/>
    <s v="Q2"/>
    <n v="4"/>
    <s v="Apr"/>
  </r>
  <r>
    <n v="4246"/>
    <d v="2026-04-08T00:00:00"/>
    <n v="2026"/>
    <n v="4"/>
    <x v="3"/>
    <x v="1"/>
    <x v="3"/>
    <x v="8"/>
    <x v="1"/>
    <s v="Business"/>
    <x v="1"/>
    <s v="Summit Backpack 45L"/>
    <n v="5"/>
    <n v="156.57"/>
    <n v="0.15"/>
    <n v="80.849999999999994"/>
    <n v="665.4224999999999"/>
    <n v="404.25"/>
    <n v="261.1724999999999"/>
    <n v="0.39249123677062309"/>
    <n v="2026"/>
    <s v="Q2"/>
    <n v="4"/>
    <s v="Apr"/>
  </r>
  <r>
    <n v="5139"/>
    <d v="2026-04-08T00:00:00"/>
    <n v="2026"/>
    <n v="4"/>
    <x v="3"/>
    <x v="1"/>
    <x v="0"/>
    <x v="15"/>
    <x v="0"/>
    <s v="Returning"/>
    <x v="4"/>
    <s v="Training Mat"/>
    <n v="2"/>
    <n v="51.4"/>
    <n v="0"/>
    <n v="21.99"/>
    <n v="102.8"/>
    <n v="43.98"/>
    <n v="58.82"/>
    <n v="0.57217898832684821"/>
    <n v="2026"/>
    <s v="Q2"/>
    <n v="4"/>
    <s v="Apr"/>
  </r>
  <r>
    <n v="186"/>
    <d v="2026-04-09T00:00:00"/>
    <n v="2026"/>
    <n v="4"/>
    <x v="3"/>
    <x v="1"/>
    <x v="0"/>
    <x v="0"/>
    <x v="0"/>
    <s v="New"/>
    <x v="2"/>
    <s v="Packing Cube Set"/>
    <n v="2"/>
    <n v="46.42"/>
    <n v="0.1"/>
    <n v="18.73"/>
    <n v="83.556000000000012"/>
    <n v="37.46"/>
    <n v="46.096000000000011"/>
    <n v="0.55167791660682663"/>
    <n v="2026"/>
    <s v="Q2"/>
    <n v="4"/>
    <s v="Apr"/>
  </r>
  <r>
    <n v="1742"/>
    <d v="2026-04-09T00:00:00"/>
    <n v="2026"/>
    <n v="4"/>
    <x v="3"/>
    <x v="1"/>
    <x v="3"/>
    <x v="4"/>
    <x v="3"/>
    <s v="Returning"/>
    <x v="3"/>
    <s v="Compact Sleeping Bag"/>
    <n v="2"/>
    <n v="120.75"/>
    <n v="0.05"/>
    <n v="60.31"/>
    <n v="229.42499999999998"/>
    <n v="120.62"/>
    <n v="108.80499999999998"/>
    <n v="0.47425084450256066"/>
    <n v="2026"/>
    <s v="Q2"/>
    <n v="4"/>
    <s v="Apr"/>
  </r>
  <r>
    <n v="3189"/>
    <d v="2026-04-09T00:00:00"/>
    <n v="2026"/>
    <n v="4"/>
    <x v="3"/>
    <x v="1"/>
    <x v="1"/>
    <x v="11"/>
    <x v="1"/>
    <s v="Business"/>
    <x v="1"/>
    <s v="Summit Backpack 45L"/>
    <n v="6"/>
    <n v="157.38999999999999"/>
    <n v="0.05"/>
    <n v="79.239999999999995"/>
    <n v="897.12299999999993"/>
    <n v="475.43999999999994"/>
    <n v="421.68299999999999"/>
    <n v="0.47003922539049831"/>
    <n v="2026"/>
    <s v="Q2"/>
    <n v="4"/>
    <s v="Apr"/>
  </r>
  <r>
    <n v="3747"/>
    <d v="2026-04-09T00:00:00"/>
    <n v="2026"/>
    <n v="4"/>
    <x v="3"/>
    <x v="1"/>
    <x v="3"/>
    <x v="7"/>
    <x v="2"/>
    <s v="Returning"/>
    <x v="3"/>
    <s v="Compact Sleeping Bag"/>
    <n v="2"/>
    <n v="122.36"/>
    <n v="0.05"/>
    <n v="59.06"/>
    <n v="232.48399999999998"/>
    <n v="118.12"/>
    <n v="114.36399999999998"/>
    <n v="0.49192202474148755"/>
    <n v="2026"/>
    <s v="Q2"/>
    <n v="4"/>
    <s v="Apr"/>
  </r>
  <r>
    <n v="3782"/>
    <d v="2026-04-09T00:00:00"/>
    <n v="2026"/>
    <n v="4"/>
    <x v="3"/>
    <x v="1"/>
    <x v="0"/>
    <x v="0"/>
    <x v="2"/>
    <s v="Returning"/>
    <x v="4"/>
    <s v="Resistance Band Set"/>
    <n v="2"/>
    <n v="39.68"/>
    <n v="0.05"/>
    <n v="14.98"/>
    <n v="75.391999999999996"/>
    <n v="29.96"/>
    <n v="45.431999999999995"/>
    <n v="0.60261035653650252"/>
    <n v="2026"/>
    <s v="Q2"/>
    <n v="4"/>
    <s v="Apr"/>
  </r>
  <r>
    <n v="4344"/>
    <d v="2026-04-09T00:00:00"/>
    <n v="2026"/>
    <n v="4"/>
    <x v="3"/>
    <x v="1"/>
    <x v="2"/>
    <x v="5"/>
    <x v="2"/>
    <s v="Business"/>
    <x v="3"/>
    <s v="Compact Sleeping Bag"/>
    <n v="3"/>
    <n v="121.56"/>
    <n v="0.15"/>
    <n v="61.31"/>
    <n v="309.97800000000001"/>
    <n v="183.93"/>
    <n v="126.048"/>
    <n v="0.40663530960261696"/>
    <n v="2026"/>
    <s v="Q2"/>
    <n v="4"/>
    <s v="Apr"/>
  </r>
  <r>
    <n v="4901"/>
    <d v="2026-04-09T00:00:00"/>
    <n v="2026"/>
    <n v="4"/>
    <x v="3"/>
    <x v="1"/>
    <x v="0"/>
    <x v="0"/>
    <x v="3"/>
    <s v="New"/>
    <x v="0"/>
    <s v="Commuter Helmet"/>
    <n v="1"/>
    <n v="80.19"/>
    <n v="0.1"/>
    <n v="42.15"/>
    <n v="72.171000000000006"/>
    <n v="42.15"/>
    <n v="30.021000000000008"/>
    <n v="0.4159704036247247"/>
    <n v="2026"/>
    <s v="Q2"/>
    <n v="4"/>
    <s v="Apr"/>
  </r>
  <r>
    <n v="4969"/>
    <d v="2026-04-09T00:00:00"/>
    <n v="2026"/>
    <n v="4"/>
    <x v="3"/>
    <x v="1"/>
    <x v="3"/>
    <x v="7"/>
    <x v="3"/>
    <s v="Business"/>
    <x v="0"/>
    <s v="Commuter Helmet"/>
    <n v="2"/>
    <n v="81.14"/>
    <n v="0"/>
    <n v="43.43"/>
    <n v="162.28"/>
    <n v="86.86"/>
    <n v="75.42"/>
    <n v="0.46475228000985952"/>
    <n v="2026"/>
    <s v="Q2"/>
    <n v="4"/>
    <s v="Apr"/>
  </r>
  <r>
    <n v="673"/>
    <d v="2026-04-10T00:00:00"/>
    <n v="2026"/>
    <n v="4"/>
    <x v="3"/>
    <x v="1"/>
    <x v="3"/>
    <x v="8"/>
    <x v="2"/>
    <s v="New"/>
    <x v="3"/>
    <s v="Trail Tent 2P"/>
    <n v="2"/>
    <n v="191.11"/>
    <n v="0"/>
    <n v="103.58"/>
    <n v="382.22"/>
    <n v="207.16"/>
    <n v="175.06000000000003"/>
    <n v="0.45800847679346979"/>
    <n v="2026"/>
    <s v="Q2"/>
    <n v="4"/>
    <s v="Apr"/>
  </r>
  <r>
    <n v="888"/>
    <d v="2026-04-10T00:00:00"/>
    <n v="2026"/>
    <n v="4"/>
    <x v="3"/>
    <x v="1"/>
    <x v="3"/>
    <x v="7"/>
    <x v="2"/>
    <s v="New"/>
    <x v="0"/>
    <s v="Compact Repair Kit"/>
    <n v="2"/>
    <n v="40.58"/>
    <n v="0.05"/>
    <n v="17.149999999999999"/>
    <n v="77.10199999999999"/>
    <n v="34.299999999999997"/>
    <n v="42.801999999999992"/>
    <n v="0.55513475655625011"/>
    <n v="2026"/>
    <s v="Q2"/>
    <n v="4"/>
    <s v="Apr"/>
  </r>
  <r>
    <n v="1541"/>
    <d v="2026-04-10T00:00:00"/>
    <n v="2026"/>
    <n v="4"/>
    <x v="3"/>
    <x v="1"/>
    <x v="0"/>
    <x v="15"/>
    <x v="3"/>
    <s v="Returning"/>
    <x v="3"/>
    <s v="Portable Camp Stove"/>
    <n v="1"/>
    <n v="83.44"/>
    <n v="0"/>
    <n v="40.299999999999997"/>
    <n v="83.44"/>
    <n v="40.299999999999997"/>
    <n v="43.14"/>
    <n v="0.51701821668264625"/>
    <n v="2026"/>
    <s v="Q2"/>
    <n v="4"/>
    <s v="Apr"/>
  </r>
  <r>
    <n v="1881"/>
    <d v="2026-04-10T00:00:00"/>
    <n v="2026"/>
    <n v="4"/>
    <x v="3"/>
    <x v="1"/>
    <x v="3"/>
    <x v="7"/>
    <x v="3"/>
    <s v="New"/>
    <x v="4"/>
    <s v="Training Mat"/>
    <n v="1"/>
    <n v="49.61"/>
    <n v="0"/>
    <n v="21.92"/>
    <n v="49.61"/>
    <n v="21.92"/>
    <n v="27.689999999999998"/>
    <n v="0.55815359806490628"/>
    <n v="2026"/>
    <s v="Q2"/>
    <n v="4"/>
    <s v="Apr"/>
  </r>
  <r>
    <n v="2007"/>
    <d v="2026-04-10T00:00:00"/>
    <n v="2026"/>
    <n v="4"/>
    <x v="3"/>
    <x v="1"/>
    <x v="3"/>
    <x v="8"/>
    <x v="0"/>
    <s v="Returning"/>
    <x v="4"/>
    <s v="Weighted Vest"/>
    <n v="2"/>
    <n v="123.31"/>
    <n v="0"/>
    <n v="69.239999999999995"/>
    <n v="246.62"/>
    <n v="138.47999999999999"/>
    <n v="108.14000000000001"/>
    <n v="0.43848836266320662"/>
    <n v="2026"/>
    <s v="Q2"/>
    <n v="4"/>
    <s v="Apr"/>
  </r>
  <r>
    <n v="2312"/>
    <d v="2026-04-10T00:00:00"/>
    <n v="2026"/>
    <n v="4"/>
    <x v="3"/>
    <x v="1"/>
    <x v="0"/>
    <x v="15"/>
    <x v="2"/>
    <s v="New"/>
    <x v="1"/>
    <s v="Hiking Daypack 20L"/>
    <n v="1"/>
    <n v="93.35"/>
    <n v="0.1"/>
    <n v="45.54"/>
    <n v="84.015000000000001"/>
    <n v="45.54"/>
    <n v="38.475000000000001"/>
    <n v="0.45795393679700053"/>
    <n v="2026"/>
    <s v="Q2"/>
    <n v="4"/>
    <s v="Apr"/>
  </r>
  <r>
    <n v="4493"/>
    <d v="2026-04-10T00:00:00"/>
    <n v="2026"/>
    <n v="4"/>
    <x v="3"/>
    <x v="1"/>
    <x v="0"/>
    <x v="0"/>
    <x v="1"/>
    <s v="Business"/>
    <x v="1"/>
    <s v="Hiking Daypack 20L"/>
    <n v="5"/>
    <n v="92.63"/>
    <n v="0.15"/>
    <n v="46.33"/>
    <n v="393.67749999999995"/>
    <n v="231.64999999999998"/>
    <n v="162.02749999999997"/>
    <n v="0.41157419461361139"/>
    <n v="2026"/>
    <s v="Q2"/>
    <n v="4"/>
    <s v="Apr"/>
  </r>
  <r>
    <n v="2072"/>
    <d v="2026-04-11T00:00:00"/>
    <n v="2026"/>
    <n v="4"/>
    <x v="3"/>
    <x v="1"/>
    <x v="0"/>
    <x v="9"/>
    <x v="0"/>
    <s v="New"/>
    <x v="3"/>
    <s v="Compact Sleeping Bag"/>
    <n v="4"/>
    <n v="124.87"/>
    <n v="0.1"/>
    <n v="62.03"/>
    <n v="449.53200000000004"/>
    <n v="248.12"/>
    <n v="201.41200000000003"/>
    <n v="0.44804819234225823"/>
    <n v="2026"/>
    <s v="Q2"/>
    <n v="4"/>
    <s v="Apr"/>
  </r>
  <r>
    <n v="2142"/>
    <d v="2026-04-11T00:00:00"/>
    <n v="2026"/>
    <n v="4"/>
    <x v="3"/>
    <x v="1"/>
    <x v="3"/>
    <x v="4"/>
    <x v="3"/>
    <s v="New"/>
    <x v="3"/>
    <s v="Alpine Tent 4P"/>
    <n v="1"/>
    <n v="339.64"/>
    <n v="0.1"/>
    <n v="195.81"/>
    <n v="305.67599999999999"/>
    <n v="195.81"/>
    <n v="109.86599999999999"/>
    <n v="0.35941977780394924"/>
    <n v="2026"/>
    <s v="Q2"/>
    <n v="4"/>
    <s v="Apr"/>
  </r>
  <r>
    <n v="2911"/>
    <d v="2026-04-11T00:00:00"/>
    <n v="2026"/>
    <n v="4"/>
    <x v="3"/>
    <x v="1"/>
    <x v="2"/>
    <x v="2"/>
    <x v="2"/>
    <s v="New"/>
    <x v="0"/>
    <s v="Trail Bike Light"/>
    <n v="1"/>
    <n v="50.86"/>
    <n v="0.05"/>
    <n v="22.1"/>
    <n v="48.317"/>
    <n v="22.1"/>
    <n v="26.216999999999999"/>
    <n v="0.54260405240391574"/>
    <n v="2026"/>
    <s v="Q2"/>
    <n v="4"/>
    <s v="Apr"/>
  </r>
  <r>
    <n v="4276"/>
    <d v="2026-04-11T00:00:00"/>
    <n v="2026"/>
    <n v="4"/>
    <x v="3"/>
    <x v="1"/>
    <x v="3"/>
    <x v="8"/>
    <x v="0"/>
    <s v="New"/>
    <x v="2"/>
    <s v="Travel Backpack 35L"/>
    <n v="2"/>
    <n v="167.01"/>
    <n v="0"/>
    <n v="89.8"/>
    <n v="334.02"/>
    <n v="179.6"/>
    <n v="154.41999999999999"/>
    <n v="0.46230764624872761"/>
    <n v="2026"/>
    <s v="Q2"/>
    <n v="4"/>
    <s v="Apr"/>
  </r>
  <r>
    <n v="5077"/>
    <d v="2026-04-11T00:00:00"/>
    <n v="2026"/>
    <n v="4"/>
    <x v="3"/>
    <x v="1"/>
    <x v="3"/>
    <x v="8"/>
    <x v="3"/>
    <s v="Returning"/>
    <x v="1"/>
    <s v="Hiking Daypack 20L"/>
    <n v="2"/>
    <n v="92.63"/>
    <n v="0.15"/>
    <n v="44.96"/>
    <n v="157.47099999999998"/>
    <n v="89.92"/>
    <n v="67.550999999999974"/>
    <n v="0.42897422382533917"/>
    <n v="2026"/>
    <s v="Q2"/>
    <n v="4"/>
    <s v="Apr"/>
  </r>
  <r>
    <n v="1259"/>
    <d v="2026-04-12T00:00:00"/>
    <n v="2026"/>
    <n v="4"/>
    <x v="3"/>
    <x v="1"/>
    <x v="1"/>
    <x v="12"/>
    <x v="3"/>
    <s v="New"/>
    <x v="1"/>
    <s v="Summit Backpack 45L"/>
    <n v="2"/>
    <n v="151.01"/>
    <n v="0"/>
    <n v="80.209999999999994"/>
    <n v="302.02"/>
    <n v="160.41999999999999"/>
    <n v="141.6"/>
    <n v="0.4688431229719886"/>
    <n v="2026"/>
    <s v="Q2"/>
    <n v="4"/>
    <s v="Apr"/>
  </r>
  <r>
    <n v="1720"/>
    <d v="2026-04-12T00:00:00"/>
    <n v="2026"/>
    <n v="4"/>
    <x v="3"/>
    <x v="1"/>
    <x v="0"/>
    <x v="15"/>
    <x v="0"/>
    <s v="New"/>
    <x v="1"/>
    <s v="Hiking Daypack 20L"/>
    <n v="2"/>
    <n v="92.07"/>
    <n v="0"/>
    <n v="44.1"/>
    <n v="184.14"/>
    <n v="88.2"/>
    <n v="95.939999999999984"/>
    <n v="0.52101661779081132"/>
    <n v="2026"/>
    <s v="Q2"/>
    <n v="4"/>
    <s v="Apr"/>
  </r>
  <r>
    <n v="1975"/>
    <d v="2026-04-12T00:00:00"/>
    <n v="2026"/>
    <n v="4"/>
    <x v="3"/>
    <x v="1"/>
    <x v="0"/>
    <x v="15"/>
    <x v="0"/>
    <s v="Returning"/>
    <x v="4"/>
    <s v="Recovery Roller"/>
    <n v="1"/>
    <n v="36.840000000000003"/>
    <n v="0.1"/>
    <n v="13.86"/>
    <n v="33.156000000000006"/>
    <n v="13.86"/>
    <n v="19.296000000000006"/>
    <n v="0.58197611292073836"/>
    <n v="2026"/>
    <s v="Q2"/>
    <n v="4"/>
    <s v="Apr"/>
  </r>
  <r>
    <n v="2848"/>
    <d v="2026-04-12T00:00:00"/>
    <n v="2026"/>
    <n v="4"/>
    <x v="3"/>
    <x v="1"/>
    <x v="1"/>
    <x v="6"/>
    <x v="0"/>
    <s v="New"/>
    <x v="1"/>
    <s v="Trekking Poles"/>
    <n v="1"/>
    <n v="71.64"/>
    <n v="0.05"/>
    <n v="32.729999999999997"/>
    <n v="68.057999999999993"/>
    <n v="32.729999999999997"/>
    <n v="35.327999999999996"/>
    <n v="0.51908666137706072"/>
    <n v="2026"/>
    <s v="Q2"/>
    <n v="4"/>
    <s v="Apr"/>
  </r>
  <r>
    <n v="2979"/>
    <d v="2026-04-12T00:00:00"/>
    <n v="2026"/>
    <n v="4"/>
    <x v="3"/>
    <x v="1"/>
    <x v="1"/>
    <x v="14"/>
    <x v="0"/>
    <s v="New"/>
    <x v="4"/>
    <s v="Weighted Vest"/>
    <n v="1"/>
    <n v="124.18"/>
    <n v="0"/>
    <n v="67.42"/>
    <n v="124.18"/>
    <n v="67.42"/>
    <n v="56.760000000000005"/>
    <n v="0.45707843453052022"/>
    <n v="2026"/>
    <s v="Q2"/>
    <n v="4"/>
    <s v="Apr"/>
  </r>
  <r>
    <n v="2996"/>
    <d v="2026-04-12T00:00:00"/>
    <n v="2026"/>
    <n v="4"/>
    <x v="3"/>
    <x v="1"/>
    <x v="1"/>
    <x v="12"/>
    <x v="2"/>
    <s v="New"/>
    <x v="2"/>
    <s v="Carry-On Duffel"/>
    <n v="1"/>
    <n v="134.94999999999999"/>
    <n v="0"/>
    <n v="67.849999999999994"/>
    <n v="134.94999999999999"/>
    <n v="67.849999999999994"/>
    <n v="67.099999999999994"/>
    <n v="0.49722119303445722"/>
    <n v="2026"/>
    <s v="Q2"/>
    <n v="4"/>
    <s v="Apr"/>
  </r>
  <r>
    <n v="749"/>
    <d v="2026-04-13T00:00:00"/>
    <n v="2026"/>
    <n v="4"/>
    <x v="3"/>
    <x v="1"/>
    <x v="0"/>
    <x v="15"/>
    <x v="0"/>
    <s v="New"/>
    <x v="3"/>
    <s v="Compact Sleeping Bag"/>
    <n v="2"/>
    <n v="124"/>
    <n v="0"/>
    <n v="60.14"/>
    <n v="248"/>
    <n v="120.28"/>
    <n v="127.72"/>
    <n v="0.51500000000000001"/>
    <n v="2026"/>
    <s v="Q2"/>
    <n v="4"/>
    <s v="Apr"/>
  </r>
  <r>
    <n v="1928"/>
    <d v="2026-04-13T00:00:00"/>
    <n v="2026"/>
    <n v="4"/>
    <x v="3"/>
    <x v="1"/>
    <x v="3"/>
    <x v="13"/>
    <x v="3"/>
    <s v="Returning"/>
    <x v="4"/>
    <s v="Training Mat"/>
    <n v="2"/>
    <n v="50.2"/>
    <n v="0.1"/>
    <n v="21.48"/>
    <n v="90.360000000000014"/>
    <n v="42.96"/>
    <n v="47.400000000000013"/>
    <n v="0.5245683930942896"/>
    <n v="2026"/>
    <s v="Q2"/>
    <n v="4"/>
    <s v="Apr"/>
  </r>
  <r>
    <n v="2486"/>
    <d v="2026-04-13T00:00:00"/>
    <n v="2026"/>
    <n v="4"/>
    <x v="3"/>
    <x v="1"/>
    <x v="1"/>
    <x v="11"/>
    <x v="0"/>
    <s v="Business"/>
    <x v="1"/>
    <s v="Hiking Daypack 20L"/>
    <n v="1"/>
    <n v="93.65"/>
    <n v="0"/>
    <n v="44.15"/>
    <n v="93.65"/>
    <n v="44.15"/>
    <n v="49.500000000000007"/>
    <n v="0.5285638013881474"/>
    <n v="2026"/>
    <s v="Q2"/>
    <n v="4"/>
    <s v="Apr"/>
  </r>
  <r>
    <n v="2688"/>
    <d v="2026-04-13T00:00:00"/>
    <n v="2026"/>
    <n v="4"/>
    <x v="3"/>
    <x v="1"/>
    <x v="2"/>
    <x v="16"/>
    <x v="3"/>
    <s v="New"/>
    <x v="2"/>
    <s v="Packing Cube Set"/>
    <n v="5"/>
    <n v="47.25"/>
    <n v="0.1"/>
    <n v="17.93"/>
    <n v="212.625"/>
    <n v="89.65"/>
    <n v="122.97499999999999"/>
    <n v="0.57836566725455607"/>
    <n v="2026"/>
    <s v="Q2"/>
    <n v="4"/>
    <s v="Apr"/>
  </r>
  <r>
    <n v="2712"/>
    <d v="2026-04-13T00:00:00"/>
    <n v="2026"/>
    <n v="4"/>
    <x v="3"/>
    <x v="1"/>
    <x v="2"/>
    <x v="5"/>
    <x v="0"/>
    <s v="Returning"/>
    <x v="4"/>
    <s v="Recovery Roller"/>
    <n v="1"/>
    <n v="35.69"/>
    <n v="0.05"/>
    <n v="13.53"/>
    <n v="33.905499999999996"/>
    <n v="13.53"/>
    <n v="20.375499999999995"/>
    <n v="0.60094969842650892"/>
    <n v="2026"/>
    <s v="Q2"/>
    <n v="4"/>
    <s v="Apr"/>
  </r>
  <r>
    <n v="3853"/>
    <d v="2026-04-13T00:00:00"/>
    <n v="2026"/>
    <n v="4"/>
    <x v="3"/>
    <x v="1"/>
    <x v="3"/>
    <x v="13"/>
    <x v="0"/>
    <s v="Returning"/>
    <x v="2"/>
    <s v="Carry-On Duffel"/>
    <n v="3"/>
    <n v="136.12"/>
    <n v="0"/>
    <n v="66.58"/>
    <n v="408.36"/>
    <n v="199.74"/>
    <n v="208.62"/>
    <n v="0.51087275933000298"/>
    <n v="2026"/>
    <s v="Q2"/>
    <n v="4"/>
    <s v="Apr"/>
  </r>
  <r>
    <n v="4043"/>
    <d v="2026-04-13T00:00:00"/>
    <n v="2026"/>
    <n v="4"/>
    <x v="3"/>
    <x v="1"/>
    <x v="3"/>
    <x v="7"/>
    <x v="3"/>
    <s v="New"/>
    <x v="1"/>
    <s v="Summit Backpack 45L"/>
    <n v="1"/>
    <n v="155.88999999999999"/>
    <n v="0"/>
    <n v="77.260000000000005"/>
    <n v="155.88999999999999"/>
    <n v="77.260000000000005"/>
    <n v="78.629999999999981"/>
    <n v="0.50439412406183837"/>
    <n v="2026"/>
    <s v="Q2"/>
    <n v="4"/>
    <s v="Apr"/>
  </r>
  <r>
    <n v="290"/>
    <d v="2026-04-14T00:00:00"/>
    <n v="2026"/>
    <n v="4"/>
    <x v="3"/>
    <x v="1"/>
    <x v="0"/>
    <x v="15"/>
    <x v="0"/>
    <s v="Business"/>
    <x v="2"/>
    <s v="Carry-On Duffel"/>
    <n v="1"/>
    <n v="130.81"/>
    <n v="0"/>
    <n v="67.86"/>
    <n v="130.81"/>
    <n v="67.86"/>
    <n v="62.95"/>
    <n v="0.48123232168794439"/>
    <n v="2026"/>
    <s v="Q2"/>
    <n v="4"/>
    <s v="Apr"/>
  </r>
  <r>
    <n v="2953"/>
    <d v="2026-04-14T00:00:00"/>
    <n v="2026"/>
    <n v="4"/>
    <x v="3"/>
    <x v="1"/>
    <x v="0"/>
    <x v="0"/>
    <x v="0"/>
    <s v="Returning"/>
    <x v="2"/>
    <s v="Packing Cube Set"/>
    <n v="2"/>
    <n v="47.56"/>
    <n v="0.05"/>
    <n v="18.649999999999999"/>
    <n v="90.364000000000004"/>
    <n v="37.299999999999997"/>
    <n v="53.064000000000007"/>
    <n v="0.58722500110663545"/>
    <n v="2026"/>
    <s v="Q2"/>
    <n v="4"/>
    <s v="Apr"/>
  </r>
  <r>
    <n v="3179"/>
    <d v="2026-04-14T00:00:00"/>
    <n v="2026"/>
    <n v="4"/>
    <x v="3"/>
    <x v="1"/>
    <x v="1"/>
    <x v="14"/>
    <x v="0"/>
    <s v="New"/>
    <x v="1"/>
    <s v="Trail Boots"/>
    <n v="2"/>
    <n v="140.65"/>
    <n v="0.05"/>
    <n v="78.900000000000006"/>
    <n v="267.23500000000001"/>
    <n v="157.80000000000001"/>
    <n v="109.435"/>
    <n v="0.40950848504125581"/>
    <n v="2026"/>
    <s v="Q2"/>
    <n v="4"/>
    <s v="Apr"/>
  </r>
  <r>
    <n v="3301"/>
    <d v="2026-04-14T00:00:00"/>
    <n v="2026"/>
    <n v="4"/>
    <x v="3"/>
    <x v="1"/>
    <x v="3"/>
    <x v="4"/>
    <x v="2"/>
    <s v="New"/>
    <x v="0"/>
    <s v="Commuter Helmet"/>
    <n v="1"/>
    <n v="82.75"/>
    <n v="0"/>
    <n v="43.18"/>
    <n v="82.75"/>
    <n v="43.18"/>
    <n v="39.57"/>
    <n v="0.47818731117824775"/>
    <n v="2026"/>
    <s v="Q2"/>
    <n v="4"/>
    <s v="Apr"/>
  </r>
  <r>
    <n v="3349"/>
    <d v="2026-04-14T00:00:00"/>
    <n v="2026"/>
    <n v="4"/>
    <x v="3"/>
    <x v="1"/>
    <x v="3"/>
    <x v="8"/>
    <x v="0"/>
    <s v="Returning"/>
    <x v="4"/>
    <s v="Resistance Band Set"/>
    <n v="2"/>
    <n v="40.909999999999997"/>
    <n v="0.1"/>
    <n v="14.95"/>
    <n v="73.637999999999991"/>
    <n v="29.9"/>
    <n v="43.737999999999992"/>
    <n v="0.59395964040305271"/>
    <n v="2026"/>
    <s v="Q2"/>
    <n v="4"/>
    <s v="Apr"/>
  </r>
  <r>
    <n v="4874"/>
    <d v="2026-04-14T00:00:00"/>
    <n v="2026"/>
    <n v="4"/>
    <x v="3"/>
    <x v="1"/>
    <x v="0"/>
    <x v="0"/>
    <x v="2"/>
    <s v="Returning"/>
    <x v="2"/>
    <s v="Packing Cube Set"/>
    <n v="1"/>
    <n v="46.62"/>
    <n v="0"/>
    <n v="18.86"/>
    <n v="46.62"/>
    <n v="18.86"/>
    <n v="27.759999999999998"/>
    <n v="0.59545259545259543"/>
    <n v="2026"/>
    <s v="Q2"/>
    <n v="4"/>
    <s v="Apr"/>
  </r>
  <r>
    <n v="1045"/>
    <d v="2026-04-15T00:00:00"/>
    <n v="2026"/>
    <n v="4"/>
    <x v="3"/>
    <x v="1"/>
    <x v="0"/>
    <x v="15"/>
    <x v="0"/>
    <s v="Returning"/>
    <x v="3"/>
    <s v="Trail Tent 2P"/>
    <n v="2"/>
    <n v="196.57"/>
    <n v="0.05"/>
    <n v="106.2"/>
    <n v="373.48299999999995"/>
    <n v="212.4"/>
    <n v="161.08299999999994"/>
    <n v="0.43129941657317727"/>
    <n v="2026"/>
    <s v="Q2"/>
    <n v="4"/>
    <s v="Apr"/>
  </r>
  <r>
    <n v="1703"/>
    <d v="2026-04-15T00:00:00"/>
    <n v="2026"/>
    <n v="4"/>
    <x v="3"/>
    <x v="1"/>
    <x v="1"/>
    <x v="1"/>
    <x v="0"/>
    <s v="Returning"/>
    <x v="1"/>
    <s v="Hiking Daypack 20L"/>
    <n v="1"/>
    <n v="90.52"/>
    <n v="0"/>
    <n v="46.5"/>
    <n v="90.52"/>
    <n v="46.5"/>
    <n v="44.019999999999996"/>
    <n v="0.4863013698630137"/>
    <n v="2026"/>
    <s v="Q2"/>
    <n v="4"/>
    <s v="Apr"/>
  </r>
  <r>
    <n v="2107"/>
    <d v="2026-04-15T00:00:00"/>
    <n v="2026"/>
    <n v="4"/>
    <x v="3"/>
    <x v="1"/>
    <x v="0"/>
    <x v="15"/>
    <x v="0"/>
    <s v="Returning"/>
    <x v="2"/>
    <s v="Travel Backpack 35L"/>
    <n v="5"/>
    <n v="165.35"/>
    <n v="0.05"/>
    <n v="89.38"/>
    <n v="785.41249999999991"/>
    <n v="446.9"/>
    <n v="338.51249999999993"/>
    <n v="0.43099963395031271"/>
    <n v="2026"/>
    <s v="Q2"/>
    <n v="4"/>
    <s v="Apr"/>
  </r>
  <r>
    <n v="2265"/>
    <d v="2026-04-15T00:00:00"/>
    <n v="2026"/>
    <n v="4"/>
    <x v="3"/>
    <x v="1"/>
    <x v="1"/>
    <x v="11"/>
    <x v="2"/>
    <s v="Returning"/>
    <x v="2"/>
    <s v="Insulated Bottle"/>
    <n v="2"/>
    <n v="36.35"/>
    <n v="0"/>
    <n v="13.55"/>
    <n v="72.7"/>
    <n v="27.1"/>
    <n v="45.6"/>
    <n v="0.6272352132049519"/>
    <n v="2026"/>
    <s v="Q2"/>
    <n v="4"/>
    <s v="Apr"/>
  </r>
  <r>
    <n v="2839"/>
    <d v="2026-04-15T00:00:00"/>
    <n v="2026"/>
    <n v="4"/>
    <x v="3"/>
    <x v="1"/>
    <x v="1"/>
    <x v="14"/>
    <x v="2"/>
    <s v="New"/>
    <x v="2"/>
    <s v="Packing Cube Set"/>
    <n v="1"/>
    <n v="47"/>
    <n v="0"/>
    <n v="18.64"/>
    <n v="47"/>
    <n v="18.64"/>
    <n v="28.36"/>
    <n v="0.60340425531914887"/>
    <n v="2026"/>
    <s v="Q2"/>
    <n v="4"/>
    <s v="Apr"/>
  </r>
  <r>
    <n v="4742"/>
    <d v="2026-04-15T00:00:00"/>
    <n v="2026"/>
    <n v="4"/>
    <x v="3"/>
    <x v="1"/>
    <x v="3"/>
    <x v="13"/>
    <x v="3"/>
    <s v="Returning"/>
    <x v="2"/>
    <s v="Packing Cube Set"/>
    <n v="1"/>
    <n v="46.86"/>
    <n v="0"/>
    <n v="18.190000000000001"/>
    <n v="46.86"/>
    <n v="18.190000000000001"/>
    <n v="28.669999999999998"/>
    <n v="0.61182244985061884"/>
    <n v="2026"/>
    <s v="Q2"/>
    <n v="4"/>
    <s v="Apr"/>
  </r>
  <r>
    <n v="4899"/>
    <d v="2026-04-15T00:00:00"/>
    <n v="2026"/>
    <n v="4"/>
    <x v="3"/>
    <x v="1"/>
    <x v="0"/>
    <x v="9"/>
    <x v="0"/>
    <s v="New"/>
    <x v="3"/>
    <s v="Portable Camp Stove"/>
    <n v="2"/>
    <n v="82.13"/>
    <n v="0.05"/>
    <n v="39.909999999999997"/>
    <n v="156.047"/>
    <n v="79.819999999999993"/>
    <n v="76.227000000000004"/>
    <n v="0.48848744288579726"/>
    <n v="2026"/>
    <s v="Q2"/>
    <n v="4"/>
    <s v="Apr"/>
  </r>
  <r>
    <n v="5042"/>
    <d v="2026-04-15T00:00:00"/>
    <n v="2026"/>
    <n v="4"/>
    <x v="3"/>
    <x v="1"/>
    <x v="1"/>
    <x v="6"/>
    <x v="2"/>
    <s v="Business"/>
    <x v="2"/>
    <s v="Travel Backpack 35L"/>
    <n v="1"/>
    <n v="163.16"/>
    <n v="0"/>
    <n v="88.78"/>
    <n v="163.16"/>
    <n v="88.78"/>
    <n v="74.38"/>
    <n v="0.45587153714145623"/>
    <n v="2026"/>
    <s v="Q2"/>
    <n v="4"/>
    <s v="Apr"/>
  </r>
  <r>
    <n v="2248"/>
    <d v="2026-04-16T00:00:00"/>
    <n v="2026"/>
    <n v="4"/>
    <x v="3"/>
    <x v="1"/>
    <x v="0"/>
    <x v="15"/>
    <x v="2"/>
    <s v="New"/>
    <x v="2"/>
    <s v="Insulated Bottle"/>
    <n v="2"/>
    <n v="36.68"/>
    <n v="0.1"/>
    <n v="13.92"/>
    <n v="66.024000000000001"/>
    <n v="27.84"/>
    <n v="38.183999999999997"/>
    <n v="0.57833515085423481"/>
    <n v="2026"/>
    <s v="Q2"/>
    <n v="4"/>
    <s v="Apr"/>
  </r>
  <r>
    <n v="2427"/>
    <d v="2026-04-16T00:00:00"/>
    <n v="2026"/>
    <n v="4"/>
    <x v="3"/>
    <x v="1"/>
    <x v="3"/>
    <x v="13"/>
    <x v="0"/>
    <s v="New"/>
    <x v="2"/>
    <s v="Packing Cube Set"/>
    <n v="1"/>
    <n v="45.82"/>
    <n v="0.1"/>
    <n v="18.48"/>
    <n v="41.238"/>
    <n v="18.48"/>
    <n v="22.757999999999999"/>
    <n v="0.55186963480285167"/>
    <n v="2026"/>
    <s v="Q2"/>
    <n v="4"/>
    <s v="Apr"/>
  </r>
  <r>
    <n v="2445"/>
    <d v="2026-04-16T00:00:00"/>
    <n v="2026"/>
    <n v="4"/>
    <x v="3"/>
    <x v="1"/>
    <x v="0"/>
    <x v="15"/>
    <x v="0"/>
    <s v="Returning"/>
    <x v="1"/>
    <s v="Trekking Poles"/>
    <n v="1"/>
    <n v="70.95"/>
    <n v="0"/>
    <n v="31.43"/>
    <n v="70.95"/>
    <n v="31.43"/>
    <n v="39.520000000000003"/>
    <n v="0.55701198026779419"/>
    <n v="2026"/>
    <s v="Q2"/>
    <n v="4"/>
    <s v="Apr"/>
  </r>
  <r>
    <n v="3311"/>
    <d v="2026-04-16T00:00:00"/>
    <n v="2026"/>
    <n v="4"/>
    <x v="3"/>
    <x v="1"/>
    <x v="1"/>
    <x v="11"/>
    <x v="0"/>
    <s v="New"/>
    <x v="2"/>
    <s v="Packing Cube Set"/>
    <n v="1"/>
    <n v="46.68"/>
    <n v="0.05"/>
    <n v="18.350000000000001"/>
    <n v="44.345999999999997"/>
    <n v="18.350000000000001"/>
    <n v="25.995999999999995"/>
    <n v="0.58620845172056102"/>
    <n v="2026"/>
    <s v="Q2"/>
    <n v="4"/>
    <s v="Apr"/>
  </r>
  <r>
    <n v="3320"/>
    <d v="2026-04-16T00:00:00"/>
    <n v="2026"/>
    <n v="4"/>
    <x v="3"/>
    <x v="1"/>
    <x v="2"/>
    <x v="16"/>
    <x v="0"/>
    <s v="Business"/>
    <x v="2"/>
    <s v="Travel Backpack 35L"/>
    <n v="5"/>
    <n v="164.31"/>
    <n v="0.05"/>
    <n v="85.41"/>
    <n v="780.47249999999997"/>
    <n v="427.04999999999995"/>
    <n v="353.42250000000001"/>
    <n v="0.45283145786686912"/>
    <n v="2026"/>
    <s v="Q2"/>
    <n v="4"/>
    <s v="Apr"/>
  </r>
  <r>
    <n v="3321"/>
    <d v="2026-04-16T00:00:00"/>
    <n v="2026"/>
    <n v="4"/>
    <x v="3"/>
    <x v="1"/>
    <x v="1"/>
    <x v="6"/>
    <x v="0"/>
    <s v="Business"/>
    <x v="2"/>
    <s v="Insulated Bottle"/>
    <n v="3"/>
    <n v="35.57"/>
    <n v="0"/>
    <n v="13.67"/>
    <n v="106.71000000000001"/>
    <n v="41.01"/>
    <n v="65.700000000000017"/>
    <n v="0.61568737700309262"/>
    <n v="2026"/>
    <s v="Q2"/>
    <n v="4"/>
    <s v="Apr"/>
  </r>
  <r>
    <n v="5181"/>
    <d v="2026-04-16T00:00:00"/>
    <n v="2026"/>
    <n v="4"/>
    <x v="3"/>
    <x v="1"/>
    <x v="0"/>
    <x v="0"/>
    <x v="3"/>
    <s v="New"/>
    <x v="2"/>
    <s v="Packing Cube Set"/>
    <n v="2"/>
    <n v="45.51"/>
    <n v="0.1"/>
    <n v="18.809999999999999"/>
    <n v="81.917999999999992"/>
    <n v="37.619999999999997"/>
    <n v="44.297999999999995"/>
    <n v="0.54076027246758951"/>
    <n v="2026"/>
    <s v="Q2"/>
    <n v="4"/>
    <s v="Apr"/>
  </r>
  <r>
    <n v="5187"/>
    <d v="2026-04-16T00:00:00"/>
    <n v="2026"/>
    <n v="4"/>
    <x v="3"/>
    <x v="1"/>
    <x v="3"/>
    <x v="8"/>
    <x v="0"/>
    <s v="Returning"/>
    <x v="3"/>
    <s v="Trail Tent 2P"/>
    <n v="2"/>
    <n v="198.32"/>
    <n v="0"/>
    <n v="106.8"/>
    <n v="396.64"/>
    <n v="213.6"/>
    <n v="183.04"/>
    <n v="0.46147640177490923"/>
    <n v="2026"/>
    <s v="Q2"/>
    <n v="4"/>
    <s v="Apr"/>
  </r>
  <r>
    <n v="605"/>
    <d v="2026-04-17T00:00:00"/>
    <n v="2026"/>
    <n v="4"/>
    <x v="3"/>
    <x v="1"/>
    <x v="3"/>
    <x v="8"/>
    <x v="3"/>
    <s v="Business"/>
    <x v="2"/>
    <s v="Carry-On Duffel"/>
    <n v="2"/>
    <n v="130.94"/>
    <n v="0"/>
    <n v="67.459999999999994"/>
    <n v="261.88"/>
    <n v="134.91999999999999"/>
    <n v="126.96000000000001"/>
    <n v="0.48480219948067821"/>
    <n v="2026"/>
    <s v="Q2"/>
    <n v="4"/>
    <s v="Apr"/>
  </r>
  <r>
    <n v="3244"/>
    <d v="2026-04-17T00:00:00"/>
    <n v="2026"/>
    <n v="4"/>
    <x v="3"/>
    <x v="1"/>
    <x v="1"/>
    <x v="11"/>
    <x v="3"/>
    <s v="Returning"/>
    <x v="2"/>
    <s v="Carry-On Duffel"/>
    <n v="1"/>
    <n v="131.62"/>
    <n v="0"/>
    <n v="66.95"/>
    <n v="131.62"/>
    <n v="66.95"/>
    <n v="64.67"/>
    <n v="0.49133870232487464"/>
    <n v="2026"/>
    <s v="Q2"/>
    <n v="4"/>
    <s v="Apr"/>
  </r>
  <r>
    <n v="4047"/>
    <d v="2026-04-17T00:00:00"/>
    <n v="2026"/>
    <n v="4"/>
    <x v="3"/>
    <x v="1"/>
    <x v="0"/>
    <x v="0"/>
    <x v="1"/>
    <s v="Business"/>
    <x v="2"/>
    <s v="Travel Backpack 35L"/>
    <n v="8"/>
    <n v="168.34"/>
    <n v="0.15"/>
    <n v="88.7"/>
    <n v="1144.712"/>
    <n v="709.6"/>
    <n v="435.11199999999997"/>
    <n v="0.38010608781946897"/>
    <n v="2026"/>
    <s v="Q2"/>
    <n v="4"/>
    <s v="Apr"/>
  </r>
  <r>
    <n v="4101"/>
    <d v="2026-04-17T00:00:00"/>
    <n v="2026"/>
    <n v="4"/>
    <x v="3"/>
    <x v="1"/>
    <x v="1"/>
    <x v="6"/>
    <x v="0"/>
    <s v="Returning"/>
    <x v="3"/>
    <s v="Portable Camp Stove"/>
    <n v="1"/>
    <n v="81.040000000000006"/>
    <n v="0"/>
    <n v="39.97"/>
    <n v="81.040000000000006"/>
    <n v="39.97"/>
    <n v="41.070000000000007"/>
    <n v="0.50678677196446209"/>
    <n v="2026"/>
    <s v="Q2"/>
    <n v="4"/>
    <s v="Apr"/>
  </r>
  <r>
    <n v="4537"/>
    <d v="2026-04-17T00:00:00"/>
    <n v="2026"/>
    <n v="4"/>
    <x v="3"/>
    <x v="1"/>
    <x v="3"/>
    <x v="8"/>
    <x v="0"/>
    <s v="Business"/>
    <x v="3"/>
    <s v="Portable Camp Stove"/>
    <n v="3"/>
    <n v="81.53"/>
    <n v="0.05"/>
    <n v="38.630000000000003"/>
    <n v="232.3605"/>
    <n v="115.89000000000001"/>
    <n v="116.47049999999999"/>
    <n v="0.50124913657872139"/>
    <n v="2026"/>
    <s v="Q2"/>
    <n v="4"/>
    <s v="Apr"/>
  </r>
  <r>
    <n v="754"/>
    <d v="2026-04-18T00:00:00"/>
    <n v="2026"/>
    <n v="4"/>
    <x v="3"/>
    <x v="1"/>
    <x v="2"/>
    <x v="10"/>
    <x v="3"/>
    <s v="Returning"/>
    <x v="0"/>
    <s v="Cycling Pack 12L"/>
    <n v="3"/>
    <n v="104.8"/>
    <n v="0.1"/>
    <n v="50.59"/>
    <n v="282.95999999999998"/>
    <n v="151.77000000000001"/>
    <n v="131.18999999999997"/>
    <n v="0.46363443596268017"/>
    <n v="2026"/>
    <s v="Q2"/>
    <n v="4"/>
    <s v="Apr"/>
  </r>
  <r>
    <n v="1340"/>
    <d v="2026-04-18T00:00:00"/>
    <n v="2026"/>
    <n v="4"/>
    <x v="3"/>
    <x v="1"/>
    <x v="3"/>
    <x v="8"/>
    <x v="0"/>
    <s v="New"/>
    <x v="4"/>
    <s v="Training Mat"/>
    <n v="2"/>
    <n v="51.24"/>
    <n v="0"/>
    <n v="22.52"/>
    <n v="102.48"/>
    <n v="45.04"/>
    <n v="57.440000000000005"/>
    <n v="0.56049960967993762"/>
    <n v="2026"/>
    <s v="Q2"/>
    <n v="4"/>
    <s v="Apr"/>
  </r>
  <r>
    <n v="1444"/>
    <d v="2026-04-18T00:00:00"/>
    <n v="2026"/>
    <n v="4"/>
    <x v="3"/>
    <x v="1"/>
    <x v="2"/>
    <x v="10"/>
    <x v="2"/>
    <s v="Returning"/>
    <x v="3"/>
    <s v="Compact Sleeping Bag"/>
    <n v="1"/>
    <n v="120.52"/>
    <n v="0.1"/>
    <n v="59.01"/>
    <n v="108.468"/>
    <n v="59.01"/>
    <n v="49.458000000000006"/>
    <n v="0.45596858059519862"/>
    <n v="2026"/>
    <s v="Q2"/>
    <n v="4"/>
    <s v="Apr"/>
  </r>
  <r>
    <n v="2390"/>
    <d v="2026-04-18T00:00:00"/>
    <n v="2026"/>
    <n v="4"/>
    <x v="3"/>
    <x v="1"/>
    <x v="3"/>
    <x v="8"/>
    <x v="2"/>
    <s v="Returning"/>
    <x v="3"/>
    <s v="Portable Camp Stove"/>
    <n v="1"/>
    <n v="80.98"/>
    <n v="0"/>
    <n v="40.19"/>
    <n v="80.98"/>
    <n v="40.19"/>
    <n v="40.790000000000006"/>
    <n v="0.50370461842430236"/>
    <n v="2026"/>
    <s v="Q2"/>
    <n v="4"/>
    <s v="Apr"/>
  </r>
  <r>
    <n v="3076"/>
    <d v="2026-04-18T00:00:00"/>
    <n v="2026"/>
    <n v="4"/>
    <x v="3"/>
    <x v="1"/>
    <x v="2"/>
    <x v="2"/>
    <x v="0"/>
    <s v="Business"/>
    <x v="3"/>
    <s v="Portable Camp Stove"/>
    <n v="2"/>
    <n v="82.58"/>
    <n v="0.1"/>
    <n v="39.93"/>
    <n v="148.64400000000001"/>
    <n v="79.86"/>
    <n v="68.784000000000006"/>
    <n v="0.46274319851457174"/>
    <n v="2026"/>
    <s v="Q2"/>
    <n v="4"/>
    <s v="Apr"/>
  </r>
  <r>
    <n v="3157"/>
    <d v="2026-04-18T00:00:00"/>
    <n v="2026"/>
    <n v="4"/>
    <x v="3"/>
    <x v="1"/>
    <x v="3"/>
    <x v="8"/>
    <x v="0"/>
    <s v="New"/>
    <x v="3"/>
    <s v="Trail Tent 2P"/>
    <n v="2"/>
    <n v="200.36"/>
    <n v="0"/>
    <n v="105.12"/>
    <n v="400.72"/>
    <n v="210.24"/>
    <n v="190.48000000000002"/>
    <n v="0.47534438011579161"/>
    <n v="2026"/>
    <s v="Q2"/>
    <n v="4"/>
    <s v="Apr"/>
  </r>
  <r>
    <n v="4516"/>
    <d v="2026-04-18T00:00:00"/>
    <n v="2026"/>
    <n v="4"/>
    <x v="3"/>
    <x v="1"/>
    <x v="2"/>
    <x v="5"/>
    <x v="0"/>
    <s v="Returning"/>
    <x v="3"/>
    <s v="Trail Tent 2P"/>
    <n v="1"/>
    <n v="196.24"/>
    <n v="0"/>
    <n v="106.34"/>
    <n v="196.24"/>
    <n v="106.34"/>
    <n v="89.9"/>
    <n v="0.45811251528740321"/>
    <n v="2026"/>
    <s v="Q2"/>
    <n v="4"/>
    <s v="Apr"/>
  </r>
  <r>
    <n v="5119"/>
    <d v="2026-04-18T00:00:00"/>
    <n v="2026"/>
    <n v="4"/>
    <x v="3"/>
    <x v="1"/>
    <x v="0"/>
    <x v="15"/>
    <x v="0"/>
    <s v="Business"/>
    <x v="1"/>
    <s v="Hiking Daypack 20L"/>
    <n v="1"/>
    <n v="93.32"/>
    <n v="0"/>
    <n v="44.82"/>
    <n v="93.32"/>
    <n v="44.82"/>
    <n v="48.499999999999993"/>
    <n v="0.51971710244320612"/>
    <n v="2026"/>
    <s v="Q2"/>
    <n v="4"/>
    <s v="Apr"/>
  </r>
  <r>
    <n v="125"/>
    <d v="2026-04-19T00:00:00"/>
    <n v="2026"/>
    <n v="4"/>
    <x v="3"/>
    <x v="1"/>
    <x v="3"/>
    <x v="7"/>
    <x v="0"/>
    <s v="Returning"/>
    <x v="0"/>
    <s v="Cycling Pack 12L"/>
    <n v="2"/>
    <n v="101.61"/>
    <n v="0"/>
    <n v="49.9"/>
    <n v="203.22"/>
    <n v="99.8"/>
    <n v="103.42"/>
    <n v="0.50890660368074014"/>
    <n v="2026"/>
    <s v="Q2"/>
    <n v="4"/>
    <s v="Apr"/>
  </r>
  <r>
    <n v="728"/>
    <d v="2026-04-19T00:00:00"/>
    <n v="2026"/>
    <n v="4"/>
    <x v="3"/>
    <x v="1"/>
    <x v="1"/>
    <x v="14"/>
    <x v="0"/>
    <s v="Returning"/>
    <x v="0"/>
    <s v="Cycling Pack 12L"/>
    <n v="1"/>
    <n v="104.91"/>
    <n v="0"/>
    <n v="51.68"/>
    <n v="104.91"/>
    <n v="51.68"/>
    <n v="53.23"/>
    <n v="0.50738728433895719"/>
    <n v="2026"/>
    <s v="Q2"/>
    <n v="4"/>
    <s v="Apr"/>
  </r>
  <r>
    <n v="1271"/>
    <d v="2026-04-19T00:00:00"/>
    <n v="2026"/>
    <n v="4"/>
    <x v="3"/>
    <x v="1"/>
    <x v="2"/>
    <x v="2"/>
    <x v="1"/>
    <s v="Business"/>
    <x v="4"/>
    <s v="Resistance Band Set"/>
    <n v="8"/>
    <n v="39.99"/>
    <n v="0.15"/>
    <n v="14.92"/>
    <n v="271.93200000000002"/>
    <n v="119.36"/>
    <n v="152.572"/>
    <n v="0.56106673727255341"/>
    <n v="2026"/>
    <s v="Q2"/>
    <n v="4"/>
    <s v="Apr"/>
  </r>
  <r>
    <n v="1284"/>
    <d v="2026-04-19T00:00:00"/>
    <n v="2026"/>
    <n v="4"/>
    <x v="3"/>
    <x v="1"/>
    <x v="1"/>
    <x v="12"/>
    <x v="2"/>
    <s v="New"/>
    <x v="2"/>
    <s v="Carry-On Duffel"/>
    <n v="1"/>
    <n v="136.01"/>
    <n v="0"/>
    <n v="66.59"/>
    <n v="136.01"/>
    <n v="66.59"/>
    <n v="69.419999999999987"/>
    <n v="0.51040364679067707"/>
    <n v="2026"/>
    <s v="Q2"/>
    <n v="4"/>
    <s v="Apr"/>
  </r>
  <r>
    <n v="1657"/>
    <d v="2026-04-19T00:00:00"/>
    <n v="2026"/>
    <n v="4"/>
    <x v="3"/>
    <x v="1"/>
    <x v="0"/>
    <x v="0"/>
    <x v="1"/>
    <s v="Business"/>
    <x v="3"/>
    <s v="Compact Sleeping Bag"/>
    <n v="15"/>
    <n v="122.1"/>
    <n v="0.15"/>
    <n v="62.33"/>
    <n v="1556.7749999999999"/>
    <n v="934.94999999999993"/>
    <n v="621.82499999999993"/>
    <n v="0.39943151707857588"/>
    <n v="2026"/>
    <s v="Q2"/>
    <n v="4"/>
    <s v="Apr"/>
  </r>
  <r>
    <n v="2240"/>
    <d v="2026-04-19T00:00:00"/>
    <n v="2026"/>
    <n v="4"/>
    <x v="3"/>
    <x v="1"/>
    <x v="0"/>
    <x v="15"/>
    <x v="3"/>
    <s v="Returning"/>
    <x v="3"/>
    <s v="Alpine Tent 4P"/>
    <n v="4"/>
    <n v="341.75"/>
    <n v="0.1"/>
    <n v="191.91"/>
    <n v="1230.3"/>
    <n v="767.64"/>
    <n v="462.65999999999997"/>
    <n v="0.37605462082418922"/>
    <n v="2026"/>
    <s v="Q2"/>
    <n v="4"/>
    <s v="Apr"/>
  </r>
  <r>
    <n v="3050"/>
    <d v="2026-04-19T00:00:00"/>
    <n v="2026"/>
    <n v="4"/>
    <x v="3"/>
    <x v="1"/>
    <x v="3"/>
    <x v="13"/>
    <x v="2"/>
    <s v="Returning"/>
    <x v="1"/>
    <s v="Summit Backpack 45L"/>
    <n v="3"/>
    <n v="156.16"/>
    <n v="0.05"/>
    <n v="77.81"/>
    <n v="445.05599999999998"/>
    <n v="233.43"/>
    <n v="211.62599999999998"/>
    <n v="0.47550420621225192"/>
    <n v="2026"/>
    <s v="Q2"/>
    <n v="4"/>
    <s v="Apr"/>
  </r>
  <r>
    <n v="3213"/>
    <d v="2026-04-19T00:00:00"/>
    <n v="2026"/>
    <n v="4"/>
    <x v="3"/>
    <x v="1"/>
    <x v="0"/>
    <x v="15"/>
    <x v="0"/>
    <s v="Returning"/>
    <x v="2"/>
    <s v="Carry-On Duffel"/>
    <n v="2"/>
    <n v="132.53"/>
    <n v="0.05"/>
    <n v="66.39"/>
    <n v="251.80699999999999"/>
    <n v="132.78"/>
    <n v="119.02699999999999"/>
    <n v="0.47269138665724142"/>
    <n v="2026"/>
    <s v="Q2"/>
    <n v="4"/>
    <s v="Apr"/>
  </r>
  <r>
    <n v="3367"/>
    <d v="2026-04-19T00:00:00"/>
    <n v="2026"/>
    <n v="4"/>
    <x v="3"/>
    <x v="1"/>
    <x v="2"/>
    <x v="3"/>
    <x v="0"/>
    <s v="Returning"/>
    <x v="2"/>
    <s v="Packing Cube Set"/>
    <n v="3"/>
    <n v="45.79"/>
    <n v="0"/>
    <n v="17.98"/>
    <n v="137.37"/>
    <n v="53.94"/>
    <n v="83.43"/>
    <n v="0.60733784669141733"/>
    <n v="2026"/>
    <s v="Q2"/>
    <n v="4"/>
    <s v="Apr"/>
  </r>
  <r>
    <n v="3885"/>
    <d v="2026-04-19T00:00:00"/>
    <n v="2026"/>
    <n v="4"/>
    <x v="3"/>
    <x v="1"/>
    <x v="0"/>
    <x v="15"/>
    <x v="0"/>
    <s v="New"/>
    <x v="2"/>
    <s v="Carry-On Duffel"/>
    <n v="2"/>
    <n v="133.97"/>
    <n v="0.15"/>
    <n v="67.36"/>
    <n v="227.749"/>
    <n v="134.72"/>
    <n v="93.028999999999996"/>
    <n v="0.40847160690057915"/>
    <n v="2026"/>
    <s v="Q2"/>
    <n v="4"/>
    <s v="Apr"/>
  </r>
  <r>
    <n v="4372"/>
    <d v="2026-04-19T00:00:00"/>
    <n v="2026"/>
    <n v="4"/>
    <x v="3"/>
    <x v="1"/>
    <x v="0"/>
    <x v="15"/>
    <x v="0"/>
    <s v="New"/>
    <x v="4"/>
    <s v="Recovery Roller"/>
    <n v="1"/>
    <n v="37.11"/>
    <n v="0.1"/>
    <n v="14.27"/>
    <n v="33.399000000000001"/>
    <n v="14.27"/>
    <n v="19.129000000000001"/>
    <n v="0.5727416988532591"/>
    <n v="2026"/>
    <s v="Q2"/>
    <n v="4"/>
    <s v="Apr"/>
  </r>
  <r>
    <n v="4417"/>
    <d v="2026-04-19T00:00:00"/>
    <n v="2026"/>
    <n v="4"/>
    <x v="3"/>
    <x v="1"/>
    <x v="3"/>
    <x v="8"/>
    <x v="2"/>
    <s v="New"/>
    <x v="3"/>
    <s v="Alpine Tent 4P"/>
    <n v="3"/>
    <n v="334.01"/>
    <n v="0.15"/>
    <n v="192.17"/>
    <n v="851.72550000000001"/>
    <n v="576.51"/>
    <n v="275.21550000000002"/>
    <n v="0.32312699337990941"/>
    <n v="2026"/>
    <s v="Q2"/>
    <n v="4"/>
    <s v="Apr"/>
  </r>
  <r>
    <n v="1147"/>
    <d v="2026-04-20T00:00:00"/>
    <n v="2026"/>
    <n v="4"/>
    <x v="3"/>
    <x v="1"/>
    <x v="3"/>
    <x v="7"/>
    <x v="0"/>
    <s v="New"/>
    <x v="2"/>
    <s v="Carry-On Duffel"/>
    <n v="1"/>
    <n v="131.46"/>
    <n v="0"/>
    <n v="67.77"/>
    <n v="131.46"/>
    <n v="67.77"/>
    <n v="63.690000000000012"/>
    <n v="0.48448197170241902"/>
    <n v="2026"/>
    <s v="Q2"/>
    <n v="4"/>
    <s v="Apr"/>
  </r>
  <r>
    <n v="1514"/>
    <d v="2026-04-20T00:00:00"/>
    <n v="2026"/>
    <n v="4"/>
    <x v="3"/>
    <x v="1"/>
    <x v="2"/>
    <x v="3"/>
    <x v="2"/>
    <s v="Returning"/>
    <x v="1"/>
    <s v="Trekking Poles"/>
    <n v="3"/>
    <n v="72.48"/>
    <n v="0"/>
    <n v="32.36"/>
    <n v="217.44"/>
    <n v="97.08"/>
    <n v="120.36"/>
    <n v="0.55353200883002207"/>
    <n v="2026"/>
    <s v="Q2"/>
    <n v="4"/>
    <s v="Apr"/>
  </r>
  <r>
    <n v="1538"/>
    <d v="2026-04-20T00:00:00"/>
    <n v="2026"/>
    <n v="4"/>
    <x v="3"/>
    <x v="1"/>
    <x v="2"/>
    <x v="2"/>
    <x v="3"/>
    <s v="New"/>
    <x v="0"/>
    <s v="Commuter Helmet"/>
    <n v="1"/>
    <n v="81.98"/>
    <n v="0"/>
    <n v="43.15"/>
    <n v="81.98"/>
    <n v="43.15"/>
    <n v="38.830000000000005"/>
    <n v="0.47365211027079779"/>
    <n v="2026"/>
    <s v="Q2"/>
    <n v="4"/>
    <s v="Apr"/>
  </r>
  <r>
    <n v="1679"/>
    <d v="2026-04-20T00:00:00"/>
    <n v="2026"/>
    <n v="4"/>
    <x v="3"/>
    <x v="1"/>
    <x v="3"/>
    <x v="13"/>
    <x v="3"/>
    <s v="Returning"/>
    <x v="2"/>
    <s v="Packing Cube Set"/>
    <n v="1"/>
    <n v="46.71"/>
    <n v="0"/>
    <n v="18.18"/>
    <n v="46.71"/>
    <n v="18.18"/>
    <n v="28.53"/>
    <n v="0.61078998073217727"/>
    <n v="2026"/>
    <s v="Q2"/>
    <n v="4"/>
    <s v="Apr"/>
  </r>
  <r>
    <n v="1708"/>
    <d v="2026-04-20T00:00:00"/>
    <n v="2026"/>
    <n v="4"/>
    <x v="3"/>
    <x v="1"/>
    <x v="2"/>
    <x v="5"/>
    <x v="3"/>
    <s v="New"/>
    <x v="4"/>
    <s v="Resistance Band Set"/>
    <n v="1"/>
    <n v="41.01"/>
    <n v="0"/>
    <n v="14.5"/>
    <n v="41.01"/>
    <n v="14.5"/>
    <n v="26.509999999999998"/>
    <n v="0.64642770056083876"/>
    <n v="2026"/>
    <s v="Q2"/>
    <n v="4"/>
    <s v="Apr"/>
  </r>
  <r>
    <n v="2686"/>
    <d v="2026-04-20T00:00:00"/>
    <n v="2026"/>
    <n v="4"/>
    <x v="3"/>
    <x v="1"/>
    <x v="1"/>
    <x v="12"/>
    <x v="0"/>
    <s v="Returning"/>
    <x v="1"/>
    <s v="Trekking Poles"/>
    <n v="1"/>
    <n v="70.45"/>
    <n v="0.05"/>
    <n v="31.98"/>
    <n v="66.927499999999995"/>
    <n v="31.98"/>
    <n v="34.947499999999991"/>
    <n v="0.52216951178514059"/>
    <n v="2026"/>
    <s v="Q2"/>
    <n v="4"/>
    <s v="Apr"/>
  </r>
  <r>
    <n v="3307"/>
    <d v="2026-04-20T00:00:00"/>
    <n v="2026"/>
    <n v="4"/>
    <x v="3"/>
    <x v="1"/>
    <x v="3"/>
    <x v="13"/>
    <x v="2"/>
    <s v="Business"/>
    <x v="0"/>
    <s v="Trail Bike Light"/>
    <n v="2"/>
    <n v="51.39"/>
    <n v="0.05"/>
    <n v="22.28"/>
    <n v="97.640999999999991"/>
    <n v="44.56"/>
    <n v="53.080999999999989"/>
    <n v="0.54363433393758764"/>
    <n v="2026"/>
    <s v="Q2"/>
    <n v="4"/>
    <s v="Apr"/>
  </r>
  <r>
    <n v="3772"/>
    <d v="2026-04-20T00:00:00"/>
    <n v="2026"/>
    <n v="4"/>
    <x v="3"/>
    <x v="1"/>
    <x v="0"/>
    <x v="15"/>
    <x v="2"/>
    <s v="Returning"/>
    <x v="3"/>
    <s v="Compact Sleeping Bag"/>
    <n v="2"/>
    <n v="122.03"/>
    <n v="0"/>
    <n v="59.43"/>
    <n v="244.06"/>
    <n v="118.86"/>
    <n v="125.2"/>
    <n v="0.51298860935835455"/>
    <n v="2026"/>
    <s v="Q2"/>
    <n v="4"/>
    <s v="Apr"/>
  </r>
  <r>
    <n v="3877"/>
    <d v="2026-04-20T00:00:00"/>
    <n v="2026"/>
    <n v="4"/>
    <x v="3"/>
    <x v="1"/>
    <x v="3"/>
    <x v="4"/>
    <x v="0"/>
    <s v="New"/>
    <x v="2"/>
    <s v="Carry-On Duffel"/>
    <n v="3"/>
    <n v="132.07"/>
    <n v="0.05"/>
    <n v="66.41"/>
    <n v="376.39949999999999"/>
    <n v="199.23"/>
    <n v="177.1695"/>
    <n v="0.47069536489819991"/>
    <n v="2026"/>
    <s v="Q2"/>
    <n v="4"/>
    <s v="Apr"/>
  </r>
  <r>
    <n v="4117"/>
    <d v="2026-04-20T00:00:00"/>
    <n v="2026"/>
    <n v="4"/>
    <x v="3"/>
    <x v="1"/>
    <x v="3"/>
    <x v="7"/>
    <x v="3"/>
    <s v="Returning"/>
    <x v="0"/>
    <s v="Compact Repair Kit"/>
    <n v="1"/>
    <n v="41.04"/>
    <n v="0.1"/>
    <n v="17.02"/>
    <n v="36.936"/>
    <n v="17.02"/>
    <n v="19.916"/>
    <n v="0.53920294563569415"/>
    <n v="2026"/>
    <s v="Q2"/>
    <n v="4"/>
    <s v="Apr"/>
  </r>
  <r>
    <n v="4562"/>
    <d v="2026-04-20T00:00:00"/>
    <n v="2026"/>
    <n v="4"/>
    <x v="3"/>
    <x v="1"/>
    <x v="1"/>
    <x v="1"/>
    <x v="2"/>
    <s v="New"/>
    <x v="4"/>
    <s v="Resistance Band Set"/>
    <n v="2"/>
    <n v="40.56"/>
    <n v="0"/>
    <n v="15.09"/>
    <n v="81.12"/>
    <n v="30.18"/>
    <n v="50.940000000000005"/>
    <n v="0.62795857988165682"/>
    <n v="2026"/>
    <s v="Q2"/>
    <n v="4"/>
    <s v="Apr"/>
  </r>
  <r>
    <n v="4683"/>
    <d v="2026-04-20T00:00:00"/>
    <n v="2026"/>
    <n v="4"/>
    <x v="3"/>
    <x v="1"/>
    <x v="2"/>
    <x v="16"/>
    <x v="0"/>
    <s v="Business"/>
    <x v="4"/>
    <s v="Training Mat"/>
    <n v="3"/>
    <n v="51.36"/>
    <n v="0"/>
    <n v="22.05"/>
    <n v="154.07999999999998"/>
    <n v="66.150000000000006"/>
    <n v="87.929999999999978"/>
    <n v="0.57067757009345788"/>
    <n v="2026"/>
    <s v="Q2"/>
    <n v="4"/>
    <s v="Apr"/>
  </r>
  <r>
    <n v="308"/>
    <d v="2026-04-21T00:00:00"/>
    <n v="2026"/>
    <n v="4"/>
    <x v="3"/>
    <x v="1"/>
    <x v="3"/>
    <x v="7"/>
    <x v="0"/>
    <s v="Returning"/>
    <x v="1"/>
    <s v="Hiking Daypack 20L"/>
    <n v="6"/>
    <n v="93.58"/>
    <n v="0"/>
    <n v="46.68"/>
    <n v="561.48"/>
    <n v="280.08"/>
    <n v="281.40000000000003"/>
    <n v="0.5011754648429152"/>
    <n v="2026"/>
    <s v="Q2"/>
    <n v="4"/>
    <s v="Apr"/>
  </r>
  <r>
    <n v="773"/>
    <d v="2026-04-21T00:00:00"/>
    <n v="2026"/>
    <n v="4"/>
    <x v="3"/>
    <x v="1"/>
    <x v="3"/>
    <x v="7"/>
    <x v="0"/>
    <s v="Business"/>
    <x v="0"/>
    <s v="Commuter Helmet"/>
    <n v="5"/>
    <n v="80.16"/>
    <n v="0.1"/>
    <n v="42.5"/>
    <n v="360.71999999999997"/>
    <n v="212.5"/>
    <n v="148.21999999999997"/>
    <n v="0.41090042137946325"/>
    <n v="2026"/>
    <s v="Q2"/>
    <n v="4"/>
    <s v="Apr"/>
  </r>
  <r>
    <n v="1303"/>
    <d v="2026-04-21T00:00:00"/>
    <n v="2026"/>
    <n v="4"/>
    <x v="3"/>
    <x v="1"/>
    <x v="1"/>
    <x v="12"/>
    <x v="0"/>
    <s v="New"/>
    <x v="1"/>
    <s v="Trail Boots"/>
    <n v="1"/>
    <n v="142.22999999999999"/>
    <n v="0.05"/>
    <n v="77.66"/>
    <n v="135.11849999999998"/>
    <n v="77.66"/>
    <n v="57.458499999999987"/>
    <n v="0.42524524768999061"/>
    <n v="2026"/>
    <s v="Q2"/>
    <n v="4"/>
    <s v="Apr"/>
  </r>
  <r>
    <n v="1348"/>
    <d v="2026-04-21T00:00:00"/>
    <n v="2026"/>
    <n v="4"/>
    <x v="3"/>
    <x v="1"/>
    <x v="1"/>
    <x v="14"/>
    <x v="0"/>
    <s v="Returning"/>
    <x v="1"/>
    <s v="Trekking Poles"/>
    <n v="2"/>
    <n v="71.77"/>
    <n v="0"/>
    <n v="32.450000000000003"/>
    <n v="143.54"/>
    <n v="64.900000000000006"/>
    <n v="78.639999999999986"/>
    <n v="0.54786122335237553"/>
    <n v="2026"/>
    <s v="Q2"/>
    <n v="4"/>
    <s v="Apr"/>
  </r>
  <r>
    <n v="1496"/>
    <d v="2026-04-21T00:00:00"/>
    <n v="2026"/>
    <n v="4"/>
    <x v="3"/>
    <x v="1"/>
    <x v="0"/>
    <x v="0"/>
    <x v="3"/>
    <s v="Returning"/>
    <x v="1"/>
    <s v="Trekking Poles"/>
    <n v="1"/>
    <n v="71.23"/>
    <n v="0.05"/>
    <n v="33.28"/>
    <n v="67.668499999999995"/>
    <n v="33.28"/>
    <n v="34.388499999999993"/>
    <n v="0.50819066478494423"/>
    <n v="2026"/>
    <s v="Q2"/>
    <n v="4"/>
    <s v="Apr"/>
  </r>
  <r>
    <n v="1695"/>
    <d v="2026-04-21T00:00:00"/>
    <n v="2026"/>
    <n v="4"/>
    <x v="3"/>
    <x v="1"/>
    <x v="0"/>
    <x v="0"/>
    <x v="2"/>
    <s v="Returning"/>
    <x v="1"/>
    <s v="Trekking Poles"/>
    <n v="1"/>
    <n v="71.239999999999995"/>
    <n v="0.1"/>
    <n v="33.07"/>
    <n v="64.116"/>
    <n v="33.07"/>
    <n v="31.045999999999999"/>
    <n v="0.48421610830369954"/>
    <n v="2026"/>
    <s v="Q2"/>
    <n v="4"/>
    <s v="Apr"/>
  </r>
  <r>
    <n v="2812"/>
    <d v="2026-04-21T00:00:00"/>
    <n v="2026"/>
    <n v="4"/>
    <x v="3"/>
    <x v="1"/>
    <x v="1"/>
    <x v="6"/>
    <x v="0"/>
    <s v="New"/>
    <x v="0"/>
    <s v="Trail Bike Light"/>
    <n v="1"/>
    <n v="51.39"/>
    <n v="0"/>
    <n v="22.08"/>
    <n v="51.39"/>
    <n v="22.08"/>
    <n v="29.310000000000002"/>
    <n v="0.57034442498540572"/>
    <n v="2026"/>
    <s v="Q2"/>
    <n v="4"/>
    <s v="Apr"/>
  </r>
  <r>
    <n v="3017"/>
    <d v="2026-04-21T00:00:00"/>
    <n v="2026"/>
    <n v="4"/>
    <x v="3"/>
    <x v="1"/>
    <x v="1"/>
    <x v="12"/>
    <x v="0"/>
    <s v="Returning"/>
    <x v="0"/>
    <s v="Cycling Pack 12L"/>
    <n v="1"/>
    <n v="102.64"/>
    <n v="0"/>
    <n v="51.86"/>
    <n v="102.64"/>
    <n v="51.86"/>
    <n v="50.78"/>
    <n v="0.49473889321901793"/>
    <n v="2026"/>
    <s v="Q2"/>
    <n v="4"/>
    <s v="Apr"/>
  </r>
  <r>
    <n v="3719"/>
    <d v="2026-04-21T00:00:00"/>
    <n v="2026"/>
    <n v="4"/>
    <x v="3"/>
    <x v="1"/>
    <x v="2"/>
    <x v="2"/>
    <x v="0"/>
    <s v="New"/>
    <x v="4"/>
    <s v="Recovery Roller"/>
    <n v="2"/>
    <n v="35.56"/>
    <n v="0.1"/>
    <n v="13.85"/>
    <n v="64.00800000000001"/>
    <n v="27.7"/>
    <n v="36.308000000000007"/>
    <n v="0.56724159480064995"/>
    <n v="2026"/>
    <s v="Q2"/>
    <n v="4"/>
    <s v="Apr"/>
  </r>
  <r>
    <n v="3920"/>
    <d v="2026-04-21T00:00:00"/>
    <n v="2026"/>
    <n v="4"/>
    <x v="3"/>
    <x v="1"/>
    <x v="1"/>
    <x v="11"/>
    <x v="0"/>
    <s v="Returning"/>
    <x v="0"/>
    <s v="Cycling Pack 12L"/>
    <n v="2"/>
    <n v="100.39"/>
    <n v="0"/>
    <n v="49.05"/>
    <n v="200.78"/>
    <n v="98.1"/>
    <n v="102.68"/>
    <n v="0.51140551847793603"/>
    <n v="2026"/>
    <s v="Q2"/>
    <n v="4"/>
    <s v="Apr"/>
  </r>
  <r>
    <n v="4654"/>
    <d v="2026-04-21T00:00:00"/>
    <n v="2026"/>
    <n v="4"/>
    <x v="3"/>
    <x v="1"/>
    <x v="0"/>
    <x v="15"/>
    <x v="2"/>
    <s v="Returning"/>
    <x v="3"/>
    <s v="Trail Tent 2P"/>
    <n v="2"/>
    <n v="191.51"/>
    <n v="0.1"/>
    <n v="101.25"/>
    <n v="344.71800000000002"/>
    <n v="202.5"/>
    <n v="142.21800000000002"/>
    <n v="0.41256331262075091"/>
    <n v="2026"/>
    <s v="Q2"/>
    <n v="4"/>
    <s v="Apr"/>
  </r>
  <r>
    <n v="4920"/>
    <d v="2026-04-21T00:00:00"/>
    <n v="2026"/>
    <n v="4"/>
    <x v="3"/>
    <x v="1"/>
    <x v="1"/>
    <x v="12"/>
    <x v="2"/>
    <s v="New"/>
    <x v="1"/>
    <s v="Trail Boots"/>
    <n v="2"/>
    <n v="147.30000000000001"/>
    <n v="0"/>
    <n v="81.2"/>
    <n v="294.60000000000002"/>
    <n v="162.4"/>
    <n v="132.20000000000002"/>
    <n v="0.44874405974202308"/>
    <n v="2026"/>
    <s v="Q2"/>
    <n v="4"/>
    <s v="Apr"/>
  </r>
  <r>
    <n v="5191"/>
    <d v="2026-04-21T00:00:00"/>
    <n v="2026"/>
    <n v="4"/>
    <x v="3"/>
    <x v="1"/>
    <x v="1"/>
    <x v="11"/>
    <x v="2"/>
    <s v="Returning"/>
    <x v="0"/>
    <s v="Commuter Helmet"/>
    <n v="1"/>
    <n v="79.92"/>
    <n v="0.1"/>
    <n v="43.13"/>
    <n v="71.927999999999997"/>
    <n v="43.13"/>
    <n v="28.797999999999995"/>
    <n v="0.40037259481703918"/>
    <n v="2026"/>
    <s v="Q2"/>
    <n v="4"/>
    <s v="Apr"/>
  </r>
  <r>
    <n v="413"/>
    <d v="2026-04-22T00:00:00"/>
    <n v="2026"/>
    <n v="4"/>
    <x v="3"/>
    <x v="1"/>
    <x v="1"/>
    <x v="1"/>
    <x v="0"/>
    <s v="Returning"/>
    <x v="3"/>
    <s v="Alpine Tent 4P"/>
    <n v="2"/>
    <n v="344.29"/>
    <n v="0.1"/>
    <n v="192.66"/>
    <n v="619.72200000000009"/>
    <n v="385.32"/>
    <n v="234.4020000000001"/>
    <n v="0.37823733867766524"/>
    <n v="2026"/>
    <s v="Q2"/>
    <n v="4"/>
    <s v="Apr"/>
  </r>
  <r>
    <n v="1658"/>
    <d v="2026-04-22T00:00:00"/>
    <n v="2026"/>
    <n v="4"/>
    <x v="3"/>
    <x v="1"/>
    <x v="2"/>
    <x v="5"/>
    <x v="0"/>
    <s v="Returning"/>
    <x v="1"/>
    <s v="Summit Backpack 45L"/>
    <n v="1"/>
    <n v="151.15"/>
    <n v="0"/>
    <n v="77.680000000000007"/>
    <n v="151.15"/>
    <n v="77.680000000000007"/>
    <n v="73.47"/>
    <n v="0.48607343698312933"/>
    <n v="2026"/>
    <s v="Q2"/>
    <n v="4"/>
    <s v="Apr"/>
  </r>
  <r>
    <n v="2024"/>
    <d v="2026-04-22T00:00:00"/>
    <n v="2026"/>
    <n v="4"/>
    <x v="3"/>
    <x v="1"/>
    <x v="1"/>
    <x v="6"/>
    <x v="2"/>
    <s v="New"/>
    <x v="3"/>
    <s v="Portable Camp Stove"/>
    <n v="1"/>
    <n v="81.73"/>
    <n v="0.05"/>
    <n v="39.979999999999997"/>
    <n v="77.643500000000003"/>
    <n v="39.979999999999997"/>
    <n v="37.663500000000006"/>
    <n v="0.48508246021882068"/>
    <n v="2026"/>
    <s v="Q2"/>
    <n v="4"/>
    <s v="Apr"/>
  </r>
  <r>
    <n v="3980"/>
    <d v="2026-04-22T00:00:00"/>
    <n v="2026"/>
    <n v="4"/>
    <x v="3"/>
    <x v="1"/>
    <x v="3"/>
    <x v="4"/>
    <x v="2"/>
    <s v="New"/>
    <x v="1"/>
    <s v="Trail Boots"/>
    <n v="1"/>
    <n v="142.53"/>
    <n v="0.05"/>
    <n v="77.77"/>
    <n v="135.40350000000001"/>
    <n v="77.77"/>
    <n v="57.633500000000012"/>
    <n v="0.4256426163282338"/>
    <n v="2026"/>
    <s v="Q2"/>
    <n v="4"/>
    <s v="Apr"/>
  </r>
  <r>
    <n v="4239"/>
    <d v="2026-04-22T00:00:00"/>
    <n v="2026"/>
    <n v="4"/>
    <x v="3"/>
    <x v="1"/>
    <x v="1"/>
    <x v="1"/>
    <x v="0"/>
    <s v="New"/>
    <x v="3"/>
    <s v="Portable Camp Stove"/>
    <n v="2"/>
    <n v="83.24"/>
    <n v="0"/>
    <n v="40.03"/>
    <n v="166.48"/>
    <n v="80.06"/>
    <n v="86.419999999999987"/>
    <n v="0.51910139356078799"/>
    <n v="2026"/>
    <s v="Q2"/>
    <n v="4"/>
    <s v="Apr"/>
  </r>
  <r>
    <n v="4761"/>
    <d v="2026-04-22T00:00:00"/>
    <n v="2026"/>
    <n v="4"/>
    <x v="3"/>
    <x v="1"/>
    <x v="0"/>
    <x v="0"/>
    <x v="3"/>
    <s v="New"/>
    <x v="1"/>
    <s v="Trail Boots"/>
    <n v="1"/>
    <n v="141.99"/>
    <n v="0.05"/>
    <n v="79.7"/>
    <n v="134.8905"/>
    <n v="79.7"/>
    <n v="55.1905"/>
    <n v="0.40915038494186023"/>
    <n v="2026"/>
    <s v="Q2"/>
    <n v="4"/>
    <s v="Apr"/>
  </r>
  <r>
    <n v="5160"/>
    <d v="2026-04-22T00:00:00"/>
    <n v="2026"/>
    <n v="4"/>
    <x v="3"/>
    <x v="1"/>
    <x v="1"/>
    <x v="12"/>
    <x v="0"/>
    <s v="New"/>
    <x v="4"/>
    <s v="Recovery Roller"/>
    <n v="2"/>
    <n v="35.94"/>
    <n v="0.05"/>
    <n v="14.17"/>
    <n v="68.285999999999987"/>
    <n v="28.34"/>
    <n v="39.945999999999984"/>
    <n v="0.5849808159798493"/>
    <n v="2026"/>
    <s v="Q2"/>
    <n v="4"/>
    <s v="Apr"/>
  </r>
  <r>
    <n v="2224"/>
    <d v="2026-04-23T00:00:00"/>
    <n v="2026"/>
    <n v="4"/>
    <x v="3"/>
    <x v="1"/>
    <x v="1"/>
    <x v="1"/>
    <x v="0"/>
    <s v="New"/>
    <x v="4"/>
    <s v="Training Mat"/>
    <n v="3"/>
    <n v="49.55"/>
    <n v="0"/>
    <n v="22.55"/>
    <n v="148.64999999999998"/>
    <n v="67.650000000000006"/>
    <n v="80.999999999999972"/>
    <n v="0.54490413723511588"/>
    <n v="2026"/>
    <s v="Q2"/>
    <n v="4"/>
    <s v="Apr"/>
  </r>
  <r>
    <n v="2832"/>
    <d v="2026-04-23T00:00:00"/>
    <n v="2026"/>
    <n v="4"/>
    <x v="3"/>
    <x v="1"/>
    <x v="3"/>
    <x v="8"/>
    <x v="3"/>
    <s v="Returning"/>
    <x v="4"/>
    <s v="Resistance Band Set"/>
    <n v="1"/>
    <n v="39.89"/>
    <n v="0.05"/>
    <n v="15.06"/>
    <n v="37.895499999999998"/>
    <n v="15.06"/>
    <n v="22.835499999999996"/>
    <n v="0.60259133670224685"/>
    <n v="2026"/>
    <s v="Q2"/>
    <n v="4"/>
    <s v="Apr"/>
  </r>
  <r>
    <n v="3000"/>
    <d v="2026-04-23T00:00:00"/>
    <n v="2026"/>
    <n v="4"/>
    <x v="3"/>
    <x v="1"/>
    <x v="3"/>
    <x v="7"/>
    <x v="3"/>
    <s v="New"/>
    <x v="4"/>
    <s v="Resistance Band Set"/>
    <n v="1"/>
    <n v="40.630000000000003"/>
    <n v="0.1"/>
    <n v="14.67"/>
    <n v="36.567"/>
    <n v="14.67"/>
    <n v="21.896999999999998"/>
    <n v="0.59881860694068423"/>
    <n v="2026"/>
    <s v="Q2"/>
    <n v="4"/>
    <s v="Apr"/>
  </r>
  <r>
    <n v="3206"/>
    <d v="2026-04-23T00:00:00"/>
    <n v="2026"/>
    <n v="4"/>
    <x v="3"/>
    <x v="1"/>
    <x v="3"/>
    <x v="8"/>
    <x v="3"/>
    <s v="Returning"/>
    <x v="0"/>
    <s v="Compact Repair Kit"/>
    <n v="4"/>
    <n v="39.78"/>
    <n v="0.05"/>
    <n v="16.7"/>
    <n v="151.16399999999999"/>
    <n v="66.8"/>
    <n v="84.36399999999999"/>
    <n v="0.55809584292556425"/>
    <n v="2026"/>
    <s v="Q2"/>
    <n v="4"/>
    <s v="Apr"/>
  </r>
  <r>
    <n v="3777"/>
    <d v="2026-04-23T00:00:00"/>
    <n v="2026"/>
    <n v="4"/>
    <x v="3"/>
    <x v="1"/>
    <x v="3"/>
    <x v="4"/>
    <x v="3"/>
    <s v="Business"/>
    <x v="1"/>
    <s v="Hiking Daypack 20L"/>
    <n v="1"/>
    <n v="92.74"/>
    <n v="0"/>
    <n v="46.1"/>
    <n v="92.74"/>
    <n v="46.1"/>
    <n v="46.639999999999993"/>
    <n v="0.50291136510675005"/>
    <n v="2026"/>
    <s v="Q2"/>
    <n v="4"/>
    <s v="Apr"/>
  </r>
  <r>
    <n v="4980"/>
    <d v="2026-04-23T00:00:00"/>
    <n v="2026"/>
    <n v="4"/>
    <x v="3"/>
    <x v="1"/>
    <x v="1"/>
    <x v="6"/>
    <x v="2"/>
    <s v="Returning"/>
    <x v="3"/>
    <s v="Compact Sleeping Bag"/>
    <n v="2"/>
    <n v="120.49"/>
    <n v="0.1"/>
    <n v="62.23"/>
    <n v="216.88200000000001"/>
    <n v="124.46"/>
    <n v="92.422000000000011"/>
    <n v="0.42613955976060719"/>
    <n v="2026"/>
    <s v="Q2"/>
    <n v="4"/>
    <s v="Apr"/>
  </r>
  <r>
    <n v="1102"/>
    <d v="2026-04-24T00:00:00"/>
    <n v="2026"/>
    <n v="4"/>
    <x v="3"/>
    <x v="1"/>
    <x v="1"/>
    <x v="6"/>
    <x v="0"/>
    <s v="Business"/>
    <x v="1"/>
    <s v="Trekking Poles"/>
    <n v="2"/>
    <n v="70.53"/>
    <n v="0"/>
    <n v="32.229999999999997"/>
    <n v="141.06"/>
    <n v="64.459999999999994"/>
    <n v="76.600000000000009"/>
    <n v="0.54303133418403526"/>
    <n v="2026"/>
    <s v="Q2"/>
    <n v="4"/>
    <s v="Apr"/>
  </r>
  <r>
    <n v="1333"/>
    <d v="2026-04-24T00:00:00"/>
    <n v="2026"/>
    <n v="4"/>
    <x v="3"/>
    <x v="1"/>
    <x v="1"/>
    <x v="14"/>
    <x v="0"/>
    <s v="New"/>
    <x v="1"/>
    <s v="Hiking Daypack 20L"/>
    <n v="1"/>
    <n v="90.87"/>
    <n v="0.1"/>
    <n v="44.4"/>
    <n v="81.783000000000001"/>
    <n v="44.4"/>
    <n v="37.383000000000003"/>
    <n v="0.45709988628443565"/>
    <n v="2026"/>
    <s v="Q2"/>
    <n v="4"/>
    <s v="Apr"/>
  </r>
  <r>
    <n v="1369"/>
    <d v="2026-04-24T00:00:00"/>
    <n v="2026"/>
    <n v="4"/>
    <x v="3"/>
    <x v="1"/>
    <x v="1"/>
    <x v="14"/>
    <x v="1"/>
    <s v="Returning"/>
    <x v="4"/>
    <s v="Weighted Vest"/>
    <n v="3"/>
    <n v="124.31"/>
    <n v="0.2"/>
    <n v="67.97"/>
    <n v="298.34399999999999"/>
    <n v="203.91"/>
    <n v="94.433999999999997"/>
    <n v="0.31652723031131846"/>
    <n v="2026"/>
    <s v="Q2"/>
    <n v="4"/>
    <s v="Apr"/>
  </r>
  <r>
    <n v="1712"/>
    <d v="2026-04-24T00:00:00"/>
    <n v="2026"/>
    <n v="4"/>
    <x v="3"/>
    <x v="1"/>
    <x v="1"/>
    <x v="1"/>
    <x v="1"/>
    <s v="Returning"/>
    <x v="0"/>
    <s v="Compact Repair Kit"/>
    <n v="15"/>
    <n v="41.21"/>
    <n v="0.15"/>
    <n v="16.760000000000002"/>
    <n v="525.42750000000001"/>
    <n v="251.40000000000003"/>
    <n v="274.02749999999997"/>
    <n v="0.52153246642020068"/>
    <n v="2026"/>
    <s v="Q2"/>
    <n v="4"/>
    <s v="Apr"/>
  </r>
  <r>
    <n v="2229"/>
    <d v="2026-04-24T00:00:00"/>
    <n v="2026"/>
    <n v="4"/>
    <x v="3"/>
    <x v="1"/>
    <x v="0"/>
    <x v="0"/>
    <x v="0"/>
    <s v="New"/>
    <x v="1"/>
    <s v="Trail Boots"/>
    <n v="2"/>
    <n v="145.75"/>
    <n v="0.1"/>
    <n v="78.900000000000006"/>
    <n v="262.35000000000002"/>
    <n v="157.80000000000001"/>
    <n v="104.55000000000001"/>
    <n v="0.39851343624928531"/>
    <n v="2026"/>
    <s v="Q2"/>
    <n v="4"/>
    <s v="Apr"/>
  </r>
  <r>
    <n v="3458"/>
    <d v="2026-04-24T00:00:00"/>
    <n v="2026"/>
    <n v="4"/>
    <x v="3"/>
    <x v="1"/>
    <x v="2"/>
    <x v="3"/>
    <x v="0"/>
    <s v="New"/>
    <x v="2"/>
    <s v="Carry-On Duffel"/>
    <n v="1"/>
    <n v="134.86000000000001"/>
    <n v="0"/>
    <n v="66.040000000000006"/>
    <n v="134.86000000000001"/>
    <n v="66.040000000000006"/>
    <n v="68.820000000000007"/>
    <n v="0.51030698502150373"/>
    <n v="2026"/>
    <s v="Q2"/>
    <n v="4"/>
    <s v="Apr"/>
  </r>
  <r>
    <n v="4637"/>
    <d v="2026-04-24T00:00:00"/>
    <n v="2026"/>
    <n v="4"/>
    <x v="3"/>
    <x v="1"/>
    <x v="3"/>
    <x v="13"/>
    <x v="2"/>
    <s v="New"/>
    <x v="2"/>
    <s v="Carry-On Duffel"/>
    <n v="1"/>
    <n v="136.07"/>
    <n v="0"/>
    <n v="65.17"/>
    <n v="136.07"/>
    <n v="65.17"/>
    <n v="70.899999999999991"/>
    <n v="0.52105533916366575"/>
    <n v="2026"/>
    <s v="Q2"/>
    <n v="4"/>
    <s v="Apr"/>
  </r>
  <r>
    <n v="4726"/>
    <d v="2026-04-24T00:00:00"/>
    <n v="2026"/>
    <n v="4"/>
    <x v="3"/>
    <x v="1"/>
    <x v="0"/>
    <x v="15"/>
    <x v="2"/>
    <s v="Business"/>
    <x v="2"/>
    <s v="Packing Cube Set"/>
    <n v="1"/>
    <n v="47.25"/>
    <n v="0.1"/>
    <n v="18.25"/>
    <n v="42.524999999999999"/>
    <n v="18.25"/>
    <n v="24.274999999999999"/>
    <n v="0.57084068195179305"/>
    <n v="2026"/>
    <s v="Q2"/>
    <n v="4"/>
    <s v="Apr"/>
  </r>
  <r>
    <n v="4838"/>
    <d v="2026-04-24T00:00:00"/>
    <n v="2026"/>
    <n v="4"/>
    <x v="3"/>
    <x v="1"/>
    <x v="0"/>
    <x v="0"/>
    <x v="0"/>
    <s v="Business"/>
    <x v="0"/>
    <s v="Compact Repair Kit"/>
    <n v="2"/>
    <n v="41.32"/>
    <n v="0.1"/>
    <n v="16.66"/>
    <n v="74.376000000000005"/>
    <n v="33.32"/>
    <n v="41.056000000000004"/>
    <n v="0.5520060234484242"/>
    <n v="2026"/>
    <s v="Q2"/>
    <n v="4"/>
    <s v="Apr"/>
  </r>
  <r>
    <n v="5075"/>
    <d v="2026-04-24T00:00:00"/>
    <n v="2026"/>
    <n v="4"/>
    <x v="3"/>
    <x v="1"/>
    <x v="0"/>
    <x v="15"/>
    <x v="3"/>
    <s v="New"/>
    <x v="0"/>
    <s v="Commuter Helmet"/>
    <n v="2"/>
    <n v="81.75"/>
    <n v="0"/>
    <n v="41.92"/>
    <n v="163.5"/>
    <n v="83.84"/>
    <n v="79.66"/>
    <n v="0.48721712538226297"/>
    <n v="2026"/>
    <s v="Q2"/>
    <n v="4"/>
    <s v="Apr"/>
  </r>
  <r>
    <n v="149"/>
    <d v="2026-04-25T00:00:00"/>
    <n v="2026"/>
    <n v="4"/>
    <x v="3"/>
    <x v="1"/>
    <x v="1"/>
    <x v="12"/>
    <x v="0"/>
    <s v="Returning"/>
    <x v="2"/>
    <s v="Insulated Bottle"/>
    <n v="1"/>
    <n v="36.020000000000003"/>
    <n v="0.05"/>
    <n v="13.72"/>
    <n v="34.219000000000001"/>
    <n v="13.72"/>
    <n v="20.499000000000002"/>
    <n v="0.59905315760250155"/>
    <n v="2026"/>
    <s v="Q2"/>
    <n v="4"/>
    <s v="Apr"/>
  </r>
  <r>
    <n v="449"/>
    <d v="2026-04-25T00:00:00"/>
    <n v="2026"/>
    <n v="4"/>
    <x v="3"/>
    <x v="1"/>
    <x v="2"/>
    <x v="5"/>
    <x v="0"/>
    <s v="Business"/>
    <x v="2"/>
    <s v="Insulated Bottle"/>
    <n v="1"/>
    <n v="36.68"/>
    <n v="0"/>
    <n v="13.27"/>
    <n v="36.68"/>
    <n v="13.27"/>
    <n v="23.41"/>
    <n v="0.63822246455834242"/>
    <n v="2026"/>
    <s v="Q2"/>
    <n v="4"/>
    <s v="Apr"/>
  </r>
  <r>
    <n v="1422"/>
    <d v="2026-04-25T00:00:00"/>
    <n v="2026"/>
    <n v="4"/>
    <x v="3"/>
    <x v="1"/>
    <x v="3"/>
    <x v="8"/>
    <x v="1"/>
    <s v="Business"/>
    <x v="3"/>
    <s v="Alpine Tent 4P"/>
    <n v="6"/>
    <n v="348.16"/>
    <n v="0.1"/>
    <n v="198.24"/>
    <n v="1880.0640000000001"/>
    <n v="1189.44"/>
    <n v="690.62400000000002"/>
    <n v="0.36734068627450978"/>
    <n v="2026"/>
    <s v="Q2"/>
    <n v="4"/>
    <s v="Apr"/>
  </r>
  <r>
    <n v="3248"/>
    <d v="2026-04-25T00:00:00"/>
    <n v="2026"/>
    <n v="4"/>
    <x v="3"/>
    <x v="1"/>
    <x v="2"/>
    <x v="16"/>
    <x v="0"/>
    <s v="Returning"/>
    <x v="0"/>
    <s v="Compact Repair Kit"/>
    <n v="2"/>
    <n v="39.799999999999997"/>
    <n v="0.05"/>
    <n v="16.23"/>
    <n v="75.61999999999999"/>
    <n v="32.46"/>
    <n v="43.159999999999989"/>
    <n v="0.57074847923829664"/>
    <n v="2026"/>
    <s v="Q2"/>
    <n v="4"/>
    <s v="Apr"/>
  </r>
  <r>
    <n v="3445"/>
    <d v="2026-04-25T00:00:00"/>
    <n v="2026"/>
    <n v="4"/>
    <x v="3"/>
    <x v="1"/>
    <x v="0"/>
    <x v="15"/>
    <x v="0"/>
    <s v="Returning"/>
    <x v="0"/>
    <s v="Compact Repair Kit"/>
    <n v="5"/>
    <n v="39.369999999999997"/>
    <n v="0.05"/>
    <n v="16.760000000000002"/>
    <n v="187.00749999999999"/>
    <n v="83.800000000000011"/>
    <n v="103.20749999999998"/>
    <n v="0.55188963009504954"/>
    <n v="2026"/>
    <s v="Q2"/>
    <n v="4"/>
    <s v="Apr"/>
  </r>
  <r>
    <n v="3930"/>
    <d v="2026-04-25T00:00:00"/>
    <n v="2026"/>
    <n v="4"/>
    <x v="3"/>
    <x v="1"/>
    <x v="1"/>
    <x v="12"/>
    <x v="3"/>
    <s v="Returning"/>
    <x v="4"/>
    <s v="Resistance Band Set"/>
    <n v="2"/>
    <n v="40.85"/>
    <n v="0"/>
    <n v="14.99"/>
    <n v="81.7"/>
    <n v="29.98"/>
    <n v="51.72"/>
    <n v="0.633047735618115"/>
    <n v="2026"/>
    <s v="Q2"/>
    <n v="4"/>
    <s v="Apr"/>
  </r>
  <r>
    <n v="3969"/>
    <d v="2026-04-25T00:00:00"/>
    <n v="2026"/>
    <n v="4"/>
    <x v="3"/>
    <x v="1"/>
    <x v="3"/>
    <x v="8"/>
    <x v="3"/>
    <s v="Returning"/>
    <x v="1"/>
    <s v="Hiking Daypack 20L"/>
    <n v="1"/>
    <n v="92.91"/>
    <n v="0.05"/>
    <n v="46"/>
    <n v="88.264499999999998"/>
    <n v="46"/>
    <n v="42.264499999999998"/>
    <n v="0.4788391709010984"/>
    <n v="2026"/>
    <s v="Q2"/>
    <n v="4"/>
    <s v="Apr"/>
  </r>
  <r>
    <n v="4190"/>
    <d v="2026-04-25T00:00:00"/>
    <n v="2026"/>
    <n v="4"/>
    <x v="3"/>
    <x v="1"/>
    <x v="3"/>
    <x v="13"/>
    <x v="0"/>
    <s v="New"/>
    <x v="1"/>
    <s v="Summit Backpack 45L"/>
    <n v="1"/>
    <n v="152.01"/>
    <n v="0"/>
    <n v="80.33"/>
    <n v="152.01"/>
    <n v="80.33"/>
    <n v="71.679999999999993"/>
    <n v="0.47154792447865268"/>
    <n v="2026"/>
    <s v="Q2"/>
    <n v="4"/>
    <s v="Apr"/>
  </r>
  <r>
    <n v="4442"/>
    <d v="2026-04-25T00:00:00"/>
    <n v="2026"/>
    <n v="4"/>
    <x v="3"/>
    <x v="1"/>
    <x v="1"/>
    <x v="6"/>
    <x v="3"/>
    <s v="New"/>
    <x v="2"/>
    <s v="Insulated Bottle"/>
    <n v="1"/>
    <n v="36.65"/>
    <n v="0"/>
    <n v="13.28"/>
    <n v="36.65"/>
    <n v="13.28"/>
    <n v="23.369999999999997"/>
    <n v="0.63765347885402446"/>
    <n v="2026"/>
    <s v="Q2"/>
    <n v="4"/>
    <s v="Apr"/>
  </r>
  <r>
    <n v="228"/>
    <d v="2026-04-26T00:00:00"/>
    <n v="2026"/>
    <n v="4"/>
    <x v="3"/>
    <x v="1"/>
    <x v="3"/>
    <x v="8"/>
    <x v="0"/>
    <s v="Returning"/>
    <x v="3"/>
    <s v="Portable Camp Stove"/>
    <n v="5"/>
    <n v="80.819999999999993"/>
    <n v="0"/>
    <n v="40.47"/>
    <n v="404.09999999999997"/>
    <n v="202.35"/>
    <n v="201.74999999999997"/>
    <n v="0.49925760950259834"/>
    <n v="2026"/>
    <s v="Q2"/>
    <n v="4"/>
    <s v="Apr"/>
  </r>
  <r>
    <n v="2101"/>
    <d v="2026-04-26T00:00:00"/>
    <n v="2026"/>
    <n v="4"/>
    <x v="3"/>
    <x v="1"/>
    <x v="3"/>
    <x v="4"/>
    <x v="0"/>
    <s v="New"/>
    <x v="1"/>
    <s v="Trail Boots"/>
    <n v="4"/>
    <n v="144.69999999999999"/>
    <n v="0"/>
    <n v="79.41"/>
    <n v="578.79999999999995"/>
    <n v="317.64"/>
    <n v="261.15999999999997"/>
    <n v="0.45120939875604699"/>
    <n v="2026"/>
    <s v="Q2"/>
    <n v="4"/>
    <s v="Apr"/>
  </r>
  <r>
    <n v="2590"/>
    <d v="2026-04-26T00:00:00"/>
    <n v="2026"/>
    <n v="4"/>
    <x v="3"/>
    <x v="1"/>
    <x v="1"/>
    <x v="6"/>
    <x v="2"/>
    <s v="New"/>
    <x v="4"/>
    <s v="Recovery Roller"/>
    <n v="2"/>
    <n v="36.51"/>
    <n v="0.1"/>
    <n v="14.18"/>
    <n v="65.718000000000004"/>
    <n v="28.36"/>
    <n v="37.358000000000004"/>
    <n v="0.56845917404668433"/>
    <n v="2026"/>
    <s v="Q2"/>
    <n v="4"/>
    <s v="Apr"/>
  </r>
  <r>
    <n v="2957"/>
    <d v="2026-04-26T00:00:00"/>
    <n v="2026"/>
    <n v="4"/>
    <x v="3"/>
    <x v="1"/>
    <x v="3"/>
    <x v="7"/>
    <x v="3"/>
    <s v="New"/>
    <x v="2"/>
    <s v="Insulated Bottle"/>
    <n v="3"/>
    <n v="36.58"/>
    <n v="0.05"/>
    <n v="13.71"/>
    <n v="104.25299999999999"/>
    <n v="41.13"/>
    <n v="63.122999999999983"/>
    <n v="0.60547897902218628"/>
    <n v="2026"/>
    <s v="Q2"/>
    <n v="4"/>
    <s v="Apr"/>
  </r>
  <r>
    <n v="4270"/>
    <d v="2026-04-26T00:00:00"/>
    <n v="2026"/>
    <n v="4"/>
    <x v="3"/>
    <x v="1"/>
    <x v="3"/>
    <x v="7"/>
    <x v="2"/>
    <s v="Business"/>
    <x v="3"/>
    <s v="Trail Tent 2P"/>
    <n v="2"/>
    <n v="191.59"/>
    <n v="0"/>
    <n v="102.52"/>
    <n v="383.18"/>
    <n v="205.04"/>
    <n v="178.14000000000001"/>
    <n v="0.46489900307949272"/>
    <n v="2026"/>
    <s v="Q2"/>
    <n v="4"/>
    <s v="Apr"/>
  </r>
  <r>
    <n v="4324"/>
    <d v="2026-04-26T00:00:00"/>
    <n v="2026"/>
    <n v="4"/>
    <x v="3"/>
    <x v="1"/>
    <x v="3"/>
    <x v="8"/>
    <x v="1"/>
    <s v="Business"/>
    <x v="3"/>
    <s v="Alpine Tent 4P"/>
    <n v="6"/>
    <n v="337.24"/>
    <n v="0.05"/>
    <n v="198.63"/>
    <n v="1922.268"/>
    <n v="1191.78"/>
    <n v="730.48800000000006"/>
    <n v="0.38001360892445801"/>
    <n v="2026"/>
    <s v="Q2"/>
    <n v="4"/>
    <s v="Apr"/>
  </r>
  <r>
    <n v="5010"/>
    <d v="2026-04-26T00:00:00"/>
    <n v="2026"/>
    <n v="4"/>
    <x v="3"/>
    <x v="1"/>
    <x v="3"/>
    <x v="7"/>
    <x v="1"/>
    <s v="Business"/>
    <x v="2"/>
    <s v="Packing Cube Set"/>
    <n v="3"/>
    <n v="46.2"/>
    <n v="0.1"/>
    <n v="18.149999999999999"/>
    <n v="124.74000000000002"/>
    <n v="54.449999999999996"/>
    <n v="70.29000000000002"/>
    <n v="0.5634920634920636"/>
    <n v="2026"/>
    <s v="Q2"/>
    <n v="4"/>
    <s v="Apr"/>
  </r>
  <r>
    <n v="5092"/>
    <d v="2026-04-26T00:00:00"/>
    <n v="2026"/>
    <n v="4"/>
    <x v="3"/>
    <x v="1"/>
    <x v="1"/>
    <x v="1"/>
    <x v="3"/>
    <s v="Business"/>
    <x v="4"/>
    <s v="Training Mat"/>
    <n v="4"/>
    <n v="50.84"/>
    <n v="0.05"/>
    <n v="22.63"/>
    <n v="193.19200000000001"/>
    <n v="90.52"/>
    <n v="102.67200000000001"/>
    <n v="0.53145057766367143"/>
    <n v="2026"/>
    <s v="Q2"/>
    <n v="4"/>
    <s v="Apr"/>
  </r>
  <r>
    <n v="1061"/>
    <d v="2026-04-27T00:00:00"/>
    <n v="2026"/>
    <n v="4"/>
    <x v="3"/>
    <x v="1"/>
    <x v="3"/>
    <x v="13"/>
    <x v="0"/>
    <s v="Returning"/>
    <x v="2"/>
    <s v="Travel Backpack 35L"/>
    <n v="1"/>
    <n v="166.5"/>
    <n v="0"/>
    <n v="85.55"/>
    <n v="166.5"/>
    <n v="85.55"/>
    <n v="80.95"/>
    <n v="0.4861861861861862"/>
    <n v="2026"/>
    <s v="Q2"/>
    <n v="4"/>
    <s v="Apr"/>
  </r>
  <r>
    <n v="1099"/>
    <d v="2026-04-27T00:00:00"/>
    <n v="2026"/>
    <n v="4"/>
    <x v="3"/>
    <x v="1"/>
    <x v="3"/>
    <x v="4"/>
    <x v="3"/>
    <s v="New"/>
    <x v="1"/>
    <s v="Trekking Poles"/>
    <n v="1"/>
    <n v="70.2"/>
    <n v="0"/>
    <n v="32.06"/>
    <n v="70.2"/>
    <n v="32.06"/>
    <n v="38.14"/>
    <n v="0.5433048433048433"/>
    <n v="2026"/>
    <s v="Q2"/>
    <n v="4"/>
    <s v="Apr"/>
  </r>
  <r>
    <n v="3500"/>
    <d v="2026-04-27T00:00:00"/>
    <n v="2026"/>
    <n v="4"/>
    <x v="3"/>
    <x v="1"/>
    <x v="1"/>
    <x v="12"/>
    <x v="0"/>
    <s v="New"/>
    <x v="4"/>
    <s v="Training Mat"/>
    <n v="4"/>
    <n v="50.67"/>
    <n v="0"/>
    <n v="22.62"/>
    <n v="202.68"/>
    <n v="90.48"/>
    <n v="112.2"/>
    <n v="0.55358200118413259"/>
    <n v="2026"/>
    <s v="Q2"/>
    <n v="4"/>
    <s v="Apr"/>
  </r>
  <r>
    <n v="3856"/>
    <d v="2026-04-27T00:00:00"/>
    <n v="2026"/>
    <n v="4"/>
    <x v="3"/>
    <x v="1"/>
    <x v="1"/>
    <x v="11"/>
    <x v="2"/>
    <s v="New"/>
    <x v="2"/>
    <s v="Travel Backpack 35L"/>
    <n v="3"/>
    <n v="161.05000000000001"/>
    <n v="0.05"/>
    <n v="87.43"/>
    <n v="458.99250000000001"/>
    <n v="262.29000000000002"/>
    <n v="196.70249999999999"/>
    <n v="0.4285527541299694"/>
    <n v="2026"/>
    <s v="Q2"/>
    <n v="4"/>
    <s v="Apr"/>
  </r>
  <r>
    <n v="4044"/>
    <d v="2026-04-27T00:00:00"/>
    <n v="2026"/>
    <n v="4"/>
    <x v="3"/>
    <x v="1"/>
    <x v="1"/>
    <x v="6"/>
    <x v="1"/>
    <s v="New"/>
    <x v="4"/>
    <s v="Weighted Vest"/>
    <n v="10"/>
    <n v="124.59"/>
    <n v="0.15"/>
    <n v="67.14"/>
    <n v="1059.0150000000001"/>
    <n v="671.4"/>
    <n v="387.61500000000012"/>
    <n v="0.36601464568490538"/>
    <n v="2026"/>
    <s v="Q2"/>
    <n v="4"/>
    <s v="Apr"/>
  </r>
  <r>
    <n v="4235"/>
    <d v="2026-04-27T00:00:00"/>
    <n v="2026"/>
    <n v="4"/>
    <x v="3"/>
    <x v="1"/>
    <x v="2"/>
    <x v="16"/>
    <x v="0"/>
    <s v="Business"/>
    <x v="4"/>
    <s v="Training Mat"/>
    <n v="1"/>
    <n v="50.18"/>
    <n v="0"/>
    <n v="22.05"/>
    <n v="50.18"/>
    <n v="22.05"/>
    <n v="28.13"/>
    <n v="0.56058190514149064"/>
    <n v="2026"/>
    <s v="Q2"/>
    <n v="4"/>
    <s v="Apr"/>
  </r>
  <r>
    <n v="122"/>
    <d v="2026-04-28T00:00:00"/>
    <n v="2026"/>
    <n v="4"/>
    <x v="3"/>
    <x v="1"/>
    <x v="1"/>
    <x v="11"/>
    <x v="0"/>
    <s v="New"/>
    <x v="3"/>
    <s v="Portable Camp Stove"/>
    <n v="1"/>
    <n v="83.38"/>
    <n v="0"/>
    <n v="38.979999999999997"/>
    <n v="83.38"/>
    <n v="38.979999999999997"/>
    <n v="44.4"/>
    <n v="0.53250179899256422"/>
    <n v="2026"/>
    <s v="Q2"/>
    <n v="4"/>
    <s v="Apr"/>
  </r>
  <r>
    <n v="239"/>
    <d v="2026-04-28T00:00:00"/>
    <n v="2026"/>
    <n v="4"/>
    <x v="3"/>
    <x v="1"/>
    <x v="3"/>
    <x v="7"/>
    <x v="0"/>
    <s v="Returning"/>
    <x v="2"/>
    <s v="Insulated Bottle"/>
    <n v="1"/>
    <n v="35.549999999999997"/>
    <n v="0.05"/>
    <n v="13.25"/>
    <n v="33.772499999999994"/>
    <n v="13.25"/>
    <n v="20.522499999999994"/>
    <n v="0.60766896143311855"/>
    <n v="2026"/>
    <s v="Q2"/>
    <n v="4"/>
    <s v="Apr"/>
  </r>
  <r>
    <n v="356"/>
    <d v="2026-04-28T00:00:00"/>
    <n v="2026"/>
    <n v="4"/>
    <x v="3"/>
    <x v="1"/>
    <x v="3"/>
    <x v="8"/>
    <x v="2"/>
    <s v="New"/>
    <x v="1"/>
    <s v="Summit Backpack 45L"/>
    <n v="1"/>
    <n v="154.36000000000001"/>
    <n v="0"/>
    <n v="77.760000000000005"/>
    <n v="154.36000000000001"/>
    <n v="77.760000000000005"/>
    <n v="76.600000000000009"/>
    <n v="0.49624254988338951"/>
    <n v="2026"/>
    <s v="Q2"/>
    <n v="4"/>
    <s v="Apr"/>
  </r>
  <r>
    <n v="785"/>
    <d v="2026-04-28T00:00:00"/>
    <n v="2026"/>
    <n v="4"/>
    <x v="3"/>
    <x v="1"/>
    <x v="0"/>
    <x v="9"/>
    <x v="3"/>
    <s v="New"/>
    <x v="1"/>
    <s v="Summit Backpack 45L"/>
    <n v="1"/>
    <n v="155.68"/>
    <n v="0"/>
    <n v="77.97"/>
    <n v="155.68"/>
    <n v="77.97"/>
    <n v="77.710000000000008"/>
    <n v="0.49916495375128472"/>
    <n v="2026"/>
    <s v="Q2"/>
    <n v="4"/>
    <s v="Apr"/>
  </r>
  <r>
    <n v="2325"/>
    <d v="2026-04-28T00:00:00"/>
    <n v="2026"/>
    <n v="4"/>
    <x v="3"/>
    <x v="1"/>
    <x v="0"/>
    <x v="0"/>
    <x v="0"/>
    <s v="Returning"/>
    <x v="4"/>
    <s v="Resistance Band Set"/>
    <n v="1"/>
    <n v="40.950000000000003"/>
    <n v="0.15"/>
    <n v="14.89"/>
    <n v="34.807500000000005"/>
    <n v="14.89"/>
    <n v="19.917500000000004"/>
    <n v="0.57221863104216053"/>
    <n v="2026"/>
    <s v="Q2"/>
    <n v="4"/>
    <s v="Apr"/>
  </r>
  <r>
    <n v="2566"/>
    <d v="2026-04-28T00:00:00"/>
    <n v="2026"/>
    <n v="4"/>
    <x v="3"/>
    <x v="1"/>
    <x v="3"/>
    <x v="13"/>
    <x v="3"/>
    <s v="Returning"/>
    <x v="2"/>
    <s v="Packing Cube Set"/>
    <n v="3"/>
    <n v="47.28"/>
    <n v="0.05"/>
    <n v="18.52"/>
    <n v="134.74799999999999"/>
    <n v="55.56"/>
    <n v="79.187999999999988"/>
    <n v="0.58767477068305274"/>
    <n v="2026"/>
    <s v="Q2"/>
    <n v="4"/>
    <s v="Apr"/>
  </r>
  <r>
    <n v="3105"/>
    <d v="2026-04-28T00:00:00"/>
    <n v="2026"/>
    <n v="4"/>
    <x v="3"/>
    <x v="1"/>
    <x v="3"/>
    <x v="7"/>
    <x v="0"/>
    <s v="Returning"/>
    <x v="4"/>
    <s v="Training Mat"/>
    <n v="4"/>
    <n v="51.57"/>
    <n v="0.1"/>
    <n v="22.58"/>
    <n v="185.65200000000002"/>
    <n v="90.32"/>
    <n v="95.332000000000022"/>
    <n v="0.51349837330058401"/>
    <n v="2026"/>
    <s v="Q2"/>
    <n v="4"/>
    <s v="Apr"/>
  </r>
  <r>
    <n v="3167"/>
    <d v="2026-04-28T00:00:00"/>
    <n v="2026"/>
    <n v="4"/>
    <x v="3"/>
    <x v="1"/>
    <x v="3"/>
    <x v="8"/>
    <x v="0"/>
    <s v="Business"/>
    <x v="0"/>
    <s v="Trail Bike Light"/>
    <n v="1"/>
    <n v="51.61"/>
    <n v="0"/>
    <n v="23"/>
    <n v="51.61"/>
    <n v="23"/>
    <n v="28.61"/>
    <n v="0.55434993218368533"/>
    <n v="2026"/>
    <s v="Q2"/>
    <n v="4"/>
    <s v="Apr"/>
  </r>
  <r>
    <n v="4396"/>
    <d v="2026-04-28T00:00:00"/>
    <n v="2026"/>
    <n v="4"/>
    <x v="3"/>
    <x v="1"/>
    <x v="0"/>
    <x v="15"/>
    <x v="2"/>
    <s v="Returning"/>
    <x v="4"/>
    <s v="Training Mat"/>
    <n v="1"/>
    <n v="50.56"/>
    <n v="0.05"/>
    <n v="22.06"/>
    <n v="48.031999999999996"/>
    <n v="22.06"/>
    <n v="25.971999999999998"/>
    <n v="0.54072285143237842"/>
    <n v="2026"/>
    <s v="Q2"/>
    <n v="4"/>
    <s v="Apr"/>
  </r>
  <r>
    <n v="4475"/>
    <d v="2026-04-28T00:00:00"/>
    <n v="2026"/>
    <n v="4"/>
    <x v="3"/>
    <x v="1"/>
    <x v="2"/>
    <x v="5"/>
    <x v="3"/>
    <s v="Business"/>
    <x v="2"/>
    <s v="Travel Backpack 35L"/>
    <n v="2"/>
    <n v="165.74"/>
    <n v="0"/>
    <n v="87.73"/>
    <n v="331.48"/>
    <n v="175.46"/>
    <n v="156.02000000000001"/>
    <n v="0.47067696391939184"/>
    <n v="2026"/>
    <s v="Q2"/>
    <n v="4"/>
    <s v="Apr"/>
  </r>
  <r>
    <n v="4482"/>
    <d v="2026-04-28T00:00:00"/>
    <n v="2026"/>
    <n v="4"/>
    <x v="3"/>
    <x v="1"/>
    <x v="2"/>
    <x v="2"/>
    <x v="0"/>
    <s v="Business"/>
    <x v="4"/>
    <s v="Recovery Roller"/>
    <n v="3"/>
    <n v="36.770000000000003"/>
    <n v="0"/>
    <n v="13.63"/>
    <n v="110.31"/>
    <n v="40.89"/>
    <n v="69.42"/>
    <n v="0.62931737829752521"/>
    <n v="2026"/>
    <s v="Q2"/>
    <n v="4"/>
    <s v="Apr"/>
  </r>
  <r>
    <n v="5022"/>
    <d v="2026-04-28T00:00:00"/>
    <n v="2026"/>
    <n v="4"/>
    <x v="3"/>
    <x v="1"/>
    <x v="3"/>
    <x v="7"/>
    <x v="0"/>
    <s v="Business"/>
    <x v="3"/>
    <s v="Trail Tent 2P"/>
    <n v="2"/>
    <n v="196.37"/>
    <n v="0"/>
    <n v="101.73"/>
    <n v="392.74"/>
    <n v="203.46"/>
    <n v="189.28"/>
    <n v="0.48194734429902736"/>
    <n v="2026"/>
    <s v="Q2"/>
    <n v="4"/>
    <s v="Apr"/>
  </r>
  <r>
    <n v="1304"/>
    <d v="2026-04-29T00:00:00"/>
    <n v="2026"/>
    <n v="4"/>
    <x v="3"/>
    <x v="1"/>
    <x v="0"/>
    <x v="0"/>
    <x v="3"/>
    <s v="Returning"/>
    <x v="2"/>
    <s v="Insulated Bottle"/>
    <n v="2"/>
    <n v="35.33"/>
    <n v="0"/>
    <n v="13.69"/>
    <n v="70.66"/>
    <n v="27.38"/>
    <n v="43.28"/>
    <n v="0.61251061420888764"/>
    <n v="2026"/>
    <s v="Q2"/>
    <n v="4"/>
    <s v="Apr"/>
  </r>
  <r>
    <n v="3008"/>
    <d v="2026-04-29T00:00:00"/>
    <n v="2026"/>
    <n v="4"/>
    <x v="3"/>
    <x v="1"/>
    <x v="2"/>
    <x v="2"/>
    <x v="1"/>
    <s v="Business"/>
    <x v="2"/>
    <s v="Packing Cube Set"/>
    <n v="4"/>
    <n v="46.43"/>
    <n v="0.1"/>
    <n v="18.04"/>
    <n v="167.148"/>
    <n v="72.16"/>
    <n v="94.988"/>
    <n v="0.56828678775695796"/>
    <n v="2026"/>
    <s v="Q2"/>
    <n v="4"/>
    <s v="Apr"/>
  </r>
  <r>
    <n v="4140"/>
    <d v="2026-04-29T00:00:00"/>
    <n v="2026"/>
    <n v="4"/>
    <x v="3"/>
    <x v="1"/>
    <x v="3"/>
    <x v="7"/>
    <x v="3"/>
    <s v="New"/>
    <x v="4"/>
    <s v="Weighted Vest"/>
    <n v="1"/>
    <n v="125.25"/>
    <n v="0"/>
    <n v="70.88"/>
    <n v="125.25"/>
    <n v="70.88"/>
    <n v="54.370000000000005"/>
    <n v="0.43409181636726552"/>
    <n v="2026"/>
    <s v="Q2"/>
    <n v="4"/>
    <s v="Apr"/>
  </r>
  <r>
    <n v="4151"/>
    <d v="2026-04-29T00:00:00"/>
    <n v="2026"/>
    <n v="4"/>
    <x v="3"/>
    <x v="1"/>
    <x v="1"/>
    <x v="14"/>
    <x v="0"/>
    <s v="Returning"/>
    <x v="3"/>
    <s v="Alpine Tent 4P"/>
    <n v="1"/>
    <n v="341.98"/>
    <n v="0"/>
    <n v="192.43"/>
    <n v="341.98"/>
    <n v="192.43"/>
    <n v="149.55000000000001"/>
    <n v="0.43730627522077314"/>
    <n v="2026"/>
    <s v="Q2"/>
    <n v="4"/>
    <s v="Apr"/>
  </r>
  <r>
    <n v="4650"/>
    <d v="2026-04-29T00:00:00"/>
    <n v="2026"/>
    <n v="4"/>
    <x v="3"/>
    <x v="1"/>
    <x v="1"/>
    <x v="6"/>
    <x v="3"/>
    <s v="Business"/>
    <x v="4"/>
    <s v="Resistance Band Set"/>
    <n v="1"/>
    <n v="40.04"/>
    <n v="0"/>
    <n v="14.72"/>
    <n v="40.04"/>
    <n v="14.72"/>
    <n v="25.32"/>
    <n v="0.63236763236763238"/>
    <n v="2026"/>
    <s v="Q2"/>
    <n v="4"/>
    <s v="Apr"/>
  </r>
  <r>
    <n v="4897"/>
    <d v="2026-04-29T00:00:00"/>
    <n v="2026"/>
    <n v="4"/>
    <x v="3"/>
    <x v="1"/>
    <x v="3"/>
    <x v="13"/>
    <x v="0"/>
    <s v="Returning"/>
    <x v="0"/>
    <s v="Compact Repair Kit"/>
    <n v="3"/>
    <n v="40.47"/>
    <n v="0.05"/>
    <n v="17.14"/>
    <n v="115.33949999999999"/>
    <n v="51.42"/>
    <n v="63.919499999999985"/>
    <n v="0.5541856866034619"/>
    <n v="2026"/>
    <s v="Q2"/>
    <n v="4"/>
    <s v="Apr"/>
  </r>
  <r>
    <n v="792"/>
    <d v="2026-04-30T00:00:00"/>
    <n v="2026"/>
    <n v="4"/>
    <x v="3"/>
    <x v="1"/>
    <x v="3"/>
    <x v="8"/>
    <x v="1"/>
    <s v="Returning"/>
    <x v="3"/>
    <s v="Portable Camp Stove"/>
    <n v="6"/>
    <n v="83.7"/>
    <n v="0.2"/>
    <n v="38.58"/>
    <n v="401.76000000000005"/>
    <n v="231.48"/>
    <n v="170.28000000000006"/>
    <n v="0.42383512544802876"/>
    <n v="2026"/>
    <s v="Q2"/>
    <n v="4"/>
    <s v="Apr"/>
  </r>
  <r>
    <n v="1796"/>
    <d v="2026-04-30T00:00:00"/>
    <n v="2026"/>
    <n v="4"/>
    <x v="3"/>
    <x v="1"/>
    <x v="0"/>
    <x v="15"/>
    <x v="0"/>
    <s v="Returning"/>
    <x v="3"/>
    <s v="Portable Camp Stove"/>
    <n v="4"/>
    <n v="83.27"/>
    <n v="0"/>
    <n v="39.979999999999997"/>
    <n v="333.08"/>
    <n v="159.91999999999999"/>
    <n v="173.16"/>
    <n v="0.51987510507986068"/>
    <n v="2026"/>
    <s v="Q2"/>
    <n v="4"/>
    <s v="Apr"/>
  </r>
  <r>
    <n v="3222"/>
    <d v="2026-04-30T00:00:00"/>
    <n v="2026"/>
    <n v="4"/>
    <x v="3"/>
    <x v="1"/>
    <x v="2"/>
    <x v="16"/>
    <x v="1"/>
    <s v="Business"/>
    <x v="3"/>
    <s v="Compact Sleeping Bag"/>
    <n v="3"/>
    <n v="126.03"/>
    <n v="0.1"/>
    <n v="61.75"/>
    <n v="340.28100000000006"/>
    <n v="185.25"/>
    <n v="155.03100000000006"/>
    <n v="0.45559699189787273"/>
    <n v="2026"/>
    <s v="Q2"/>
    <n v="4"/>
    <s v="Apr"/>
  </r>
  <r>
    <n v="3237"/>
    <d v="2026-04-30T00:00:00"/>
    <n v="2026"/>
    <n v="4"/>
    <x v="3"/>
    <x v="1"/>
    <x v="1"/>
    <x v="14"/>
    <x v="0"/>
    <s v="New"/>
    <x v="3"/>
    <s v="Compact Sleeping Bag"/>
    <n v="1"/>
    <n v="122.86"/>
    <n v="0.05"/>
    <n v="59.22"/>
    <n v="116.717"/>
    <n v="59.22"/>
    <n v="57.497"/>
    <n v="0.49261889870370212"/>
    <n v="2026"/>
    <s v="Q2"/>
    <n v="4"/>
    <s v="Apr"/>
  </r>
  <r>
    <n v="3695"/>
    <d v="2026-04-30T00:00:00"/>
    <n v="2026"/>
    <n v="4"/>
    <x v="3"/>
    <x v="1"/>
    <x v="2"/>
    <x v="2"/>
    <x v="0"/>
    <s v="New"/>
    <x v="0"/>
    <s v="Compact Repair Kit"/>
    <n v="1"/>
    <n v="39.44"/>
    <n v="0.1"/>
    <n v="16.63"/>
    <n v="35.496000000000002"/>
    <n v="16.63"/>
    <n v="18.866000000000003"/>
    <n v="0.53149650664863657"/>
    <n v="2026"/>
    <s v="Q2"/>
    <n v="4"/>
    <s v="Apr"/>
  </r>
  <r>
    <n v="5148"/>
    <d v="2026-04-30T00:00:00"/>
    <n v="2026"/>
    <n v="4"/>
    <x v="3"/>
    <x v="1"/>
    <x v="2"/>
    <x v="10"/>
    <x v="0"/>
    <s v="Returning"/>
    <x v="2"/>
    <s v="Carry-On Duffel"/>
    <n v="1"/>
    <n v="130.34"/>
    <n v="0.1"/>
    <n v="66.680000000000007"/>
    <n v="117.30600000000001"/>
    <n v="66.680000000000007"/>
    <n v="50.626000000000005"/>
    <n v="0.43157212759790631"/>
    <n v="2026"/>
    <s v="Q2"/>
    <n v="4"/>
    <s v="Apr"/>
  </r>
  <r>
    <n v="534"/>
    <d v="2026-05-01T00:00:00"/>
    <n v="2026"/>
    <n v="5"/>
    <x v="4"/>
    <x v="1"/>
    <x v="1"/>
    <x v="12"/>
    <x v="0"/>
    <s v="Business"/>
    <x v="1"/>
    <s v="Summit Backpack 45L"/>
    <n v="1"/>
    <n v="154.86000000000001"/>
    <n v="0"/>
    <n v="78.37"/>
    <n v="154.86000000000001"/>
    <n v="78.37"/>
    <n v="76.490000000000009"/>
    <n v="0.49393000129148912"/>
    <n v="2026"/>
    <s v="Q2"/>
    <n v="5"/>
    <s v="May"/>
  </r>
  <r>
    <n v="551"/>
    <d v="2026-05-01T00:00:00"/>
    <n v="2026"/>
    <n v="5"/>
    <x v="4"/>
    <x v="1"/>
    <x v="3"/>
    <x v="8"/>
    <x v="2"/>
    <s v="Returning"/>
    <x v="0"/>
    <s v="Cycling Pack 12L"/>
    <n v="4"/>
    <n v="103.64"/>
    <n v="0"/>
    <n v="50.59"/>
    <n v="414.56"/>
    <n v="202.36"/>
    <n v="212.2"/>
    <n v="0.51186800463141646"/>
    <n v="2026"/>
    <s v="Q2"/>
    <n v="5"/>
    <s v="May"/>
  </r>
  <r>
    <n v="2110"/>
    <d v="2026-05-01T00:00:00"/>
    <n v="2026"/>
    <n v="5"/>
    <x v="4"/>
    <x v="1"/>
    <x v="0"/>
    <x v="15"/>
    <x v="0"/>
    <s v="Returning"/>
    <x v="2"/>
    <s v="Travel Backpack 35L"/>
    <n v="1"/>
    <n v="164.49"/>
    <n v="0.05"/>
    <n v="87.81"/>
    <n v="156.2655"/>
    <n v="87.81"/>
    <n v="68.455500000000001"/>
    <n v="0.43807174328306631"/>
    <n v="2026"/>
    <s v="Q2"/>
    <n v="5"/>
    <s v="May"/>
  </r>
  <r>
    <n v="2217"/>
    <d v="2026-05-01T00:00:00"/>
    <n v="2026"/>
    <n v="5"/>
    <x v="4"/>
    <x v="1"/>
    <x v="3"/>
    <x v="8"/>
    <x v="1"/>
    <s v="Returning"/>
    <x v="2"/>
    <s v="Travel Backpack 35L"/>
    <n v="3"/>
    <n v="163.44999999999999"/>
    <n v="0.05"/>
    <n v="87.54"/>
    <n v="465.83249999999992"/>
    <n v="262.62"/>
    <n v="203.21249999999992"/>
    <n v="0.4362351274331438"/>
    <n v="2026"/>
    <s v="Q2"/>
    <n v="5"/>
    <s v="May"/>
  </r>
  <r>
    <n v="2544"/>
    <d v="2026-05-01T00:00:00"/>
    <n v="2026"/>
    <n v="5"/>
    <x v="4"/>
    <x v="1"/>
    <x v="3"/>
    <x v="4"/>
    <x v="0"/>
    <s v="Returning"/>
    <x v="1"/>
    <s v="Trekking Poles"/>
    <n v="1"/>
    <n v="71.87"/>
    <n v="0.05"/>
    <n v="31.97"/>
    <n v="68.276499999999999"/>
    <n v="31.97"/>
    <n v="36.3065"/>
    <n v="0.53175690025118449"/>
    <n v="2026"/>
    <s v="Q2"/>
    <n v="5"/>
    <s v="May"/>
  </r>
  <r>
    <n v="3678"/>
    <d v="2026-05-01T00:00:00"/>
    <n v="2026"/>
    <n v="5"/>
    <x v="4"/>
    <x v="1"/>
    <x v="1"/>
    <x v="14"/>
    <x v="3"/>
    <s v="Returning"/>
    <x v="3"/>
    <s v="Trail Tent 2P"/>
    <n v="2"/>
    <n v="194.97"/>
    <n v="0"/>
    <n v="101.14"/>
    <n v="389.94"/>
    <n v="202.28"/>
    <n v="187.66"/>
    <n v="0.48125352618351541"/>
    <n v="2026"/>
    <s v="Q2"/>
    <n v="5"/>
    <s v="May"/>
  </r>
  <r>
    <n v="3726"/>
    <d v="2026-05-01T00:00:00"/>
    <n v="2026"/>
    <n v="5"/>
    <x v="4"/>
    <x v="1"/>
    <x v="3"/>
    <x v="8"/>
    <x v="3"/>
    <s v="Returning"/>
    <x v="0"/>
    <s v="Trail Bike Light"/>
    <n v="2"/>
    <n v="49.53"/>
    <n v="0"/>
    <n v="22.91"/>
    <n v="99.06"/>
    <n v="45.82"/>
    <n v="53.24"/>
    <n v="0.53745204926307288"/>
    <n v="2026"/>
    <s v="Q2"/>
    <n v="5"/>
    <s v="May"/>
  </r>
  <r>
    <n v="3897"/>
    <d v="2026-05-01T00:00:00"/>
    <n v="2026"/>
    <n v="5"/>
    <x v="4"/>
    <x v="1"/>
    <x v="3"/>
    <x v="8"/>
    <x v="1"/>
    <s v="Business"/>
    <x v="4"/>
    <s v="Recovery Roller"/>
    <n v="4"/>
    <n v="35.619999999999997"/>
    <n v="0.15"/>
    <n v="13.76"/>
    <n v="121.10799999999999"/>
    <n v="55.04"/>
    <n v="66.067999999999984"/>
    <n v="0.54552960993493405"/>
    <n v="2026"/>
    <s v="Q2"/>
    <n v="5"/>
    <s v="May"/>
  </r>
  <r>
    <n v="1262"/>
    <d v="2026-05-02T00:00:00"/>
    <n v="2026"/>
    <n v="5"/>
    <x v="4"/>
    <x v="1"/>
    <x v="3"/>
    <x v="7"/>
    <x v="2"/>
    <s v="Returning"/>
    <x v="2"/>
    <s v="Packing Cube Set"/>
    <n v="2"/>
    <n v="45.47"/>
    <n v="0"/>
    <n v="18.37"/>
    <n v="90.94"/>
    <n v="36.74"/>
    <n v="54.199999999999996"/>
    <n v="0.59599736089729494"/>
    <n v="2026"/>
    <s v="Q2"/>
    <n v="5"/>
    <s v="May"/>
  </r>
  <r>
    <n v="2657"/>
    <d v="2026-05-02T00:00:00"/>
    <n v="2026"/>
    <n v="5"/>
    <x v="4"/>
    <x v="1"/>
    <x v="0"/>
    <x v="0"/>
    <x v="2"/>
    <s v="New"/>
    <x v="1"/>
    <s v="Trail Boots"/>
    <n v="1"/>
    <n v="145.68"/>
    <n v="0"/>
    <n v="77.8"/>
    <n v="145.68"/>
    <n v="77.8"/>
    <n v="67.88000000000001"/>
    <n v="0.46595277320153766"/>
    <n v="2026"/>
    <s v="Q2"/>
    <n v="5"/>
    <s v="May"/>
  </r>
  <r>
    <n v="3238"/>
    <d v="2026-05-02T00:00:00"/>
    <n v="2026"/>
    <n v="5"/>
    <x v="4"/>
    <x v="1"/>
    <x v="3"/>
    <x v="8"/>
    <x v="3"/>
    <s v="Returning"/>
    <x v="3"/>
    <s v="Portable Camp Stove"/>
    <n v="2"/>
    <n v="82.65"/>
    <n v="0.05"/>
    <n v="40.46"/>
    <n v="157.035"/>
    <n v="80.92"/>
    <n v="76.114999999999995"/>
    <n v="0.48470086286496639"/>
    <n v="2026"/>
    <s v="Q2"/>
    <n v="5"/>
    <s v="May"/>
  </r>
  <r>
    <n v="3607"/>
    <d v="2026-05-02T00:00:00"/>
    <n v="2026"/>
    <n v="5"/>
    <x v="4"/>
    <x v="1"/>
    <x v="1"/>
    <x v="6"/>
    <x v="0"/>
    <s v="Business"/>
    <x v="2"/>
    <s v="Insulated Bottle"/>
    <n v="1"/>
    <n v="36.270000000000003"/>
    <n v="0"/>
    <n v="13.8"/>
    <n v="36.270000000000003"/>
    <n v="13.8"/>
    <n v="22.470000000000002"/>
    <n v="0.61952026468155497"/>
    <n v="2026"/>
    <s v="Q2"/>
    <n v="5"/>
    <s v="May"/>
  </r>
  <r>
    <n v="5070"/>
    <d v="2026-05-02T00:00:00"/>
    <n v="2026"/>
    <n v="5"/>
    <x v="4"/>
    <x v="1"/>
    <x v="2"/>
    <x v="16"/>
    <x v="2"/>
    <s v="New"/>
    <x v="3"/>
    <s v="Portable Camp Stove"/>
    <n v="1"/>
    <n v="80.819999999999993"/>
    <n v="0"/>
    <n v="39.950000000000003"/>
    <n v="80.819999999999993"/>
    <n v="39.950000000000003"/>
    <n v="40.86999999999999"/>
    <n v="0.50569166048007907"/>
    <n v="2026"/>
    <s v="Q2"/>
    <n v="5"/>
    <s v="May"/>
  </r>
  <r>
    <n v="5171"/>
    <d v="2026-05-02T00:00:00"/>
    <n v="2026"/>
    <n v="5"/>
    <x v="4"/>
    <x v="1"/>
    <x v="1"/>
    <x v="1"/>
    <x v="2"/>
    <s v="New"/>
    <x v="1"/>
    <s v="Summit Backpack 45L"/>
    <n v="2"/>
    <n v="157.84"/>
    <n v="0.1"/>
    <n v="79.28"/>
    <n v="284.11200000000002"/>
    <n v="158.56"/>
    <n v="125.55200000000002"/>
    <n v="0.44191023258433298"/>
    <n v="2026"/>
    <s v="Q2"/>
    <n v="5"/>
    <s v="May"/>
  </r>
  <r>
    <n v="617"/>
    <d v="2026-05-03T00:00:00"/>
    <n v="2026"/>
    <n v="5"/>
    <x v="4"/>
    <x v="1"/>
    <x v="1"/>
    <x v="14"/>
    <x v="3"/>
    <s v="Returning"/>
    <x v="4"/>
    <s v="Recovery Roller"/>
    <n v="4"/>
    <n v="36.909999999999997"/>
    <n v="0.1"/>
    <n v="13.85"/>
    <n v="132.876"/>
    <n v="55.4"/>
    <n v="77.475999999999999"/>
    <n v="0.58306992985941775"/>
    <n v="2026"/>
    <s v="Q2"/>
    <n v="5"/>
    <s v="May"/>
  </r>
  <r>
    <n v="849"/>
    <d v="2026-05-03T00:00:00"/>
    <n v="2026"/>
    <n v="5"/>
    <x v="4"/>
    <x v="1"/>
    <x v="1"/>
    <x v="14"/>
    <x v="1"/>
    <s v="Business"/>
    <x v="3"/>
    <s v="Trail Tent 2P"/>
    <n v="3"/>
    <n v="193.18"/>
    <n v="0.1"/>
    <n v="102.31"/>
    <n v="521.58600000000001"/>
    <n v="306.93"/>
    <n v="214.65600000000001"/>
    <n v="0.41154478839539405"/>
    <n v="2026"/>
    <s v="Q2"/>
    <n v="5"/>
    <s v="May"/>
  </r>
  <r>
    <n v="956"/>
    <d v="2026-05-03T00:00:00"/>
    <n v="2026"/>
    <n v="5"/>
    <x v="4"/>
    <x v="1"/>
    <x v="0"/>
    <x v="15"/>
    <x v="0"/>
    <s v="Business"/>
    <x v="1"/>
    <s v="Summit Backpack 45L"/>
    <n v="1"/>
    <n v="157.59"/>
    <n v="0.05"/>
    <n v="77.599999999999994"/>
    <n v="149.7105"/>
    <n v="77.599999999999994"/>
    <n v="72.110500000000002"/>
    <n v="0.48166628259206939"/>
    <n v="2026"/>
    <s v="Q2"/>
    <n v="5"/>
    <s v="May"/>
  </r>
  <r>
    <n v="1896"/>
    <d v="2026-05-03T00:00:00"/>
    <n v="2026"/>
    <n v="5"/>
    <x v="4"/>
    <x v="1"/>
    <x v="1"/>
    <x v="12"/>
    <x v="3"/>
    <s v="New"/>
    <x v="4"/>
    <s v="Training Mat"/>
    <n v="2"/>
    <n v="49.97"/>
    <n v="0"/>
    <n v="22.63"/>
    <n v="99.94"/>
    <n v="45.26"/>
    <n v="54.68"/>
    <n v="0.54712827696617972"/>
    <n v="2026"/>
    <s v="Q2"/>
    <n v="5"/>
    <s v="May"/>
  </r>
  <r>
    <n v="2317"/>
    <d v="2026-05-03T00:00:00"/>
    <n v="2026"/>
    <n v="5"/>
    <x v="4"/>
    <x v="1"/>
    <x v="0"/>
    <x v="15"/>
    <x v="1"/>
    <s v="Business"/>
    <x v="1"/>
    <s v="Summit Backpack 45L"/>
    <n v="5"/>
    <n v="155.54"/>
    <n v="0.1"/>
    <n v="78.02"/>
    <n v="699.93"/>
    <n v="390.09999999999997"/>
    <n v="309.83"/>
    <n v="0.44265855156944267"/>
    <n v="2026"/>
    <s v="Q2"/>
    <n v="5"/>
    <s v="May"/>
  </r>
  <r>
    <n v="2542"/>
    <d v="2026-05-03T00:00:00"/>
    <n v="2026"/>
    <n v="5"/>
    <x v="4"/>
    <x v="1"/>
    <x v="3"/>
    <x v="8"/>
    <x v="2"/>
    <s v="New"/>
    <x v="2"/>
    <s v="Carry-On Duffel"/>
    <n v="1"/>
    <n v="131.13"/>
    <n v="0.05"/>
    <n v="67.010000000000005"/>
    <n v="124.5735"/>
    <n v="67.010000000000005"/>
    <n v="57.563499999999991"/>
    <n v="0.46208463276700096"/>
    <n v="2026"/>
    <s v="Q2"/>
    <n v="5"/>
    <s v="May"/>
  </r>
  <r>
    <n v="4535"/>
    <d v="2026-05-03T00:00:00"/>
    <n v="2026"/>
    <n v="5"/>
    <x v="4"/>
    <x v="1"/>
    <x v="2"/>
    <x v="5"/>
    <x v="0"/>
    <s v="New"/>
    <x v="2"/>
    <s v="Insulated Bottle"/>
    <n v="1"/>
    <n v="36.82"/>
    <n v="0.1"/>
    <n v="13.4"/>
    <n v="33.137999999999998"/>
    <n v="13.4"/>
    <n v="19.738"/>
    <n v="0.5956303941094816"/>
    <n v="2026"/>
    <s v="Q2"/>
    <n v="5"/>
    <s v="May"/>
  </r>
  <r>
    <n v="4988"/>
    <d v="2026-05-03T00:00:00"/>
    <n v="2026"/>
    <n v="5"/>
    <x v="4"/>
    <x v="1"/>
    <x v="2"/>
    <x v="10"/>
    <x v="2"/>
    <s v="New"/>
    <x v="4"/>
    <s v="Weighted Vest"/>
    <n v="1"/>
    <n v="122.28"/>
    <n v="0"/>
    <n v="67.28"/>
    <n v="122.28"/>
    <n v="67.28"/>
    <n v="55"/>
    <n v="0.44978737324174028"/>
    <n v="2026"/>
    <s v="Q2"/>
    <n v="5"/>
    <s v="May"/>
  </r>
  <r>
    <n v="253"/>
    <d v="2026-05-04T00:00:00"/>
    <n v="2026"/>
    <n v="5"/>
    <x v="4"/>
    <x v="1"/>
    <x v="2"/>
    <x v="10"/>
    <x v="2"/>
    <s v="Business"/>
    <x v="1"/>
    <s v="Hiking Daypack 20L"/>
    <n v="1"/>
    <n v="90.92"/>
    <n v="0.15"/>
    <n v="44.93"/>
    <n v="77.281999999999996"/>
    <n v="44.93"/>
    <n v="32.351999999999997"/>
    <n v="0.41862270645169636"/>
    <n v="2026"/>
    <s v="Q2"/>
    <n v="5"/>
    <s v="May"/>
  </r>
  <r>
    <n v="1743"/>
    <d v="2026-05-04T00:00:00"/>
    <n v="2026"/>
    <n v="5"/>
    <x v="4"/>
    <x v="1"/>
    <x v="1"/>
    <x v="12"/>
    <x v="0"/>
    <s v="New"/>
    <x v="4"/>
    <s v="Training Mat"/>
    <n v="1"/>
    <n v="51.02"/>
    <n v="0"/>
    <n v="21.83"/>
    <n v="51.02"/>
    <n v="21.83"/>
    <n v="29.190000000000005"/>
    <n v="0.5721285770286163"/>
    <n v="2026"/>
    <s v="Q2"/>
    <n v="5"/>
    <s v="May"/>
  </r>
  <r>
    <n v="1801"/>
    <d v="2026-05-04T00:00:00"/>
    <n v="2026"/>
    <n v="5"/>
    <x v="4"/>
    <x v="1"/>
    <x v="2"/>
    <x v="2"/>
    <x v="0"/>
    <s v="Business"/>
    <x v="2"/>
    <s v="Insulated Bottle"/>
    <n v="2"/>
    <n v="36.299999999999997"/>
    <n v="0.05"/>
    <n v="13.9"/>
    <n v="68.969999999999985"/>
    <n v="27.8"/>
    <n v="41.169999999999987"/>
    <n v="0.59692619979701311"/>
    <n v="2026"/>
    <s v="Q2"/>
    <n v="5"/>
    <s v="May"/>
  </r>
  <r>
    <n v="2511"/>
    <d v="2026-05-04T00:00:00"/>
    <n v="2026"/>
    <n v="5"/>
    <x v="4"/>
    <x v="1"/>
    <x v="2"/>
    <x v="10"/>
    <x v="1"/>
    <s v="Business"/>
    <x v="3"/>
    <s v="Trail Tent 2P"/>
    <n v="8"/>
    <n v="195.03"/>
    <n v="0.15"/>
    <n v="101.13"/>
    <n v="1326.204"/>
    <n v="809.04"/>
    <n v="517.16399999999999"/>
    <n v="0.38995810599274322"/>
    <n v="2026"/>
    <s v="Q2"/>
    <n v="5"/>
    <s v="May"/>
  </r>
  <r>
    <n v="3186"/>
    <d v="2026-05-04T00:00:00"/>
    <n v="2026"/>
    <n v="5"/>
    <x v="4"/>
    <x v="1"/>
    <x v="1"/>
    <x v="6"/>
    <x v="0"/>
    <s v="New"/>
    <x v="1"/>
    <s v="Trail Boots"/>
    <n v="1"/>
    <n v="143.66"/>
    <n v="0.1"/>
    <n v="79.25"/>
    <n v="129.29400000000001"/>
    <n v="79.25"/>
    <n v="50.044000000000011"/>
    <n v="0.38705585719368268"/>
    <n v="2026"/>
    <s v="Q2"/>
    <n v="5"/>
    <s v="May"/>
  </r>
  <r>
    <n v="3378"/>
    <d v="2026-05-04T00:00:00"/>
    <n v="2026"/>
    <n v="5"/>
    <x v="4"/>
    <x v="1"/>
    <x v="0"/>
    <x v="0"/>
    <x v="1"/>
    <s v="Business"/>
    <x v="4"/>
    <s v="Weighted Vest"/>
    <n v="3"/>
    <n v="120.28"/>
    <n v="0.2"/>
    <n v="69.23"/>
    <n v="288.67200000000003"/>
    <n v="207.69"/>
    <n v="80.982000000000028"/>
    <n v="0.28053292317924849"/>
    <n v="2026"/>
    <s v="Q2"/>
    <n v="5"/>
    <s v="May"/>
  </r>
  <r>
    <n v="4255"/>
    <d v="2026-05-04T00:00:00"/>
    <n v="2026"/>
    <n v="5"/>
    <x v="4"/>
    <x v="1"/>
    <x v="3"/>
    <x v="7"/>
    <x v="3"/>
    <s v="Returning"/>
    <x v="2"/>
    <s v="Insulated Bottle"/>
    <n v="6"/>
    <n v="36.04"/>
    <n v="0"/>
    <n v="13.38"/>
    <n v="216.24"/>
    <n v="80.28"/>
    <n v="135.96"/>
    <n v="0.62874583795782468"/>
    <n v="2026"/>
    <s v="Q2"/>
    <n v="5"/>
    <s v="May"/>
  </r>
  <r>
    <n v="4587"/>
    <d v="2026-05-04T00:00:00"/>
    <n v="2026"/>
    <n v="5"/>
    <x v="4"/>
    <x v="1"/>
    <x v="2"/>
    <x v="2"/>
    <x v="3"/>
    <s v="Returning"/>
    <x v="1"/>
    <s v="Hiking Daypack 20L"/>
    <n v="2"/>
    <n v="91.72"/>
    <n v="0"/>
    <n v="45.67"/>
    <n v="183.44"/>
    <n v="91.34"/>
    <n v="92.1"/>
    <n v="0.50207152202354988"/>
    <n v="2026"/>
    <s v="Q2"/>
    <n v="5"/>
    <s v="May"/>
  </r>
  <r>
    <n v="830"/>
    <d v="2026-05-05T00:00:00"/>
    <n v="2026"/>
    <n v="5"/>
    <x v="4"/>
    <x v="1"/>
    <x v="3"/>
    <x v="8"/>
    <x v="0"/>
    <s v="Business"/>
    <x v="0"/>
    <s v="Trail Bike Light"/>
    <n v="2"/>
    <n v="50.4"/>
    <n v="0"/>
    <n v="22.21"/>
    <n v="100.8"/>
    <n v="44.42"/>
    <n v="56.379999999999995"/>
    <n v="0.55932539682539684"/>
    <n v="2026"/>
    <s v="Q2"/>
    <n v="5"/>
    <s v="May"/>
  </r>
  <r>
    <n v="4320"/>
    <d v="2026-05-05T00:00:00"/>
    <n v="2026"/>
    <n v="5"/>
    <x v="4"/>
    <x v="1"/>
    <x v="1"/>
    <x v="6"/>
    <x v="0"/>
    <s v="Returning"/>
    <x v="2"/>
    <s v="Travel Backpack 35L"/>
    <n v="2"/>
    <n v="165.17"/>
    <n v="0"/>
    <n v="87.78"/>
    <n v="330.34"/>
    <n v="175.56"/>
    <n v="154.77999999999997"/>
    <n v="0.46854755706242052"/>
    <n v="2026"/>
    <s v="Q2"/>
    <n v="5"/>
    <s v="May"/>
  </r>
  <r>
    <n v="4386"/>
    <d v="2026-05-05T00:00:00"/>
    <n v="2026"/>
    <n v="5"/>
    <x v="4"/>
    <x v="1"/>
    <x v="0"/>
    <x v="15"/>
    <x v="0"/>
    <s v="Returning"/>
    <x v="1"/>
    <s v="Trekking Poles"/>
    <n v="1"/>
    <n v="69.819999999999993"/>
    <n v="0.05"/>
    <n v="33.29"/>
    <n v="66.328999999999994"/>
    <n v="33.29"/>
    <n v="33.038999999999994"/>
    <n v="0.49810791659756665"/>
    <n v="2026"/>
    <s v="Q2"/>
    <n v="5"/>
    <s v="May"/>
  </r>
  <r>
    <n v="4602"/>
    <d v="2026-05-05T00:00:00"/>
    <n v="2026"/>
    <n v="5"/>
    <x v="4"/>
    <x v="1"/>
    <x v="1"/>
    <x v="12"/>
    <x v="3"/>
    <s v="New"/>
    <x v="2"/>
    <s v="Carry-On Duffel"/>
    <n v="2"/>
    <n v="131.36000000000001"/>
    <n v="0.1"/>
    <n v="65.3"/>
    <n v="236.44800000000004"/>
    <n v="130.6"/>
    <n v="105.84800000000004"/>
    <n v="0.4476586818243336"/>
    <n v="2026"/>
    <s v="Q2"/>
    <n v="5"/>
    <s v="May"/>
  </r>
  <r>
    <n v="5190"/>
    <d v="2026-05-05T00:00:00"/>
    <n v="2026"/>
    <n v="5"/>
    <x v="4"/>
    <x v="1"/>
    <x v="3"/>
    <x v="8"/>
    <x v="1"/>
    <s v="Returning"/>
    <x v="1"/>
    <s v="Hiking Daypack 20L"/>
    <n v="15"/>
    <n v="93.65"/>
    <n v="0.1"/>
    <n v="44.89"/>
    <n v="1264.2750000000001"/>
    <n v="673.35"/>
    <n v="590.92500000000007"/>
    <n v="0.46740226612089936"/>
    <n v="2026"/>
    <s v="Q2"/>
    <n v="5"/>
    <s v="May"/>
  </r>
  <r>
    <n v="393"/>
    <d v="2026-05-06T00:00:00"/>
    <n v="2026"/>
    <n v="5"/>
    <x v="4"/>
    <x v="1"/>
    <x v="1"/>
    <x v="12"/>
    <x v="3"/>
    <s v="New"/>
    <x v="3"/>
    <s v="Trail Tent 2P"/>
    <n v="3"/>
    <n v="199.93"/>
    <n v="0"/>
    <n v="104.86"/>
    <n v="599.79"/>
    <n v="314.58"/>
    <n v="285.20999999999998"/>
    <n v="0.47551643075076278"/>
    <n v="2026"/>
    <s v="Q2"/>
    <n v="5"/>
    <s v="May"/>
  </r>
  <r>
    <n v="812"/>
    <d v="2026-05-06T00:00:00"/>
    <n v="2026"/>
    <n v="5"/>
    <x v="4"/>
    <x v="1"/>
    <x v="0"/>
    <x v="0"/>
    <x v="0"/>
    <s v="New"/>
    <x v="1"/>
    <s v="Trekking Poles"/>
    <n v="5"/>
    <n v="70.150000000000006"/>
    <n v="0"/>
    <n v="32.700000000000003"/>
    <n v="350.75"/>
    <n v="163.5"/>
    <n v="187.25"/>
    <n v="0.53385602280826805"/>
    <n v="2026"/>
    <s v="Q2"/>
    <n v="5"/>
    <s v="May"/>
  </r>
  <r>
    <n v="1297"/>
    <d v="2026-05-06T00:00:00"/>
    <n v="2026"/>
    <n v="5"/>
    <x v="4"/>
    <x v="1"/>
    <x v="2"/>
    <x v="2"/>
    <x v="2"/>
    <s v="New"/>
    <x v="4"/>
    <s v="Recovery Roller"/>
    <n v="2"/>
    <n v="35.86"/>
    <n v="0"/>
    <n v="13.9"/>
    <n v="71.72"/>
    <n v="27.8"/>
    <n v="43.92"/>
    <n v="0.61238148354712774"/>
    <n v="2026"/>
    <s v="Q2"/>
    <n v="5"/>
    <s v="May"/>
  </r>
  <r>
    <n v="1574"/>
    <d v="2026-05-06T00:00:00"/>
    <n v="2026"/>
    <n v="5"/>
    <x v="4"/>
    <x v="1"/>
    <x v="1"/>
    <x v="6"/>
    <x v="0"/>
    <s v="Returning"/>
    <x v="1"/>
    <s v="Hiking Daypack 20L"/>
    <n v="1"/>
    <n v="92.27"/>
    <n v="0"/>
    <n v="46.5"/>
    <n v="92.27"/>
    <n v="46.5"/>
    <n v="45.769999999999996"/>
    <n v="0.49604421805570603"/>
    <n v="2026"/>
    <s v="Q2"/>
    <n v="5"/>
    <s v="May"/>
  </r>
  <r>
    <n v="3060"/>
    <d v="2026-05-06T00:00:00"/>
    <n v="2026"/>
    <n v="5"/>
    <x v="4"/>
    <x v="1"/>
    <x v="1"/>
    <x v="6"/>
    <x v="1"/>
    <s v="Business"/>
    <x v="1"/>
    <s v="Summit Backpack 45L"/>
    <n v="6"/>
    <n v="157.31"/>
    <n v="0.15"/>
    <n v="80.34"/>
    <n v="802.28099999999995"/>
    <n v="482.04"/>
    <n v="320.24099999999993"/>
    <n v="0.3991631361081715"/>
    <n v="2026"/>
    <s v="Q2"/>
    <n v="5"/>
    <s v="May"/>
  </r>
  <r>
    <n v="3490"/>
    <d v="2026-05-06T00:00:00"/>
    <n v="2026"/>
    <n v="5"/>
    <x v="4"/>
    <x v="1"/>
    <x v="1"/>
    <x v="11"/>
    <x v="0"/>
    <s v="New"/>
    <x v="2"/>
    <s v="Packing Cube Set"/>
    <n v="2"/>
    <n v="46.18"/>
    <n v="0.05"/>
    <n v="17.899999999999999"/>
    <n v="87.74199999999999"/>
    <n v="35.799999999999997"/>
    <n v="51.941999999999993"/>
    <n v="0.59198559412823959"/>
    <n v="2026"/>
    <s v="Q2"/>
    <n v="5"/>
    <s v="May"/>
  </r>
  <r>
    <n v="3654"/>
    <d v="2026-05-06T00:00:00"/>
    <n v="2026"/>
    <n v="5"/>
    <x v="4"/>
    <x v="1"/>
    <x v="2"/>
    <x v="10"/>
    <x v="0"/>
    <s v="Business"/>
    <x v="0"/>
    <s v="Trail Bike Light"/>
    <n v="1"/>
    <n v="51.44"/>
    <n v="0.1"/>
    <n v="22.88"/>
    <n v="46.295999999999999"/>
    <n v="22.88"/>
    <n v="23.416"/>
    <n v="0.50578883704855715"/>
    <n v="2026"/>
    <s v="Q2"/>
    <n v="5"/>
    <s v="May"/>
  </r>
  <r>
    <n v="4209"/>
    <d v="2026-05-06T00:00:00"/>
    <n v="2026"/>
    <n v="5"/>
    <x v="4"/>
    <x v="1"/>
    <x v="1"/>
    <x v="1"/>
    <x v="0"/>
    <s v="New"/>
    <x v="4"/>
    <s v="Training Mat"/>
    <n v="2"/>
    <n v="50.97"/>
    <n v="0.05"/>
    <n v="21.67"/>
    <n v="96.842999999999989"/>
    <n v="43.34"/>
    <n v="53.502999999999986"/>
    <n v="0.55247152607829153"/>
    <n v="2026"/>
    <s v="Q2"/>
    <n v="5"/>
    <s v="May"/>
  </r>
  <r>
    <n v="4227"/>
    <d v="2026-05-06T00:00:00"/>
    <n v="2026"/>
    <n v="5"/>
    <x v="4"/>
    <x v="1"/>
    <x v="1"/>
    <x v="1"/>
    <x v="0"/>
    <s v="New"/>
    <x v="0"/>
    <s v="Compact Repair Kit"/>
    <n v="2"/>
    <n v="40.549999999999997"/>
    <n v="0"/>
    <n v="16.52"/>
    <n v="81.099999999999994"/>
    <n v="33.04"/>
    <n v="48.059999999999995"/>
    <n v="0.59260172626387175"/>
    <n v="2026"/>
    <s v="Q2"/>
    <n v="5"/>
    <s v="May"/>
  </r>
  <r>
    <n v="4247"/>
    <d v="2026-05-06T00:00:00"/>
    <n v="2026"/>
    <n v="5"/>
    <x v="4"/>
    <x v="1"/>
    <x v="2"/>
    <x v="16"/>
    <x v="0"/>
    <s v="New"/>
    <x v="0"/>
    <s v="Trail Bike Light"/>
    <n v="2"/>
    <n v="51.3"/>
    <n v="0"/>
    <n v="23.12"/>
    <n v="102.6"/>
    <n v="46.24"/>
    <n v="56.359999999999992"/>
    <n v="0.54931773879142298"/>
    <n v="2026"/>
    <s v="Q2"/>
    <n v="5"/>
    <s v="May"/>
  </r>
  <r>
    <n v="5196"/>
    <d v="2026-05-06T00:00:00"/>
    <n v="2026"/>
    <n v="5"/>
    <x v="4"/>
    <x v="1"/>
    <x v="3"/>
    <x v="8"/>
    <x v="0"/>
    <s v="New"/>
    <x v="3"/>
    <s v="Portable Camp Stove"/>
    <n v="3"/>
    <n v="82.56"/>
    <n v="0"/>
    <n v="39.99"/>
    <n v="247.68"/>
    <n v="119.97"/>
    <n v="127.71000000000001"/>
    <n v="0.515625"/>
    <n v="2026"/>
    <s v="Q2"/>
    <n v="5"/>
    <s v="May"/>
  </r>
  <r>
    <n v="400"/>
    <d v="2026-05-07T00:00:00"/>
    <n v="2026"/>
    <n v="5"/>
    <x v="4"/>
    <x v="1"/>
    <x v="1"/>
    <x v="12"/>
    <x v="1"/>
    <s v="Business"/>
    <x v="1"/>
    <s v="Hiking Daypack 20L"/>
    <n v="6"/>
    <n v="92.66"/>
    <n v="0.15"/>
    <n v="44.71"/>
    <n v="472.56600000000003"/>
    <n v="268.26"/>
    <n v="204.30600000000004"/>
    <n v="0.43233326138571126"/>
    <n v="2026"/>
    <s v="Q2"/>
    <n v="5"/>
    <s v="May"/>
  </r>
  <r>
    <n v="829"/>
    <d v="2026-05-07T00:00:00"/>
    <n v="2026"/>
    <n v="5"/>
    <x v="4"/>
    <x v="1"/>
    <x v="2"/>
    <x v="16"/>
    <x v="3"/>
    <s v="New"/>
    <x v="4"/>
    <s v="Resistance Band Set"/>
    <n v="1"/>
    <n v="39.42"/>
    <n v="0"/>
    <n v="14.86"/>
    <n v="39.42"/>
    <n v="14.86"/>
    <n v="24.560000000000002"/>
    <n v="0.62303399289700667"/>
    <n v="2026"/>
    <s v="Q2"/>
    <n v="5"/>
    <s v="May"/>
  </r>
  <r>
    <n v="1236"/>
    <d v="2026-05-07T00:00:00"/>
    <n v="2026"/>
    <n v="5"/>
    <x v="4"/>
    <x v="1"/>
    <x v="0"/>
    <x v="9"/>
    <x v="2"/>
    <s v="Returning"/>
    <x v="4"/>
    <s v="Weighted Vest"/>
    <n v="2"/>
    <n v="124.25"/>
    <n v="0"/>
    <n v="69.510000000000005"/>
    <n v="248.5"/>
    <n v="139.02000000000001"/>
    <n v="109.47999999999999"/>
    <n v="0.44056338028169012"/>
    <n v="2026"/>
    <s v="Q2"/>
    <n v="5"/>
    <s v="May"/>
  </r>
  <r>
    <n v="1364"/>
    <d v="2026-05-07T00:00:00"/>
    <n v="2026"/>
    <n v="5"/>
    <x v="4"/>
    <x v="1"/>
    <x v="1"/>
    <x v="14"/>
    <x v="0"/>
    <s v="New"/>
    <x v="1"/>
    <s v="Summit Backpack 45L"/>
    <n v="2"/>
    <n v="156.43"/>
    <n v="0"/>
    <n v="78.569999999999993"/>
    <n v="312.86"/>
    <n v="157.13999999999999"/>
    <n v="155.72000000000003"/>
    <n v="0.49773061433228927"/>
    <n v="2026"/>
    <s v="Q2"/>
    <n v="5"/>
    <s v="May"/>
  </r>
  <r>
    <n v="2105"/>
    <d v="2026-05-07T00:00:00"/>
    <n v="2026"/>
    <n v="5"/>
    <x v="4"/>
    <x v="1"/>
    <x v="1"/>
    <x v="14"/>
    <x v="2"/>
    <s v="New"/>
    <x v="3"/>
    <s v="Portable Camp Stove"/>
    <n v="1"/>
    <n v="80.3"/>
    <n v="0"/>
    <n v="40.020000000000003"/>
    <n v="80.3"/>
    <n v="40.020000000000003"/>
    <n v="40.279999999999994"/>
    <n v="0.50161892901618921"/>
    <n v="2026"/>
    <s v="Q2"/>
    <n v="5"/>
    <s v="May"/>
  </r>
  <r>
    <n v="4706"/>
    <d v="2026-05-07T00:00:00"/>
    <n v="2026"/>
    <n v="5"/>
    <x v="4"/>
    <x v="1"/>
    <x v="3"/>
    <x v="13"/>
    <x v="2"/>
    <s v="New"/>
    <x v="3"/>
    <s v="Portable Camp Stove"/>
    <n v="1"/>
    <n v="79.89"/>
    <n v="0"/>
    <n v="39.549999999999997"/>
    <n v="79.89"/>
    <n v="39.549999999999997"/>
    <n v="40.340000000000003"/>
    <n v="0.50494429841031419"/>
    <n v="2026"/>
    <s v="Q2"/>
    <n v="5"/>
    <s v="May"/>
  </r>
  <r>
    <n v="68"/>
    <d v="2026-05-08T00:00:00"/>
    <n v="2026"/>
    <n v="5"/>
    <x v="4"/>
    <x v="1"/>
    <x v="3"/>
    <x v="7"/>
    <x v="2"/>
    <s v="New"/>
    <x v="4"/>
    <s v="Resistance Band Set"/>
    <n v="1"/>
    <n v="39.5"/>
    <n v="0"/>
    <n v="14.68"/>
    <n v="39.5"/>
    <n v="14.68"/>
    <n v="24.82"/>
    <n v="0.62835443037974681"/>
    <n v="2026"/>
    <s v="Q2"/>
    <n v="5"/>
    <s v="May"/>
  </r>
  <r>
    <n v="1352"/>
    <d v="2026-05-08T00:00:00"/>
    <n v="2026"/>
    <n v="5"/>
    <x v="4"/>
    <x v="1"/>
    <x v="3"/>
    <x v="7"/>
    <x v="0"/>
    <s v="Returning"/>
    <x v="0"/>
    <s v="Commuter Helmet"/>
    <n v="1"/>
    <n v="80.7"/>
    <n v="0"/>
    <n v="41.88"/>
    <n v="80.7"/>
    <n v="41.88"/>
    <n v="38.82"/>
    <n v="0.48104089219330853"/>
    <n v="2026"/>
    <s v="Q2"/>
    <n v="5"/>
    <s v="May"/>
  </r>
  <r>
    <n v="2526"/>
    <d v="2026-05-08T00:00:00"/>
    <n v="2026"/>
    <n v="5"/>
    <x v="4"/>
    <x v="1"/>
    <x v="1"/>
    <x v="14"/>
    <x v="0"/>
    <s v="New"/>
    <x v="3"/>
    <s v="Portable Camp Stove"/>
    <n v="1"/>
    <n v="80.86"/>
    <n v="0"/>
    <n v="38.44"/>
    <n v="80.86"/>
    <n v="38.44"/>
    <n v="42.42"/>
    <n v="0.52461043779371752"/>
    <n v="2026"/>
    <s v="Q2"/>
    <n v="5"/>
    <s v="May"/>
  </r>
  <r>
    <n v="3298"/>
    <d v="2026-05-08T00:00:00"/>
    <n v="2026"/>
    <n v="5"/>
    <x v="4"/>
    <x v="1"/>
    <x v="1"/>
    <x v="14"/>
    <x v="3"/>
    <s v="New"/>
    <x v="3"/>
    <s v="Alpine Tent 4P"/>
    <n v="2"/>
    <n v="337.7"/>
    <n v="0.1"/>
    <n v="192.16"/>
    <n v="607.86"/>
    <n v="384.32"/>
    <n v="223.54000000000002"/>
    <n v="0.36774915276543946"/>
    <n v="2026"/>
    <s v="Q2"/>
    <n v="5"/>
    <s v="May"/>
  </r>
  <r>
    <n v="3510"/>
    <d v="2026-05-08T00:00:00"/>
    <n v="2026"/>
    <n v="5"/>
    <x v="4"/>
    <x v="1"/>
    <x v="2"/>
    <x v="2"/>
    <x v="0"/>
    <s v="Returning"/>
    <x v="3"/>
    <s v="Compact Sleeping Bag"/>
    <n v="4"/>
    <n v="121.81"/>
    <n v="0"/>
    <n v="58.95"/>
    <n v="487.24"/>
    <n v="235.8"/>
    <n v="251.44"/>
    <n v="0.5160495854199163"/>
    <n v="2026"/>
    <s v="Q2"/>
    <n v="5"/>
    <s v="May"/>
  </r>
  <r>
    <n v="3638"/>
    <d v="2026-05-08T00:00:00"/>
    <n v="2026"/>
    <n v="5"/>
    <x v="4"/>
    <x v="1"/>
    <x v="3"/>
    <x v="7"/>
    <x v="1"/>
    <s v="Business"/>
    <x v="2"/>
    <s v="Travel Backpack 35L"/>
    <n v="10"/>
    <n v="168.55"/>
    <n v="0.1"/>
    <n v="88.85"/>
    <n v="1516.95"/>
    <n v="888.5"/>
    <n v="628.45000000000005"/>
    <n v="0.41428524341606515"/>
    <n v="2026"/>
    <s v="Q2"/>
    <n v="5"/>
    <s v="May"/>
  </r>
  <r>
    <n v="3754"/>
    <d v="2026-05-08T00:00:00"/>
    <n v="2026"/>
    <n v="5"/>
    <x v="4"/>
    <x v="1"/>
    <x v="1"/>
    <x v="12"/>
    <x v="0"/>
    <s v="Returning"/>
    <x v="0"/>
    <s v="Compact Repair Kit"/>
    <n v="1"/>
    <n v="39.42"/>
    <n v="0.05"/>
    <n v="16.77"/>
    <n v="37.448999999999998"/>
    <n v="16.77"/>
    <n v="20.678999999999998"/>
    <n v="0.55219097973243614"/>
    <n v="2026"/>
    <s v="Q2"/>
    <n v="5"/>
    <s v="May"/>
  </r>
  <r>
    <n v="4029"/>
    <d v="2026-05-08T00:00:00"/>
    <n v="2026"/>
    <n v="5"/>
    <x v="4"/>
    <x v="1"/>
    <x v="3"/>
    <x v="13"/>
    <x v="2"/>
    <s v="New"/>
    <x v="2"/>
    <s v="Travel Backpack 35L"/>
    <n v="1"/>
    <n v="161.36000000000001"/>
    <n v="0"/>
    <n v="87"/>
    <n v="161.36000000000001"/>
    <n v="87"/>
    <n v="74.360000000000014"/>
    <n v="0.46083292017848293"/>
    <n v="2026"/>
    <s v="Q2"/>
    <n v="5"/>
    <s v="May"/>
  </r>
  <r>
    <n v="4651"/>
    <d v="2026-05-08T00:00:00"/>
    <n v="2026"/>
    <n v="5"/>
    <x v="4"/>
    <x v="1"/>
    <x v="1"/>
    <x v="11"/>
    <x v="0"/>
    <s v="Business"/>
    <x v="3"/>
    <s v="Compact Sleeping Bag"/>
    <n v="1"/>
    <n v="123.68"/>
    <n v="0"/>
    <n v="59.26"/>
    <n v="123.68"/>
    <n v="59.26"/>
    <n v="64.420000000000016"/>
    <n v="0.52086028460543343"/>
    <n v="2026"/>
    <s v="Q2"/>
    <n v="5"/>
    <s v="May"/>
  </r>
  <r>
    <n v="4886"/>
    <d v="2026-05-08T00:00:00"/>
    <n v="2026"/>
    <n v="5"/>
    <x v="4"/>
    <x v="1"/>
    <x v="3"/>
    <x v="8"/>
    <x v="3"/>
    <s v="Returning"/>
    <x v="1"/>
    <s v="Trail Boots"/>
    <n v="1"/>
    <n v="146.29"/>
    <n v="0"/>
    <n v="81.16"/>
    <n v="146.29"/>
    <n v="81.16"/>
    <n v="65.13"/>
    <n v="0.44521156606740037"/>
    <n v="2026"/>
    <s v="Q2"/>
    <n v="5"/>
    <s v="May"/>
  </r>
  <r>
    <n v="162"/>
    <d v="2026-05-09T00:00:00"/>
    <n v="2026"/>
    <n v="5"/>
    <x v="4"/>
    <x v="1"/>
    <x v="0"/>
    <x v="0"/>
    <x v="0"/>
    <s v="New"/>
    <x v="2"/>
    <s v="Travel Backpack 35L"/>
    <n v="2"/>
    <n v="164.95"/>
    <n v="0.1"/>
    <n v="86.27"/>
    <n v="296.90999999999997"/>
    <n v="172.54"/>
    <n v="124.36999999999998"/>
    <n v="0.41888114243373409"/>
    <n v="2026"/>
    <s v="Q2"/>
    <n v="5"/>
    <s v="May"/>
  </r>
  <r>
    <n v="184"/>
    <d v="2026-05-09T00:00:00"/>
    <n v="2026"/>
    <n v="5"/>
    <x v="4"/>
    <x v="1"/>
    <x v="0"/>
    <x v="15"/>
    <x v="2"/>
    <s v="Business"/>
    <x v="1"/>
    <s v="Hiking Daypack 20L"/>
    <n v="2"/>
    <n v="91.59"/>
    <n v="0"/>
    <n v="44.97"/>
    <n v="183.18"/>
    <n v="89.94"/>
    <n v="93.240000000000009"/>
    <n v="0.50900753357353423"/>
    <n v="2026"/>
    <s v="Q2"/>
    <n v="5"/>
    <s v="May"/>
  </r>
  <r>
    <n v="328"/>
    <d v="2026-05-09T00:00:00"/>
    <n v="2026"/>
    <n v="5"/>
    <x v="4"/>
    <x v="1"/>
    <x v="3"/>
    <x v="13"/>
    <x v="0"/>
    <s v="Returning"/>
    <x v="4"/>
    <s v="Training Mat"/>
    <n v="1"/>
    <n v="51.78"/>
    <n v="0.1"/>
    <n v="21.63"/>
    <n v="46.602000000000004"/>
    <n v="21.63"/>
    <n v="24.972000000000005"/>
    <n v="0.53585683017896235"/>
    <n v="2026"/>
    <s v="Q2"/>
    <n v="5"/>
    <s v="May"/>
  </r>
  <r>
    <n v="908"/>
    <d v="2026-05-09T00:00:00"/>
    <n v="2026"/>
    <n v="5"/>
    <x v="4"/>
    <x v="1"/>
    <x v="3"/>
    <x v="8"/>
    <x v="2"/>
    <s v="Returning"/>
    <x v="2"/>
    <s v="Packing Cube Set"/>
    <n v="2"/>
    <n v="46.25"/>
    <n v="0"/>
    <n v="18.12"/>
    <n v="92.5"/>
    <n v="36.24"/>
    <n v="56.26"/>
    <n v="0.60821621621621624"/>
    <n v="2026"/>
    <s v="Q2"/>
    <n v="5"/>
    <s v="May"/>
  </r>
  <r>
    <n v="3159"/>
    <d v="2026-05-09T00:00:00"/>
    <n v="2026"/>
    <n v="5"/>
    <x v="4"/>
    <x v="1"/>
    <x v="0"/>
    <x v="0"/>
    <x v="0"/>
    <s v="Returning"/>
    <x v="3"/>
    <s v="Trail Tent 2P"/>
    <n v="3"/>
    <n v="198.5"/>
    <n v="0"/>
    <n v="102.23"/>
    <n v="595.5"/>
    <n v="306.69"/>
    <n v="288.81"/>
    <n v="0.48498740554156172"/>
    <n v="2026"/>
    <s v="Q2"/>
    <n v="5"/>
    <s v="May"/>
  </r>
  <r>
    <n v="4509"/>
    <d v="2026-05-09T00:00:00"/>
    <n v="2026"/>
    <n v="5"/>
    <x v="4"/>
    <x v="1"/>
    <x v="3"/>
    <x v="8"/>
    <x v="0"/>
    <s v="New"/>
    <x v="1"/>
    <s v="Summit Backpack 45L"/>
    <n v="1"/>
    <n v="152.80000000000001"/>
    <n v="0.1"/>
    <n v="77.67"/>
    <n v="137.52000000000001"/>
    <n v="77.67"/>
    <n v="59.850000000000009"/>
    <n v="0.43520942408376967"/>
    <n v="2026"/>
    <s v="Q2"/>
    <n v="5"/>
    <s v="May"/>
  </r>
  <r>
    <n v="4677"/>
    <d v="2026-05-09T00:00:00"/>
    <n v="2026"/>
    <n v="5"/>
    <x v="4"/>
    <x v="1"/>
    <x v="1"/>
    <x v="14"/>
    <x v="0"/>
    <s v="Business"/>
    <x v="2"/>
    <s v="Travel Backpack 35L"/>
    <n v="2"/>
    <n v="161.47999999999999"/>
    <n v="0"/>
    <n v="85.03"/>
    <n v="322.95999999999998"/>
    <n v="170.06"/>
    <n v="152.89999999999998"/>
    <n v="0.47343324250681196"/>
    <n v="2026"/>
    <s v="Q2"/>
    <n v="5"/>
    <s v="May"/>
  </r>
  <r>
    <n v="4867"/>
    <d v="2026-05-09T00:00:00"/>
    <n v="2026"/>
    <n v="5"/>
    <x v="4"/>
    <x v="1"/>
    <x v="1"/>
    <x v="6"/>
    <x v="2"/>
    <s v="Returning"/>
    <x v="0"/>
    <s v="Commuter Helmet"/>
    <n v="1"/>
    <n v="82.86"/>
    <n v="0"/>
    <n v="42.67"/>
    <n v="82.86"/>
    <n v="42.67"/>
    <n v="40.19"/>
    <n v="0.48503499879314504"/>
    <n v="2026"/>
    <s v="Q2"/>
    <n v="5"/>
    <s v="May"/>
  </r>
  <r>
    <n v="1615"/>
    <d v="2026-05-10T00:00:00"/>
    <n v="2026"/>
    <n v="5"/>
    <x v="4"/>
    <x v="1"/>
    <x v="3"/>
    <x v="4"/>
    <x v="0"/>
    <s v="New"/>
    <x v="4"/>
    <s v="Training Mat"/>
    <n v="1"/>
    <n v="51.15"/>
    <n v="0"/>
    <n v="21.39"/>
    <n v="51.15"/>
    <n v="21.39"/>
    <n v="29.759999999999998"/>
    <n v="0.58181818181818179"/>
    <n v="2026"/>
    <s v="Q2"/>
    <n v="5"/>
    <s v="May"/>
  </r>
  <r>
    <n v="1812"/>
    <d v="2026-05-10T00:00:00"/>
    <n v="2026"/>
    <n v="5"/>
    <x v="4"/>
    <x v="1"/>
    <x v="2"/>
    <x v="2"/>
    <x v="1"/>
    <s v="Business"/>
    <x v="4"/>
    <s v="Training Mat"/>
    <n v="12"/>
    <n v="50.53"/>
    <n v="0.1"/>
    <n v="22.09"/>
    <n v="545.72400000000005"/>
    <n v="265.08"/>
    <n v="280.64400000000006"/>
    <n v="0.5142599555819426"/>
    <n v="2026"/>
    <s v="Q2"/>
    <n v="5"/>
    <s v="May"/>
  </r>
  <r>
    <n v="3645"/>
    <d v="2026-05-10T00:00:00"/>
    <n v="2026"/>
    <n v="5"/>
    <x v="4"/>
    <x v="1"/>
    <x v="1"/>
    <x v="1"/>
    <x v="3"/>
    <s v="Returning"/>
    <x v="0"/>
    <s v="Trail Bike Light"/>
    <n v="2"/>
    <n v="50.93"/>
    <n v="0"/>
    <n v="22.91"/>
    <n v="101.86"/>
    <n v="45.82"/>
    <n v="56.04"/>
    <n v="0.55016689573924993"/>
    <n v="2026"/>
    <s v="Q2"/>
    <n v="5"/>
    <s v="May"/>
  </r>
  <r>
    <n v="3804"/>
    <d v="2026-05-10T00:00:00"/>
    <n v="2026"/>
    <n v="5"/>
    <x v="4"/>
    <x v="1"/>
    <x v="2"/>
    <x v="5"/>
    <x v="0"/>
    <s v="Returning"/>
    <x v="4"/>
    <s v="Training Mat"/>
    <n v="2"/>
    <n v="50.79"/>
    <n v="0.05"/>
    <n v="21.83"/>
    <n v="96.500999999999991"/>
    <n v="43.66"/>
    <n v="52.840999999999994"/>
    <n v="0.54756945523880585"/>
    <n v="2026"/>
    <s v="Q2"/>
    <n v="5"/>
    <s v="May"/>
  </r>
  <r>
    <n v="4367"/>
    <d v="2026-05-10T00:00:00"/>
    <n v="2026"/>
    <n v="5"/>
    <x v="4"/>
    <x v="1"/>
    <x v="3"/>
    <x v="8"/>
    <x v="0"/>
    <s v="Business"/>
    <x v="2"/>
    <s v="Travel Backpack 35L"/>
    <n v="5"/>
    <n v="160.94"/>
    <n v="0.1"/>
    <n v="88.89"/>
    <n v="724.23"/>
    <n v="444.45"/>
    <n v="279.78000000000003"/>
    <n v="0.38631374011018604"/>
    <n v="2026"/>
    <s v="Q2"/>
    <n v="5"/>
    <s v="May"/>
  </r>
  <r>
    <n v="4746"/>
    <d v="2026-05-10T00:00:00"/>
    <n v="2026"/>
    <n v="5"/>
    <x v="4"/>
    <x v="1"/>
    <x v="1"/>
    <x v="1"/>
    <x v="0"/>
    <s v="Returning"/>
    <x v="4"/>
    <s v="Recovery Roller"/>
    <n v="2"/>
    <n v="36.409999999999997"/>
    <n v="0"/>
    <n v="13.92"/>
    <n v="72.819999999999993"/>
    <n v="27.84"/>
    <n v="44.97999999999999"/>
    <n v="0.61768744850315838"/>
    <n v="2026"/>
    <s v="Q2"/>
    <n v="5"/>
    <s v="May"/>
  </r>
  <r>
    <n v="4795"/>
    <d v="2026-05-10T00:00:00"/>
    <n v="2026"/>
    <n v="5"/>
    <x v="4"/>
    <x v="1"/>
    <x v="3"/>
    <x v="4"/>
    <x v="3"/>
    <s v="Returning"/>
    <x v="1"/>
    <s v="Trekking Poles"/>
    <n v="2"/>
    <n v="72.25"/>
    <n v="0"/>
    <n v="32.25"/>
    <n v="144.5"/>
    <n v="64.5"/>
    <n v="80"/>
    <n v="0.55363321799307963"/>
    <n v="2026"/>
    <s v="Q2"/>
    <n v="5"/>
    <s v="May"/>
  </r>
  <r>
    <n v="4800"/>
    <d v="2026-05-10T00:00:00"/>
    <n v="2026"/>
    <n v="5"/>
    <x v="4"/>
    <x v="1"/>
    <x v="3"/>
    <x v="8"/>
    <x v="2"/>
    <s v="New"/>
    <x v="0"/>
    <s v="Cycling Pack 12L"/>
    <n v="4"/>
    <n v="103.36"/>
    <n v="0"/>
    <n v="51.59"/>
    <n v="413.44"/>
    <n v="206.36"/>
    <n v="207.07999999999998"/>
    <n v="0.50087074303405565"/>
    <n v="2026"/>
    <s v="Q2"/>
    <n v="5"/>
    <s v="May"/>
  </r>
  <r>
    <n v="5018"/>
    <d v="2026-05-10T00:00:00"/>
    <n v="2026"/>
    <n v="5"/>
    <x v="4"/>
    <x v="1"/>
    <x v="2"/>
    <x v="2"/>
    <x v="1"/>
    <s v="Business"/>
    <x v="1"/>
    <s v="Trail Boots"/>
    <n v="4"/>
    <n v="145.85"/>
    <n v="0.15"/>
    <n v="79.69"/>
    <n v="495.89"/>
    <n v="318.76"/>
    <n v="177.13"/>
    <n v="0.35719615237250196"/>
    <n v="2026"/>
    <s v="Q2"/>
    <n v="5"/>
    <s v="May"/>
  </r>
  <r>
    <n v="474"/>
    <d v="2026-05-11T00:00:00"/>
    <n v="2026"/>
    <n v="5"/>
    <x v="4"/>
    <x v="1"/>
    <x v="1"/>
    <x v="12"/>
    <x v="0"/>
    <s v="Returning"/>
    <x v="0"/>
    <s v="Cycling Pack 12L"/>
    <n v="2"/>
    <n v="100.49"/>
    <n v="0.1"/>
    <n v="50.11"/>
    <n v="180.88200000000001"/>
    <n v="100.22"/>
    <n v="80.662000000000006"/>
    <n v="0.44593713028383147"/>
    <n v="2026"/>
    <s v="Q2"/>
    <n v="5"/>
    <s v="May"/>
  </r>
  <r>
    <n v="1175"/>
    <d v="2026-05-11T00:00:00"/>
    <n v="2026"/>
    <n v="5"/>
    <x v="4"/>
    <x v="1"/>
    <x v="2"/>
    <x v="16"/>
    <x v="1"/>
    <s v="Returning"/>
    <x v="3"/>
    <s v="Alpine Tent 4P"/>
    <n v="4"/>
    <n v="332.89"/>
    <n v="0.1"/>
    <n v="198.06"/>
    <n v="1198.404"/>
    <n v="792.24"/>
    <n v="406.16399999999999"/>
    <n v="0.33892076461694054"/>
    <n v="2026"/>
    <s v="Q2"/>
    <n v="5"/>
    <s v="May"/>
  </r>
  <r>
    <n v="2015"/>
    <d v="2026-05-11T00:00:00"/>
    <n v="2026"/>
    <n v="5"/>
    <x v="4"/>
    <x v="1"/>
    <x v="1"/>
    <x v="12"/>
    <x v="0"/>
    <s v="New"/>
    <x v="1"/>
    <s v="Summit Backpack 45L"/>
    <n v="1"/>
    <n v="154.6"/>
    <n v="0"/>
    <n v="80.05"/>
    <n v="154.6"/>
    <n v="80.05"/>
    <n v="74.55"/>
    <n v="0.48221216041397152"/>
    <n v="2026"/>
    <s v="Q2"/>
    <n v="5"/>
    <s v="May"/>
  </r>
  <r>
    <n v="2196"/>
    <d v="2026-05-11T00:00:00"/>
    <n v="2026"/>
    <n v="5"/>
    <x v="4"/>
    <x v="1"/>
    <x v="3"/>
    <x v="4"/>
    <x v="3"/>
    <s v="Returning"/>
    <x v="0"/>
    <s v="Commuter Helmet"/>
    <n v="1"/>
    <n v="83.23"/>
    <n v="0.05"/>
    <n v="43.82"/>
    <n v="79.0685"/>
    <n v="43.82"/>
    <n v="35.2485"/>
    <n v="0.44579699880483376"/>
    <n v="2026"/>
    <s v="Q2"/>
    <n v="5"/>
    <s v="May"/>
  </r>
  <r>
    <n v="3508"/>
    <d v="2026-05-11T00:00:00"/>
    <n v="2026"/>
    <n v="5"/>
    <x v="4"/>
    <x v="1"/>
    <x v="1"/>
    <x v="12"/>
    <x v="3"/>
    <s v="Returning"/>
    <x v="2"/>
    <s v="Packing Cube Set"/>
    <n v="3"/>
    <n v="46.23"/>
    <n v="0"/>
    <n v="18.47"/>
    <n v="138.69"/>
    <n v="55.41"/>
    <n v="83.28"/>
    <n v="0.60047588146225395"/>
    <n v="2026"/>
    <s v="Q2"/>
    <n v="5"/>
    <s v="May"/>
  </r>
  <r>
    <n v="3516"/>
    <d v="2026-05-11T00:00:00"/>
    <n v="2026"/>
    <n v="5"/>
    <x v="4"/>
    <x v="1"/>
    <x v="3"/>
    <x v="7"/>
    <x v="3"/>
    <s v="Returning"/>
    <x v="3"/>
    <s v="Compact Sleeping Bag"/>
    <n v="1"/>
    <n v="125.3"/>
    <n v="0.05"/>
    <n v="59.62"/>
    <n v="119.035"/>
    <n v="59.62"/>
    <n v="59.414999999999999"/>
    <n v="0.49913890872432476"/>
    <n v="2026"/>
    <s v="Q2"/>
    <n v="5"/>
    <s v="May"/>
  </r>
  <r>
    <n v="3570"/>
    <d v="2026-05-11T00:00:00"/>
    <n v="2026"/>
    <n v="5"/>
    <x v="4"/>
    <x v="1"/>
    <x v="1"/>
    <x v="12"/>
    <x v="0"/>
    <s v="Business"/>
    <x v="2"/>
    <s v="Insulated Bottle"/>
    <n v="1"/>
    <n v="36.159999999999997"/>
    <n v="0.1"/>
    <n v="13.38"/>
    <n v="32.543999999999997"/>
    <n v="13.38"/>
    <n v="19.163999999999994"/>
    <n v="0.58886430678466062"/>
    <n v="2026"/>
    <s v="Q2"/>
    <n v="5"/>
    <s v="May"/>
  </r>
  <r>
    <n v="4799"/>
    <d v="2026-05-11T00:00:00"/>
    <n v="2026"/>
    <n v="5"/>
    <x v="4"/>
    <x v="1"/>
    <x v="3"/>
    <x v="13"/>
    <x v="0"/>
    <s v="Returning"/>
    <x v="3"/>
    <s v="Compact Sleeping Bag"/>
    <n v="1"/>
    <n v="121.41"/>
    <n v="0.05"/>
    <n v="60.75"/>
    <n v="115.33949999999999"/>
    <n v="60.75"/>
    <n v="54.589499999999987"/>
    <n v="0.47329405797666879"/>
    <n v="2026"/>
    <s v="Q2"/>
    <n v="5"/>
    <s v="May"/>
  </r>
  <r>
    <n v="5156"/>
    <d v="2026-05-11T00:00:00"/>
    <n v="2026"/>
    <n v="5"/>
    <x v="4"/>
    <x v="1"/>
    <x v="0"/>
    <x v="0"/>
    <x v="2"/>
    <s v="New"/>
    <x v="2"/>
    <s v="Carry-On Duffel"/>
    <n v="3"/>
    <n v="132.58000000000001"/>
    <n v="0.1"/>
    <n v="67.88"/>
    <n v="357.96600000000001"/>
    <n v="203.64"/>
    <n v="154.32600000000002"/>
    <n v="0.43111915656794225"/>
    <n v="2026"/>
    <s v="Q2"/>
    <n v="5"/>
    <s v="May"/>
  </r>
  <r>
    <n v="526"/>
    <d v="2026-05-12T00:00:00"/>
    <n v="2026"/>
    <n v="5"/>
    <x v="4"/>
    <x v="1"/>
    <x v="1"/>
    <x v="1"/>
    <x v="2"/>
    <s v="Returning"/>
    <x v="3"/>
    <s v="Portable Camp Stove"/>
    <n v="2"/>
    <n v="81.11"/>
    <n v="0.05"/>
    <n v="40.049999999999997"/>
    <n v="154.10899999999998"/>
    <n v="80.099999999999994"/>
    <n v="74.008999999999986"/>
    <n v="0.48023801335418437"/>
    <n v="2026"/>
    <s v="Q2"/>
    <n v="5"/>
    <s v="May"/>
  </r>
  <r>
    <n v="712"/>
    <d v="2026-05-12T00:00:00"/>
    <n v="2026"/>
    <n v="5"/>
    <x v="4"/>
    <x v="1"/>
    <x v="1"/>
    <x v="14"/>
    <x v="3"/>
    <s v="Business"/>
    <x v="0"/>
    <s v="Cycling Pack 12L"/>
    <n v="3"/>
    <n v="104.54"/>
    <n v="0"/>
    <n v="51.45"/>
    <n v="313.62"/>
    <n v="154.35000000000002"/>
    <n v="159.26999999999998"/>
    <n v="0.50784388750717424"/>
    <n v="2026"/>
    <s v="Q2"/>
    <n v="5"/>
    <s v="May"/>
  </r>
  <r>
    <n v="1533"/>
    <d v="2026-05-12T00:00:00"/>
    <n v="2026"/>
    <n v="5"/>
    <x v="4"/>
    <x v="1"/>
    <x v="2"/>
    <x v="16"/>
    <x v="2"/>
    <s v="New"/>
    <x v="1"/>
    <s v="Trail Boots"/>
    <n v="3"/>
    <n v="143.87"/>
    <n v="0"/>
    <n v="79.2"/>
    <n v="431.61"/>
    <n v="237.60000000000002"/>
    <n v="194.01"/>
    <n v="0.44950302356293875"/>
    <n v="2026"/>
    <s v="Q2"/>
    <n v="5"/>
    <s v="May"/>
  </r>
  <r>
    <n v="1933"/>
    <d v="2026-05-12T00:00:00"/>
    <n v="2026"/>
    <n v="5"/>
    <x v="4"/>
    <x v="1"/>
    <x v="3"/>
    <x v="13"/>
    <x v="0"/>
    <s v="Returning"/>
    <x v="2"/>
    <s v="Insulated Bottle"/>
    <n v="1"/>
    <n v="36.950000000000003"/>
    <n v="0.1"/>
    <n v="13.26"/>
    <n v="33.255000000000003"/>
    <n v="13.26"/>
    <n v="19.995000000000005"/>
    <n v="0.60126296797474077"/>
    <n v="2026"/>
    <s v="Q2"/>
    <n v="5"/>
    <s v="May"/>
  </r>
  <r>
    <n v="3128"/>
    <d v="2026-05-12T00:00:00"/>
    <n v="2026"/>
    <n v="5"/>
    <x v="4"/>
    <x v="1"/>
    <x v="2"/>
    <x v="5"/>
    <x v="0"/>
    <s v="New"/>
    <x v="3"/>
    <s v="Compact Sleeping Bag"/>
    <n v="1"/>
    <n v="121.38"/>
    <n v="0"/>
    <n v="59.68"/>
    <n v="121.38"/>
    <n v="59.68"/>
    <n v="61.699999999999996"/>
    <n v="0.50832097544900312"/>
    <n v="2026"/>
    <s v="Q2"/>
    <n v="5"/>
    <s v="May"/>
  </r>
  <r>
    <n v="4922"/>
    <d v="2026-05-12T00:00:00"/>
    <n v="2026"/>
    <n v="5"/>
    <x v="4"/>
    <x v="1"/>
    <x v="3"/>
    <x v="8"/>
    <x v="0"/>
    <s v="Returning"/>
    <x v="4"/>
    <s v="Resistance Band Set"/>
    <n v="2"/>
    <n v="39.79"/>
    <n v="0.1"/>
    <n v="14.33"/>
    <n v="71.622"/>
    <n v="28.66"/>
    <n v="42.962000000000003"/>
    <n v="0.59984362346764963"/>
    <n v="2026"/>
    <s v="Q2"/>
    <n v="5"/>
    <s v="May"/>
  </r>
  <r>
    <n v="5051"/>
    <d v="2026-05-12T00:00:00"/>
    <n v="2026"/>
    <n v="5"/>
    <x v="4"/>
    <x v="1"/>
    <x v="0"/>
    <x v="15"/>
    <x v="2"/>
    <s v="Returning"/>
    <x v="0"/>
    <s v="Trail Bike Light"/>
    <n v="4"/>
    <n v="51.31"/>
    <n v="0"/>
    <n v="22.19"/>
    <n v="205.24"/>
    <n v="88.76"/>
    <n v="116.48"/>
    <n v="0.56753069577080495"/>
    <n v="2026"/>
    <s v="Q2"/>
    <n v="5"/>
    <s v="May"/>
  </r>
  <r>
    <n v="5182"/>
    <d v="2026-05-12T00:00:00"/>
    <n v="2026"/>
    <n v="5"/>
    <x v="4"/>
    <x v="1"/>
    <x v="3"/>
    <x v="7"/>
    <x v="0"/>
    <s v="Returning"/>
    <x v="4"/>
    <s v="Training Mat"/>
    <n v="2"/>
    <n v="51.15"/>
    <n v="0"/>
    <n v="22.53"/>
    <n v="102.3"/>
    <n v="45.06"/>
    <n v="57.239999999999995"/>
    <n v="0.55953079178885623"/>
    <n v="2026"/>
    <s v="Q2"/>
    <n v="5"/>
    <s v="May"/>
  </r>
  <r>
    <n v="1071"/>
    <d v="2026-05-13T00:00:00"/>
    <n v="2026"/>
    <n v="5"/>
    <x v="4"/>
    <x v="1"/>
    <x v="1"/>
    <x v="12"/>
    <x v="2"/>
    <s v="Business"/>
    <x v="4"/>
    <s v="Training Mat"/>
    <n v="1"/>
    <n v="50.83"/>
    <n v="0.1"/>
    <n v="21.82"/>
    <n v="45.747"/>
    <n v="21.82"/>
    <n v="23.927"/>
    <n v="0.52302883249174803"/>
    <n v="2026"/>
    <s v="Q2"/>
    <n v="5"/>
    <s v="May"/>
  </r>
  <r>
    <n v="1210"/>
    <d v="2026-05-13T00:00:00"/>
    <n v="2026"/>
    <n v="5"/>
    <x v="4"/>
    <x v="1"/>
    <x v="2"/>
    <x v="2"/>
    <x v="1"/>
    <s v="Business"/>
    <x v="1"/>
    <s v="Trail Boots"/>
    <n v="6"/>
    <n v="141.9"/>
    <n v="0.1"/>
    <n v="79.64"/>
    <n v="766.2600000000001"/>
    <n v="477.84000000000003"/>
    <n v="288.42000000000007"/>
    <n v="0.37639965546942294"/>
    <n v="2026"/>
    <s v="Q2"/>
    <n v="5"/>
    <s v="May"/>
  </r>
  <r>
    <n v="1244"/>
    <d v="2026-05-13T00:00:00"/>
    <n v="2026"/>
    <n v="5"/>
    <x v="4"/>
    <x v="1"/>
    <x v="3"/>
    <x v="8"/>
    <x v="0"/>
    <s v="Returning"/>
    <x v="3"/>
    <s v="Compact Sleeping Bag"/>
    <n v="1"/>
    <n v="122.11"/>
    <n v="0"/>
    <n v="59.86"/>
    <n v="122.11"/>
    <n v="59.86"/>
    <n v="62.25"/>
    <n v="0.50978625829170421"/>
    <n v="2026"/>
    <s v="Q2"/>
    <n v="5"/>
    <s v="May"/>
  </r>
  <r>
    <n v="1403"/>
    <d v="2026-05-13T00:00:00"/>
    <n v="2026"/>
    <n v="5"/>
    <x v="4"/>
    <x v="1"/>
    <x v="1"/>
    <x v="11"/>
    <x v="0"/>
    <s v="Returning"/>
    <x v="0"/>
    <s v="Cycling Pack 12L"/>
    <n v="1"/>
    <n v="102.38"/>
    <n v="0"/>
    <n v="50.82"/>
    <n v="102.38"/>
    <n v="50.82"/>
    <n v="51.559999999999995"/>
    <n v="0.50361398710685679"/>
    <n v="2026"/>
    <s v="Q2"/>
    <n v="5"/>
    <s v="May"/>
  </r>
  <r>
    <n v="1592"/>
    <d v="2026-05-13T00:00:00"/>
    <n v="2026"/>
    <n v="5"/>
    <x v="4"/>
    <x v="1"/>
    <x v="2"/>
    <x v="16"/>
    <x v="2"/>
    <s v="Returning"/>
    <x v="4"/>
    <s v="Recovery Roller"/>
    <n v="5"/>
    <n v="37.119999999999997"/>
    <n v="0.1"/>
    <n v="13.96"/>
    <n v="167.04"/>
    <n v="69.800000000000011"/>
    <n v="97.239999999999981"/>
    <n v="0.58213601532567039"/>
    <n v="2026"/>
    <s v="Q2"/>
    <n v="5"/>
    <s v="May"/>
  </r>
  <r>
    <n v="2581"/>
    <d v="2026-05-13T00:00:00"/>
    <n v="2026"/>
    <n v="5"/>
    <x v="4"/>
    <x v="1"/>
    <x v="1"/>
    <x v="12"/>
    <x v="0"/>
    <s v="New"/>
    <x v="1"/>
    <s v="Hiking Daypack 20L"/>
    <n v="2"/>
    <n v="91.76"/>
    <n v="0.05"/>
    <n v="46.31"/>
    <n v="174.34399999999999"/>
    <n v="92.62"/>
    <n v="81.72399999999999"/>
    <n v="0.46875143394668006"/>
    <n v="2026"/>
    <s v="Q2"/>
    <n v="5"/>
    <s v="May"/>
  </r>
  <r>
    <n v="3428"/>
    <d v="2026-05-13T00:00:00"/>
    <n v="2026"/>
    <n v="5"/>
    <x v="4"/>
    <x v="1"/>
    <x v="3"/>
    <x v="4"/>
    <x v="0"/>
    <s v="Returning"/>
    <x v="1"/>
    <s v="Trail Boots"/>
    <n v="1"/>
    <n v="144.51"/>
    <n v="0"/>
    <n v="79.22"/>
    <n v="144.51"/>
    <n v="79.22"/>
    <n v="65.289999999999992"/>
    <n v="0.45180264341568055"/>
    <n v="2026"/>
    <s v="Q2"/>
    <n v="5"/>
    <s v="May"/>
  </r>
  <r>
    <n v="765"/>
    <d v="2026-05-14T00:00:00"/>
    <n v="2026"/>
    <n v="5"/>
    <x v="4"/>
    <x v="1"/>
    <x v="1"/>
    <x v="6"/>
    <x v="1"/>
    <s v="Business"/>
    <x v="4"/>
    <s v="Training Mat"/>
    <n v="3"/>
    <n v="49.7"/>
    <n v="0.1"/>
    <n v="21.84"/>
    <n v="134.19000000000003"/>
    <n v="65.52"/>
    <n v="68.67000000000003"/>
    <n v="0.5117370892018781"/>
    <n v="2026"/>
    <s v="Q2"/>
    <n v="5"/>
    <s v="May"/>
  </r>
  <r>
    <n v="854"/>
    <d v="2026-05-14T00:00:00"/>
    <n v="2026"/>
    <n v="5"/>
    <x v="4"/>
    <x v="1"/>
    <x v="0"/>
    <x v="0"/>
    <x v="0"/>
    <s v="Returning"/>
    <x v="3"/>
    <s v="Compact Sleeping Bag"/>
    <n v="1"/>
    <n v="120.9"/>
    <n v="0"/>
    <n v="59.31"/>
    <n v="120.9"/>
    <n v="59.31"/>
    <n v="61.59"/>
    <n v="0.50942928039702229"/>
    <n v="2026"/>
    <s v="Q2"/>
    <n v="5"/>
    <s v="May"/>
  </r>
  <r>
    <n v="1087"/>
    <d v="2026-05-14T00:00:00"/>
    <n v="2026"/>
    <n v="5"/>
    <x v="4"/>
    <x v="1"/>
    <x v="2"/>
    <x v="10"/>
    <x v="0"/>
    <s v="Returning"/>
    <x v="3"/>
    <s v="Trail Tent 2P"/>
    <n v="1"/>
    <n v="195.72"/>
    <n v="0.05"/>
    <n v="105.73"/>
    <n v="185.934"/>
    <n v="105.73"/>
    <n v="80.203999999999994"/>
    <n v="0.43135736336549524"/>
    <n v="2026"/>
    <s v="Q2"/>
    <n v="5"/>
    <s v="May"/>
  </r>
  <r>
    <n v="1150"/>
    <d v="2026-05-14T00:00:00"/>
    <n v="2026"/>
    <n v="5"/>
    <x v="4"/>
    <x v="1"/>
    <x v="0"/>
    <x v="0"/>
    <x v="1"/>
    <s v="Returning"/>
    <x v="0"/>
    <s v="Compact Repair Kit"/>
    <n v="8"/>
    <n v="40.15"/>
    <n v="0.15"/>
    <n v="16.91"/>
    <n v="273.02"/>
    <n v="135.28"/>
    <n v="137.73999999999998"/>
    <n v="0.50450516445681637"/>
    <n v="2026"/>
    <s v="Q2"/>
    <n v="5"/>
    <s v="May"/>
  </r>
  <r>
    <n v="1902"/>
    <d v="2026-05-14T00:00:00"/>
    <n v="2026"/>
    <n v="5"/>
    <x v="4"/>
    <x v="1"/>
    <x v="1"/>
    <x v="14"/>
    <x v="2"/>
    <s v="Business"/>
    <x v="2"/>
    <s v="Carry-On Duffel"/>
    <n v="4"/>
    <n v="130.83000000000001"/>
    <n v="0"/>
    <n v="66.959999999999994"/>
    <n v="523.32000000000005"/>
    <n v="267.83999999999997"/>
    <n v="255.48000000000008"/>
    <n v="0.48819078193074994"/>
    <n v="2026"/>
    <s v="Q2"/>
    <n v="5"/>
    <s v="May"/>
  </r>
  <r>
    <n v="3913"/>
    <d v="2026-05-14T00:00:00"/>
    <n v="2026"/>
    <n v="5"/>
    <x v="4"/>
    <x v="1"/>
    <x v="1"/>
    <x v="12"/>
    <x v="0"/>
    <s v="New"/>
    <x v="0"/>
    <s v="Trail Bike Light"/>
    <n v="1"/>
    <n v="50.34"/>
    <n v="0.05"/>
    <n v="22.23"/>
    <n v="47.823"/>
    <n v="22.23"/>
    <n v="25.593"/>
    <n v="0.53516090584028608"/>
    <n v="2026"/>
    <s v="Q2"/>
    <n v="5"/>
    <s v="May"/>
  </r>
  <r>
    <n v="4378"/>
    <d v="2026-05-14T00:00:00"/>
    <n v="2026"/>
    <n v="5"/>
    <x v="4"/>
    <x v="1"/>
    <x v="2"/>
    <x v="10"/>
    <x v="0"/>
    <s v="Returning"/>
    <x v="0"/>
    <s v="Cycling Pack 12L"/>
    <n v="2"/>
    <n v="103.37"/>
    <n v="0"/>
    <n v="50.49"/>
    <n v="206.74"/>
    <n v="100.98"/>
    <n v="105.76"/>
    <n v="0.51156041404662866"/>
    <n v="2026"/>
    <s v="Q2"/>
    <n v="5"/>
    <s v="May"/>
  </r>
  <r>
    <n v="4551"/>
    <d v="2026-05-14T00:00:00"/>
    <n v="2026"/>
    <n v="5"/>
    <x v="4"/>
    <x v="1"/>
    <x v="1"/>
    <x v="14"/>
    <x v="2"/>
    <s v="Business"/>
    <x v="4"/>
    <s v="Weighted Vest"/>
    <n v="3"/>
    <n v="122.31"/>
    <n v="0.05"/>
    <n v="71.11"/>
    <n v="348.58350000000002"/>
    <n v="213.32999999999998"/>
    <n v="135.25350000000003"/>
    <n v="0.38800889887214979"/>
    <n v="2026"/>
    <s v="Q2"/>
    <n v="5"/>
    <s v="May"/>
  </r>
  <r>
    <n v="787"/>
    <d v="2026-05-15T00:00:00"/>
    <n v="2026"/>
    <n v="5"/>
    <x v="4"/>
    <x v="1"/>
    <x v="0"/>
    <x v="9"/>
    <x v="0"/>
    <s v="Business"/>
    <x v="2"/>
    <s v="Travel Backpack 35L"/>
    <n v="1"/>
    <n v="166.48"/>
    <n v="0"/>
    <n v="89.42"/>
    <n v="166.48"/>
    <n v="89.42"/>
    <n v="77.059999999999988"/>
    <n v="0.4628784238346948"/>
    <n v="2026"/>
    <s v="Q2"/>
    <n v="5"/>
    <s v="May"/>
  </r>
  <r>
    <n v="1133"/>
    <d v="2026-05-15T00:00:00"/>
    <n v="2026"/>
    <n v="5"/>
    <x v="4"/>
    <x v="1"/>
    <x v="0"/>
    <x v="15"/>
    <x v="2"/>
    <s v="New"/>
    <x v="3"/>
    <s v="Trail Tent 2P"/>
    <n v="3"/>
    <n v="192.21"/>
    <n v="0"/>
    <n v="103.51"/>
    <n v="576.63"/>
    <n v="310.53000000000003"/>
    <n v="266.09999999999997"/>
    <n v="0.46147442900993701"/>
    <n v="2026"/>
    <s v="Q2"/>
    <n v="5"/>
    <s v="May"/>
  </r>
  <r>
    <n v="2075"/>
    <d v="2026-05-15T00:00:00"/>
    <n v="2026"/>
    <n v="5"/>
    <x v="4"/>
    <x v="1"/>
    <x v="0"/>
    <x v="9"/>
    <x v="1"/>
    <s v="Business"/>
    <x v="3"/>
    <s v="Portable Camp Stove"/>
    <n v="6"/>
    <n v="81.13"/>
    <n v="0.05"/>
    <n v="39.409999999999997"/>
    <n v="462.44099999999997"/>
    <n v="236.45999999999998"/>
    <n v="225.98099999999999"/>
    <n v="0.48866990599881932"/>
    <n v="2026"/>
    <s v="Q2"/>
    <n v="5"/>
    <s v="May"/>
  </r>
  <r>
    <n v="2172"/>
    <d v="2026-05-15T00:00:00"/>
    <n v="2026"/>
    <n v="5"/>
    <x v="4"/>
    <x v="1"/>
    <x v="2"/>
    <x v="10"/>
    <x v="1"/>
    <s v="Business"/>
    <x v="2"/>
    <s v="Insulated Bottle"/>
    <n v="6"/>
    <n v="37.1"/>
    <n v="0.1"/>
    <n v="13.63"/>
    <n v="200.34000000000003"/>
    <n v="81.78"/>
    <n v="118.56000000000003"/>
    <n v="0.59179395028451642"/>
    <n v="2026"/>
    <s v="Q2"/>
    <n v="5"/>
    <s v="May"/>
  </r>
  <r>
    <n v="2977"/>
    <d v="2026-05-15T00:00:00"/>
    <n v="2026"/>
    <n v="5"/>
    <x v="4"/>
    <x v="1"/>
    <x v="1"/>
    <x v="14"/>
    <x v="1"/>
    <s v="Business"/>
    <x v="2"/>
    <s v="Insulated Bottle"/>
    <n v="6"/>
    <n v="35.92"/>
    <n v="0.15"/>
    <n v="13.3"/>
    <n v="183.19200000000001"/>
    <n v="79.800000000000011"/>
    <n v="103.392"/>
    <n v="0.56439145814227687"/>
    <n v="2026"/>
    <s v="Q2"/>
    <n v="5"/>
    <s v="May"/>
  </r>
  <r>
    <n v="3531"/>
    <d v="2026-05-15T00:00:00"/>
    <n v="2026"/>
    <n v="5"/>
    <x v="4"/>
    <x v="1"/>
    <x v="3"/>
    <x v="13"/>
    <x v="2"/>
    <s v="Business"/>
    <x v="4"/>
    <s v="Recovery Roller"/>
    <n v="4"/>
    <n v="36.21"/>
    <n v="0"/>
    <n v="14.3"/>
    <n v="144.84"/>
    <n v="57.2"/>
    <n v="87.64"/>
    <n v="0.60508146920740125"/>
    <n v="2026"/>
    <s v="Q2"/>
    <n v="5"/>
    <s v="May"/>
  </r>
  <r>
    <n v="3881"/>
    <d v="2026-05-15T00:00:00"/>
    <n v="2026"/>
    <n v="5"/>
    <x v="4"/>
    <x v="1"/>
    <x v="2"/>
    <x v="10"/>
    <x v="0"/>
    <s v="Business"/>
    <x v="1"/>
    <s v="Trekking Poles"/>
    <n v="3"/>
    <n v="73.03"/>
    <n v="0.05"/>
    <n v="33.200000000000003"/>
    <n v="208.13550000000001"/>
    <n v="99.600000000000009"/>
    <n v="108.5355"/>
    <n v="0.52146558371829888"/>
    <n v="2026"/>
    <s v="Q2"/>
    <n v="5"/>
    <s v="May"/>
  </r>
  <r>
    <n v="4469"/>
    <d v="2026-05-15T00:00:00"/>
    <n v="2026"/>
    <n v="5"/>
    <x v="4"/>
    <x v="1"/>
    <x v="2"/>
    <x v="5"/>
    <x v="2"/>
    <s v="Returning"/>
    <x v="0"/>
    <s v="Commuter Helmet"/>
    <n v="2"/>
    <n v="80.81"/>
    <n v="0"/>
    <n v="42.53"/>
    <n v="161.62"/>
    <n v="85.06"/>
    <n v="76.56"/>
    <n v="0.47370374953594852"/>
    <n v="2026"/>
    <s v="Q2"/>
    <n v="5"/>
    <s v="May"/>
  </r>
  <r>
    <n v="5037"/>
    <d v="2026-05-15T00:00:00"/>
    <n v="2026"/>
    <n v="5"/>
    <x v="4"/>
    <x v="1"/>
    <x v="1"/>
    <x v="11"/>
    <x v="0"/>
    <s v="New"/>
    <x v="0"/>
    <s v="Trail Bike Light"/>
    <n v="1"/>
    <n v="51.53"/>
    <n v="0.1"/>
    <n v="23.06"/>
    <n v="46.377000000000002"/>
    <n v="23.06"/>
    <n v="23.317000000000004"/>
    <n v="0.50277076999374692"/>
    <n v="2026"/>
    <s v="Q2"/>
    <n v="5"/>
    <s v="May"/>
  </r>
  <r>
    <n v="35"/>
    <d v="2026-05-16T00:00:00"/>
    <n v="2026"/>
    <n v="5"/>
    <x v="4"/>
    <x v="1"/>
    <x v="3"/>
    <x v="13"/>
    <x v="1"/>
    <s v="Business"/>
    <x v="3"/>
    <s v="Portable Camp Stove"/>
    <n v="5"/>
    <n v="81.75"/>
    <n v="0.05"/>
    <n v="39.159999999999997"/>
    <n v="388.3125"/>
    <n v="195.79999999999998"/>
    <n v="192.51250000000002"/>
    <n v="0.49576694028649609"/>
    <n v="2026"/>
    <s v="Q2"/>
    <n v="5"/>
    <s v="May"/>
  </r>
  <r>
    <n v="226"/>
    <d v="2026-05-16T00:00:00"/>
    <n v="2026"/>
    <n v="5"/>
    <x v="4"/>
    <x v="1"/>
    <x v="2"/>
    <x v="10"/>
    <x v="0"/>
    <s v="New"/>
    <x v="2"/>
    <s v="Travel Backpack 35L"/>
    <n v="1"/>
    <n v="165.99"/>
    <n v="0.1"/>
    <n v="89.9"/>
    <n v="149.39100000000002"/>
    <n v="89.9"/>
    <n v="59.491000000000014"/>
    <n v="0.3982234538894579"/>
    <n v="2026"/>
    <s v="Q2"/>
    <n v="5"/>
    <s v="May"/>
  </r>
  <r>
    <n v="1713"/>
    <d v="2026-05-16T00:00:00"/>
    <n v="2026"/>
    <n v="5"/>
    <x v="4"/>
    <x v="1"/>
    <x v="0"/>
    <x v="15"/>
    <x v="2"/>
    <s v="New"/>
    <x v="3"/>
    <s v="Compact Sleeping Bag"/>
    <n v="2"/>
    <n v="121.22"/>
    <n v="0"/>
    <n v="60.38"/>
    <n v="242.44"/>
    <n v="120.76"/>
    <n v="121.67999999999999"/>
    <n v="0.50189737667051637"/>
    <n v="2026"/>
    <s v="Q2"/>
    <n v="5"/>
    <s v="May"/>
  </r>
  <r>
    <n v="2320"/>
    <d v="2026-05-16T00:00:00"/>
    <n v="2026"/>
    <n v="5"/>
    <x v="4"/>
    <x v="1"/>
    <x v="1"/>
    <x v="12"/>
    <x v="2"/>
    <s v="Business"/>
    <x v="2"/>
    <s v="Carry-On Duffel"/>
    <n v="2"/>
    <n v="131.1"/>
    <n v="0"/>
    <n v="65.55"/>
    <n v="262.2"/>
    <n v="131.1"/>
    <n v="131.1"/>
    <n v="0.5"/>
    <n v="2026"/>
    <s v="Q2"/>
    <n v="5"/>
    <s v="May"/>
  </r>
  <r>
    <n v="2496"/>
    <d v="2026-05-16T00:00:00"/>
    <n v="2026"/>
    <n v="5"/>
    <x v="4"/>
    <x v="1"/>
    <x v="1"/>
    <x v="6"/>
    <x v="0"/>
    <s v="Returning"/>
    <x v="2"/>
    <s v="Packing Cube Set"/>
    <n v="2"/>
    <n v="46.44"/>
    <n v="0"/>
    <n v="18.63"/>
    <n v="92.88"/>
    <n v="37.26"/>
    <n v="55.62"/>
    <n v="0.59883720930232553"/>
    <n v="2026"/>
    <s v="Q2"/>
    <n v="5"/>
    <s v="May"/>
  </r>
  <r>
    <n v="2504"/>
    <d v="2026-05-16T00:00:00"/>
    <n v="2026"/>
    <n v="5"/>
    <x v="4"/>
    <x v="1"/>
    <x v="3"/>
    <x v="7"/>
    <x v="0"/>
    <s v="New"/>
    <x v="2"/>
    <s v="Insulated Bottle"/>
    <n v="1"/>
    <n v="36.659999999999997"/>
    <n v="0"/>
    <n v="13.61"/>
    <n v="36.659999999999997"/>
    <n v="13.61"/>
    <n v="23.049999999999997"/>
    <n v="0.62875068194217132"/>
    <n v="2026"/>
    <s v="Q2"/>
    <n v="5"/>
    <s v="May"/>
  </r>
  <r>
    <n v="2598"/>
    <d v="2026-05-16T00:00:00"/>
    <n v="2026"/>
    <n v="5"/>
    <x v="4"/>
    <x v="1"/>
    <x v="3"/>
    <x v="8"/>
    <x v="0"/>
    <s v="New"/>
    <x v="1"/>
    <s v="Summit Backpack 45L"/>
    <n v="5"/>
    <n v="156.16999999999999"/>
    <n v="0.1"/>
    <n v="80.59"/>
    <n v="702.76499999999999"/>
    <n v="402.95000000000005"/>
    <n v="299.81499999999994"/>
    <n v="0.42662198601239382"/>
    <n v="2026"/>
    <s v="Q2"/>
    <n v="5"/>
    <s v="May"/>
  </r>
  <r>
    <n v="2600"/>
    <d v="2026-05-16T00:00:00"/>
    <n v="2026"/>
    <n v="5"/>
    <x v="4"/>
    <x v="1"/>
    <x v="1"/>
    <x v="12"/>
    <x v="2"/>
    <s v="New"/>
    <x v="2"/>
    <s v="Insulated Bottle"/>
    <n v="1"/>
    <n v="35.97"/>
    <n v="0.1"/>
    <n v="13.54"/>
    <n v="32.372999999999998"/>
    <n v="13.54"/>
    <n v="18.832999999999998"/>
    <n v="0.58175022395205878"/>
    <n v="2026"/>
    <s v="Q2"/>
    <n v="5"/>
    <s v="May"/>
  </r>
  <r>
    <n v="2856"/>
    <d v="2026-05-16T00:00:00"/>
    <n v="2026"/>
    <n v="5"/>
    <x v="4"/>
    <x v="1"/>
    <x v="1"/>
    <x v="11"/>
    <x v="1"/>
    <s v="Business"/>
    <x v="4"/>
    <s v="Weighted Vest"/>
    <n v="4"/>
    <n v="125.11"/>
    <n v="0.15"/>
    <n v="70.010000000000005"/>
    <n v="425.37399999999997"/>
    <n v="280.04000000000002"/>
    <n v="145.33399999999995"/>
    <n v="0.34166169065340135"/>
    <n v="2026"/>
    <s v="Q2"/>
    <n v="5"/>
    <s v="May"/>
  </r>
  <r>
    <n v="3478"/>
    <d v="2026-05-16T00:00:00"/>
    <n v="2026"/>
    <n v="5"/>
    <x v="4"/>
    <x v="1"/>
    <x v="3"/>
    <x v="8"/>
    <x v="0"/>
    <s v="New"/>
    <x v="4"/>
    <s v="Recovery Roller"/>
    <n v="4"/>
    <n v="36.29"/>
    <n v="0.1"/>
    <n v="13.77"/>
    <n v="130.64400000000001"/>
    <n v="55.08"/>
    <n v="75.564000000000007"/>
    <n v="0.57839625241113257"/>
    <n v="2026"/>
    <s v="Q2"/>
    <n v="5"/>
    <s v="May"/>
  </r>
  <r>
    <n v="3599"/>
    <d v="2026-05-16T00:00:00"/>
    <n v="2026"/>
    <n v="5"/>
    <x v="4"/>
    <x v="1"/>
    <x v="1"/>
    <x v="6"/>
    <x v="0"/>
    <s v="New"/>
    <x v="1"/>
    <s v="Trail Boots"/>
    <n v="4"/>
    <n v="143.34"/>
    <n v="0"/>
    <n v="80.55"/>
    <n v="573.36"/>
    <n v="322.2"/>
    <n v="251.16000000000003"/>
    <n v="0.43804939305148599"/>
    <n v="2026"/>
    <s v="Q2"/>
    <n v="5"/>
    <s v="May"/>
  </r>
  <r>
    <n v="282"/>
    <d v="2026-05-17T00:00:00"/>
    <n v="2026"/>
    <n v="5"/>
    <x v="4"/>
    <x v="1"/>
    <x v="1"/>
    <x v="12"/>
    <x v="3"/>
    <s v="New"/>
    <x v="0"/>
    <s v="Trail Bike Light"/>
    <n v="3"/>
    <n v="51.68"/>
    <n v="0"/>
    <n v="22.4"/>
    <n v="155.04"/>
    <n v="67.199999999999989"/>
    <n v="87.84"/>
    <n v="0.56656346749226016"/>
    <n v="2026"/>
    <s v="Q2"/>
    <n v="5"/>
    <s v="May"/>
  </r>
  <r>
    <n v="980"/>
    <d v="2026-05-17T00:00:00"/>
    <n v="2026"/>
    <n v="5"/>
    <x v="4"/>
    <x v="1"/>
    <x v="3"/>
    <x v="7"/>
    <x v="0"/>
    <s v="Returning"/>
    <x v="2"/>
    <s v="Packing Cube Set"/>
    <n v="1"/>
    <n v="46.84"/>
    <n v="0"/>
    <n v="17.93"/>
    <n v="46.84"/>
    <n v="17.93"/>
    <n v="28.910000000000004"/>
    <n v="0.61720751494449189"/>
    <n v="2026"/>
    <s v="Q2"/>
    <n v="5"/>
    <s v="May"/>
  </r>
  <r>
    <n v="1155"/>
    <d v="2026-05-17T00:00:00"/>
    <n v="2026"/>
    <n v="5"/>
    <x v="4"/>
    <x v="1"/>
    <x v="2"/>
    <x v="2"/>
    <x v="3"/>
    <s v="New"/>
    <x v="1"/>
    <s v="Trekking Poles"/>
    <n v="5"/>
    <n v="72.900000000000006"/>
    <n v="0.05"/>
    <n v="31.57"/>
    <n v="346.27499999999998"/>
    <n v="157.85"/>
    <n v="188.42499999999998"/>
    <n v="0.54414843693596127"/>
    <n v="2026"/>
    <s v="Q2"/>
    <n v="5"/>
    <s v="May"/>
  </r>
  <r>
    <n v="1816"/>
    <d v="2026-05-17T00:00:00"/>
    <n v="2026"/>
    <n v="5"/>
    <x v="4"/>
    <x v="1"/>
    <x v="3"/>
    <x v="7"/>
    <x v="0"/>
    <s v="New"/>
    <x v="1"/>
    <s v="Hiking Daypack 20L"/>
    <n v="1"/>
    <n v="91.07"/>
    <n v="0"/>
    <n v="45.3"/>
    <n v="91.07"/>
    <n v="45.3"/>
    <n v="45.769999999999996"/>
    <n v="0.50258043263423735"/>
    <n v="2026"/>
    <s v="Q2"/>
    <n v="5"/>
    <s v="May"/>
  </r>
  <r>
    <n v="2128"/>
    <d v="2026-05-17T00:00:00"/>
    <n v="2026"/>
    <n v="5"/>
    <x v="4"/>
    <x v="1"/>
    <x v="2"/>
    <x v="10"/>
    <x v="2"/>
    <s v="New"/>
    <x v="0"/>
    <s v="Commuter Helmet"/>
    <n v="1"/>
    <n v="81.86"/>
    <n v="0"/>
    <n v="43.14"/>
    <n v="81.86"/>
    <n v="43.14"/>
    <n v="38.72"/>
    <n v="0.47300268751526997"/>
    <n v="2026"/>
    <s v="Q2"/>
    <n v="5"/>
    <s v="May"/>
  </r>
  <r>
    <n v="2296"/>
    <d v="2026-05-17T00:00:00"/>
    <n v="2026"/>
    <n v="5"/>
    <x v="4"/>
    <x v="1"/>
    <x v="3"/>
    <x v="8"/>
    <x v="0"/>
    <s v="Returning"/>
    <x v="2"/>
    <s v="Packing Cube Set"/>
    <n v="1"/>
    <n v="45.45"/>
    <n v="0"/>
    <n v="17.93"/>
    <n v="45.45"/>
    <n v="17.93"/>
    <n v="27.520000000000003"/>
    <n v="0.60550055005500558"/>
    <n v="2026"/>
    <s v="Q2"/>
    <n v="5"/>
    <s v="May"/>
  </r>
  <r>
    <n v="2322"/>
    <d v="2026-05-17T00:00:00"/>
    <n v="2026"/>
    <n v="5"/>
    <x v="4"/>
    <x v="1"/>
    <x v="2"/>
    <x v="10"/>
    <x v="2"/>
    <s v="Business"/>
    <x v="1"/>
    <s v="Trekking Poles"/>
    <n v="1"/>
    <n v="70.62"/>
    <n v="0"/>
    <n v="32.53"/>
    <n v="70.62"/>
    <n v="32.53"/>
    <n v="38.090000000000003"/>
    <n v="0.53936561880487111"/>
    <n v="2026"/>
    <s v="Q2"/>
    <n v="5"/>
    <s v="May"/>
  </r>
  <r>
    <n v="3480"/>
    <d v="2026-05-17T00:00:00"/>
    <n v="2026"/>
    <n v="5"/>
    <x v="4"/>
    <x v="1"/>
    <x v="3"/>
    <x v="8"/>
    <x v="0"/>
    <s v="New"/>
    <x v="4"/>
    <s v="Training Mat"/>
    <n v="2"/>
    <n v="51.56"/>
    <n v="0"/>
    <n v="22.46"/>
    <n v="103.12"/>
    <n v="44.92"/>
    <n v="58.2"/>
    <n v="0.56439100077579518"/>
    <n v="2026"/>
    <s v="Q2"/>
    <n v="5"/>
    <s v="May"/>
  </r>
  <r>
    <n v="4426"/>
    <d v="2026-05-17T00:00:00"/>
    <n v="2026"/>
    <n v="5"/>
    <x v="4"/>
    <x v="1"/>
    <x v="3"/>
    <x v="8"/>
    <x v="0"/>
    <s v="New"/>
    <x v="1"/>
    <s v="Trail Boots"/>
    <n v="2"/>
    <n v="146.22"/>
    <n v="0"/>
    <n v="81.069999999999993"/>
    <n v="292.44"/>
    <n v="162.13999999999999"/>
    <n v="130.30000000000001"/>
    <n v="0.4455614826973055"/>
    <n v="2026"/>
    <s v="Q2"/>
    <n v="5"/>
    <s v="May"/>
  </r>
  <r>
    <n v="4938"/>
    <d v="2026-05-17T00:00:00"/>
    <n v="2026"/>
    <n v="5"/>
    <x v="4"/>
    <x v="1"/>
    <x v="3"/>
    <x v="13"/>
    <x v="2"/>
    <s v="Returning"/>
    <x v="4"/>
    <s v="Training Mat"/>
    <n v="2"/>
    <n v="51.34"/>
    <n v="0"/>
    <n v="22.17"/>
    <n v="102.68"/>
    <n v="44.34"/>
    <n v="58.34"/>
    <n v="0.56817296455005839"/>
    <n v="2026"/>
    <s v="Q2"/>
    <n v="5"/>
    <s v="May"/>
  </r>
  <r>
    <n v="915"/>
    <d v="2026-05-18T00:00:00"/>
    <n v="2026"/>
    <n v="5"/>
    <x v="4"/>
    <x v="1"/>
    <x v="3"/>
    <x v="8"/>
    <x v="0"/>
    <s v="New"/>
    <x v="1"/>
    <s v="Summit Backpack 45L"/>
    <n v="1"/>
    <n v="153.61000000000001"/>
    <n v="0.05"/>
    <n v="79.94"/>
    <n v="145.92950000000002"/>
    <n v="79.94"/>
    <n v="65.989500000000021"/>
    <n v="0.45220123415758989"/>
    <n v="2026"/>
    <s v="Q2"/>
    <n v="5"/>
    <s v="May"/>
  </r>
  <r>
    <n v="1188"/>
    <d v="2026-05-18T00:00:00"/>
    <n v="2026"/>
    <n v="5"/>
    <x v="4"/>
    <x v="1"/>
    <x v="1"/>
    <x v="6"/>
    <x v="0"/>
    <s v="Returning"/>
    <x v="3"/>
    <s v="Portable Camp Stove"/>
    <n v="1"/>
    <n v="82.44"/>
    <n v="0.15"/>
    <n v="39.380000000000003"/>
    <n v="70.073999999999998"/>
    <n v="39.380000000000003"/>
    <n v="30.693999999999996"/>
    <n v="0.43802266175757054"/>
    <n v="2026"/>
    <s v="Q2"/>
    <n v="5"/>
    <s v="May"/>
  </r>
  <r>
    <n v="1594"/>
    <d v="2026-05-18T00:00:00"/>
    <n v="2026"/>
    <n v="5"/>
    <x v="4"/>
    <x v="1"/>
    <x v="0"/>
    <x v="0"/>
    <x v="1"/>
    <s v="Business"/>
    <x v="1"/>
    <s v="Hiking Daypack 20L"/>
    <n v="10"/>
    <n v="92.09"/>
    <n v="0.15"/>
    <n v="45.13"/>
    <n v="782.7650000000001"/>
    <n v="451.3"/>
    <n v="331.46500000000009"/>
    <n v="0.42345403792964686"/>
    <n v="2026"/>
    <s v="Q2"/>
    <n v="5"/>
    <s v="May"/>
  </r>
  <r>
    <n v="3022"/>
    <d v="2026-05-18T00:00:00"/>
    <n v="2026"/>
    <n v="5"/>
    <x v="4"/>
    <x v="1"/>
    <x v="3"/>
    <x v="8"/>
    <x v="3"/>
    <s v="New"/>
    <x v="2"/>
    <s v="Insulated Bottle"/>
    <n v="1"/>
    <n v="36.72"/>
    <n v="0"/>
    <n v="13.67"/>
    <n v="36.72"/>
    <n v="13.67"/>
    <n v="23.049999999999997"/>
    <n v="0.62772331154684091"/>
    <n v="2026"/>
    <s v="Q2"/>
    <n v="5"/>
    <s v="May"/>
  </r>
  <r>
    <n v="588"/>
    <d v="2026-05-19T00:00:00"/>
    <n v="2026"/>
    <n v="5"/>
    <x v="4"/>
    <x v="1"/>
    <x v="1"/>
    <x v="1"/>
    <x v="1"/>
    <s v="Business"/>
    <x v="2"/>
    <s v="Carry-On Duffel"/>
    <n v="3"/>
    <n v="132.41999999999999"/>
    <n v="0.05"/>
    <n v="67.09"/>
    <n v="377.39699999999999"/>
    <n v="201.27"/>
    <n v="176.12699999999998"/>
    <n v="0.46668892439526544"/>
    <n v="2026"/>
    <s v="Q2"/>
    <n v="5"/>
    <s v="May"/>
  </r>
  <r>
    <n v="1016"/>
    <d v="2026-05-19T00:00:00"/>
    <n v="2026"/>
    <n v="5"/>
    <x v="4"/>
    <x v="1"/>
    <x v="3"/>
    <x v="13"/>
    <x v="2"/>
    <s v="Returning"/>
    <x v="3"/>
    <s v="Trail Tent 2P"/>
    <n v="2"/>
    <n v="192.1"/>
    <n v="0.05"/>
    <n v="106.07"/>
    <n v="364.98999999999995"/>
    <n v="212.14"/>
    <n v="152.84999999999997"/>
    <n v="0.41877859667388145"/>
    <n v="2026"/>
    <s v="Q2"/>
    <n v="5"/>
    <s v="May"/>
  </r>
  <r>
    <n v="1930"/>
    <d v="2026-05-19T00:00:00"/>
    <n v="2026"/>
    <n v="5"/>
    <x v="4"/>
    <x v="1"/>
    <x v="2"/>
    <x v="16"/>
    <x v="2"/>
    <s v="New"/>
    <x v="2"/>
    <s v="Insulated Bottle"/>
    <n v="4"/>
    <n v="36.94"/>
    <n v="0"/>
    <n v="13.63"/>
    <n v="147.76"/>
    <n v="54.52"/>
    <n v="93.239999999999981"/>
    <n v="0.63102328099620997"/>
    <n v="2026"/>
    <s v="Q2"/>
    <n v="5"/>
    <s v="May"/>
  </r>
  <r>
    <n v="2658"/>
    <d v="2026-05-19T00:00:00"/>
    <n v="2026"/>
    <n v="5"/>
    <x v="4"/>
    <x v="1"/>
    <x v="0"/>
    <x v="15"/>
    <x v="0"/>
    <s v="Business"/>
    <x v="1"/>
    <s v="Summit Backpack 45L"/>
    <n v="1"/>
    <n v="153.16999999999999"/>
    <n v="0"/>
    <n v="78.489999999999995"/>
    <n v="153.16999999999999"/>
    <n v="78.489999999999995"/>
    <n v="74.679999999999993"/>
    <n v="0.48756283867598094"/>
    <n v="2026"/>
    <s v="Q2"/>
    <n v="5"/>
    <s v="May"/>
  </r>
  <r>
    <n v="2951"/>
    <d v="2026-05-19T00:00:00"/>
    <n v="2026"/>
    <n v="5"/>
    <x v="4"/>
    <x v="1"/>
    <x v="0"/>
    <x v="0"/>
    <x v="0"/>
    <s v="Business"/>
    <x v="0"/>
    <s v="Commuter Helmet"/>
    <n v="2"/>
    <n v="82.85"/>
    <n v="0"/>
    <n v="42.53"/>
    <n v="165.7"/>
    <n v="85.06"/>
    <n v="80.639999999999986"/>
    <n v="0.48666264333132164"/>
    <n v="2026"/>
    <s v="Q2"/>
    <n v="5"/>
    <s v="May"/>
  </r>
  <r>
    <n v="4328"/>
    <d v="2026-05-19T00:00:00"/>
    <n v="2026"/>
    <n v="5"/>
    <x v="4"/>
    <x v="1"/>
    <x v="2"/>
    <x v="5"/>
    <x v="3"/>
    <s v="New"/>
    <x v="1"/>
    <s v="Trail Boots"/>
    <n v="1"/>
    <n v="143.52000000000001"/>
    <n v="0"/>
    <n v="81.040000000000006"/>
    <n v="143.52000000000001"/>
    <n v="81.040000000000006"/>
    <n v="62.480000000000004"/>
    <n v="0.435340022296544"/>
    <n v="2026"/>
    <s v="Q2"/>
    <n v="5"/>
    <s v="May"/>
  </r>
  <r>
    <n v="4591"/>
    <d v="2026-05-19T00:00:00"/>
    <n v="2026"/>
    <n v="5"/>
    <x v="4"/>
    <x v="1"/>
    <x v="2"/>
    <x v="16"/>
    <x v="2"/>
    <s v="New"/>
    <x v="3"/>
    <s v="Trail Tent 2P"/>
    <n v="1"/>
    <n v="192.94"/>
    <n v="0"/>
    <n v="105.15"/>
    <n v="192.94"/>
    <n v="105.15"/>
    <n v="87.789999999999992"/>
    <n v="0.45501192080439512"/>
    <n v="2026"/>
    <s v="Q2"/>
    <n v="5"/>
    <s v="May"/>
  </r>
  <r>
    <n v="280"/>
    <d v="2026-05-20T00:00:00"/>
    <n v="2026"/>
    <n v="5"/>
    <x v="4"/>
    <x v="1"/>
    <x v="3"/>
    <x v="8"/>
    <x v="2"/>
    <s v="Business"/>
    <x v="2"/>
    <s v="Travel Backpack 35L"/>
    <n v="1"/>
    <n v="168.56"/>
    <n v="0"/>
    <n v="85.46"/>
    <n v="168.56"/>
    <n v="85.46"/>
    <n v="83.100000000000009"/>
    <n v="0.49299952539155201"/>
    <n v="2026"/>
    <s v="Q2"/>
    <n v="5"/>
    <s v="May"/>
  </r>
  <r>
    <n v="409"/>
    <d v="2026-05-20T00:00:00"/>
    <n v="2026"/>
    <n v="5"/>
    <x v="4"/>
    <x v="1"/>
    <x v="0"/>
    <x v="0"/>
    <x v="0"/>
    <s v="New"/>
    <x v="3"/>
    <s v="Compact Sleeping Bag"/>
    <n v="2"/>
    <n v="123.9"/>
    <n v="0"/>
    <n v="58.95"/>
    <n v="247.8"/>
    <n v="117.9"/>
    <n v="129.9"/>
    <n v="0.52421307506053272"/>
    <n v="2026"/>
    <s v="Q2"/>
    <n v="5"/>
    <s v="May"/>
  </r>
  <r>
    <n v="1372"/>
    <d v="2026-05-20T00:00:00"/>
    <n v="2026"/>
    <n v="5"/>
    <x v="4"/>
    <x v="1"/>
    <x v="0"/>
    <x v="9"/>
    <x v="0"/>
    <s v="New"/>
    <x v="1"/>
    <s v="Trail Boots"/>
    <n v="2"/>
    <n v="140.93"/>
    <n v="0"/>
    <n v="81.040000000000006"/>
    <n v="281.86"/>
    <n v="162.08000000000001"/>
    <n v="119.78"/>
    <n v="0.42496274746327961"/>
    <n v="2026"/>
    <s v="Q2"/>
    <n v="5"/>
    <s v="May"/>
  </r>
  <r>
    <n v="2327"/>
    <d v="2026-05-20T00:00:00"/>
    <n v="2026"/>
    <n v="5"/>
    <x v="4"/>
    <x v="1"/>
    <x v="2"/>
    <x v="5"/>
    <x v="2"/>
    <s v="Returning"/>
    <x v="1"/>
    <s v="Trekking Poles"/>
    <n v="1"/>
    <n v="73.150000000000006"/>
    <n v="0"/>
    <n v="32.950000000000003"/>
    <n v="73.150000000000006"/>
    <n v="32.950000000000003"/>
    <n v="40.200000000000003"/>
    <n v="0.54955570745044424"/>
    <n v="2026"/>
    <s v="Q2"/>
    <n v="5"/>
    <s v="May"/>
  </r>
  <r>
    <n v="2703"/>
    <d v="2026-05-20T00:00:00"/>
    <n v="2026"/>
    <n v="5"/>
    <x v="4"/>
    <x v="1"/>
    <x v="3"/>
    <x v="8"/>
    <x v="2"/>
    <s v="Business"/>
    <x v="3"/>
    <s v="Trail Tent 2P"/>
    <n v="2"/>
    <n v="197.35"/>
    <n v="0.05"/>
    <n v="102.63"/>
    <n v="374.96499999999997"/>
    <n v="205.26"/>
    <n v="169.70499999999998"/>
    <n v="0.45258890829810783"/>
    <n v="2026"/>
    <s v="Q2"/>
    <n v="5"/>
    <s v="May"/>
  </r>
  <r>
    <n v="2776"/>
    <d v="2026-05-20T00:00:00"/>
    <n v="2026"/>
    <n v="5"/>
    <x v="4"/>
    <x v="1"/>
    <x v="3"/>
    <x v="4"/>
    <x v="0"/>
    <s v="Business"/>
    <x v="2"/>
    <s v="Insulated Bottle"/>
    <n v="3"/>
    <n v="36.74"/>
    <n v="0.05"/>
    <n v="13.97"/>
    <n v="104.70899999999999"/>
    <n v="41.910000000000004"/>
    <n v="62.798999999999985"/>
    <n v="0.59974787267570118"/>
    <n v="2026"/>
    <s v="Q2"/>
    <n v="5"/>
    <s v="May"/>
  </r>
  <r>
    <n v="3411"/>
    <d v="2026-05-20T00:00:00"/>
    <n v="2026"/>
    <n v="5"/>
    <x v="4"/>
    <x v="1"/>
    <x v="1"/>
    <x v="11"/>
    <x v="0"/>
    <s v="Returning"/>
    <x v="1"/>
    <s v="Summit Backpack 45L"/>
    <n v="2"/>
    <n v="151.35"/>
    <n v="0.05"/>
    <n v="77.150000000000006"/>
    <n v="287.565"/>
    <n v="154.30000000000001"/>
    <n v="133.26499999999999"/>
    <n v="0.46342566028550064"/>
    <n v="2026"/>
    <s v="Q2"/>
    <n v="5"/>
    <s v="May"/>
  </r>
  <r>
    <n v="3841"/>
    <d v="2026-05-20T00:00:00"/>
    <n v="2026"/>
    <n v="5"/>
    <x v="4"/>
    <x v="1"/>
    <x v="0"/>
    <x v="15"/>
    <x v="2"/>
    <s v="New"/>
    <x v="0"/>
    <s v="Trail Bike Light"/>
    <n v="2"/>
    <n v="50.09"/>
    <n v="0.05"/>
    <n v="23.16"/>
    <n v="95.171000000000006"/>
    <n v="46.32"/>
    <n v="48.851000000000006"/>
    <n v="0.51329711781950382"/>
    <n v="2026"/>
    <s v="Q2"/>
    <n v="5"/>
    <s v="May"/>
  </r>
  <r>
    <n v="5121"/>
    <d v="2026-05-20T00:00:00"/>
    <n v="2026"/>
    <n v="5"/>
    <x v="4"/>
    <x v="1"/>
    <x v="0"/>
    <x v="9"/>
    <x v="0"/>
    <s v="New"/>
    <x v="4"/>
    <s v="Weighted Vest"/>
    <n v="2"/>
    <n v="121.96"/>
    <n v="0.05"/>
    <n v="71.2"/>
    <n v="231.72399999999999"/>
    <n v="142.4"/>
    <n v="89.323999999999984"/>
    <n v="0.38547582468799085"/>
    <n v="2026"/>
    <s v="Q2"/>
    <n v="5"/>
    <s v="May"/>
  </r>
  <r>
    <n v="53"/>
    <d v="2026-05-21T00:00:00"/>
    <n v="2026"/>
    <n v="5"/>
    <x v="4"/>
    <x v="1"/>
    <x v="3"/>
    <x v="13"/>
    <x v="0"/>
    <s v="Business"/>
    <x v="2"/>
    <s v="Carry-On Duffel"/>
    <n v="1"/>
    <n v="134.28"/>
    <n v="0.05"/>
    <n v="65.44"/>
    <n v="127.56599999999999"/>
    <n v="65.44"/>
    <n v="62.125999999999991"/>
    <n v="0.487010645469796"/>
    <n v="2026"/>
    <s v="Q2"/>
    <n v="5"/>
    <s v="May"/>
  </r>
  <r>
    <n v="127"/>
    <d v="2026-05-21T00:00:00"/>
    <n v="2026"/>
    <n v="5"/>
    <x v="4"/>
    <x v="1"/>
    <x v="3"/>
    <x v="7"/>
    <x v="0"/>
    <s v="Business"/>
    <x v="0"/>
    <s v="Cycling Pack 12L"/>
    <n v="3"/>
    <n v="100.48"/>
    <n v="0.05"/>
    <n v="50.68"/>
    <n v="286.36799999999999"/>
    <n v="152.04"/>
    <n v="134.328"/>
    <n v="0.46907475695608447"/>
    <n v="2026"/>
    <s v="Q2"/>
    <n v="5"/>
    <s v="May"/>
  </r>
  <r>
    <n v="1092"/>
    <d v="2026-05-21T00:00:00"/>
    <n v="2026"/>
    <n v="5"/>
    <x v="4"/>
    <x v="1"/>
    <x v="3"/>
    <x v="8"/>
    <x v="0"/>
    <s v="New"/>
    <x v="4"/>
    <s v="Recovery Roller"/>
    <n v="3"/>
    <n v="36.229999999999997"/>
    <n v="0"/>
    <n v="13.55"/>
    <n v="108.69"/>
    <n v="40.650000000000006"/>
    <n v="68.039999999999992"/>
    <n v="0.62600055202870541"/>
    <n v="2026"/>
    <s v="Q2"/>
    <n v="5"/>
    <s v="May"/>
  </r>
  <r>
    <n v="1213"/>
    <d v="2026-05-21T00:00:00"/>
    <n v="2026"/>
    <n v="5"/>
    <x v="4"/>
    <x v="1"/>
    <x v="2"/>
    <x v="2"/>
    <x v="3"/>
    <s v="Returning"/>
    <x v="3"/>
    <s v="Compact Sleeping Bag"/>
    <n v="3"/>
    <n v="120.61"/>
    <n v="0"/>
    <n v="60.17"/>
    <n v="361.83"/>
    <n v="180.51"/>
    <n v="181.32"/>
    <n v="0.50111931017328581"/>
    <n v="2026"/>
    <s v="Q2"/>
    <n v="5"/>
    <s v="May"/>
  </r>
  <r>
    <n v="1849"/>
    <d v="2026-05-21T00:00:00"/>
    <n v="2026"/>
    <n v="5"/>
    <x v="4"/>
    <x v="1"/>
    <x v="2"/>
    <x v="5"/>
    <x v="3"/>
    <s v="Returning"/>
    <x v="2"/>
    <s v="Packing Cube Set"/>
    <n v="3"/>
    <n v="46.46"/>
    <n v="0"/>
    <n v="18.71"/>
    <n v="139.38"/>
    <n v="56.13"/>
    <n v="83.25"/>
    <n v="0.59728798966853214"/>
    <n v="2026"/>
    <s v="Q2"/>
    <n v="5"/>
    <s v="May"/>
  </r>
  <r>
    <n v="2395"/>
    <d v="2026-05-21T00:00:00"/>
    <n v="2026"/>
    <n v="5"/>
    <x v="4"/>
    <x v="1"/>
    <x v="1"/>
    <x v="12"/>
    <x v="0"/>
    <s v="Business"/>
    <x v="4"/>
    <s v="Recovery Roller"/>
    <n v="1"/>
    <n v="36.9"/>
    <n v="0.05"/>
    <n v="13.89"/>
    <n v="35.055"/>
    <n v="13.89"/>
    <n v="21.164999999999999"/>
    <n v="0.60376551133932388"/>
    <n v="2026"/>
    <s v="Q2"/>
    <n v="5"/>
    <s v="May"/>
  </r>
  <r>
    <n v="4166"/>
    <d v="2026-05-21T00:00:00"/>
    <n v="2026"/>
    <n v="5"/>
    <x v="4"/>
    <x v="1"/>
    <x v="2"/>
    <x v="3"/>
    <x v="0"/>
    <s v="New"/>
    <x v="4"/>
    <s v="Resistance Band Set"/>
    <n v="6"/>
    <n v="40.61"/>
    <n v="0.05"/>
    <n v="15.14"/>
    <n v="231.47699999999998"/>
    <n v="90.84"/>
    <n v="140.63699999999997"/>
    <n v="0.607563602431343"/>
    <n v="2026"/>
    <s v="Q2"/>
    <n v="5"/>
    <s v="May"/>
  </r>
  <r>
    <n v="1004"/>
    <d v="2026-05-22T00:00:00"/>
    <n v="2026"/>
    <n v="5"/>
    <x v="4"/>
    <x v="1"/>
    <x v="3"/>
    <x v="13"/>
    <x v="0"/>
    <s v="Business"/>
    <x v="2"/>
    <s v="Insulated Bottle"/>
    <n v="2"/>
    <n v="36.86"/>
    <n v="0.05"/>
    <n v="13.85"/>
    <n v="70.033999999999992"/>
    <n v="27.7"/>
    <n v="42.333999999999989"/>
    <n v="0.60447782505640113"/>
    <n v="2026"/>
    <s v="Q2"/>
    <n v="5"/>
    <s v="May"/>
  </r>
  <r>
    <n v="1012"/>
    <d v="2026-05-22T00:00:00"/>
    <n v="2026"/>
    <n v="5"/>
    <x v="4"/>
    <x v="1"/>
    <x v="1"/>
    <x v="6"/>
    <x v="0"/>
    <s v="New"/>
    <x v="1"/>
    <s v="Summit Backpack 45L"/>
    <n v="3"/>
    <n v="156.74"/>
    <n v="0"/>
    <n v="79.819999999999993"/>
    <n v="470.22"/>
    <n v="239.45999999999998"/>
    <n v="230.76000000000005"/>
    <n v="0.49074901110118674"/>
    <n v="2026"/>
    <s v="Q2"/>
    <n v="5"/>
    <s v="May"/>
  </r>
  <r>
    <n v="2180"/>
    <d v="2026-05-22T00:00:00"/>
    <n v="2026"/>
    <n v="5"/>
    <x v="4"/>
    <x v="1"/>
    <x v="0"/>
    <x v="9"/>
    <x v="1"/>
    <s v="Returning"/>
    <x v="0"/>
    <s v="Trail Bike Light"/>
    <n v="3"/>
    <n v="51.04"/>
    <n v="0.2"/>
    <n v="22.32"/>
    <n v="122.49600000000001"/>
    <n v="66.960000000000008"/>
    <n v="55.536000000000001"/>
    <n v="0.45336990595611282"/>
    <n v="2026"/>
    <s v="Q2"/>
    <n v="5"/>
    <s v="May"/>
  </r>
  <r>
    <n v="3659"/>
    <d v="2026-05-22T00:00:00"/>
    <n v="2026"/>
    <n v="5"/>
    <x v="4"/>
    <x v="1"/>
    <x v="3"/>
    <x v="13"/>
    <x v="2"/>
    <s v="New"/>
    <x v="1"/>
    <s v="Hiking Daypack 20L"/>
    <n v="2"/>
    <n v="93.55"/>
    <n v="0"/>
    <n v="44.31"/>
    <n v="187.1"/>
    <n v="88.62"/>
    <n v="98.47999999999999"/>
    <n v="0.52634954569748793"/>
    <n v="2026"/>
    <s v="Q2"/>
    <n v="5"/>
    <s v="May"/>
  </r>
  <r>
    <n v="3775"/>
    <d v="2026-05-22T00:00:00"/>
    <n v="2026"/>
    <n v="5"/>
    <x v="4"/>
    <x v="1"/>
    <x v="2"/>
    <x v="2"/>
    <x v="0"/>
    <s v="Business"/>
    <x v="2"/>
    <s v="Carry-On Duffel"/>
    <n v="1"/>
    <n v="131.74"/>
    <n v="0"/>
    <n v="66.650000000000006"/>
    <n v="131.74"/>
    <n v="66.650000000000006"/>
    <n v="65.09"/>
    <n v="0.49407924700166994"/>
    <n v="2026"/>
    <s v="Q2"/>
    <n v="5"/>
    <s v="May"/>
  </r>
  <r>
    <n v="4071"/>
    <d v="2026-05-22T00:00:00"/>
    <n v="2026"/>
    <n v="5"/>
    <x v="4"/>
    <x v="1"/>
    <x v="3"/>
    <x v="8"/>
    <x v="0"/>
    <s v="New"/>
    <x v="1"/>
    <s v="Hiking Daypack 20L"/>
    <n v="5"/>
    <n v="91.79"/>
    <n v="0.05"/>
    <n v="44.48"/>
    <n v="436.0025"/>
    <n v="222.39999999999998"/>
    <n v="213.60250000000002"/>
    <n v="0.48991118170193981"/>
    <n v="2026"/>
    <s v="Q2"/>
    <n v="5"/>
    <s v="May"/>
  </r>
  <r>
    <n v="5137"/>
    <d v="2026-05-22T00:00:00"/>
    <n v="2026"/>
    <n v="5"/>
    <x v="4"/>
    <x v="1"/>
    <x v="3"/>
    <x v="13"/>
    <x v="0"/>
    <s v="Business"/>
    <x v="1"/>
    <s v="Summit Backpack 45L"/>
    <n v="4"/>
    <n v="155.4"/>
    <n v="0.05"/>
    <n v="77.31"/>
    <n v="590.52"/>
    <n v="309.24"/>
    <n v="281.27999999999997"/>
    <n v="0.47632595001016048"/>
    <n v="2026"/>
    <s v="Q2"/>
    <n v="5"/>
    <s v="May"/>
  </r>
  <r>
    <n v="133"/>
    <d v="2026-05-23T00:00:00"/>
    <n v="2026"/>
    <n v="5"/>
    <x v="4"/>
    <x v="1"/>
    <x v="1"/>
    <x v="1"/>
    <x v="0"/>
    <s v="New"/>
    <x v="2"/>
    <s v="Insulated Bottle"/>
    <n v="1"/>
    <n v="36.57"/>
    <n v="0.05"/>
    <n v="13.33"/>
    <n v="34.741500000000002"/>
    <n v="13.33"/>
    <n v="21.411500000000004"/>
    <n v="0.61630902522919284"/>
    <n v="2026"/>
    <s v="Q2"/>
    <n v="5"/>
    <s v="May"/>
  </r>
  <r>
    <n v="1385"/>
    <d v="2026-05-23T00:00:00"/>
    <n v="2026"/>
    <n v="5"/>
    <x v="4"/>
    <x v="1"/>
    <x v="2"/>
    <x v="16"/>
    <x v="0"/>
    <s v="New"/>
    <x v="0"/>
    <s v="Compact Repair Kit"/>
    <n v="2"/>
    <n v="41.19"/>
    <n v="0"/>
    <n v="17.190000000000001"/>
    <n v="82.38"/>
    <n v="34.380000000000003"/>
    <n v="47.999999999999993"/>
    <n v="0.58266569555717407"/>
    <n v="2026"/>
    <s v="Q2"/>
    <n v="5"/>
    <s v="May"/>
  </r>
  <r>
    <n v="1597"/>
    <d v="2026-05-23T00:00:00"/>
    <n v="2026"/>
    <n v="5"/>
    <x v="4"/>
    <x v="1"/>
    <x v="3"/>
    <x v="8"/>
    <x v="0"/>
    <s v="Returning"/>
    <x v="2"/>
    <s v="Carry-On Duffel"/>
    <n v="1"/>
    <n v="136.66999999999999"/>
    <n v="0.05"/>
    <n v="67.099999999999994"/>
    <n v="129.83649999999997"/>
    <n v="67.099999999999994"/>
    <n v="62.736499999999978"/>
    <n v="0.48319617364916639"/>
    <n v="2026"/>
    <s v="Q2"/>
    <n v="5"/>
    <s v="May"/>
  </r>
  <r>
    <n v="2273"/>
    <d v="2026-05-23T00:00:00"/>
    <n v="2026"/>
    <n v="5"/>
    <x v="4"/>
    <x v="1"/>
    <x v="2"/>
    <x v="2"/>
    <x v="2"/>
    <s v="New"/>
    <x v="4"/>
    <s v="Recovery Roller"/>
    <n v="2"/>
    <n v="35.700000000000003"/>
    <n v="0"/>
    <n v="13.52"/>
    <n v="71.400000000000006"/>
    <n v="27.04"/>
    <n v="44.360000000000007"/>
    <n v="0.62128851540616248"/>
    <n v="2026"/>
    <s v="Q2"/>
    <n v="5"/>
    <s v="May"/>
  </r>
  <r>
    <n v="2931"/>
    <d v="2026-05-23T00:00:00"/>
    <n v="2026"/>
    <n v="5"/>
    <x v="4"/>
    <x v="1"/>
    <x v="0"/>
    <x v="0"/>
    <x v="0"/>
    <s v="Returning"/>
    <x v="0"/>
    <s v="Cycling Pack 12L"/>
    <n v="1"/>
    <n v="100.87"/>
    <n v="0"/>
    <n v="50.4"/>
    <n v="100.87"/>
    <n v="50.4"/>
    <n v="50.470000000000006"/>
    <n v="0.5003469812630118"/>
    <n v="2026"/>
    <s v="Q2"/>
    <n v="5"/>
    <s v="May"/>
  </r>
  <r>
    <n v="4143"/>
    <d v="2026-05-23T00:00:00"/>
    <n v="2026"/>
    <n v="5"/>
    <x v="4"/>
    <x v="1"/>
    <x v="2"/>
    <x v="16"/>
    <x v="2"/>
    <s v="Returning"/>
    <x v="2"/>
    <s v="Carry-On Duffel"/>
    <n v="1"/>
    <n v="130.80000000000001"/>
    <n v="0"/>
    <n v="68.7"/>
    <n v="130.80000000000001"/>
    <n v="68.7"/>
    <n v="62.100000000000009"/>
    <n v="0.4747706422018349"/>
    <n v="2026"/>
    <s v="Q2"/>
    <n v="5"/>
    <s v="May"/>
  </r>
  <r>
    <n v="4504"/>
    <d v="2026-05-23T00:00:00"/>
    <n v="2026"/>
    <n v="5"/>
    <x v="4"/>
    <x v="1"/>
    <x v="0"/>
    <x v="9"/>
    <x v="3"/>
    <s v="Returning"/>
    <x v="1"/>
    <s v="Summit Backpack 45L"/>
    <n v="1"/>
    <n v="153.88999999999999"/>
    <n v="0"/>
    <n v="79.64"/>
    <n v="153.88999999999999"/>
    <n v="79.64"/>
    <n v="74.249999999999986"/>
    <n v="0.4824874910650464"/>
    <n v="2026"/>
    <s v="Q2"/>
    <n v="5"/>
    <s v="May"/>
  </r>
  <r>
    <n v="656"/>
    <d v="2026-05-24T00:00:00"/>
    <n v="2026"/>
    <n v="5"/>
    <x v="4"/>
    <x v="1"/>
    <x v="3"/>
    <x v="7"/>
    <x v="0"/>
    <s v="New"/>
    <x v="3"/>
    <s v="Compact Sleeping Bag"/>
    <n v="1"/>
    <n v="122.51"/>
    <n v="0.15"/>
    <n v="62.2"/>
    <n v="104.1335"/>
    <n v="62.2"/>
    <n v="41.933499999999995"/>
    <n v="0.40268981643755369"/>
    <n v="2026"/>
    <s v="Q2"/>
    <n v="5"/>
    <s v="May"/>
  </r>
  <r>
    <n v="979"/>
    <d v="2026-05-24T00:00:00"/>
    <n v="2026"/>
    <n v="5"/>
    <x v="4"/>
    <x v="1"/>
    <x v="3"/>
    <x v="4"/>
    <x v="1"/>
    <s v="Returning"/>
    <x v="0"/>
    <s v="Commuter Helmet"/>
    <n v="8"/>
    <n v="79.94"/>
    <n v="0.15"/>
    <n v="41.65"/>
    <n v="543.59199999999998"/>
    <n v="333.2"/>
    <n v="210.392"/>
    <n v="0.38704028021015763"/>
    <n v="2026"/>
    <s v="Q2"/>
    <n v="5"/>
    <s v="May"/>
  </r>
  <r>
    <n v="1510"/>
    <d v="2026-05-24T00:00:00"/>
    <n v="2026"/>
    <n v="5"/>
    <x v="4"/>
    <x v="1"/>
    <x v="3"/>
    <x v="7"/>
    <x v="0"/>
    <s v="New"/>
    <x v="0"/>
    <s v="Trail Bike Light"/>
    <n v="2"/>
    <n v="50.78"/>
    <n v="0.05"/>
    <n v="23.03"/>
    <n v="96.481999999999999"/>
    <n v="46.06"/>
    <n v="50.421999999999997"/>
    <n v="0.52260525279326708"/>
    <n v="2026"/>
    <s v="Q2"/>
    <n v="5"/>
    <s v="May"/>
  </r>
  <r>
    <n v="1959"/>
    <d v="2026-05-24T00:00:00"/>
    <n v="2026"/>
    <n v="5"/>
    <x v="4"/>
    <x v="1"/>
    <x v="0"/>
    <x v="15"/>
    <x v="3"/>
    <s v="Business"/>
    <x v="0"/>
    <s v="Commuter Helmet"/>
    <n v="2"/>
    <n v="80.59"/>
    <n v="0.05"/>
    <n v="41.44"/>
    <n v="153.12100000000001"/>
    <n v="82.88"/>
    <n v="70.241000000000014"/>
    <n v="0.45872871781140412"/>
    <n v="2026"/>
    <s v="Q2"/>
    <n v="5"/>
    <s v="May"/>
  </r>
  <r>
    <n v="2089"/>
    <d v="2026-05-24T00:00:00"/>
    <n v="2026"/>
    <n v="5"/>
    <x v="4"/>
    <x v="1"/>
    <x v="0"/>
    <x v="15"/>
    <x v="3"/>
    <s v="New"/>
    <x v="4"/>
    <s v="Recovery Roller"/>
    <n v="3"/>
    <n v="35.75"/>
    <n v="0.15"/>
    <n v="13.54"/>
    <n v="91.162499999999994"/>
    <n v="40.619999999999997"/>
    <n v="50.542499999999997"/>
    <n v="0.55442204853969557"/>
    <n v="2026"/>
    <s v="Q2"/>
    <n v="5"/>
    <s v="May"/>
  </r>
  <r>
    <n v="2446"/>
    <d v="2026-05-24T00:00:00"/>
    <n v="2026"/>
    <n v="5"/>
    <x v="4"/>
    <x v="1"/>
    <x v="1"/>
    <x v="12"/>
    <x v="0"/>
    <s v="New"/>
    <x v="3"/>
    <s v="Trail Tent 2P"/>
    <n v="5"/>
    <n v="195.78"/>
    <n v="0.1"/>
    <n v="101.98"/>
    <n v="881.01"/>
    <n v="509.90000000000003"/>
    <n v="371.10999999999996"/>
    <n v="0.4212324491208953"/>
    <n v="2026"/>
    <s v="Q2"/>
    <n v="5"/>
    <s v="May"/>
  </r>
  <r>
    <n v="2847"/>
    <d v="2026-05-24T00:00:00"/>
    <n v="2026"/>
    <n v="5"/>
    <x v="4"/>
    <x v="1"/>
    <x v="3"/>
    <x v="13"/>
    <x v="0"/>
    <s v="Returning"/>
    <x v="3"/>
    <s v="Compact Sleeping Bag"/>
    <n v="2"/>
    <n v="125.95"/>
    <n v="0.05"/>
    <n v="61.74"/>
    <n v="239.30500000000001"/>
    <n v="123.48"/>
    <n v="115.825"/>
    <n v="0.48400576669940032"/>
    <n v="2026"/>
    <s v="Q2"/>
    <n v="5"/>
    <s v="May"/>
  </r>
  <r>
    <n v="3454"/>
    <d v="2026-05-24T00:00:00"/>
    <n v="2026"/>
    <n v="5"/>
    <x v="4"/>
    <x v="1"/>
    <x v="3"/>
    <x v="7"/>
    <x v="0"/>
    <s v="New"/>
    <x v="4"/>
    <s v="Resistance Band Set"/>
    <n v="2"/>
    <n v="41.32"/>
    <n v="0"/>
    <n v="14.91"/>
    <n v="82.64"/>
    <n v="29.82"/>
    <n v="52.82"/>
    <n v="0.63915779283639884"/>
    <n v="2026"/>
    <s v="Q2"/>
    <n v="5"/>
    <s v="May"/>
  </r>
  <r>
    <n v="4472"/>
    <d v="2026-05-24T00:00:00"/>
    <n v="2026"/>
    <n v="5"/>
    <x v="4"/>
    <x v="1"/>
    <x v="3"/>
    <x v="8"/>
    <x v="3"/>
    <s v="New"/>
    <x v="1"/>
    <s v="Trail Boots"/>
    <n v="2"/>
    <n v="144.01"/>
    <n v="0"/>
    <n v="79.37"/>
    <n v="288.02"/>
    <n v="158.74"/>
    <n v="129.27999999999997"/>
    <n v="0.44885771821401282"/>
    <n v="2026"/>
    <s v="Q2"/>
    <n v="5"/>
    <s v="May"/>
  </r>
  <r>
    <n v="4852"/>
    <d v="2026-05-24T00:00:00"/>
    <n v="2026"/>
    <n v="5"/>
    <x v="4"/>
    <x v="1"/>
    <x v="0"/>
    <x v="15"/>
    <x v="0"/>
    <s v="Business"/>
    <x v="0"/>
    <s v="Trail Bike Light"/>
    <n v="2"/>
    <n v="51.17"/>
    <n v="0.05"/>
    <n v="21.97"/>
    <n v="97.222999999999999"/>
    <n v="43.94"/>
    <n v="53.283000000000001"/>
    <n v="0.54804932989107513"/>
    <n v="2026"/>
    <s v="Q2"/>
    <n v="5"/>
    <s v="May"/>
  </r>
  <r>
    <n v="4959"/>
    <d v="2026-05-24T00:00:00"/>
    <n v="2026"/>
    <n v="5"/>
    <x v="4"/>
    <x v="1"/>
    <x v="0"/>
    <x v="0"/>
    <x v="1"/>
    <s v="Business"/>
    <x v="3"/>
    <s v="Portable Camp Stove"/>
    <n v="6"/>
    <n v="83.58"/>
    <n v="0.2"/>
    <n v="40.5"/>
    <n v="401.18400000000003"/>
    <n v="243"/>
    <n v="158.18400000000003"/>
    <n v="0.39429289303661169"/>
    <n v="2026"/>
    <s v="Q2"/>
    <n v="5"/>
    <s v="May"/>
  </r>
  <r>
    <n v="5056"/>
    <d v="2026-05-24T00:00:00"/>
    <n v="2026"/>
    <n v="5"/>
    <x v="4"/>
    <x v="1"/>
    <x v="2"/>
    <x v="16"/>
    <x v="3"/>
    <s v="Returning"/>
    <x v="3"/>
    <s v="Portable Camp Stove"/>
    <n v="2"/>
    <n v="80.010000000000005"/>
    <n v="0"/>
    <n v="38.54"/>
    <n v="160.02000000000001"/>
    <n v="77.08"/>
    <n v="82.940000000000012"/>
    <n v="0.51831021122359711"/>
    <n v="2026"/>
    <s v="Q2"/>
    <n v="5"/>
    <s v="May"/>
  </r>
  <r>
    <n v="1152"/>
    <d v="2026-05-25T00:00:00"/>
    <n v="2026"/>
    <n v="5"/>
    <x v="4"/>
    <x v="1"/>
    <x v="3"/>
    <x v="7"/>
    <x v="0"/>
    <s v="New"/>
    <x v="1"/>
    <s v="Hiking Daypack 20L"/>
    <n v="2"/>
    <n v="94.4"/>
    <n v="0"/>
    <n v="46.39"/>
    <n v="188.8"/>
    <n v="92.78"/>
    <n v="96.02000000000001"/>
    <n v="0.50858050847457625"/>
    <n v="2026"/>
    <s v="Q2"/>
    <n v="5"/>
    <s v="May"/>
  </r>
  <r>
    <n v="3919"/>
    <d v="2026-05-25T00:00:00"/>
    <n v="2026"/>
    <n v="5"/>
    <x v="4"/>
    <x v="1"/>
    <x v="2"/>
    <x v="2"/>
    <x v="2"/>
    <s v="Business"/>
    <x v="1"/>
    <s v="Summit Backpack 45L"/>
    <n v="6"/>
    <n v="157.33000000000001"/>
    <n v="0"/>
    <n v="78.849999999999994"/>
    <n v="943.98"/>
    <n v="473.09999999999997"/>
    <n v="470.88000000000005"/>
    <n v="0.4988241276298227"/>
    <n v="2026"/>
    <s v="Q2"/>
    <n v="5"/>
    <s v="May"/>
  </r>
  <r>
    <n v="4202"/>
    <d v="2026-05-25T00:00:00"/>
    <n v="2026"/>
    <n v="5"/>
    <x v="4"/>
    <x v="1"/>
    <x v="2"/>
    <x v="3"/>
    <x v="0"/>
    <s v="New"/>
    <x v="3"/>
    <s v="Compact Sleeping Bag"/>
    <n v="1"/>
    <n v="125.44"/>
    <n v="0"/>
    <n v="59.92"/>
    <n v="125.44"/>
    <n v="59.92"/>
    <n v="65.52"/>
    <n v="0.5223214285714286"/>
    <n v="2026"/>
    <s v="Q2"/>
    <n v="5"/>
    <s v="May"/>
  </r>
  <r>
    <n v="4274"/>
    <d v="2026-05-25T00:00:00"/>
    <n v="2026"/>
    <n v="5"/>
    <x v="4"/>
    <x v="1"/>
    <x v="1"/>
    <x v="12"/>
    <x v="3"/>
    <s v="Returning"/>
    <x v="4"/>
    <s v="Recovery Roller"/>
    <n v="2"/>
    <n v="36.18"/>
    <n v="0"/>
    <n v="13.71"/>
    <n v="72.36"/>
    <n v="27.42"/>
    <n v="44.94"/>
    <n v="0.62106135986733002"/>
    <n v="2026"/>
    <s v="Q2"/>
    <n v="5"/>
    <s v="May"/>
  </r>
  <r>
    <n v="4364"/>
    <d v="2026-05-25T00:00:00"/>
    <n v="2026"/>
    <n v="5"/>
    <x v="4"/>
    <x v="1"/>
    <x v="0"/>
    <x v="15"/>
    <x v="2"/>
    <s v="Returning"/>
    <x v="4"/>
    <s v="Resistance Band Set"/>
    <n v="1"/>
    <n v="41"/>
    <n v="0.05"/>
    <n v="14.51"/>
    <n v="38.949999999999996"/>
    <n v="14.51"/>
    <n v="24.439999999999998"/>
    <n v="0.62747111681643131"/>
    <n v="2026"/>
    <s v="Q2"/>
    <n v="5"/>
    <s v="May"/>
  </r>
  <r>
    <n v="4896"/>
    <d v="2026-05-25T00:00:00"/>
    <n v="2026"/>
    <n v="5"/>
    <x v="4"/>
    <x v="1"/>
    <x v="2"/>
    <x v="5"/>
    <x v="0"/>
    <s v="Returning"/>
    <x v="1"/>
    <s v="Trekking Poles"/>
    <n v="1"/>
    <n v="72.33"/>
    <n v="0.1"/>
    <n v="32.61"/>
    <n v="65.096999999999994"/>
    <n v="32.61"/>
    <n v="32.486999999999995"/>
    <n v="0.49905525600258072"/>
    <n v="2026"/>
    <s v="Q2"/>
    <n v="5"/>
    <s v="May"/>
  </r>
  <r>
    <n v="5109"/>
    <d v="2026-05-25T00:00:00"/>
    <n v="2026"/>
    <n v="5"/>
    <x v="4"/>
    <x v="1"/>
    <x v="3"/>
    <x v="4"/>
    <x v="0"/>
    <s v="Business"/>
    <x v="3"/>
    <s v="Compact Sleeping Bag"/>
    <n v="2"/>
    <n v="125.42"/>
    <n v="0"/>
    <n v="62.28"/>
    <n v="250.84"/>
    <n v="124.56"/>
    <n v="126.28"/>
    <n v="0.50342848030617127"/>
    <n v="2026"/>
    <s v="Q2"/>
    <n v="5"/>
    <s v="May"/>
  </r>
  <r>
    <n v="289"/>
    <d v="2026-05-26T00:00:00"/>
    <n v="2026"/>
    <n v="5"/>
    <x v="4"/>
    <x v="1"/>
    <x v="0"/>
    <x v="15"/>
    <x v="0"/>
    <s v="Business"/>
    <x v="0"/>
    <s v="Compact Repair Kit"/>
    <n v="2"/>
    <n v="41.29"/>
    <n v="0.15"/>
    <n v="16.43"/>
    <n v="70.192999999999998"/>
    <n v="32.86"/>
    <n v="37.332999999999998"/>
    <n v="0.531862151496588"/>
    <n v="2026"/>
    <s v="Q2"/>
    <n v="5"/>
    <s v="May"/>
  </r>
  <r>
    <n v="4092"/>
    <d v="2026-05-26T00:00:00"/>
    <n v="2026"/>
    <n v="5"/>
    <x v="4"/>
    <x v="1"/>
    <x v="3"/>
    <x v="8"/>
    <x v="1"/>
    <s v="Business"/>
    <x v="2"/>
    <s v="Carry-On Duffel"/>
    <n v="8"/>
    <n v="131.4"/>
    <n v="0.05"/>
    <n v="66.489999999999995"/>
    <n v="998.64"/>
    <n v="531.91999999999996"/>
    <n v="466.72"/>
    <n v="0.46735560362092449"/>
    <n v="2026"/>
    <s v="Q2"/>
    <n v="5"/>
    <s v="May"/>
  </r>
  <r>
    <n v="4727"/>
    <d v="2026-05-26T00:00:00"/>
    <n v="2026"/>
    <n v="5"/>
    <x v="4"/>
    <x v="1"/>
    <x v="2"/>
    <x v="16"/>
    <x v="0"/>
    <s v="New"/>
    <x v="1"/>
    <s v="Trail Boots"/>
    <n v="4"/>
    <n v="140.66999999999999"/>
    <n v="0"/>
    <n v="80.72"/>
    <n v="562.67999999999995"/>
    <n v="322.88"/>
    <n v="239.79999999999995"/>
    <n v="0.42617473519584842"/>
    <n v="2026"/>
    <s v="Q2"/>
    <n v="5"/>
    <s v="May"/>
  </r>
  <r>
    <n v="4753"/>
    <d v="2026-05-26T00:00:00"/>
    <n v="2026"/>
    <n v="5"/>
    <x v="4"/>
    <x v="1"/>
    <x v="3"/>
    <x v="8"/>
    <x v="0"/>
    <s v="Returning"/>
    <x v="4"/>
    <s v="Recovery Roller"/>
    <n v="1"/>
    <n v="36.659999999999997"/>
    <n v="0.05"/>
    <n v="13.51"/>
    <n v="34.826999999999998"/>
    <n v="13.51"/>
    <n v="21.317"/>
    <n v="0.61208257960777557"/>
    <n v="2026"/>
    <s v="Q2"/>
    <n v="5"/>
    <s v="May"/>
  </r>
  <r>
    <n v="942"/>
    <d v="2026-05-27T00:00:00"/>
    <n v="2026"/>
    <n v="5"/>
    <x v="4"/>
    <x v="1"/>
    <x v="3"/>
    <x v="4"/>
    <x v="0"/>
    <s v="Returning"/>
    <x v="2"/>
    <s v="Packing Cube Set"/>
    <n v="1"/>
    <n v="46.28"/>
    <n v="0.05"/>
    <n v="17.95"/>
    <n v="43.966000000000001"/>
    <n v="17.95"/>
    <n v="26.016000000000002"/>
    <n v="0.591729973161079"/>
    <n v="2026"/>
    <s v="Q2"/>
    <n v="5"/>
    <s v="May"/>
  </r>
  <r>
    <n v="1755"/>
    <d v="2026-05-27T00:00:00"/>
    <n v="2026"/>
    <n v="5"/>
    <x v="4"/>
    <x v="1"/>
    <x v="3"/>
    <x v="13"/>
    <x v="3"/>
    <s v="Returning"/>
    <x v="1"/>
    <s v="Hiking Daypack 20L"/>
    <n v="2"/>
    <n v="92.12"/>
    <n v="0"/>
    <n v="46.64"/>
    <n v="184.24"/>
    <n v="93.28"/>
    <n v="90.960000000000008"/>
    <n v="0.49370386452453324"/>
    <n v="2026"/>
    <s v="Q2"/>
    <n v="5"/>
    <s v="May"/>
  </r>
  <r>
    <n v="3073"/>
    <d v="2026-05-27T00:00:00"/>
    <n v="2026"/>
    <n v="5"/>
    <x v="4"/>
    <x v="1"/>
    <x v="3"/>
    <x v="13"/>
    <x v="0"/>
    <s v="Returning"/>
    <x v="4"/>
    <s v="Resistance Band Set"/>
    <n v="3"/>
    <n v="39.549999999999997"/>
    <n v="0"/>
    <n v="14.87"/>
    <n v="118.64999999999999"/>
    <n v="44.61"/>
    <n v="74.039999999999992"/>
    <n v="0.6240202275600506"/>
    <n v="2026"/>
    <s v="Q2"/>
    <n v="5"/>
    <s v="May"/>
  </r>
  <r>
    <n v="4230"/>
    <d v="2026-05-27T00:00:00"/>
    <n v="2026"/>
    <n v="5"/>
    <x v="4"/>
    <x v="1"/>
    <x v="0"/>
    <x v="0"/>
    <x v="2"/>
    <s v="New"/>
    <x v="0"/>
    <s v="Commuter Helmet"/>
    <n v="1"/>
    <n v="83.3"/>
    <n v="0"/>
    <n v="41.93"/>
    <n v="83.3"/>
    <n v="41.93"/>
    <n v="41.37"/>
    <n v="0.49663865546218489"/>
    <n v="2026"/>
    <s v="Q2"/>
    <n v="5"/>
    <s v="May"/>
  </r>
  <r>
    <n v="644"/>
    <d v="2026-05-28T00:00:00"/>
    <n v="2026"/>
    <n v="5"/>
    <x v="4"/>
    <x v="1"/>
    <x v="3"/>
    <x v="13"/>
    <x v="2"/>
    <s v="New"/>
    <x v="1"/>
    <s v="Hiking Daypack 20L"/>
    <n v="2"/>
    <n v="93.84"/>
    <n v="0"/>
    <n v="44.72"/>
    <n v="187.68"/>
    <n v="89.44"/>
    <n v="98.240000000000009"/>
    <n v="0.52344416027280483"/>
    <n v="2026"/>
    <s v="Q2"/>
    <n v="5"/>
    <s v="May"/>
  </r>
  <r>
    <n v="1122"/>
    <d v="2026-05-28T00:00:00"/>
    <n v="2026"/>
    <n v="5"/>
    <x v="4"/>
    <x v="1"/>
    <x v="2"/>
    <x v="16"/>
    <x v="0"/>
    <s v="Returning"/>
    <x v="0"/>
    <s v="Trail Bike Light"/>
    <n v="2"/>
    <n v="51.25"/>
    <n v="0"/>
    <n v="22.57"/>
    <n v="102.5"/>
    <n v="45.14"/>
    <n v="57.36"/>
    <n v="0.55960975609756092"/>
    <n v="2026"/>
    <s v="Q2"/>
    <n v="5"/>
    <s v="May"/>
  </r>
  <r>
    <n v="2019"/>
    <d v="2026-05-28T00:00:00"/>
    <n v="2026"/>
    <n v="5"/>
    <x v="4"/>
    <x v="1"/>
    <x v="3"/>
    <x v="13"/>
    <x v="1"/>
    <s v="Business"/>
    <x v="0"/>
    <s v="Commuter Helmet"/>
    <n v="8"/>
    <n v="80.13"/>
    <n v="0.1"/>
    <n v="43.8"/>
    <n v="576.93600000000004"/>
    <n v="350.4"/>
    <n v="226.53600000000006"/>
    <n v="0.39265360455925796"/>
    <n v="2026"/>
    <s v="Q2"/>
    <n v="5"/>
    <s v="May"/>
  </r>
  <r>
    <n v="2432"/>
    <d v="2026-05-28T00:00:00"/>
    <n v="2026"/>
    <n v="5"/>
    <x v="4"/>
    <x v="1"/>
    <x v="1"/>
    <x v="12"/>
    <x v="0"/>
    <s v="Returning"/>
    <x v="4"/>
    <s v="Resistance Band Set"/>
    <n v="1"/>
    <n v="41.13"/>
    <n v="0"/>
    <n v="14.8"/>
    <n v="41.13"/>
    <n v="14.8"/>
    <n v="26.330000000000002"/>
    <n v="0.64016532944322879"/>
    <n v="2026"/>
    <s v="Q2"/>
    <n v="5"/>
    <s v="May"/>
  </r>
  <r>
    <n v="2989"/>
    <d v="2026-05-28T00:00:00"/>
    <n v="2026"/>
    <n v="5"/>
    <x v="4"/>
    <x v="1"/>
    <x v="3"/>
    <x v="13"/>
    <x v="0"/>
    <s v="Returning"/>
    <x v="3"/>
    <s v="Portable Camp Stove"/>
    <n v="1"/>
    <n v="81.28"/>
    <n v="0.15"/>
    <n v="39.020000000000003"/>
    <n v="69.087999999999994"/>
    <n v="39.020000000000003"/>
    <n v="30.067999999999991"/>
    <n v="0.43521306160259371"/>
    <n v="2026"/>
    <s v="Q2"/>
    <n v="5"/>
    <s v="May"/>
  </r>
  <r>
    <n v="3019"/>
    <d v="2026-05-28T00:00:00"/>
    <n v="2026"/>
    <n v="5"/>
    <x v="4"/>
    <x v="1"/>
    <x v="2"/>
    <x v="3"/>
    <x v="0"/>
    <s v="Business"/>
    <x v="2"/>
    <s v="Packing Cube Set"/>
    <n v="1"/>
    <n v="46.19"/>
    <n v="0"/>
    <n v="18.329999999999998"/>
    <n v="46.19"/>
    <n v="18.329999999999998"/>
    <n v="27.86"/>
    <n v="0.60316085732842606"/>
    <n v="2026"/>
    <s v="Q2"/>
    <n v="5"/>
    <s v="May"/>
  </r>
  <r>
    <n v="3798"/>
    <d v="2026-05-28T00:00:00"/>
    <n v="2026"/>
    <n v="5"/>
    <x v="4"/>
    <x v="1"/>
    <x v="3"/>
    <x v="8"/>
    <x v="0"/>
    <s v="Returning"/>
    <x v="1"/>
    <s v="Summit Backpack 45L"/>
    <n v="3"/>
    <n v="156.58000000000001"/>
    <n v="0"/>
    <n v="79.099999999999994"/>
    <n v="469.74"/>
    <n v="237.29999999999998"/>
    <n v="232.44000000000003"/>
    <n v="0.49482692553327379"/>
    <n v="2026"/>
    <s v="Q2"/>
    <n v="5"/>
    <s v="May"/>
  </r>
  <r>
    <n v="3862"/>
    <d v="2026-05-28T00:00:00"/>
    <n v="2026"/>
    <n v="5"/>
    <x v="4"/>
    <x v="1"/>
    <x v="3"/>
    <x v="13"/>
    <x v="3"/>
    <s v="New"/>
    <x v="4"/>
    <s v="Weighted Vest"/>
    <n v="1"/>
    <n v="123.91"/>
    <n v="0"/>
    <n v="68.89"/>
    <n v="123.91"/>
    <n v="68.89"/>
    <n v="55.019999999999996"/>
    <n v="0.44403195867968687"/>
    <n v="2026"/>
    <s v="Q2"/>
    <n v="5"/>
    <s v="May"/>
  </r>
  <r>
    <n v="4281"/>
    <d v="2026-05-28T00:00:00"/>
    <n v="2026"/>
    <n v="5"/>
    <x v="4"/>
    <x v="1"/>
    <x v="2"/>
    <x v="2"/>
    <x v="3"/>
    <s v="New"/>
    <x v="0"/>
    <s v="Trail Bike Light"/>
    <n v="1"/>
    <n v="50.64"/>
    <n v="0"/>
    <n v="22.97"/>
    <n v="50.64"/>
    <n v="22.97"/>
    <n v="27.67"/>
    <n v="0.54640600315955767"/>
    <n v="2026"/>
    <s v="Q2"/>
    <n v="5"/>
    <s v="May"/>
  </r>
  <r>
    <n v="191"/>
    <d v="2026-05-29T00:00:00"/>
    <n v="2026"/>
    <n v="5"/>
    <x v="4"/>
    <x v="1"/>
    <x v="2"/>
    <x v="5"/>
    <x v="0"/>
    <s v="Returning"/>
    <x v="1"/>
    <s v="Trekking Poles"/>
    <n v="2"/>
    <n v="70.48"/>
    <n v="0.1"/>
    <n v="33.229999999999997"/>
    <n v="126.864"/>
    <n v="66.459999999999994"/>
    <n v="60.404000000000011"/>
    <n v="0.47613192079707412"/>
    <n v="2026"/>
    <s v="Q2"/>
    <n v="5"/>
    <s v="May"/>
  </r>
  <r>
    <n v="1039"/>
    <d v="2026-05-29T00:00:00"/>
    <n v="2026"/>
    <n v="5"/>
    <x v="4"/>
    <x v="1"/>
    <x v="1"/>
    <x v="11"/>
    <x v="3"/>
    <s v="New"/>
    <x v="0"/>
    <s v="Compact Repair Kit"/>
    <n v="1"/>
    <n v="41.27"/>
    <n v="0.05"/>
    <n v="17.149999999999999"/>
    <n v="39.206499999999998"/>
    <n v="17.149999999999999"/>
    <n v="22.0565"/>
    <n v="0.56257253261576523"/>
    <n v="2026"/>
    <s v="Q2"/>
    <n v="5"/>
    <s v="May"/>
  </r>
  <r>
    <n v="2641"/>
    <d v="2026-05-29T00:00:00"/>
    <n v="2026"/>
    <n v="5"/>
    <x v="4"/>
    <x v="1"/>
    <x v="0"/>
    <x v="15"/>
    <x v="3"/>
    <s v="Returning"/>
    <x v="4"/>
    <s v="Recovery Roller"/>
    <n v="2"/>
    <n v="36.9"/>
    <n v="0"/>
    <n v="14.07"/>
    <n v="73.8"/>
    <n v="28.14"/>
    <n v="45.66"/>
    <n v="0.61869918699186988"/>
    <n v="2026"/>
    <s v="Q2"/>
    <n v="5"/>
    <s v="May"/>
  </r>
  <r>
    <n v="3058"/>
    <d v="2026-05-29T00:00:00"/>
    <n v="2026"/>
    <n v="5"/>
    <x v="4"/>
    <x v="1"/>
    <x v="1"/>
    <x v="11"/>
    <x v="0"/>
    <s v="Returning"/>
    <x v="3"/>
    <s v="Trail Tent 2P"/>
    <n v="1"/>
    <n v="196.91"/>
    <n v="0"/>
    <n v="106.31"/>
    <n v="196.91"/>
    <n v="106.31"/>
    <n v="90.6"/>
    <n v="0.46010867909197095"/>
    <n v="2026"/>
    <s v="Q2"/>
    <n v="5"/>
    <s v="May"/>
  </r>
  <r>
    <n v="3110"/>
    <d v="2026-05-29T00:00:00"/>
    <n v="2026"/>
    <n v="5"/>
    <x v="4"/>
    <x v="1"/>
    <x v="1"/>
    <x v="6"/>
    <x v="2"/>
    <s v="Business"/>
    <x v="4"/>
    <s v="Recovery Roller"/>
    <n v="3"/>
    <n v="35.79"/>
    <n v="0"/>
    <n v="13.67"/>
    <n v="107.37"/>
    <n v="41.01"/>
    <n v="66.360000000000014"/>
    <n v="0.61804973456272716"/>
    <n v="2026"/>
    <s v="Q2"/>
    <n v="5"/>
    <s v="May"/>
  </r>
  <r>
    <n v="3981"/>
    <d v="2026-05-29T00:00:00"/>
    <n v="2026"/>
    <n v="5"/>
    <x v="4"/>
    <x v="1"/>
    <x v="3"/>
    <x v="13"/>
    <x v="0"/>
    <s v="New"/>
    <x v="0"/>
    <s v="Commuter Helmet"/>
    <n v="2"/>
    <n v="82.22"/>
    <n v="0.05"/>
    <n v="42.35"/>
    <n v="156.21799999999999"/>
    <n v="84.7"/>
    <n v="71.517999999999986"/>
    <n v="0.45780895927485943"/>
    <n v="2026"/>
    <s v="Q2"/>
    <n v="5"/>
    <s v="May"/>
  </r>
  <r>
    <n v="4663"/>
    <d v="2026-05-29T00:00:00"/>
    <n v="2026"/>
    <n v="5"/>
    <x v="4"/>
    <x v="1"/>
    <x v="2"/>
    <x v="5"/>
    <x v="0"/>
    <s v="New"/>
    <x v="0"/>
    <s v="Compact Repair Kit"/>
    <n v="1"/>
    <n v="40.57"/>
    <n v="0"/>
    <n v="16.809999999999999"/>
    <n v="40.57"/>
    <n v="16.809999999999999"/>
    <n v="23.76"/>
    <n v="0.58565442445156524"/>
    <n v="2026"/>
    <s v="Q2"/>
    <n v="5"/>
    <s v="May"/>
  </r>
  <r>
    <n v="5021"/>
    <d v="2026-05-29T00:00:00"/>
    <n v="2026"/>
    <n v="5"/>
    <x v="4"/>
    <x v="1"/>
    <x v="2"/>
    <x v="10"/>
    <x v="2"/>
    <s v="Returning"/>
    <x v="3"/>
    <s v="Trail Tent 2P"/>
    <n v="1"/>
    <n v="191.62"/>
    <n v="0.05"/>
    <n v="106.15"/>
    <n v="182.03899999999999"/>
    <n v="106.15"/>
    <n v="75.888999999999982"/>
    <n v="0.41688319535923613"/>
    <n v="2026"/>
    <s v="Q2"/>
    <n v="5"/>
    <s v="May"/>
  </r>
  <r>
    <n v="5107"/>
    <d v="2026-05-29T00:00:00"/>
    <n v="2026"/>
    <n v="5"/>
    <x v="4"/>
    <x v="1"/>
    <x v="1"/>
    <x v="6"/>
    <x v="3"/>
    <s v="Returning"/>
    <x v="1"/>
    <s v="Summit Backpack 45L"/>
    <n v="1"/>
    <n v="154.07"/>
    <n v="0.05"/>
    <n v="78.400000000000006"/>
    <n v="146.36649999999997"/>
    <n v="78.400000000000006"/>
    <n v="67.966499999999968"/>
    <n v="0.46435830603314271"/>
    <n v="2026"/>
    <s v="Q2"/>
    <n v="5"/>
    <s v="May"/>
  </r>
  <r>
    <n v="454"/>
    <d v="2026-05-30T00:00:00"/>
    <n v="2026"/>
    <n v="5"/>
    <x v="4"/>
    <x v="1"/>
    <x v="2"/>
    <x v="10"/>
    <x v="3"/>
    <s v="Returning"/>
    <x v="3"/>
    <s v="Compact Sleeping Bag"/>
    <n v="1"/>
    <n v="120.8"/>
    <n v="0"/>
    <n v="61.4"/>
    <n v="120.8"/>
    <n v="61.4"/>
    <n v="59.4"/>
    <n v="0.49172185430463577"/>
    <n v="2026"/>
    <s v="Q2"/>
    <n v="5"/>
    <s v="May"/>
  </r>
  <r>
    <n v="873"/>
    <d v="2026-05-30T00:00:00"/>
    <n v="2026"/>
    <n v="5"/>
    <x v="4"/>
    <x v="1"/>
    <x v="2"/>
    <x v="10"/>
    <x v="0"/>
    <s v="Business"/>
    <x v="0"/>
    <s v="Compact Repair Kit"/>
    <n v="1"/>
    <n v="40.15"/>
    <n v="0"/>
    <n v="16.82"/>
    <n v="40.15"/>
    <n v="16.82"/>
    <n v="23.33"/>
    <n v="0.58107098381070976"/>
    <n v="2026"/>
    <s v="Q2"/>
    <n v="5"/>
    <s v="May"/>
  </r>
  <r>
    <n v="1116"/>
    <d v="2026-05-30T00:00:00"/>
    <n v="2026"/>
    <n v="5"/>
    <x v="4"/>
    <x v="1"/>
    <x v="1"/>
    <x v="12"/>
    <x v="1"/>
    <s v="Business"/>
    <x v="2"/>
    <s v="Carry-On Duffel"/>
    <n v="5"/>
    <n v="134.4"/>
    <n v="0.15"/>
    <n v="67.709999999999994"/>
    <n v="571.19999999999993"/>
    <n v="338.54999999999995"/>
    <n v="232.64999999999998"/>
    <n v="0.40730042016806722"/>
    <n v="2026"/>
    <s v="Q2"/>
    <n v="5"/>
    <s v="May"/>
  </r>
  <r>
    <n v="1206"/>
    <d v="2026-05-30T00:00:00"/>
    <n v="2026"/>
    <n v="5"/>
    <x v="4"/>
    <x v="1"/>
    <x v="3"/>
    <x v="13"/>
    <x v="0"/>
    <s v="Returning"/>
    <x v="2"/>
    <s v="Insulated Bottle"/>
    <n v="2"/>
    <n v="37.130000000000003"/>
    <n v="0.05"/>
    <n v="13.44"/>
    <n v="70.546999999999997"/>
    <n v="26.88"/>
    <n v="43.667000000000002"/>
    <n v="0.6189774193091131"/>
    <n v="2026"/>
    <s v="Q2"/>
    <n v="5"/>
    <s v="May"/>
  </r>
  <r>
    <n v="1576"/>
    <d v="2026-05-30T00:00:00"/>
    <n v="2026"/>
    <n v="5"/>
    <x v="4"/>
    <x v="1"/>
    <x v="1"/>
    <x v="1"/>
    <x v="0"/>
    <s v="Business"/>
    <x v="3"/>
    <s v="Compact Sleeping Bag"/>
    <n v="6"/>
    <n v="123.82"/>
    <n v="0"/>
    <n v="61.91"/>
    <n v="742.92"/>
    <n v="371.46"/>
    <n v="371.46"/>
    <n v="0.5"/>
    <n v="2026"/>
    <s v="Q2"/>
    <n v="5"/>
    <s v="May"/>
  </r>
  <r>
    <n v="2634"/>
    <d v="2026-05-30T00:00:00"/>
    <n v="2026"/>
    <n v="5"/>
    <x v="4"/>
    <x v="1"/>
    <x v="2"/>
    <x v="16"/>
    <x v="3"/>
    <s v="Returning"/>
    <x v="2"/>
    <s v="Insulated Bottle"/>
    <n v="2"/>
    <n v="36.94"/>
    <n v="0.05"/>
    <n v="13.82"/>
    <n v="70.185999999999993"/>
    <n v="27.64"/>
    <n v="42.545999999999992"/>
    <n v="0.60618926851508848"/>
    <n v="2026"/>
    <s v="Q2"/>
    <n v="5"/>
    <s v="May"/>
  </r>
  <r>
    <n v="2649"/>
    <d v="2026-05-30T00:00:00"/>
    <n v="2026"/>
    <n v="5"/>
    <x v="4"/>
    <x v="1"/>
    <x v="0"/>
    <x v="0"/>
    <x v="0"/>
    <s v="New"/>
    <x v="3"/>
    <s v="Trail Tent 2P"/>
    <n v="3"/>
    <n v="199.17"/>
    <n v="0.05"/>
    <n v="105.24"/>
    <n v="567.6345"/>
    <n v="315.71999999999997"/>
    <n v="251.91450000000003"/>
    <n v="0.4437970207941907"/>
    <n v="2026"/>
    <s v="Q2"/>
    <n v="5"/>
    <s v="May"/>
  </r>
  <r>
    <n v="2774"/>
    <d v="2026-05-30T00:00:00"/>
    <n v="2026"/>
    <n v="5"/>
    <x v="4"/>
    <x v="1"/>
    <x v="0"/>
    <x v="9"/>
    <x v="0"/>
    <s v="Returning"/>
    <x v="3"/>
    <s v="Portable Camp Stove"/>
    <n v="3"/>
    <n v="83.17"/>
    <n v="0"/>
    <n v="40.520000000000003"/>
    <n v="249.51"/>
    <n v="121.56"/>
    <n v="127.94999999999999"/>
    <n v="0.51280509799206442"/>
    <n v="2026"/>
    <s v="Q2"/>
    <n v="5"/>
    <s v="May"/>
  </r>
  <r>
    <n v="3037"/>
    <d v="2026-05-30T00:00:00"/>
    <n v="2026"/>
    <n v="5"/>
    <x v="4"/>
    <x v="1"/>
    <x v="1"/>
    <x v="6"/>
    <x v="0"/>
    <s v="Business"/>
    <x v="2"/>
    <s v="Packing Cube Set"/>
    <n v="1"/>
    <n v="45.8"/>
    <n v="0.05"/>
    <n v="17.88"/>
    <n v="43.51"/>
    <n v="17.88"/>
    <n v="25.63"/>
    <n v="0.58905998621006661"/>
    <n v="2026"/>
    <s v="Q2"/>
    <n v="5"/>
    <s v="May"/>
  </r>
  <r>
    <n v="3138"/>
    <d v="2026-05-30T00:00:00"/>
    <n v="2026"/>
    <n v="5"/>
    <x v="4"/>
    <x v="1"/>
    <x v="2"/>
    <x v="2"/>
    <x v="3"/>
    <s v="Returning"/>
    <x v="1"/>
    <s v="Summit Backpack 45L"/>
    <n v="1"/>
    <n v="154.85"/>
    <n v="0"/>
    <n v="80.17"/>
    <n v="154.85"/>
    <n v="80.17"/>
    <n v="74.679999999999993"/>
    <n v="0.48227316758153049"/>
    <n v="2026"/>
    <s v="Q2"/>
    <n v="5"/>
    <s v="May"/>
  </r>
  <r>
    <n v="3228"/>
    <d v="2026-05-30T00:00:00"/>
    <n v="2026"/>
    <n v="5"/>
    <x v="4"/>
    <x v="1"/>
    <x v="3"/>
    <x v="13"/>
    <x v="0"/>
    <s v="Business"/>
    <x v="3"/>
    <s v="Trail Tent 2P"/>
    <n v="1"/>
    <n v="194.99"/>
    <n v="0"/>
    <n v="101.21"/>
    <n v="194.99"/>
    <n v="101.21"/>
    <n v="93.780000000000015"/>
    <n v="0.48094774090979031"/>
    <n v="2026"/>
    <s v="Q2"/>
    <n v="5"/>
    <s v="May"/>
  </r>
  <r>
    <n v="3401"/>
    <d v="2026-05-30T00:00:00"/>
    <n v="2026"/>
    <n v="5"/>
    <x v="4"/>
    <x v="1"/>
    <x v="2"/>
    <x v="10"/>
    <x v="0"/>
    <s v="Returning"/>
    <x v="4"/>
    <s v="Recovery Roller"/>
    <n v="1"/>
    <n v="36.31"/>
    <n v="0"/>
    <n v="13.93"/>
    <n v="36.31"/>
    <n v="13.93"/>
    <n v="22.380000000000003"/>
    <n v="0.61635912971633167"/>
    <n v="2026"/>
    <s v="Q2"/>
    <n v="5"/>
    <s v="May"/>
  </r>
  <r>
    <n v="3511"/>
    <d v="2026-05-30T00:00:00"/>
    <n v="2026"/>
    <n v="5"/>
    <x v="4"/>
    <x v="1"/>
    <x v="0"/>
    <x v="0"/>
    <x v="0"/>
    <s v="Returning"/>
    <x v="2"/>
    <s v="Packing Cube Set"/>
    <n v="1"/>
    <n v="47.19"/>
    <n v="0"/>
    <n v="18.54"/>
    <n v="47.19"/>
    <n v="18.54"/>
    <n v="28.65"/>
    <n v="0.60712015257469798"/>
    <n v="2026"/>
    <s v="Q2"/>
    <n v="5"/>
    <s v="May"/>
  </r>
  <r>
    <n v="4485"/>
    <d v="2026-05-30T00:00:00"/>
    <n v="2026"/>
    <n v="5"/>
    <x v="4"/>
    <x v="1"/>
    <x v="3"/>
    <x v="8"/>
    <x v="0"/>
    <s v="New"/>
    <x v="4"/>
    <s v="Weighted Vest"/>
    <n v="1"/>
    <n v="124.14"/>
    <n v="0"/>
    <n v="70.900000000000006"/>
    <n v="124.14"/>
    <n v="70.900000000000006"/>
    <n v="53.239999999999995"/>
    <n v="0.42887062993394548"/>
    <n v="2026"/>
    <s v="Q2"/>
    <n v="5"/>
    <s v="May"/>
  </r>
  <r>
    <n v="447"/>
    <d v="2026-05-31T00:00:00"/>
    <n v="2026"/>
    <n v="5"/>
    <x v="4"/>
    <x v="1"/>
    <x v="3"/>
    <x v="8"/>
    <x v="0"/>
    <s v="Returning"/>
    <x v="2"/>
    <s v="Carry-On Duffel"/>
    <n v="1"/>
    <n v="131.94999999999999"/>
    <n v="0"/>
    <n v="65.17"/>
    <n v="131.94999999999999"/>
    <n v="65.17"/>
    <n v="66.779999999999987"/>
    <n v="0.50610079575596811"/>
    <n v="2026"/>
    <s v="Q2"/>
    <n v="5"/>
    <s v="May"/>
  </r>
  <r>
    <n v="1208"/>
    <d v="2026-05-31T00:00:00"/>
    <n v="2026"/>
    <n v="5"/>
    <x v="4"/>
    <x v="1"/>
    <x v="3"/>
    <x v="8"/>
    <x v="3"/>
    <s v="New"/>
    <x v="0"/>
    <s v="Cycling Pack 12L"/>
    <n v="1"/>
    <n v="102.24"/>
    <n v="0"/>
    <n v="50.75"/>
    <n v="102.24"/>
    <n v="50.75"/>
    <n v="51.489999999999995"/>
    <n v="0.50361893583724571"/>
    <n v="2026"/>
    <s v="Q2"/>
    <n v="5"/>
    <s v="May"/>
  </r>
  <r>
    <n v="1355"/>
    <d v="2026-05-31T00:00:00"/>
    <n v="2026"/>
    <n v="5"/>
    <x v="4"/>
    <x v="1"/>
    <x v="3"/>
    <x v="13"/>
    <x v="3"/>
    <s v="New"/>
    <x v="1"/>
    <s v="Summit Backpack 45L"/>
    <n v="2"/>
    <n v="152.07"/>
    <n v="0"/>
    <n v="76.849999999999994"/>
    <n v="304.14"/>
    <n v="153.69999999999999"/>
    <n v="150.44"/>
    <n v="0.49464062602748737"/>
    <n v="2026"/>
    <s v="Q2"/>
    <n v="5"/>
    <s v="May"/>
  </r>
  <r>
    <n v="1474"/>
    <d v="2026-05-31T00:00:00"/>
    <n v="2026"/>
    <n v="5"/>
    <x v="4"/>
    <x v="1"/>
    <x v="2"/>
    <x v="3"/>
    <x v="0"/>
    <s v="New"/>
    <x v="3"/>
    <s v="Compact Sleeping Bag"/>
    <n v="2"/>
    <n v="123.34"/>
    <n v="0.05"/>
    <n v="58.96"/>
    <n v="234.346"/>
    <n v="117.92"/>
    <n v="116.426"/>
    <n v="0.49681240558831813"/>
    <n v="2026"/>
    <s v="Q2"/>
    <n v="5"/>
    <s v="May"/>
  </r>
  <r>
    <n v="1625"/>
    <d v="2026-05-31T00:00:00"/>
    <n v="2026"/>
    <n v="5"/>
    <x v="4"/>
    <x v="1"/>
    <x v="2"/>
    <x v="2"/>
    <x v="2"/>
    <s v="Returning"/>
    <x v="1"/>
    <s v="Summit Backpack 45L"/>
    <n v="1"/>
    <n v="155.81"/>
    <n v="0"/>
    <n v="80.31"/>
    <n v="155.81"/>
    <n v="80.31"/>
    <n v="75.5"/>
    <n v="0.48456453372697517"/>
    <n v="2026"/>
    <s v="Q2"/>
    <n v="5"/>
    <s v="May"/>
  </r>
  <r>
    <n v="1877"/>
    <d v="2026-05-31T00:00:00"/>
    <n v="2026"/>
    <n v="5"/>
    <x v="4"/>
    <x v="1"/>
    <x v="2"/>
    <x v="16"/>
    <x v="0"/>
    <s v="Returning"/>
    <x v="2"/>
    <s v="Travel Backpack 35L"/>
    <n v="1"/>
    <n v="163.19"/>
    <n v="0.05"/>
    <n v="87.95"/>
    <n v="155.03049999999999"/>
    <n v="87.95"/>
    <n v="67.080499999999986"/>
    <n v="0.4326922766810401"/>
    <n v="2026"/>
    <s v="Q2"/>
    <n v="5"/>
    <s v="May"/>
  </r>
  <r>
    <n v="1978"/>
    <d v="2026-05-31T00:00:00"/>
    <n v="2026"/>
    <n v="5"/>
    <x v="4"/>
    <x v="1"/>
    <x v="1"/>
    <x v="12"/>
    <x v="0"/>
    <s v="Returning"/>
    <x v="1"/>
    <s v="Trail Boots"/>
    <n v="1"/>
    <n v="147.30000000000001"/>
    <n v="0.05"/>
    <n v="81.510000000000005"/>
    <n v="139.935"/>
    <n v="81.510000000000005"/>
    <n v="58.424999999999997"/>
    <n v="0.41751527494908347"/>
    <n v="2026"/>
    <s v="Q2"/>
    <n v="5"/>
    <s v="May"/>
  </r>
  <r>
    <n v="3616"/>
    <d v="2026-05-31T00:00:00"/>
    <n v="2026"/>
    <n v="5"/>
    <x v="4"/>
    <x v="1"/>
    <x v="2"/>
    <x v="2"/>
    <x v="0"/>
    <s v="Returning"/>
    <x v="4"/>
    <s v="Weighted Vest"/>
    <n v="5"/>
    <n v="126.16"/>
    <n v="0"/>
    <n v="68.59"/>
    <n v="630.79999999999995"/>
    <n v="342.95000000000005"/>
    <n v="287.84999999999991"/>
    <n v="0.45632530120481918"/>
    <n v="2026"/>
    <s v="Q2"/>
    <n v="5"/>
    <s v="May"/>
  </r>
  <r>
    <n v="3992"/>
    <d v="2026-05-31T00:00:00"/>
    <n v="2026"/>
    <n v="5"/>
    <x v="4"/>
    <x v="1"/>
    <x v="3"/>
    <x v="8"/>
    <x v="0"/>
    <s v="New"/>
    <x v="2"/>
    <s v="Travel Backpack 35L"/>
    <n v="2"/>
    <n v="163.57"/>
    <n v="0"/>
    <n v="85.72"/>
    <n v="327.14"/>
    <n v="171.44"/>
    <n v="155.69999999999999"/>
    <n v="0.47594302133643085"/>
    <n v="2026"/>
    <s v="Q2"/>
    <n v="5"/>
    <s v="May"/>
  </r>
  <r>
    <n v="4091"/>
    <d v="2026-05-31T00:00:00"/>
    <n v="2026"/>
    <n v="5"/>
    <x v="4"/>
    <x v="1"/>
    <x v="2"/>
    <x v="16"/>
    <x v="0"/>
    <s v="New"/>
    <x v="1"/>
    <s v="Trail Boots"/>
    <n v="1"/>
    <n v="142.06"/>
    <n v="0"/>
    <n v="77.36"/>
    <n v="142.06"/>
    <n v="77.36"/>
    <n v="64.7"/>
    <n v="0.45544136280444886"/>
    <n v="2026"/>
    <s v="Q2"/>
    <n v="5"/>
    <s v="May"/>
  </r>
  <r>
    <n v="4204"/>
    <d v="2026-05-31T00:00:00"/>
    <n v="2026"/>
    <n v="5"/>
    <x v="4"/>
    <x v="1"/>
    <x v="1"/>
    <x v="11"/>
    <x v="0"/>
    <s v="New"/>
    <x v="0"/>
    <s v="Commuter Helmet"/>
    <n v="1"/>
    <n v="81.37"/>
    <n v="0"/>
    <n v="42.01"/>
    <n v="81.37"/>
    <n v="42.01"/>
    <n v="39.360000000000007"/>
    <n v="0.48371635737986979"/>
    <n v="2026"/>
    <s v="Q2"/>
    <n v="5"/>
    <s v="May"/>
  </r>
  <r>
    <n v="4234"/>
    <d v="2026-05-31T00:00:00"/>
    <n v="2026"/>
    <n v="5"/>
    <x v="4"/>
    <x v="1"/>
    <x v="3"/>
    <x v="8"/>
    <x v="2"/>
    <s v="New"/>
    <x v="3"/>
    <s v="Compact Sleeping Bag"/>
    <n v="1"/>
    <n v="120.75"/>
    <n v="0"/>
    <n v="61.21"/>
    <n v="120.75"/>
    <n v="61.21"/>
    <n v="59.54"/>
    <n v="0.49308488612836437"/>
    <n v="2026"/>
    <s v="Q2"/>
    <n v="5"/>
    <s v="May"/>
  </r>
  <r>
    <n v="4696"/>
    <d v="2026-05-31T00:00:00"/>
    <n v="2026"/>
    <n v="5"/>
    <x v="4"/>
    <x v="1"/>
    <x v="1"/>
    <x v="14"/>
    <x v="0"/>
    <s v="New"/>
    <x v="0"/>
    <s v="Commuter Helmet"/>
    <n v="4"/>
    <n v="81.790000000000006"/>
    <n v="0"/>
    <n v="42.96"/>
    <n v="327.16000000000003"/>
    <n v="171.84"/>
    <n v="155.32000000000002"/>
    <n v="0.47475241472062601"/>
    <n v="2026"/>
    <s v="Q2"/>
    <n v="5"/>
    <s v="May"/>
  </r>
  <r>
    <n v="4755"/>
    <d v="2026-05-31T00:00:00"/>
    <n v="2026"/>
    <n v="5"/>
    <x v="4"/>
    <x v="1"/>
    <x v="0"/>
    <x v="15"/>
    <x v="0"/>
    <s v="New"/>
    <x v="3"/>
    <s v="Portable Camp Stove"/>
    <n v="1"/>
    <n v="81.2"/>
    <n v="0.1"/>
    <n v="40.270000000000003"/>
    <n v="73.08"/>
    <n v="40.270000000000003"/>
    <n v="32.809999999999995"/>
    <n v="0.44896004378762994"/>
    <n v="2026"/>
    <s v="Q2"/>
    <n v="5"/>
    <s v="May"/>
  </r>
  <r>
    <n v="5090"/>
    <d v="2026-05-31T00:00:00"/>
    <n v="2026"/>
    <n v="5"/>
    <x v="4"/>
    <x v="1"/>
    <x v="1"/>
    <x v="1"/>
    <x v="3"/>
    <s v="New"/>
    <x v="2"/>
    <s v="Packing Cube Set"/>
    <n v="2"/>
    <n v="46.52"/>
    <n v="0.05"/>
    <n v="18.739999999999998"/>
    <n v="88.388000000000005"/>
    <n v="37.479999999999997"/>
    <n v="50.908000000000008"/>
    <n v="0.57596053762954258"/>
    <n v="2026"/>
    <s v="Q2"/>
    <n v="5"/>
    <s v="May"/>
  </r>
  <r>
    <n v="27"/>
    <d v="2026-06-01T00:00:00"/>
    <n v="2026"/>
    <n v="6"/>
    <x v="5"/>
    <x v="1"/>
    <x v="3"/>
    <x v="13"/>
    <x v="0"/>
    <s v="Returning"/>
    <x v="3"/>
    <s v="Trail Tent 2P"/>
    <n v="1"/>
    <n v="195.22"/>
    <n v="0"/>
    <n v="105.91"/>
    <n v="195.22"/>
    <n v="105.91"/>
    <n v="89.31"/>
    <n v="0.45748386435816002"/>
    <n v="2026"/>
    <s v="Q2"/>
    <n v="6"/>
    <s v="Jun"/>
  </r>
  <r>
    <n v="463"/>
    <d v="2026-06-01T00:00:00"/>
    <n v="2026"/>
    <n v="6"/>
    <x v="5"/>
    <x v="1"/>
    <x v="3"/>
    <x v="4"/>
    <x v="0"/>
    <s v="New"/>
    <x v="0"/>
    <s v="Compact Repair Kit"/>
    <n v="1"/>
    <n v="40.71"/>
    <n v="0.05"/>
    <n v="16.559999999999999"/>
    <n v="38.674500000000002"/>
    <n v="16.559999999999999"/>
    <n v="22.114500000000003"/>
    <n v="0.57181088314005357"/>
    <n v="2026"/>
    <s v="Q2"/>
    <n v="6"/>
    <s v="Jun"/>
  </r>
  <r>
    <n v="653"/>
    <d v="2026-06-01T00:00:00"/>
    <n v="2026"/>
    <n v="6"/>
    <x v="5"/>
    <x v="1"/>
    <x v="1"/>
    <x v="11"/>
    <x v="0"/>
    <s v="Returning"/>
    <x v="4"/>
    <s v="Resistance Band Set"/>
    <n v="1"/>
    <n v="41.26"/>
    <n v="0.05"/>
    <n v="14.32"/>
    <n v="39.196999999999996"/>
    <n v="14.32"/>
    <n v="24.876999999999995"/>
    <n v="0.63466591831007468"/>
    <n v="2026"/>
    <s v="Q2"/>
    <n v="6"/>
    <s v="Jun"/>
  </r>
  <r>
    <n v="1485"/>
    <d v="2026-06-01T00:00:00"/>
    <n v="2026"/>
    <n v="6"/>
    <x v="5"/>
    <x v="1"/>
    <x v="1"/>
    <x v="11"/>
    <x v="2"/>
    <s v="New"/>
    <x v="4"/>
    <s v="Resistance Band Set"/>
    <n v="2"/>
    <n v="40.840000000000003"/>
    <n v="0"/>
    <n v="14.48"/>
    <n v="81.680000000000007"/>
    <n v="28.96"/>
    <n v="52.720000000000006"/>
    <n v="0.64544564152791384"/>
    <n v="2026"/>
    <s v="Q2"/>
    <n v="6"/>
    <s v="Jun"/>
  </r>
  <r>
    <n v="1925"/>
    <d v="2026-06-01T00:00:00"/>
    <n v="2026"/>
    <n v="6"/>
    <x v="5"/>
    <x v="1"/>
    <x v="3"/>
    <x v="4"/>
    <x v="0"/>
    <s v="Returning"/>
    <x v="1"/>
    <s v="Trail Boots"/>
    <n v="1"/>
    <n v="143.32"/>
    <n v="0"/>
    <n v="80.36"/>
    <n v="143.32"/>
    <n v="80.36"/>
    <n v="62.959999999999994"/>
    <n v="0.43929667876081496"/>
    <n v="2026"/>
    <s v="Q2"/>
    <n v="6"/>
    <s v="Jun"/>
  </r>
  <r>
    <n v="1952"/>
    <d v="2026-06-01T00:00:00"/>
    <n v="2026"/>
    <n v="6"/>
    <x v="5"/>
    <x v="1"/>
    <x v="0"/>
    <x v="15"/>
    <x v="0"/>
    <s v="New"/>
    <x v="1"/>
    <s v="Summit Backpack 45L"/>
    <n v="2"/>
    <n v="156.31"/>
    <n v="0"/>
    <n v="79.87"/>
    <n v="312.62"/>
    <n v="159.74"/>
    <n v="152.88"/>
    <n v="0.4890282131661442"/>
    <n v="2026"/>
    <s v="Q2"/>
    <n v="6"/>
    <s v="Jun"/>
  </r>
  <r>
    <n v="2010"/>
    <d v="2026-06-01T00:00:00"/>
    <n v="2026"/>
    <n v="6"/>
    <x v="5"/>
    <x v="1"/>
    <x v="3"/>
    <x v="8"/>
    <x v="0"/>
    <s v="New"/>
    <x v="0"/>
    <s v="Cycling Pack 12L"/>
    <n v="3"/>
    <n v="100.69"/>
    <n v="0.1"/>
    <n v="51.31"/>
    <n v="271.863"/>
    <n v="153.93"/>
    <n v="117.93299999999999"/>
    <n v="0.43379569856876438"/>
    <n v="2026"/>
    <s v="Q2"/>
    <n v="6"/>
    <s v="Jun"/>
  </r>
  <r>
    <n v="2114"/>
    <d v="2026-06-01T00:00:00"/>
    <n v="2026"/>
    <n v="6"/>
    <x v="5"/>
    <x v="1"/>
    <x v="3"/>
    <x v="13"/>
    <x v="2"/>
    <s v="Business"/>
    <x v="2"/>
    <s v="Packing Cube Set"/>
    <n v="2"/>
    <n v="45.54"/>
    <n v="0.1"/>
    <n v="18.309999999999999"/>
    <n v="81.971999999999994"/>
    <n v="36.619999999999997"/>
    <n v="45.351999999999997"/>
    <n v="0.5532620894939736"/>
    <n v="2026"/>
    <s v="Q2"/>
    <n v="6"/>
    <s v="Jun"/>
  </r>
  <r>
    <n v="3104"/>
    <d v="2026-06-01T00:00:00"/>
    <n v="2026"/>
    <n v="6"/>
    <x v="5"/>
    <x v="1"/>
    <x v="2"/>
    <x v="3"/>
    <x v="1"/>
    <s v="Business"/>
    <x v="1"/>
    <s v="Summit Backpack 45L"/>
    <n v="5"/>
    <n v="153.97"/>
    <n v="0.15"/>
    <n v="79.81"/>
    <n v="654.37249999999995"/>
    <n v="399.05"/>
    <n v="255.32249999999993"/>
    <n v="0.39017914108554369"/>
    <n v="2026"/>
    <s v="Q2"/>
    <n v="6"/>
    <s v="Jun"/>
  </r>
  <r>
    <n v="3230"/>
    <d v="2026-06-01T00:00:00"/>
    <n v="2026"/>
    <n v="6"/>
    <x v="5"/>
    <x v="1"/>
    <x v="2"/>
    <x v="16"/>
    <x v="2"/>
    <s v="Returning"/>
    <x v="4"/>
    <s v="Weighted Vest"/>
    <n v="1"/>
    <n v="124.17"/>
    <n v="0"/>
    <n v="71.040000000000006"/>
    <n v="124.17"/>
    <n v="71.040000000000006"/>
    <n v="53.129999999999995"/>
    <n v="0.4278811307079004"/>
    <n v="2026"/>
    <s v="Q2"/>
    <n v="6"/>
    <s v="Jun"/>
  </r>
  <r>
    <n v="3415"/>
    <d v="2026-06-01T00:00:00"/>
    <n v="2026"/>
    <n v="6"/>
    <x v="5"/>
    <x v="1"/>
    <x v="2"/>
    <x v="5"/>
    <x v="2"/>
    <s v="Returning"/>
    <x v="1"/>
    <s v="Summit Backpack 45L"/>
    <n v="1"/>
    <n v="152.94999999999999"/>
    <n v="0.05"/>
    <n v="76.97"/>
    <n v="145.30249999999998"/>
    <n v="76.97"/>
    <n v="68.332499999999982"/>
    <n v="0.47027752447480248"/>
    <n v="2026"/>
    <s v="Q2"/>
    <n v="6"/>
    <s v="Jun"/>
  </r>
  <r>
    <n v="4130"/>
    <d v="2026-06-01T00:00:00"/>
    <n v="2026"/>
    <n v="6"/>
    <x v="5"/>
    <x v="1"/>
    <x v="3"/>
    <x v="13"/>
    <x v="0"/>
    <s v="New"/>
    <x v="0"/>
    <s v="Commuter Helmet"/>
    <n v="3"/>
    <n v="80.099999999999994"/>
    <n v="0"/>
    <n v="43.51"/>
    <n v="240.29999999999998"/>
    <n v="130.53"/>
    <n v="109.76999999999998"/>
    <n v="0.45680399500624214"/>
    <n v="2026"/>
    <s v="Q2"/>
    <n v="6"/>
    <s v="Jun"/>
  </r>
  <r>
    <n v="4314"/>
    <d v="2026-06-01T00:00:00"/>
    <n v="2026"/>
    <n v="6"/>
    <x v="5"/>
    <x v="1"/>
    <x v="3"/>
    <x v="4"/>
    <x v="2"/>
    <s v="New"/>
    <x v="4"/>
    <s v="Recovery Roller"/>
    <n v="2"/>
    <n v="36.61"/>
    <n v="0"/>
    <n v="14.15"/>
    <n v="73.22"/>
    <n v="28.3"/>
    <n v="44.92"/>
    <n v="0.61349358098880091"/>
    <n v="2026"/>
    <s v="Q2"/>
    <n v="6"/>
    <s v="Jun"/>
  </r>
  <r>
    <n v="998"/>
    <d v="2026-06-02T00:00:00"/>
    <n v="2026"/>
    <n v="6"/>
    <x v="5"/>
    <x v="1"/>
    <x v="1"/>
    <x v="11"/>
    <x v="0"/>
    <s v="Returning"/>
    <x v="2"/>
    <s v="Carry-On Duffel"/>
    <n v="2"/>
    <n v="131.81"/>
    <n v="0.05"/>
    <n v="66.09"/>
    <n v="250.43899999999999"/>
    <n v="132.18"/>
    <n v="118.25899999999999"/>
    <n v="0.47220680485068217"/>
    <n v="2026"/>
    <s v="Q2"/>
    <n v="6"/>
    <s v="Jun"/>
  </r>
  <r>
    <n v="1172"/>
    <d v="2026-06-02T00:00:00"/>
    <n v="2026"/>
    <n v="6"/>
    <x v="5"/>
    <x v="1"/>
    <x v="0"/>
    <x v="15"/>
    <x v="0"/>
    <s v="Returning"/>
    <x v="1"/>
    <s v="Summit Backpack 45L"/>
    <n v="1"/>
    <n v="153.43"/>
    <n v="0.05"/>
    <n v="78.16"/>
    <n v="145.7585"/>
    <n v="78.16"/>
    <n v="67.598500000000001"/>
    <n v="0.46377055197467043"/>
    <n v="2026"/>
    <s v="Q2"/>
    <n v="6"/>
    <s v="Jun"/>
  </r>
  <r>
    <n v="1261"/>
    <d v="2026-06-02T00:00:00"/>
    <n v="2026"/>
    <n v="6"/>
    <x v="5"/>
    <x v="1"/>
    <x v="1"/>
    <x v="14"/>
    <x v="0"/>
    <s v="New"/>
    <x v="0"/>
    <s v="Commuter Helmet"/>
    <n v="2"/>
    <n v="80.06"/>
    <n v="0"/>
    <n v="42.87"/>
    <n v="160.12"/>
    <n v="85.74"/>
    <n v="74.38000000000001"/>
    <n v="0.4645266050462154"/>
    <n v="2026"/>
    <s v="Q2"/>
    <n v="6"/>
    <s v="Jun"/>
  </r>
  <r>
    <n v="1762"/>
    <d v="2026-06-02T00:00:00"/>
    <n v="2026"/>
    <n v="6"/>
    <x v="5"/>
    <x v="1"/>
    <x v="3"/>
    <x v="13"/>
    <x v="2"/>
    <s v="Business"/>
    <x v="4"/>
    <s v="Resistance Band Set"/>
    <n v="1"/>
    <n v="40.549999999999997"/>
    <n v="0"/>
    <n v="15.16"/>
    <n v="40.549999999999997"/>
    <n v="15.16"/>
    <n v="25.389999999999997"/>
    <n v="0.62614056720098643"/>
    <n v="2026"/>
    <s v="Q2"/>
    <n v="6"/>
    <s v="Jun"/>
  </r>
  <r>
    <n v="1851"/>
    <d v="2026-06-02T00:00:00"/>
    <n v="2026"/>
    <n v="6"/>
    <x v="5"/>
    <x v="1"/>
    <x v="1"/>
    <x v="6"/>
    <x v="0"/>
    <s v="New"/>
    <x v="2"/>
    <s v="Packing Cube Set"/>
    <n v="3"/>
    <n v="45.43"/>
    <n v="0.15"/>
    <n v="17.850000000000001"/>
    <n v="115.84649999999999"/>
    <n v="53.550000000000004"/>
    <n v="62.296499999999988"/>
    <n v="0.53775038520801222"/>
    <n v="2026"/>
    <s v="Q2"/>
    <n v="6"/>
    <s v="Jun"/>
  </r>
  <r>
    <n v="3205"/>
    <d v="2026-06-02T00:00:00"/>
    <n v="2026"/>
    <n v="6"/>
    <x v="5"/>
    <x v="1"/>
    <x v="3"/>
    <x v="4"/>
    <x v="1"/>
    <s v="Business"/>
    <x v="1"/>
    <s v="Trail Boots"/>
    <n v="6"/>
    <n v="146.85"/>
    <n v="0.15"/>
    <n v="80.45"/>
    <n v="748.93499999999995"/>
    <n v="482.70000000000005"/>
    <n v="266.2349999999999"/>
    <n v="0.35548478839952724"/>
    <n v="2026"/>
    <s v="Q2"/>
    <n v="6"/>
    <s v="Jun"/>
  </r>
  <r>
    <n v="1396"/>
    <d v="2026-06-03T00:00:00"/>
    <n v="2026"/>
    <n v="6"/>
    <x v="5"/>
    <x v="1"/>
    <x v="2"/>
    <x v="3"/>
    <x v="0"/>
    <s v="Business"/>
    <x v="3"/>
    <s v="Trail Tent 2P"/>
    <n v="1"/>
    <n v="192.33"/>
    <n v="0.1"/>
    <n v="105.15"/>
    <n v="173.09700000000001"/>
    <n v="105.15"/>
    <n v="67.947000000000003"/>
    <n v="0.39253713235931298"/>
    <n v="2026"/>
    <s v="Q2"/>
    <n v="6"/>
    <s v="Jun"/>
  </r>
  <r>
    <n v="1441"/>
    <d v="2026-06-03T00:00:00"/>
    <n v="2026"/>
    <n v="6"/>
    <x v="5"/>
    <x v="1"/>
    <x v="2"/>
    <x v="10"/>
    <x v="3"/>
    <s v="New"/>
    <x v="2"/>
    <s v="Carry-On Duffel"/>
    <n v="3"/>
    <n v="135.4"/>
    <n v="0"/>
    <n v="65.16"/>
    <n v="406.20000000000005"/>
    <n v="195.48"/>
    <n v="210.72000000000006"/>
    <n v="0.51875923190546536"/>
    <n v="2026"/>
    <s v="Q2"/>
    <n v="6"/>
    <s v="Jun"/>
  </r>
  <r>
    <n v="1511"/>
    <d v="2026-06-03T00:00:00"/>
    <n v="2026"/>
    <n v="6"/>
    <x v="5"/>
    <x v="1"/>
    <x v="2"/>
    <x v="5"/>
    <x v="0"/>
    <s v="New"/>
    <x v="4"/>
    <s v="Recovery Roller"/>
    <n v="2"/>
    <n v="36.08"/>
    <n v="0.05"/>
    <n v="13.73"/>
    <n v="68.551999999999992"/>
    <n v="27.46"/>
    <n v="41.091999999999992"/>
    <n v="0.59942817131520587"/>
    <n v="2026"/>
    <s v="Q2"/>
    <n v="6"/>
    <s v="Jun"/>
  </r>
  <r>
    <n v="1701"/>
    <d v="2026-06-03T00:00:00"/>
    <n v="2026"/>
    <n v="6"/>
    <x v="5"/>
    <x v="1"/>
    <x v="0"/>
    <x v="9"/>
    <x v="0"/>
    <s v="New"/>
    <x v="2"/>
    <s v="Packing Cube Set"/>
    <n v="1"/>
    <n v="46.16"/>
    <n v="0"/>
    <n v="18.36"/>
    <n v="46.16"/>
    <n v="18.36"/>
    <n v="27.799999999999997"/>
    <n v="0.60225303292894283"/>
    <n v="2026"/>
    <s v="Q2"/>
    <n v="6"/>
    <s v="Jun"/>
  </r>
  <r>
    <n v="1984"/>
    <d v="2026-06-03T00:00:00"/>
    <n v="2026"/>
    <n v="6"/>
    <x v="5"/>
    <x v="1"/>
    <x v="1"/>
    <x v="1"/>
    <x v="0"/>
    <s v="Returning"/>
    <x v="0"/>
    <s v="Trail Bike Light"/>
    <n v="2"/>
    <n v="50.77"/>
    <n v="0"/>
    <n v="22.93"/>
    <n v="101.54"/>
    <n v="45.86"/>
    <n v="55.680000000000007"/>
    <n v="0.54835532794957653"/>
    <n v="2026"/>
    <s v="Q2"/>
    <n v="6"/>
    <s v="Jun"/>
  </r>
  <r>
    <n v="2572"/>
    <d v="2026-06-03T00:00:00"/>
    <n v="2026"/>
    <n v="6"/>
    <x v="5"/>
    <x v="1"/>
    <x v="3"/>
    <x v="8"/>
    <x v="3"/>
    <s v="Business"/>
    <x v="1"/>
    <s v="Trekking Poles"/>
    <n v="2"/>
    <n v="70.97"/>
    <n v="0.05"/>
    <n v="32.54"/>
    <n v="134.84299999999999"/>
    <n v="65.08"/>
    <n v="69.762999999999991"/>
    <n v="0.51736463887632278"/>
    <n v="2026"/>
    <s v="Q2"/>
    <n v="6"/>
    <s v="Jun"/>
  </r>
  <r>
    <n v="2833"/>
    <d v="2026-06-03T00:00:00"/>
    <n v="2026"/>
    <n v="6"/>
    <x v="5"/>
    <x v="1"/>
    <x v="3"/>
    <x v="13"/>
    <x v="0"/>
    <s v="Returning"/>
    <x v="1"/>
    <s v="Trail Boots"/>
    <n v="3"/>
    <n v="141.6"/>
    <n v="0"/>
    <n v="78.02"/>
    <n v="424.79999999999995"/>
    <n v="234.06"/>
    <n v="190.73999999999995"/>
    <n v="0.44901129943502821"/>
    <n v="2026"/>
    <s v="Q2"/>
    <n v="6"/>
    <s v="Jun"/>
  </r>
  <r>
    <n v="3522"/>
    <d v="2026-06-03T00:00:00"/>
    <n v="2026"/>
    <n v="6"/>
    <x v="5"/>
    <x v="1"/>
    <x v="3"/>
    <x v="13"/>
    <x v="0"/>
    <s v="New"/>
    <x v="0"/>
    <s v="Compact Repair Kit"/>
    <n v="1"/>
    <n v="40.57"/>
    <n v="0"/>
    <n v="16.329999999999998"/>
    <n v="40.57"/>
    <n v="16.329999999999998"/>
    <n v="24.240000000000002"/>
    <n v="0.59748582696573826"/>
    <n v="2026"/>
    <s v="Q2"/>
    <n v="6"/>
    <s v="Jun"/>
  </r>
  <r>
    <n v="146"/>
    <d v="2026-06-04T00:00:00"/>
    <n v="2026"/>
    <n v="6"/>
    <x v="5"/>
    <x v="1"/>
    <x v="1"/>
    <x v="14"/>
    <x v="3"/>
    <s v="Returning"/>
    <x v="0"/>
    <s v="Commuter Helmet"/>
    <n v="2"/>
    <n v="81.81"/>
    <n v="0"/>
    <n v="42.54"/>
    <n v="163.62"/>
    <n v="85.08"/>
    <n v="78.540000000000006"/>
    <n v="0.48001466813348004"/>
    <n v="2026"/>
    <s v="Q2"/>
    <n v="6"/>
    <s v="Jun"/>
  </r>
  <r>
    <n v="161"/>
    <d v="2026-06-04T00:00:00"/>
    <n v="2026"/>
    <n v="6"/>
    <x v="5"/>
    <x v="1"/>
    <x v="0"/>
    <x v="0"/>
    <x v="3"/>
    <s v="Returning"/>
    <x v="0"/>
    <s v="Trail Bike Light"/>
    <n v="2"/>
    <n v="50.09"/>
    <n v="0"/>
    <n v="22.91"/>
    <n v="100.18"/>
    <n v="45.82"/>
    <n v="54.360000000000007"/>
    <n v="0.54262327809942112"/>
    <n v="2026"/>
    <s v="Q2"/>
    <n v="6"/>
    <s v="Jun"/>
  </r>
  <r>
    <n v="819"/>
    <d v="2026-06-04T00:00:00"/>
    <n v="2026"/>
    <n v="6"/>
    <x v="5"/>
    <x v="1"/>
    <x v="3"/>
    <x v="8"/>
    <x v="0"/>
    <s v="Returning"/>
    <x v="1"/>
    <s v="Trekking Poles"/>
    <n v="1"/>
    <n v="72.38"/>
    <n v="0"/>
    <n v="32.68"/>
    <n v="72.38"/>
    <n v="32.68"/>
    <n v="39.699999999999996"/>
    <n v="0.54849405913235694"/>
    <n v="2026"/>
    <s v="Q2"/>
    <n v="6"/>
    <s v="Jun"/>
  </r>
  <r>
    <n v="2104"/>
    <d v="2026-06-04T00:00:00"/>
    <n v="2026"/>
    <n v="6"/>
    <x v="5"/>
    <x v="1"/>
    <x v="1"/>
    <x v="1"/>
    <x v="0"/>
    <s v="New"/>
    <x v="1"/>
    <s v="Hiking Daypack 20L"/>
    <n v="1"/>
    <n v="92.31"/>
    <n v="0"/>
    <n v="45.58"/>
    <n v="92.31"/>
    <n v="45.58"/>
    <n v="46.730000000000004"/>
    <n v="0.50622901094139316"/>
    <n v="2026"/>
    <s v="Q2"/>
    <n v="6"/>
    <s v="Jun"/>
  </r>
  <r>
    <n v="2678"/>
    <d v="2026-06-04T00:00:00"/>
    <n v="2026"/>
    <n v="6"/>
    <x v="5"/>
    <x v="1"/>
    <x v="3"/>
    <x v="8"/>
    <x v="1"/>
    <s v="Returning"/>
    <x v="2"/>
    <s v="Packing Cube Set"/>
    <n v="12"/>
    <n v="47.6"/>
    <n v="0.15"/>
    <n v="18.670000000000002"/>
    <n v="485.52000000000004"/>
    <n v="224.04000000000002"/>
    <n v="261.48"/>
    <n v="0.53855659911023235"/>
    <n v="2026"/>
    <s v="Q2"/>
    <n v="6"/>
    <s v="Jun"/>
  </r>
  <r>
    <n v="3015"/>
    <d v="2026-06-04T00:00:00"/>
    <n v="2026"/>
    <n v="6"/>
    <x v="5"/>
    <x v="1"/>
    <x v="1"/>
    <x v="14"/>
    <x v="0"/>
    <s v="Returning"/>
    <x v="2"/>
    <s v="Packing Cube Set"/>
    <n v="1"/>
    <n v="45.5"/>
    <n v="0.05"/>
    <n v="18.89"/>
    <n v="43.225000000000001"/>
    <n v="18.89"/>
    <n v="24.335000000000001"/>
    <n v="0.56298438403701567"/>
    <n v="2026"/>
    <s v="Q2"/>
    <n v="6"/>
    <s v="Jun"/>
  </r>
  <r>
    <n v="3243"/>
    <d v="2026-06-04T00:00:00"/>
    <n v="2026"/>
    <n v="6"/>
    <x v="5"/>
    <x v="1"/>
    <x v="2"/>
    <x v="5"/>
    <x v="0"/>
    <s v="Returning"/>
    <x v="4"/>
    <s v="Recovery Roller"/>
    <n v="1"/>
    <n v="35.99"/>
    <n v="0"/>
    <n v="14.05"/>
    <n v="35.99"/>
    <n v="14.05"/>
    <n v="21.94"/>
    <n v="0.60961378160600166"/>
    <n v="2026"/>
    <s v="Q2"/>
    <n v="6"/>
    <s v="Jun"/>
  </r>
  <r>
    <n v="3283"/>
    <d v="2026-06-04T00:00:00"/>
    <n v="2026"/>
    <n v="6"/>
    <x v="5"/>
    <x v="1"/>
    <x v="1"/>
    <x v="12"/>
    <x v="3"/>
    <s v="Returning"/>
    <x v="4"/>
    <s v="Weighted Vest"/>
    <n v="1"/>
    <n v="122.55"/>
    <n v="0"/>
    <n v="68.97"/>
    <n v="122.55"/>
    <n v="68.97"/>
    <n v="53.58"/>
    <n v="0.43720930232558142"/>
    <n v="2026"/>
    <s v="Q2"/>
    <n v="6"/>
    <s v="Jun"/>
  </r>
  <r>
    <n v="3966"/>
    <d v="2026-06-04T00:00:00"/>
    <n v="2026"/>
    <n v="6"/>
    <x v="5"/>
    <x v="1"/>
    <x v="3"/>
    <x v="8"/>
    <x v="0"/>
    <s v="New"/>
    <x v="4"/>
    <s v="Weighted Vest"/>
    <n v="3"/>
    <n v="126.22"/>
    <n v="0"/>
    <n v="69.599999999999994"/>
    <n v="378.65999999999997"/>
    <n v="208.79999999999998"/>
    <n v="169.85999999999999"/>
    <n v="0.4485818412295991"/>
    <n v="2026"/>
    <s v="Q2"/>
    <n v="6"/>
    <s v="Jun"/>
  </r>
  <r>
    <n v="1349"/>
    <d v="2026-06-05T00:00:00"/>
    <n v="2026"/>
    <n v="6"/>
    <x v="5"/>
    <x v="1"/>
    <x v="0"/>
    <x v="15"/>
    <x v="2"/>
    <s v="Returning"/>
    <x v="1"/>
    <s v="Hiking Daypack 20L"/>
    <n v="6"/>
    <n v="91.98"/>
    <n v="0.05"/>
    <n v="46.46"/>
    <n v="524.28599999999994"/>
    <n v="278.76"/>
    <n v="245.52599999999995"/>
    <n v="0.46830546686350577"/>
    <n v="2026"/>
    <s v="Q2"/>
    <n v="6"/>
    <s v="Jun"/>
  </r>
  <r>
    <n v="2333"/>
    <d v="2026-06-05T00:00:00"/>
    <n v="2026"/>
    <n v="6"/>
    <x v="5"/>
    <x v="1"/>
    <x v="2"/>
    <x v="5"/>
    <x v="0"/>
    <s v="Business"/>
    <x v="3"/>
    <s v="Compact Sleeping Bag"/>
    <n v="1"/>
    <n v="125.32"/>
    <n v="0"/>
    <n v="59.03"/>
    <n v="125.32"/>
    <n v="59.03"/>
    <n v="66.289999999999992"/>
    <n v="0.52896584743057773"/>
    <n v="2026"/>
    <s v="Q2"/>
    <n v="6"/>
    <s v="Jun"/>
  </r>
  <r>
    <n v="2628"/>
    <d v="2026-06-05T00:00:00"/>
    <n v="2026"/>
    <n v="6"/>
    <x v="5"/>
    <x v="1"/>
    <x v="3"/>
    <x v="8"/>
    <x v="3"/>
    <s v="Returning"/>
    <x v="2"/>
    <s v="Travel Backpack 35L"/>
    <n v="2"/>
    <n v="167.26"/>
    <n v="0"/>
    <n v="89.65"/>
    <n v="334.52"/>
    <n v="179.3"/>
    <n v="155.21999999999997"/>
    <n v="0.46400813105344968"/>
    <n v="2026"/>
    <s v="Q2"/>
    <n v="6"/>
    <s v="Jun"/>
  </r>
  <r>
    <n v="2718"/>
    <d v="2026-06-05T00:00:00"/>
    <n v="2026"/>
    <n v="6"/>
    <x v="5"/>
    <x v="1"/>
    <x v="0"/>
    <x v="0"/>
    <x v="3"/>
    <s v="Returning"/>
    <x v="0"/>
    <s v="Commuter Helmet"/>
    <n v="1"/>
    <n v="80.19"/>
    <n v="0"/>
    <n v="42.18"/>
    <n v="80.19"/>
    <n v="42.18"/>
    <n v="38.01"/>
    <n v="0.47399925177702956"/>
    <n v="2026"/>
    <s v="Q2"/>
    <n v="6"/>
    <s v="Jun"/>
  </r>
  <r>
    <n v="3185"/>
    <d v="2026-06-05T00:00:00"/>
    <n v="2026"/>
    <n v="6"/>
    <x v="5"/>
    <x v="1"/>
    <x v="0"/>
    <x v="15"/>
    <x v="0"/>
    <s v="New"/>
    <x v="0"/>
    <s v="Trail Bike Light"/>
    <n v="1"/>
    <n v="49.86"/>
    <n v="0"/>
    <n v="22.72"/>
    <n v="49.86"/>
    <n v="22.72"/>
    <n v="27.14"/>
    <n v="0.5443241075010028"/>
    <n v="2026"/>
    <s v="Q2"/>
    <n v="6"/>
    <s v="Jun"/>
  </r>
  <r>
    <n v="4495"/>
    <d v="2026-06-05T00:00:00"/>
    <n v="2026"/>
    <n v="6"/>
    <x v="5"/>
    <x v="1"/>
    <x v="2"/>
    <x v="10"/>
    <x v="2"/>
    <s v="New"/>
    <x v="3"/>
    <s v="Trail Tent 2P"/>
    <n v="2"/>
    <n v="195.51"/>
    <n v="0"/>
    <n v="102.97"/>
    <n v="391.02"/>
    <n v="205.94"/>
    <n v="185.07999999999998"/>
    <n v="0.47332617257429288"/>
    <n v="2026"/>
    <s v="Q2"/>
    <n v="6"/>
    <s v="Jun"/>
  </r>
  <r>
    <n v="815"/>
    <d v="2026-06-06T00:00:00"/>
    <n v="2026"/>
    <n v="6"/>
    <x v="5"/>
    <x v="1"/>
    <x v="0"/>
    <x v="0"/>
    <x v="2"/>
    <s v="New"/>
    <x v="4"/>
    <s v="Resistance Band Set"/>
    <n v="1"/>
    <n v="39.61"/>
    <n v="0"/>
    <n v="14.75"/>
    <n v="39.61"/>
    <n v="14.75"/>
    <n v="24.86"/>
    <n v="0.62761928805857103"/>
    <n v="2026"/>
    <s v="Q2"/>
    <n v="6"/>
    <s v="Jun"/>
  </r>
  <r>
    <n v="1140"/>
    <d v="2026-06-06T00:00:00"/>
    <n v="2026"/>
    <n v="6"/>
    <x v="5"/>
    <x v="1"/>
    <x v="1"/>
    <x v="1"/>
    <x v="2"/>
    <s v="Returning"/>
    <x v="1"/>
    <s v="Trekking Poles"/>
    <n v="1"/>
    <n v="70.86"/>
    <n v="0"/>
    <n v="31.47"/>
    <n v="70.86"/>
    <n v="31.47"/>
    <n v="39.39"/>
    <n v="0.55588484335309063"/>
    <n v="2026"/>
    <s v="Q2"/>
    <n v="6"/>
    <s v="Jun"/>
  </r>
  <r>
    <n v="1544"/>
    <d v="2026-06-06T00:00:00"/>
    <n v="2026"/>
    <n v="6"/>
    <x v="5"/>
    <x v="1"/>
    <x v="3"/>
    <x v="7"/>
    <x v="1"/>
    <s v="Returning"/>
    <x v="4"/>
    <s v="Resistance Band Set"/>
    <n v="8"/>
    <n v="40.46"/>
    <n v="0.2"/>
    <n v="14.7"/>
    <n v="258.94400000000002"/>
    <n v="117.6"/>
    <n v="141.34400000000002"/>
    <n v="0.54584775086505199"/>
    <n v="2026"/>
    <s v="Q2"/>
    <n v="6"/>
    <s v="Jun"/>
  </r>
  <r>
    <n v="2420"/>
    <d v="2026-06-06T00:00:00"/>
    <n v="2026"/>
    <n v="6"/>
    <x v="5"/>
    <x v="1"/>
    <x v="2"/>
    <x v="5"/>
    <x v="0"/>
    <s v="New"/>
    <x v="2"/>
    <s v="Carry-On Duffel"/>
    <n v="1"/>
    <n v="131.79"/>
    <n v="0"/>
    <n v="68.22"/>
    <n v="131.79"/>
    <n v="68.22"/>
    <n v="63.569999999999993"/>
    <n v="0.48235829729114499"/>
    <n v="2026"/>
    <s v="Q2"/>
    <n v="6"/>
    <s v="Jun"/>
  </r>
  <r>
    <n v="2805"/>
    <d v="2026-06-06T00:00:00"/>
    <n v="2026"/>
    <n v="6"/>
    <x v="5"/>
    <x v="1"/>
    <x v="2"/>
    <x v="10"/>
    <x v="1"/>
    <s v="Returning"/>
    <x v="3"/>
    <s v="Alpine Tent 4P"/>
    <n v="12"/>
    <n v="338.45"/>
    <n v="0.1"/>
    <n v="196.78"/>
    <n v="3655.2599999999998"/>
    <n v="2361.36"/>
    <n v="1293.8999999999996"/>
    <n v="0.35398302719915947"/>
    <n v="2026"/>
    <s v="Q2"/>
    <n v="6"/>
    <s v="Jun"/>
  </r>
  <r>
    <n v="3160"/>
    <d v="2026-06-06T00:00:00"/>
    <n v="2026"/>
    <n v="6"/>
    <x v="5"/>
    <x v="1"/>
    <x v="2"/>
    <x v="3"/>
    <x v="2"/>
    <s v="Returning"/>
    <x v="4"/>
    <s v="Resistance Band Set"/>
    <n v="2"/>
    <n v="40.99"/>
    <n v="0"/>
    <n v="14.53"/>
    <n v="81.98"/>
    <n v="29.06"/>
    <n v="52.92"/>
    <n v="0.64552329836545497"/>
    <n v="2026"/>
    <s v="Q2"/>
    <n v="6"/>
    <s v="Jun"/>
  </r>
  <r>
    <n v="3278"/>
    <d v="2026-06-06T00:00:00"/>
    <n v="2026"/>
    <n v="6"/>
    <x v="5"/>
    <x v="1"/>
    <x v="1"/>
    <x v="12"/>
    <x v="2"/>
    <s v="Returning"/>
    <x v="0"/>
    <s v="Cycling Pack 12L"/>
    <n v="1"/>
    <n v="101.85"/>
    <n v="0"/>
    <n v="51.59"/>
    <n v="101.85"/>
    <n v="51.59"/>
    <n v="50.259999999999991"/>
    <n v="0.49347079037800679"/>
    <n v="2026"/>
    <s v="Q2"/>
    <n v="6"/>
    <s v="Jun"/>
  </r>
  <r>
    <n v="3555"/>
    <d v="2026-06-06T00:00:00"/>
    <n v="2026"/>
    <n v="6"/>
    <x v="5"/>
    <x v="1"/>
    <x v="2"/>
    <x v="2"/>
    <x v="1"/>
    <s v="Business"/>
    <x v="3"/>
    <s v="Alpine Tent 4P"/>
    <n v="4"/>
    <n v="346.14"/>
    <n v="0.05"/>
    <n v="198.97"/>
    <n v="1315.3319999999999"/>
    <n v="795.88"/>
    <n v="519.45199999999988"/>
    <n v="0.39492082607280893"/>
    <n v="2026"/>
    <s v="Q2"/>
    <n v="6"/>
    <s v="Jun"/>
  </r>
  <r>
    <n v="3702"/>
    <d v="2026-06-06T00:00:00"/>
    <n v="2026"/>
    <n v="6"/>
    <x v="5"/>
    <x v="1"/>
    <x v="0"/>
    <x v="9"/>
    <x v="2"/>
    <s v="Business"/>
    <x v="0"/>
    <s v="Commuter Helmet"/>
    <n v="2"/>
    <n v="83.28"/>
    <n v="0"/>
    <n v="43.56"/>
    <n v="166.56"/>
    <n v="87.12"/>
    <n v="79.44"/>
    <n v="0.47694524495677232"/>
    <n v="2026"/>
    <s v="Q2"/>
    <n v="6"/>
    <s v="Jun"/>
  </r>
  <r>
    <n v="4349"/>
    <d v="2026-06-06T00:00:00"/>
    <n v="2026"/>
    <n v="6"/>
    <x v="5"/>
    <x v="1"/>
    <x v="3"/>
    <x v="7"/>
    <x v="2"/>
    <s v="Business"/>
    <x v="0"/>
    <s v="Commuter Helmet"/>
    <n v="1"/>
    <n v="80.349999999999994"/>
    <n v="0.15"/>
    <n v="43.51"/>
    <n v="68.297499999999999"/>
    <n v="43.51"/>
    <n v="24.787500000000001"/>
    <n v="0.3629342216040119"/>
    <n v="2026"/>
    <s v="Q2"/>
    <n v="6"/>
    <s v="Jun"/>
  </r>
  <r>
    <n v="4989"/>
    <d v="2026-06-06T00:00:00"/>
    <n v="2026"/>
    <n v="6"/>
    <x v="5"/>
    <x v="1"/>
    <x v="1"/>
    <x v="1"/>
    <x v="0"/>
    <s v="Returning"/>
    <x v="0"/>
    <s v="Compact Repair Kit"/>
    <n v="1"/>
    <n v="40.86"/>
    <n v="0.05"/>
    <n v="16.899999999999999"/>
    <n v="38.817"/>
    <n v="16.899999999999999"/>
    <n v="21.917000000000002"/>
    <n v="0.564623747327202"/>
    <n v="2026"/>
    <s v="Q2"/>
    <n v="6"/>
    <s v="Jun"/>
  </r>
  <r>
    <n v="713"/>
    <d v="2026-06-07T00:00:00"/>
    <n v="2026"/>
    <n v="6"/>
    <x v="5"/>
    <x v="1"/>
    <x v="1"/>
    <x v="6"/>
    <x v="2"/>
    <s v="Returning"/>
    <x v="2"/>
    <s v="Insulated Bottle"/>
    <n v="4"/>
    <n v="36.299999999999997"/>
    <n v="0.05"/>
    <n v="13.16"/>
    <n v="137.93999999999997"/>
    <n v="52.64"/>
    <n v="85.299999999999969"/>
    <n v="0.61838480498767567"/>
    <n v="2026"/>
    <s v="Q2"/>
    <n v="6"/>
    <s v="Jun"/>
  </r>
  <r>
    <n v="3355"/>
    <d v="2026-06-07T00:00:00"/>
    <n v="2026"/>
    <n v="6"/>
    <x v="5"/>
    <x v="1"/>
    <x v="0"/>
    <x v="15"/>
    <x v="1"/>
    <s v="New"/>
    <x v="3"/>
    <s v="Alpine Tent 4P"/>
    <n v="10"/>
    <n v="338.26"/>
    <n v="0.05"/>
    <n v="197.42"/>
    <n v="3213.47"/>
    <n v="1974.1999999999998"/>
    <n v="1239.27"/>
    <n v="0.38564853569505864"/>
    <n v="2026"/>
    <s v="Q2"/>
    <n v="6"/>
    <s v="Jun"/>
  </r>
  <r>
    <n v="3879"/>
    <d v="2026-06-07T00:00:00"/>
    <n v="2026"/>
    <n v="6"/>
    <x v="5"/>
    <x v="1"/>
    <x v="0"/>
    <x v="9"/>
    <x v="3"/>
    <s v="Returning"/>
    <x v="0"/>
    <s v="Compact Repair Kit"/>
    <n v="2"/>
    <n v="41.25"/>
    <n v="0"/>
    <n v="17.13"/>
    <n v="82.5"/>
    <n v="34.26"/>
    <n v="48.24"/>
    <n v="0.58472727272727276"/>
    <n v="2026"/>
    <s v="Q2"/>
    <n v="6"/>
    <s v="Jun"/>
  </r>
  <r>
    <n v="3989"/>
    <d v="2026-06-07T00:00:00"/>
    <n v="2026"/>
    <n v="6"/>
    <x v="5"/>
    <x v="1"/>
    <x v="1"/>
    <x v="12"/>
    <x v="0"/>
    <s v="Returning"/>
    <x v="1"/>
    <s v="Hiking Daypack 20L"/>
    <n v="2"/>
    <n v="92"/>
    <n v="0"/>
    <n v="44.27"/>
    <n v="184"/>
    <n v="88.54"/>
    <n v="95.46"/>
    <n v="0.51880434782608698"/>
    <n v="2026"/>
    <s v="Q2"/>
    <n v="6"/>
    <s v="Jun"/>
  </r>
  <r>
    <n v="4193"/>
    <d v="2026-06-07T00:00:00"/>
    <n v="2026"/>
    <n v="6"/>
    <x v="5"/>
    <x v="1"/>
    <x v="1"/>
    <x v="6"/>
    <x v="0"/>
    <s v="New"/>
    <x v="3"/>
    <s v="Portable Camp Stove"/>
    <n v="1"/>
    <n v="80.89"/>
    <n v="0.1"/>
    <n v="40.32"/>
    <n v="72.801000000000002"/>
    <n v="40.32"/>
    <n v="32.481000000000002"/>
    <n v="0.44616145382618372"/>
    <n v="2026"/>
    <s v="Q2"/>
    <n v="6"/>
    <s v="Jun"/>
  </r>
  <r>
    <n v="4413"/>
    <d v="2026-06-07T00:00:00"/>
    <n v="2026"/>
    <n v="6"/>
    <x v="5"/>
    <x v="1"/>
    <x v="0"/>
    <x v="0"/>
    <x v="2"/>
    <s v="New"/>
    <x v="3"/>
    <s v="Trail Tent 2P"/>
    <n v="1"/>
    <n v="194.73"/>
    <n v="0"/>
    <n v="101.91"/>
    <n v="194.73"/>
    <n v="101.91"/>
    <n v="92.82"/>
    <n v="0.47665999075643195"/>
    <n v="2026"/>
    <s v="Q2"/>
    <n v="6"/>
    <s v="Jun"/>
  </r>
  <r>
    <n v="4598"/>
    <d v="2026-06-07T00:00:00"/>
    <n v="2026"/>
    <n v="6"/>
    <x v="5"/>
    <x v="1"/>
    <x v="3"/>
    <x v="4"/>
    <x v="1"/>
    <s v="Business"/>
    <x v="1"/>
    <s v="Hiking Daypack 20L"/>
    <n v="5"/>
    <n v="93.82"/>
    <n v="0.15"/>
    <n v="46.06"/>
    <n v="398.73499999999996"/>
    <n v="230.3"/>
    <n v="168.43499999999995"/>
    <n v="0.4224234140469233"/>
    <n v="2026"/>
    <s v="Q2"/>
    <n v="6"/>
    <s v="Jun"/>
  </r>
  <r>
    <n v="72"/>
    <d v="2026-06-08T00:00:00"/>
    <n v="2026"/>
    <n v="6"/>
    <x v="5"/>
    <x v="1"/>
    <x v="2"/>
    <x v="10"/>
    <x v="2"/>
    <s v="New"/>
    <x v="1"/>
    <s v="Trail Boots"/>
    <n v="3"/>
    <n v="142.53"/>
    <n v="0"/>
    <n v="80.67"/>
    <n v="427.59000000000003"/>
    <n v="242.01"/>
    <n v="185.58000000000004"/>
    <n v="0.43401389181225014"/>
    <n v="2026"/>
    <s v="Q2"/>
    <n v="6"/>
    <s v="Jun"/>
  </r>
  <r>
    <n v="176"/>
    <d v="2026-06-08T00:00:00"/>
    <n v="2026"/>
    <n v="6"/>
    <x v="5"/>
    <x v="1"/>
    <x v="1"/>
    <x v="14"/>
    <x v="0"/>
    <s v="Returning"/>
    <x v="3"/>
    <s v="Trail Tent 2P"/>
    <n v="1"/>
    <n v="196.33"/>
    <n v="0"/>
    <n v="103.27"/>
    <n v="196.33"/>
    <n v="103.27"/>
    <n v="93.060000000000016"/>
    <n v="0.47399786074466466"/>
    <n v="2026"/>
    <s v="Q2"/>
    <n v="6"/>
    <s v="Jun"/>
  </r>
  <r>
    <n v="205"/>
    <d v="2026-06-08T00:00:00"/>
    <n v="2026"/>
    <n v="6"/>
    <x v="5"/>
    <x v="1"/>
    <x v="3"/>
    <x v="7"/>
    <x v="0"/>
    <s v="New"/>
    <x v="0"/>
    <s v="Compact Repair Kit"/>
    <n v="2"/>
    <n v="41.05"/>
    <n v="0"/>
    <n v="16.690000000000001"/>
    <n v="82.1"/>
    <n v="33.380000000000003"/>
    <n v="48.719999999999992"/>
    <n v="0.59342265529841653"/>
    <n v="2026"/>
    <s v="Q2"/>
    <n v="6"/>
    <s v="Jun"/>
  </r>
  <r>
    <n v="896"/>
    <d v="2026-06-08T00:00:00"/>
    <n v="2026"/>
    <n v="6"/>
    <x v="5"/>
    <x v="1"/>
    <x v="3"/>
    <x v="8"/>
    <x v="0"/>
    <s v="New"/>
    <x v="4"/>
    <s v="Weighted Vest"/>
    <n v="1"/>
    <n v="123.09"/>
    <n v="0"/>
    <n v="68.03"/>
    <n v="123.09"/>
    <n v="68.03"/>
    <n v="55.06"/>
    <n v="0.44731497278414167"/>
    <n v="2026"/>
    <s v="Q2"/>
    <n v="6"/>
    <s v="Jun"/>
  </r>
  <r>
    <n v="1697"/>
    <d v="2026-06-08T00:00:00"/>
    <n v="2026"/>
    <n v="6"/>
    <x v="5"/>
    <x v="1"/>
    <x v="1"/>
    <x v="12"/>
    <x v="0"/>
    <s v="Business"/>
    <x v="1"/>
    <s v="Trail Boots"/>
    <n v="2"/>
    <n v="141.09"/>
    <n v="0"/>
    <n v="81.69"/>
    <n v="282.18"/>
    <n v="163.38"/>
    <n v="118.80000000000001"/>
    <n v="0.42100786731873274"/>
    <n v="2026"/>
    <s v="Q2"/>
    <n v="6"/>
    <s v="Jun"/>
  </r>
  <r>
    <n v="2159"/>
    <d v="2026-06-08T00:00:00"/>
    <n v="2026"/>
    <n v="6"/>
    <x v="5"/>
    <x v="1"/>
    <x v="2"/>
    <x v="10"/>
    <x v="2"/>
    <s v="New"/>
    <x v="1"/>
    <s v="Summit Backpack 45L"/>
    <n v="1"/>
    <n v="157.04"/>
    <n v="0"/>
    <n v="77.540000000000006"/>
    <n v="157.04"/>
    <n v="77.540000000000006"/>
    <n v="79.499999999999986"/>
    <n v="0.5062404482934284"/>
    <n v="2026"/>
    <s v="Q2"/>
    <n v="6"/>
    <s v="Jun"/>
  </r>
  <r>
    <n v="2772"/>
    <d v="2026-06-08T00:00:00"/>
    <n v="2026"/>
    <n v="6"/>
    <x v="5"/>
    <x v="1"/>
    <x v="3"/>
    <x v="7"/>
    <x v="2"/>
    <s v="New"/>
    <x v="2"/>
    <s v="Carry-On Duffel"/>
    <n v="6"/>
    <n v="136.46"/>
    <n v="0"/>
    <n v="68.61"/>
    <n v="818.76"/>
    <n v="411.65999999999997"/>
    <n v="407.1"/>
    <n v="0.49721530118716112"/>
    <n v="2026"/>
    <s v="Q2"/>
    <n v="6"/>
    <s v="Jun"/>
  </r>
  <r>
    <n v="3091"/>
    <d v="2026-06-08T00:00:00"/>
    <n v="2026"/>
    <n v="6"/>
    <x v="5"/>
    <x v="1"/>
    <x v="0"/>
    <x v="0"/>
    <x v="0"/>
    <s v="New"/>
    <x v="4"/>
    <s v="Recovery Roller"/>
    <n v="1"/>
    <n v="36.1"/>
    <n v="0"/>
    <n v="13.65"/>
    <n v="36.1"/>
    <n v="13.65"/>
    <n v="22.450000000000003"/>
    <n v="0.62188365650969535"/>
    <n v="2026"/>
    <s v="Q2"/>
    <n v="6"/>
    <s v="Jun"/>
  </r>
  <r>
    <n v="4241"/>
    <d v="2026-06-08T00:00:00"/>
    <n v="2026"/>
    <n v="6"/>
    <x v="5"/>
    <x v="1"/>
    <x v="3"/>
    <x v="13"/>
    <x v="0"/>
    <s v="New"/>
    <x v="1"/>
    <s v="Hiking Daypack 20L"/>
    <n v="3"/>
    <n v="92.73"/>
    <n v="0"/>
    <n v="44.68"/>
    <n v="278.19"/>
    <n v="134.04"/>
    <n v="144.15"/>
    <n v="0.51817103418526911"/>
    <n v="2026"/>
    <s v="Q2"/>
    <n v="6"/>
    <s v="Jun"/>
  </r>
  <r>
    <n v="5185"/>
    <d v="2026-06-08T00:00:00"/>
    <n v="2026"/>
    <n v="6"/>
    <x v="5"/>
    <x v="1"/>
    <x v="1"/>
    <x v="12"/>
    <x v="0"/>
    <s v="New"/>
    <x v="2"/>
    <s v="Travel Backpack 35L"/>
    <n v="3"/>
    <n v="164.31"/>
    <n v="0.05"/>
    <n v="86"/>
    <n v="468.2835"/>
    <n v="258"/>
    <n v="210.2835"/>
    <n v="0.44905169624810615"/>
    <n v="2026"/>
    <s v="Q2"/>
    <n v="6"/>
    <s v="Jun"/>
  </r>
  <r>
    <n v="1437"/>
    <d v="2026-06-09T00:00:00"/>
    <n v="2026"/>
    <n v="6"/>
    <x v="5"/>
    <x v="1"/>
    <x v="3"/>
    <x v="8"/>
    <x v="3"/>
    <s v="New"/>
    <x v="2"/>
    <s v="Insulated Bottle"/>
    <n v="2"/>
    <n v="36.85"/>
    <n v="0.1"/>
    <n v="13.92"/>
    <n v="66.33"/>
    <n v="27.84"/>
    <n v="38.489999999999995"/>
    <n v="0.58028041610131154"/>
    <n v="2026"/>
    <s v="Q2"/>
    <n v="6"/>
    <s v="Jun"/>
  </r>
  <r>
    <n v="2316"/>
    <d v="2026-06-09T00:00:00"/>
    <n v="2026"/>
    <n v="6"/>
    <x v="5"/>
    <x v="1"/>
    <x v="1"/>
    <x v="11"/>
    <x v="3"/>
    <s v="New"/>
    <x v="4"/>
    <s v="Recovery Roller"/>
    <n v="1"/>
    <n v="35.619999999999997"/>
    <n v="0"/>
    <n v="14.05"/>
    <n v="35.619999999999997"/>
    <n v="14.05"/>
    <n v="21.569999999999997"/>
    <n v="0.60555867490174053"/>
    <n v="2026"/>
    <s v="Q2"/>
    <n v="6"/>
    <s v="Jun"/>
  </r>
  <r>
    <n v="2329"/>
    <d v="2026-06-09T00:00:00"/>
    <n v="2026"/>
    <n v="6"/>
    <x v="5"/>
    <x v="1"/>
    <x v="3"/>
    <x v="8"/>
    <x v="0"/>
    <s v="New"/>
    <x v="1"/>
    <s v="Summit Backpack 45L"/>
    <n v="3"/>
    <n v="157.43"/>
    <n v="0.15"/>
    <n v="77.56"/>
    <n v="401.44650000000001"/>
    <n v="232.68"/>
    <n v="168.76650000000001"/>
    <n v="0.42039599299034863"/>
    <n v="2026"/>
    <s v="Q2"/>
    <n v="6"/>
    <s v="Jun"/>
  </r>
  <r>
    <n v="3036"/>
    <d v="2026-06-09T00:00:00"/>
    <n v="2026"/>
    <n v="6"/>
    <x v="5"/>
    <x v="1"/>
    <x v="1"/>
    <x v="12"/>
    <x v="2"/>
    <s v="New"/>
    <x v="0"/>
    <s v="Commuter Helmet"/>
    <n v="1"/>
    <n v="81.2"/>
    <n v="0.1"/>
    <n v="41.64"/>
    <n v="73.08"/>
    <n v="41.64"/>
    <n v="31.439999999999998"/>
    <n v="0.43021346469622329"/>
    <n v="2026"/>
    <s v="Q2"/>
    <n v="6"/>
    <s v="Jun"/>
  </r>
  <r>
    <n v="3429"/>
    <d v="2026-06-09T00:00:00"/>
    <n v="2026"/>
    <n v="6"/>
    <x v="5"/>
    <x v="1"/>
    <x v="3"/>
    <x v="13"/>
    <x v="0"/>
    <s v="Returning"/>
    <x v="1"/>
    <s v="Hiking Daypack 20L"/>
    <n v="4"/>
    <n v="93.58"/>
    <n v="0.1"/>
    <n v="44.56"/>
    <n v="336.88799999999998"/>
    <n v="178.24"/>
    <n v="158.64799999999997"/>
    <n v="0.4709220868656645"/>
    <n v="2026"/>
    <s v="Q2"/>
    <n v="6"/>
    <s v="Jun"/>
  </r>
  <r>
    <n v="3615"/>
    <d v="2026-06-09T00:00:00"/>
    <n v="2026"/>
    <n v="6"/>
    <x v="5"/>
    <x v="1"/>
    <x v="1"/>
    <x v="14"/>
    <x v="0"/>
    <s v="New"/>
    <x v="1"/>
    <s v="Summit Backpack 45L"/>
    <n v="4"/>
    <n v="155.22"/>
    <n v="0"/>
    <n v="77.209999999999994"/>
    <n v="620.88"/>
    <n v="308.83999999999997"/>
    <n v="312.04000000000002"/>
    <n v="0.50257698750161062"/>
    <n v="2026"/>
    <s v="Q2"/>
    <n v="6"/>
    <s v="Jun"/>
  </r>
  <r>
    <n v="3661"/>
    <d v="2026-06-09T00:00:00"/>
    <n v="2026"/>
    <n v="6"/>
    <x v="5"/>
    <x v="1"/>
    <x v="3"/>
    <x v="8"/>
    <x v="0"/>
    <s v="New"/>
    <x v="0"/>
    <s v="Cycling Pack 12L"/>
    <n v="4"/>
    <n v="100.33"/>
    <n v="0"/>
    <n v="49.99"/>
    <n v="401.32"/>
    <n v="199.96"/>
    <n v="201.35999999999999"/>
    <n v="0.5017442439948171"/>
    <n v="2026"/>
    <s v="Q2"/>
    <n v="6"/>
    <s v="Jun"/>
  </r>
  <r>
    <n v="3831"/>
    <d v="2026-06-09T00:00:00"/>
    <n v="2026"/>
    <n v="6"/>
    <x v="5"/>
    <x v="1"/>
    <x v="2"/>
    <x v="3"/>
    <x v="0"/>
    <s v="Business"/>
    <x v="2"/>
    <s v="Carry-On Duffel"/>
    <n v="2"/>
    <n v="134.28"/>
    <n v="0"/>
    <n v="69.12"/>
    <n v="268.56"/>
    <n v="138.24"/>
    <n v="130.32"/>
    <n v="0.48525469168900803"/>
    <n v="2026"/>
    <s v="Q2"/>
    <n v="6"/>
    <s v="Jun"/>
  </r>
  <r>
    <n v="4394"/>
    <d v="2026-06-09T00:00:00"/>
    <n v="2026"/>
    <n v="6"/>
    <x v="5"/>
    <x v="1"/>
    <x v="2"/>
    <x v="2"/>
    <x v="0"/>
    <s v="New"/>
    <x v="4"/>
    <s v="Training Mat"/>
    <n v="2"/>
    <n v="51.16"/>
    <n v="0"/>
    <n v="21.57"/>
    <n v="102.32"/>
    <n v="43.14"/>
    <n v="59.179999999999993"/>
    <n v="0.57838154808444098"/>
    <n v="2026"/>
    <s v="Q2"/>
    <n v="6"/>
    <s v="Jun"/>
  </r>
  <r>
    <n v="372"/>
    <d v="2026-06-10T00:00:00"/>
    <n v="2026"/>
    <n v="6"/>
    <x v="5"/>
    <x v="1"/>
    <x v="1"/>
    <x v="12"/>
    <x v="0"/>
    <s v="Returning"/>
    <x v="4"/>
    <s v="Recovery Roller"/>
    <n v="3"/>
    <n v="35.94"/>
    <n v="0.1"/>
    <n v="14.04"/>
    <n v="97.037999999999997"/>
    <n v="42.12"/>
    <n v="54.917999999999999"/>
    <n v="0.56594323873121866"/>
    <n v="2026"/>
    <s v="Q2"/>
    <n v="6"/>
    <s v="Jun"/>
  </r>
  <r>
    <n v="532"/>
    <d v="2026-06-10T00:00:00"/>
    <n v="2026"/>
    <n v="6"/>
    <x v="5"/>
    <x v="1"/>
    <x v="2"/>
    <x v="10"/>
    <x v="2"/>
    <s v="Returning"/>
    <x v="1"/>
    <s v="Trail Boots"/>
    <n v="1"/>
    <n v="145.34"/>
    <n v="0.05"/>
    <n v="77.89"/>
    <n v="138.07300000000001"/>
    <n v="77.89"/>
    <n v="60.183000000000007"/>
    <n v="0.43587812244247609"/>
    <n v="2026"/>
    <s v="Q2"/>
    <n v="6"/>
    <s v="Jun"/>
  </r>
  <r>
    <n v="910"/>
    <d v="2026-06-10T00:00:00"/>
    <n v="2026"/>
    <n v="6"/>
    <x v="5"/>
    <x v="1"/>
    <x v="2"/>
    <x v="16"/>
    <x v="0"/>
    <s v="Business"/>
    <x v="2"/>
    <s v="Insulated Bottle"/>
    <n v="1"/>
    <n v="35.950000000000003"/>
    <n v="0.1"/>
    <n v="13.63"/>
    <n v="32.355000000000004"/>
    <n v="13.63"/>
    <n v="18.725000000000001"/>
    <n v="0.57873589862463293"/>
    <n v="2026"/>
    <s v="Q2"/>
    <n v="6"/>
    <s v="Jun"/>
  </r>
  <r>
    <n v="938"/>
    <d v="2026-06-10T00:00:00"/>
    <n v="2026"/>
    <n v="6"/>
    <x v="5"/>
    <x v="1"/>
    <x v="3"/>
    <x v="13"/>
    <x v="2"/>
    <s v="Business"/>
    <x v="4"/>
    <s v="Training Mat"/>
    <n v="1"/>
    <n v="51.09"/>
    <n v="0"/>
    <n v="22.4"/>
    <n v="51.09"/>
    <n v="22.4"/>
    <n v="28.690000000000005"/>
    <n v="0.56155803484047762"/>
    <n v="2026"/>
    <s v="Q2"/>
    <n v="6"/>
    <s v="Jun"/>
  </r>
  <r>
    <n v="1079"/>
    <d v="2026-06-10T00:00:00"/>
    <n v="2026"/>
    <n v="6"/>
    <x v="5"/>
    <x v="1"/>
    <x v="1"/>
    <x v="14"/>
    <x v="2"/>
    <s v="Returning"/>
    <x v="3"/>
    <s v="Trail Tent 2P"/>
    <n v="2"/>
    <n v="198.69"/>
    <n v="0.15"/>
    <n v="104.25"/>
    <n v="337.77299999999997"/>
    <n v="208.5"/>
    <n v="129.27299999999997"/>
    <n v="0.38272153191640534"/>
    <n v="2026"/>
    <s v="Q2"/>
    <n v="6"/>
    <s v="Jun"/>
  </r>
  <r>
    <n v="1662"/>
    <d v="2026-06-10T00:00:00"/>
    <n v="2026"/>
    <n v="6"/>
    <x v="5"/>
    <x v="1"/>
    <x v="1"/>
    <x v="6"/>
    <x v="2"/>
    <s v="New"/>
    <x v="0"/>
    <s v="Commuter Helmet"/>
    <n v="3"/>
    <n v="83.45"/>
    <n v="0"/>
    <n v="43.73"/>
    <n v="250.35000000000002"/>
    <n v="131.19"/>
    <n v="119.16000000000003"/>
    <n v="0.47597363690832839"/>
    <n v="2026"/>
    <s v="Q2"/>
    <n v="6"/>
    <s v="Jun"/>
  </r>
  <r>
    <n v="2748"/>
    <d v="2026-06-10T00:00:00"/>
    <n v="2026"/>
    <n v="6"/>
    <x v="5"/>
    <x v="1"/>
    <x v="2"/>
    <x v="2"/>
    <x v="0"/>
    <s v="New"/>
    <x v="4"/>
    <s v="Resistance Band Set"/>
    <n v="2"/>
    <n v="40.86"/>
    <n v="0"/>
    <n v="14.59"/>
    <n v="81.72"/>
    <n v="29.18"/>
    <n v="52.54"/>
    <n v="0.64292706803720023"/>
    <n v="2026"/>
    <s v="Q2"/>
    <n v="6"/>
    <s v="Jun"/>
  </r>
  <r>
    <n v="3354"/>
    <d v="2026-06-10T00:00:00"/>
    <n v="2026"/>
    <n v="6"/>
    <x v="5"/>
    <x v="1"/>
    <x v="1"/>
    <x v="6"/>
    <x v="2"/>
    <s v="New"/>
    <x v="3"/>
    <s v="Portable Camp Stove"/>
    <n v="1"/>
    <n v="82.21"/>
    <n v="0.05"/>
    <n v="39.04"/>
    <n v="78.099499999999992"/>
    <n v="39.04"/>
    <n v="39.059499999999993"/>
    <n v="0.50012484074802011"/>
    <n v="2026"/>
    <s v="Q2"/>
    <n v="6"/>
    <s v="Jun"/>
  </r>
  <r>
    <n v="3532"/>
    <d v="2026-06-10T00:00:00"/>
    <n v="2026"/>
    <n v="6"/>
    <x v="5"/>
    <x v="1"/>
    <x v="2"/>
    <x v="10"/>
    <x v="3"/>
    <s v="Business"/>
    <x v="4"/>
    <s v="Recovery Roller"/>
    <n v="1"/>
    <n v="35.93"/>
    <n v="0.1"/>
    <n v="13.52"/>
    <n v="32.337000000000003"/>
    <n v="13.52"/>
    <n v="18.817000000000004"/>
    <n v="0.58190308315551853"/>
    <n v="2026"/>
    <s v="Q2"/>
    <n v="6"/>
    <s v="Jun"/>
  </r>
  <r>
    <n v="3636"/>
    <d v="2026-06-10T00:00:00"/>
    <n v="2026"/>
    <n v="6"/>
    <x v="5"/>
    <x v="1"/>
    <x v="0"/>
    <x v="0"/>
    <x v="3"/>
    <s v="New"/>
    <x v="2"/>
    <s v="Travel Backpack 35L"/>
    <n v="2"/>
    <n v="164.77"/>
    <n v="0"/>
    <n v="89.07"/>
    <n v="329.54"/>
    <n v="178.14"/>
    <n v="151.40000000000003"/>
    <n v="0.45942829398555568"/>
    <n v="2026"/>
    <s v="Q2"/>
    <n v="6"/>
    <s v="Jun"/>
  </r>
  <r>
    <n v="3810"/>
    <d v="2026-06-10T00:00:00"/>
    <n v="2026"/>
    <n v="6"/>
    <x v="5"/>
    <x v="1"/>
    <x v="2"/>
    <x v="2"/>
    <x v="1"/>
    <s v="Business"/>
    <x v="2"/>
    <s v="Packing Cube Set"/>
    <n v="4"/>
    <n v="47.36"/>
    <n v="0.1"/>
    <n v="18.87"/>
    <n v="170.49600000000001"/>
    <n v="75.48"/>
    <n v="95.016000000000005"/>
    <n v="0.55729166666666663"/>
    <n v="2026"/>
    <s v="Q2"/>
    <n v="6"/>
    <s v="Jun"/>
  </r>
  <r>
    <n v="4137"/>
    <d v="2026-06-10T00:00:00"/>
    <n v="2026"/>
    <n v="6"/>
    <x v="5"/>
    <x v="1"/>
    <x v="3"/>
    <x v="8"/>
    <x v="0"/>
    <s v="Returning"/>
    <x v="1"/>
    <s v="Hiking Daypack 20L"/>
    <n v="1"/>
    <n v="90.7"/>
    <n v="0"/>
    <n v="44.18"/>
    <n v="90.7"/>
    <n v="44.18"/>
    <n v="46.52"/>
    <n v="0.51289966923925034"/>
    <n v="2026"/>
    <s v="Q2"/>
    <n v="6"/>
    <s v="Jun"/>
  </r>
  <r>
    <n v="4303"/>
    <d v="2026-06-10T00:00:00"/>
    <n v="2026"/>
    <n v="6"/>
    <x v="5"/>
    <x v="1"/>
    <x v="2"/>
    <x v="10"/>
    <x v="3"/>
    <s v="Returning"/>
    <x v="2"/>
    <s v="Packing Cube Set"/>
    <n v="1"/>
    <n v="45.59"/>
    <n v="0"/>
    <n v="18.57"/>
    <n v="45.59"/>
    <n v="18.57"/>
    <n v="27.020000000000003"/>
    <n v="0.59267383198069756"/>
    <n v="2026"/>
    <s v="Q2"/>
    <n v="6"/>
    <s v="Jun"/>
  </r>
  <r>
    <n v="4991"/>
    <d v="2026-06-10T00:00:00"/>
    <n v="2026"/>
    <n v="6"/>
    <x v="5"/>
    <x v="1"/>
    <x v="3"/>
    <x v="4"/>
    <x v="0"/>
    <s v="New"/>
    <x v="1"/>
    <s v="Trail Boots"/>
    <n v="3"/>
    <n v="146.55000000000001"/>
    <n v="0.1"/>
    <n v="79.59"/>
    <n v="395.68500000000006"/>
    <n v="238.77"/>
    <n v="156.91500000000005"/>
    <n v="0.39656544978960545"/>
    <n v="2026"/>
    <s v="Q2"/>
    <n v="6"/>
    <s v="Jun"/>
  </r>
  <r>
    <n v="39"/>
    <d v="2026-06-11T00:00:00"/>
    <n v="2026"/>
    <n v="6"/>
    <x v="5"/>
    <x v="1"/>
    <x v="3"/>
    <x v="8"/>
    <x v="3"/>
    <s v="Business"/>
    <x v="0"/>
    <s v="Compact Repair Kit"/>
    <n v="4"/>
    <n v="40.33"/>
    <n v="0.1"/>
    <n v="17.170000000000002"/>
    <n v="145.18799999999999"/>
    <n v="68.680000000000007"/>
    <n v="76.507999999999981"/>
    <n v="0.52695815081136177"/>
    <n v="2026"/>
    <s v="Q2"/>
    <n v="6"/>
    <s v="Jun"/>
  </r>
  <r>
    <n v="206"/>
    <d v="2026-06-11T00:00:00"/>
    <n v="2026"/>
    <n v="6"/>
    <x v="5"/>
    <x v="1"/>
    <x v="0"/>
    <x v="0"/>
    <x v="2"/>
    <s v="New"/>
    <x v="0"/>
    <s v="Trail Bike Light"/>
    <n v="2"/>
    <n v="51.83"/>
    <n v="0.1"/>
    <n v="23.1"/>
    <n v="93.293999999999997"/>
    <n v="46.2"/>
    <n v="47.093999999999994"/>
    <n v="0.50479130490706792"/>
    <n v="2026"/>
    <s v="Q2"/>
    <n v="6"/>
    <s v="Jun"/>
  </r>
  <r>
    <n v="397"/>
    <d v="2026-06-11T00:00:00"/>
    <n v="2026"/>
    <n v="6"/>
    <x v="5"/>
    <x v="1"/>
    <x v="3"/>
    <x v="8"/>
    <x v="0"/>
    <s v="Business"/>
    <x v="3"/>
    <s v="Compact Sleeping Bag"/>
    <n v="2"/>
    <n v="121.19"/>
    <n v="0.05"/>
    <n v="58.91"/>
    <n v="230.261"/>
    <n v="117.82"/>
    <n v="112.441"/>
    <n v="0.48831977625390321"/>
    <n v="2026"/>
    <s v="Q2"/>
    <n v="6"/>
    <s v="Jun"/>
  </r>
  <r>
    <n v="763"/>
    <d v="2026-06-11T00:00:00"/>
    <n v="2026"/>
    <n v="6"/>
    <x v="5"/>
    <x v="1"/>
    <x v="3"/>
    <x v="13"/>
    <x v="2"/>
    <s v="New"/>
    <x v="1"/>
    <s v="Summit Backpack 45L"/>
    <n v="1"/>
    <n v="154.09"/>
    <n v="0"/>
    <n v="77.37"/>
    <n v="154.09"/>
    <n v="77.37"/>
    <n v="76.72"/>
    <n v="0.49789084301382308"/>
    <n v="2026"/>
    <s v="Q2"/>
    <n v="6"/>
    <s v="Jun"/>
  </r>
  <r>
    <n v="1059"/>
    <d v="2026-06-11T00:00:00"/>
    <n v="2026"/>
    <n v="6"/>
    <x v="5"/>
    <x v="1"/>
    <x v="0"/>
    <x v="0"/>
    <x v="0"/>
    <s v="New"/>
    <x v="0"/>
    <s v="Commuter Helmet"/>
    <n v="1"/>
    <n v="80.64"/>
    <n v="0.05"/>
    <n v="43.85"/>
    <n v="76.60799999999999"/>
    <n v="43.85"/>
    <n v="32.757999999999988"/>
    <n v="0.42760547201336668"/>
    <n v="2026"/>
    <s v="Q2"/>
    <n v="6"/>
    <s v="Jun"/>
  </r>
  <r>
    <n v="1332"/>
    <d v="2026-06-11T00:00:00"/>
    <n v="2026"/>
    <n v="6"/>
    <x v="5"/>
    <x v="1"/>
    <x v="1"/>
    <x v="12"/>
    <x v="3"/>
    <s v="Returning"/>
    <x v="1"/>
    <s v="Hiking Daypack 20L"/>
    <n v="1"/>
    <n v="94.01"/>
    <n v="0.15"/>
    <n v="46.12"/>
    <n v="79.908500000000004"/>
    <n v="46.12"/>
    <n v="33.788500000000006"/>
    <n v="0.42283987310486376"/>
    <n v="2026"/>
    <s v="Q2"/>
    <n v="6"/>
    <s v="Jun"/>
  </r>
  <r>
    <n v="1447"/>
    <d v="2026-06-11T00:00:00"/>
    <n v="2026"/>
    <n v="6"/>
    <x v="5"/>
    <x v="1"/>
    <x v="1"/>
    <x v="6"/>
    <x v="0"/>
    <s v="Returning"/>
    <x v="0"/>
    <s v="Trail Bike Light"/>
    <n v="1"/>
    <n v="51.09"/>
    <n v="0"/>
    <n v="22.78"/>
    <n v="51.09"/>
    <n v="22.78"/>
    <n v="28.310000000000002"/>
    <n v="0.55412018007437858"/>
    <n v="2026"/>
    <s v="Q2"/>
    <n v="6"/>
    <s v="Jun"/>
  </r>
  <r>
    <n v="2990"/>
    <d v="2026-06-11T00:00:00"/>
    <n v="2026"/>
    <n v="6"/>
    <x v="5"/>
    <x v="1"/>
    <x v="1"/>
    <x v="6"/>
    <x v="3"/>
    <s v="Returning"/>
    <x v="1"/>
    <s v="Trail Boots"/>
    <n v="1"/>
    <n v="146.66"/>
    <n v="0"/>
    <n v="78.709999999999994"/>
    <n v="146.66"/>
    <n v="78.709999999999994"/>
    <n v="67.95"/>
    <n v="0.4633165143870176"/>
    <n v="2026"/>
    <s v="Q2"/>
    <n v="6"/>
    <s v="Jun"/>
  </r>
  <r>
    <n v="3769"/>
    <d v="2026-06-11T00:00:00"/>
    <n v="2026"/>
    <n v="6"/>
    <x v="5"/>
    <x v="1"/>
    <x v="1"/>
    <x v="12"/>
    <x v="2"/>
    <s v="New"/>
    <x v="3"/>
    <s v="Trail Tent 2P"/>
    <n v="2"/>
    <n v="199.03"/>
    <n v="0"/>
    <n v="104.7"/>
    <n v="398.06"/>
    <n v="209.4"/>
    <n v="188.66"/>
    <n v="0.47394865095714211"/>
    <n v="2026"/>
    <s v="Q2"/>
    <n v="6"/>
    <s v="Jun"/>
  </r>
  <r>
    <n v="4152"/>
    <d v="2026-06-11T00:00:00"/>
    <n v="2026"/>
    <n v="6"/>
    <x v="5"/>
    <x v="1"/>
    <x v="2"/>
    <x v="2"/>
    <x v="0"/>
    <s v="Returning"/>
    <x v="0"/>
    <s v="Compact Repair Kit"/>
    <n v="5"/>
    <n v="41.18"/>
    <n v="0.05"/>
    <n v="16.87"/>
    <n v="195.60499999999999"/>
    <n v="84.350000000000009"/>
    <n v="111.25499999999998"/>
    <n v="0.56877380435060443"/>
    <n v="2026"/>
    <s v="Q2"/>
    <n v="6"/>
    <s v="Jun"/>
  </r>
  <r>
    <n v="4242"/>
    <d v="2026-06-11T00:00:00"/>
    <n v="2026"/>
    <n v="6"/>
    <x v="5"/>
    <x v="1"/>
    <x v="1"/>
    <x v="12"/>
    <x v="2"/>
    <s v="Business"/>
    <x v="1"/>
    <s v="Trail Boots"/>
    <n v="2"/>
    <n v="141.18"/>
    <n v="0"/>
    <n v="78.66"/>
    <n v="282.36"/>
    <n v="157.32"/>
    <n v="125.04000000000002"/>
    <n v="0.44283892902677441"/>
    <n v="2026"/>
    <s v="Q2"/>
    <n v="6"/>
    <s v="Jun"/>
  </r>
  <r>
    <n v="4780"/>
    <d v="2026-06-11T00:00:00"/>
    <n v="2026"/>
    <n v="6"/>
    <x v="5"/>
    <x v="1"/>
    <x v="1"/>
    <x v="12"/>
    <x v="2"/>
    <s v="Returning"/>
    <x v="0"/>
    <s v="Commuter Helmet"/>
    <n v="1"/>
    <n v="82.47"/>
    <n v="0.1"/>
    <n v="42.73"/>
    <n v="74.222999999999999"/>
    <n v="42.73"/>
    <n v="31.493000000000002"/>
    <n v="0.42430243994449163"/>
    <n v="2026"/>
    <s v="Q2"/>
    <n v="6"/>
    <s v="Jun"/>
  </r>
  <r>
    <n v="63"/>
    <d v="2026-06-12T00:00:00"/>
    <n v="2026"/>
    <n v="6"/>
    <x v="5"/>
    <x v="1"/>
    <x v="1"/>
    <x v="1"/>
    <x v="3"/>
    <s v="Returning"/>
    <x v="2"/>
    <s v="Travel Backpack 35L"/>
    <n v="1"/>
    <n v="166.91"/>
    <n v="0"/>
    <n v="85.58"/>
    <n v="166.91"/>
    <n v="85.58"/>
    <n v="81.33"/>
    <n v="0.48726858786172189"/>
    <n v="2026"/>
    <s v="Q2"/>
    <n v="6"/>
    <s v="Jun"/>
  </r>
  <r>
    <n v="190"/>
    <d v="2026-06-12T00:00:00"/>
    <n v="2026"/>
    <n v="6"/>
    <x v="5"/>
    <x v="1"/>
    <x v="0"/>
    <x v="0"/>
    <x v="2"/>
    <s v="Business"/>
    <x v="2"/>
    <s v="Packing Cube Set"/>
    <n v="1"/>
    <n v="45.99"/>
    <n v="0"/>
    <n v="18.579999999999998"/>
    <n v="45.99"/>
    <n v="18.579999999999998"/>
    <n v="27.410000000000004"/>
    <n v="0.59599913024570561"/>
    <n v="2026"/>
    <s v="Q2"/>
    <n v="6"/>
    <s v="Jun"/>
  </r>
  <r>
    <n v="268"/>
    <d v="2026-06-12T00:00:00"/>
    <n v="2026"/>
    <n v="6"/>
    <x v="5"/>
    <x v="1"/>
    <x v="3"/>
    <x v="13"/>
    <x v="2"/>
    <s v="Business"/>
    <x v="4"/>
    <s v="Recovery Roller"/>
    <n v="1"/>
    <n v="37.01"/>
    <n v="0.05"/>
    <n v="14.18"/>
    <n v="35.159499999999994"/>
    <n v="14.18"/>
    <n v="20.979499999999994"/>
    <n v="0.59669506107879799"/>
    <n v="2026"/>
    <s v="Q2"/>
    <n v="6"/>
    <s v="Jun"/>
  </r>
  <r>
    <n v="691"/>
    <d v="2026-06-12T00:00:00"/>
    <n v="2026"/>
    <n v="6"/>
    <x v="5"/>
    <x v="1"/>
    <x v="3"/>
    <x v="8"/>
    <x v="3"/>
    <s v="Business"/>
    <x v="1"/>
    <s v="Trail Boots"/>
    <n v="5"/>
    <n v="140.9"/>
    <n v="0"/>
    <n v="80.16"/>
    <n v="704.5"/>
    <n v="400.79999999999995"/>
    <n v="303.70000000000005"/>
    <n v="0.43108587650816188"/>
    <n v="2026"/>
    <s v="Q2"/>
    <n v="6"/>
    <s v="Jun"/>
  </r>
  <r>
    <n v="810"/>
    <d v="2026-06-12T00:00:00"/>
    <n v="2026"/>
    <n v="6"/>
    <x v="5"/>
    <x v="1"/>
    <x v="1"/>
    <x v="12"/>
    <x v="2"/>
    <s v="New"/>
    <x v="4"/>
    <s v="Recovery Roller"/>
    <n v="3"/>
    <n v="36.659999999999997"/>
    <n v="0"/>
    <n v="13.55"/>
    <n v="109.97999999999999"/>
    <n v="40.650000000000006"/>
    <n v="69.329999999999984"/>
    <n v="0.63038734315330047"/>
    <n v="2026"/>
    <s v="Q2"/>
    <n v="6"/>
    <s v="Jun"/>
  </r>
  <r>
    <n v="855"/>
    <d v="2026-06-12T00:00:00"/>
    <n v="2026"/>
    <n v="6"/>
    <x v="5"/>
    <x v="1"/>
    <x v="1"/>
    <x v="6"/>
    <x v="0"/>
    <s v="Business"/>
    <x v="2"/>
    <s v="Insulated Bottle"/>
    <n v="1"/>
    <n v="36.299999999999997"/>
    <n v="0.1"/>
    <n v="13.69"/>
    <n v="32.67"/>
    <n v="13.69"/>
    <n v="18.980000000000004"/>
    <n v="0.58096112641567199"/>
    <n v="2026"/>
    <s v="Q2"/>
    <n v="6"/>
    <s v="Jun"/>
  </r>
  <r>
    <n v="1612"/>
    <d v="2026-06-12T00:00:00"/>
    <n v="2026"/>
    <n v="6"/>
    <x v="5"/>
    <x v="1"/>
    <x v="2"/>
    <x v="16"/>
    <x v="0"/>
    <s v="New"/>
    <x v="3"/>
    <s v="Compact Sleeping Bag"/>
    <n v="2"/>
    <n v="120.64"/>
    <n v="0"/>
    <n v="61.66"/>
    <n v="241.28"/>
    <n v="123.32"/>
    <n v="117.96000000000001"/>
    <n v="0.48889257294429711"/>
    <n v="2026"/>
    <s v="Q2"/>
    <n v="6"/>
    <s v="Jun"/>
  </r>
  <r>
    <n v="1704"/>
    <d v="2026-06-12T00:00:00"/>
    <n v="2026"/>
    <n v="6"/>
    <x v="5"/>
    <x v="1"/>
    <x v="2"/>
    <x v="16"/>
    <x v="0"/>
    <s v="Returning"/>
    <x v="2"/>
    <s v="Packing Cube Set"/>
    <n v="1"/>
    <n v="47.07"/>
    <n v="0"/>
    <n v="18.7"/>
    <n v="47.07"/>
    <n v="18.7"/>
    <n v="28.37"/>
    <n v="0.60271935415338862"/>
    <n v="2026"/>
    <s v="Q2"/>
    <n v="6"/>
    <s v="Jun"/>
  </r>
  <r>
    <n v="1857"/>
    <d v="2026-06-12T00:00:00"/>
    <n v="2026"/>
    <n v="6"/>
    <x v="5"/>
    <x v="1"/>
    <x v="2"/>
    <x v="3"/>
    <x v="3"/>
    <s v="Business"/>
    <x v="1"/>
    <s v="Summit Backpack 45L"/>
    <n v="2"/>
    <n v="154.94"/>
    <n v="0.05"/>
    <n v="77.260000000000005"/>
    <n v="294.38599999999997"/>
    <n v="154.52000000000001"/>
    <n v="139.86599999999996"/>
    <n v="0.47511090880680457"/>
    <n v="2026"/>
    <s v="Q2"/>
    <n v="6"/>
    <s v="Jun"/>
  </r>
  <r>
    <n v="1888"/>
    <d v="2026-06-12T00:00:00"/>
    <n v="2026"/>
    <n v="6"/>
    <x v="5"/>
    <x v="1"/>
    <x v="1"/>
    <x v="12"/>
    <x v="0"/>
    <s v="Returning"/>
    <x v="2"/>
    <s v="Packing Cube Set"/>
    <n v="1"/>
    <n v="45.97"/>
    <n v="0.05"/>
    <n v="18.41"/>
    <n v="43.671499999999995"/>
    <n v="18.41"/>
    <n v="25.261499999999995"/>
    <n v="0.57844360738696854"/>
    <n v="2026"/>
    <s v="Q2"/>
    <n v="6"/>
    <s v="Jun"/>
  </r>
  <r>
    <n v="2683"/>
    <d v="2026-06-12T00:00:00"/>
    <n v="2026"/>
    <n v="6"/>
    <x v="5"/>
    <x v="1"/>
    <x v="3"/>
    <x v="8"/>
    <x v="0"/>
    <s v="Returning"/>
    <x v="3"/>
    <s v="Trail Tent 2P"/>
    <n v="1"/>
    <n v="198.64"/>
    <n v="0.05"/>
    <n v="101.89"/>
    <n v="188.70799999999997"/>
    <n v="101.89"/>
    <n v="86.817999999999969"/>
    <n v="0.46006528605040581"/>
    <n v="2026"/>
    <s v="Q2"/>
    <n v="6"/>
    <s v="Jun"/>
  </r>
  <r>
    <n v="4211"/>
    <d v="2026-06-12T00:00:00"/>
    <n v="2026"/>
    <n v="6"/>
    <x v="5"/>
    <x v="1"/>
    <x v="2"/>
    <x v="3"/>
    <x v="0"/>
    <s v="New"/>
    <x v="2"/>
    <s v="Travel Backpack 35L"/>
    <n v="5"/>
    <n v="168.57"/>
    <n v="0"/>
    <n v="88.65"/>
    <n v="842.84999999999991"/>
    <n v="443.25"/>
    <n v="399.59999999999991"/>
    <n v="0.47410571276027758"/>
    <n v="2026"/>
    <s v="Q2"/>
    <n v="6"/>
    <s v="Jun"/>
  </r>
  <r>
    <n v="4353"/>
    <d v="2026-06-12T00:00:00"/>
    <n v="2026"/>
    <n v="6"/>
    <x v="5"/>
    <x v="1"/>
    <x v="1"/>
    <x v="6"/>
    <x v="2"/>
    <s v="New"/>
    <x v="2"/>
    <s v="Insulated Bottle"/>
    <n v="1"/>
    <n v="36.65"/>
    <n v="0"/>
    <n v="13.97"/>
    <n v="36.65"/>
    <n v="13.97"/>
    <n v="22.68"/>
    <n v="0.61882673942701227"/>
    <n v="2026"/>
    <s v="Q2"/>
    <n v="6"/>
    <s v="Jun"/>
  </r>
  <r>
    <n v="5020"/>
    <d v="2026-06-12T00:00:00"/>
    <n v="2026"/>
    <n v="6"/>
    <x v="5"/>
    <x v="1"/>
    <x v="2"/>
    <x v="5"/>
    <x v="2"/>
    <s v="Returning"/>
    <x v="2"/>
    <s v="Insulated Bottle"/>
    <n v="2"/>
    <n v="35.450000000000003"/>
    <n v="0.05"/>
    <n v="13.39"/>
    <n v="67.355000000000004"/>
    <n v="26.78"/>
    <n v="40.575000000000003"/>
    <n v="0.60240516665429444"/>
    <n v="2026"/>
    <s v="Q2"/>
    <n v="6"/>
    <s v="Jun"/>
  </r>
  <r>
    <n v="564"/>
    <d v="2026-06-13T00:00:00"/>
    <n v="2026"/>
    <n v="6"/>
    <x v="5"/>
    <x v="1"/>
    <x v="2"/>
    <x v="5"/>
    <x v="2"/>
    <s v="New"/>
    <x v="2"/>
    <s v="Packing Cube Set"/>
    <n v="3"/>
    <n v="45.82"/>
    <n v="0.1"/>
    <n v="18.61"/>
    <n v="123.71400000000001"/>
    <n v="55.83"/>
    <n v="67.884000000000015"/>
    <n v="0.54871720258014456"/>
    <n v="2026"/>
    <s v="Q2"/>
    <n v="6"/>
    <s v="Jun"/>
  </r>
  <r>
    <n v="736"/>
    <d v="2026-06-13T00:00:00"/>
    <n v="2026"/>
    <n v="6"/>
    <x v="5"/>
    <x v="1"/>
    <x v="3"/>
    <x v="13"/>
    <x v="2"/>
    <s v="Business"/>
    <x v="1"/>
    <s v="Summit Backpack 45L"/>
    <n v="1"/>
    <n v="152.78"/>
    <n v="0"/>
    <n v="78.540000000000006"/>
    <n v="152.78"/>
    <n v="78.540000000000006"/>
    <n v="74.239999999999995"/>
    <n v="0.48592747741851022"/>
    <n v="2026"/>
    <s v="Q2"/>
    <n v="6"/>
    <s v="Jun"/>
  </r>
  <r>
    <n v="1300"/>
    <d v="2026-06-13T00:00:00"/>
    <n v="2026"/>
    <n v="6"/>
    <x v="5"/>
    <x v="1"/>
    <x v="1"/>
    <x v="6"/>
    <x v="0"/>
    <s v="New"/>
    <x v="0"/>
    <s v="Trail Bike Light"/>
    <n v="1"/>
    <n v="49.76"/>
    <n v="0.05"/>
    <n v="22.58"/>
    <n v="47.271999999999998"/>
    <n v="22.58"/>
    <n v="24.692"/>
    <n v="0.52233880521238796"/>
    <n v="2026"/>
    <s v="Q2"/>
    <n v="6"/>
    <s v="Jun"/>
  </r>
  <r>
    <n v="1948"/>
    <d v="2026-06-13T00:00:00"/>
    <n v="2026"/>
    <n v="6"/>
    <x v="5"/>
    <x v="1"/>
    <x v="3"/>
    <x v="8"/>
    <x v="2"/>
    <s v="New"/>
    <x v="1"/>
    <s v="Summit Backpack 45L"/>
    <n v="1"/>
    <n v="157.6"/>
    <n v="0.05"/>
    <n v="79.34"/>
    <n v="149.72"/>
    <n v="79.34"/>
    <n v="70.38"/>
    <n v="0.47007747795885652"/>
    <n v="2026"/>
    <s v="Q2"/>
    <n v="6"/>
    <s v="Jun"/>
  </r>
  <r>
    <n v="2272"/>
    <d v="2026-06-13T00:00:00"/>
    <n v="2026"/>
    <n v="6"/>
    <x v="5"/>
    <x v="1"/>
    <x v="3"/>
    <x v="8"/>
    <x v="0"/>
    <s v="Returning"/>
    <x v="4"/>
    <s v="Weighted Vest"/>
    <n v="1"/>
    <n v="125.01"/>
    <n v="0.15"/>
    <n v="70.39"/>
    <n v="106.2585"/>
    <n v="70.39"/>
    <n v="35.868499999999997"/>
    <n v="0.33755887764272974"/>
    <n v="2026"/>
    <s v="Q2"/>
    <n v="6"/>
    <s v="Jun"/>
  </r>
  <r>
    <n v="2680"/>
    <d v="2026-06-13T00:00:00"/>
    <n v="2026"/>
    <n v="6"/>
    <x v="5"/>
    <x v="1"/>
    <x v="1"/>
    <x v="14"/>
    <x v="0"/>
    <s v="Returning"/>
    <x v="1"/>
    <s v="Hiking Daypack 20L"/>
    <n v="1"/>
    <n v="93.59"/>
    <n v="0.15"/>
    <n v="46.48"/>
    <n v="79.551500000000004"/>
    <n v="46.48"/>
    <n v="33.071500000000007"/>
    <n v="0.41572440494522422"/>
    <n v="2026"/>
    <s v="Q2"/>
    <n v="6"/>
    <s v="Jun"/>
  </r>
  <r>
    <n v="4178"/>
    <d v="2026-06-13T00:00:00"/>
    <n v="2026"/>
    <n v="6"/>
    <x v="5"/>
    <x v="1"/>
    <x v="2"/>
    <x v="2"/>
    <x v="2"/>
    <s v="Returning"/>
    <x v="1"/>
    <s v="Trail Boots"/>
    <n v="4"/>
    <n v="143.9"/>
    <n v="0.05"/>
    <n v="79.709999999999994"/>
    <n v="546.82000000000005"/>
    <n v="318.83999999999997"/>
    <n v="227.98000000000008"/>
    <n v="0.41691964448996022"/>
    <n v="2026"/>
    <s v="Q2"/>
    <n v="6"/>
    <s v="Jun"/>
  </r>
  <r>
    <n v="4272"/>
    <d v="2026-06-13T00:00:00"/>
    <n v="2026"/>
    <n v="6"/>
    <x v="5"/>
    <x v="1"/>
    <x v="3"/>
    <x v="7"/>
    <x v="3"/>
    <s v="Returning"/>
    <x v="3"/>
    <s v="Trail Tent 2P"/>
    <n v="4"/>
    <n v="190.97"/>
    <n v="0"/>
    <n v="103.36"/>
    <n v="763.88"/>
    <n v="413.44"/>
    <n v="350.44"/>
    <n v="0.45876315651673039"/>
    <n v="2026"/>
    <s v="Q2"/>
    <n v="6"/>
    <s v="Jun"/>
  </r>
  <r>
    <n v="4713"/>
    <d v="2026-06-13T00:00:00"/>
    <n v="2026"/>
    <n v="6"/>
    <x v="5"/>
    <x v="1"/>
    <x v="3"/>
    <x v="13"/>
    <x v="2"/>
    <s v="Business"/>
    <x v="4"/>
    <s v="Recovery Roller"/>
    <n v="1"/>
    <n v="35.78"/>
    <n v="0"/>
    <n v="14"/>
    <n v="35.78"/>
    <n v="14"/>
    <n v="21.78"/>
    <n v="0.60871995528228062"/>
    <n v="2026"/>
    <s v="Q2"/>
    <n v="6"/>
    <s v="Jun"/>
  </r>
  <r>
    <n v="5166"/>
    <d v="2026-06-13T00:00:00"/>
    <n v="2026"/>
    <n v="6"/>
    <x v="5"/>
    <x v="1"/>
    <x v="3"/>
    <x v="7"/>
    <x v="3"/>
    <s v="New"/>
    <x v="3"/>
    <s v="Compact Sleeping Bag"/>
    <n v="3"/>
    <n v="125.25"/>
    <n v="0.05"/>
    <n v="58.95"/>
    <n v="356.96249999999998"/>
    <n v="176.85000000000002"/>
    <n v="180.11249999999995"/>
    <n v="0.50456980775291516"/>
    <n v="2026"/>
    <s v="Q2"/>
    <n v="6"/>
    <s v="Jun"/>
  </r>
  <r>
    <n v="486"/>
    <d v="2026-06-14T00:00:00"/>
    <n v="2026"/>
    <n v="6"/>
    <x v="5"/>
    <x v="1"/>
    <x v="0"/>
    <x v="9"/>
    <x v="1"/>
    <s v="Business"/>
    <x v="1"/>
    <s v="Trekking Poles"/>
    <n v="8"/>
    <n v="72.36"/>
    <n v="0.1"/>
    <n v="32.229999999999997"/>
    <n v="520.99199999999996"/>
    <n v="257.83999999999997"/>
    <n v="263.15199999999999"/>
    <n v="0.5050979669553467"/>
    <n v="2026"/>
    <s v="Q2"/>
    <n v="6"/>
    <s v="Jun"/>
  </r>
  <r>
    <n v="1507"/>
    <d v="2026-06-14T00:00:00"/>
    <n v="2026"/>
    <n v="6"/>
    <x v="5"/>
    <x v="1"/>
    <x v="0"/>
    <x v="15"/>
    <x v="2"/>
    <s v="Returning"/>
    <x v="2"/>
    <s v="Travel Backpack 35L"/>
    <n v="1"/>
    <n v="162.51"/>
    <n v="0"/>
    <n v="88.29"/>
    <n v="162.51"/>
    <n v="88.29"/>
    <n v="74.219999999999985"/>
    <n v="0.45671035628576695"/>
    <n v="2026"/>
    <s v="Q2"/>
    <n v="6"/>
    <s v="Jun"/>
  </r>
  <r>
    <n v="1821"/>
    <d v="2026-06-14T00:00:00"/>
    <n v="2026"/>
    <n v="6"/>
    <x v="5"/>
    <x v="1"/>
    <x v="0"/>
    <x v="15"/>
    <x v="2"/>
    <s v="Business"/>
    <x v="1"/>
    <s v="Trekking Poles"/>
    <n v="3"/>
    <n v="70.52"/>
    <n v="0"/>
    <n v="33.119999999999997"/>
    <n v="211.56"/>
    <n v="99.359999999999985"/>
    <n v="112.20000000000002"/>
    <n v="0.53034600113442998"/>
    <n v="2026"/>
    <s v="Q2"/>
    <n v="6"/>
    <s v="Jun"/>
  </r>
  <r>
    <n v="2588"/>
    <d v="2026-06-14T00:00:00"/>
    <n v="2026"/>
    <n v="6"/>
    <x v="5"/>
    <x v="1"/>
    <x v="3"/>
    <x v="8"/>
    <x v="3"/>
    <s v="Returning"/>
    <x v="1"/>
    <s v="Hiking Daypack 20L"/>
    <n v="1"/>
    <n v="90.28"/>
    <n v="0"/>
    <n v="46.04"/>
    <n v="90.28"/>
    <n v="46.04"/>
    <n v="44.24"/>
    <n v="0.4900310146211786"/>
    <n v="2026"/>
    <s v="Q2"/>
    <n v="6"/>
    <s v="Jun"/>
  </r>
  <r>
    <n v="2815"/>
    <d v="2026-06-14T00:00:00"/>
    <n v="2026"/>
    <n v="6"/>
    <x v="5"/>
    <x v="1"/>
    <x v="3"/>
    <x v="13"/>
    <x v="3"/>
    <s v="New"/>
    <x v="3"/>
    <s v="Alpine Tent 4P"/>
    <n v="2"/>
    <n v="342.25"/>
    <n v="0"/>
    <n v="196.86"/>
    <n v="684.5"/>
    <n v="393.72"/>
    <n v="290.77999999999997"/>
    <n v="0.42480642804967128"/>
    <n v="2026"/>
    <s v="Q2"/>
    <n v="6"/>
    <s v="Jun"/>
  </r>
  <r>
    <n v="3258"/>
    <d v="2026-06-14T00:00:00"/>
    <n v="2026"/>
    <n v="6"/>
    <x v="5"/>
    <x v="1"/>
    <x v="1"/>
    <x v="1"/>
    <x v="0"/>
    <s v="Business"/>
    <x v="0"/>
    <s v="Trail Bike Light"/>
    <n v="6"/>
    <n v="50.92"/>
    <n v="0.05"/>
    <n v="22.87"/>
    <n v="290.24399999999997"/>
    <n v="137.22"/>
    <n v="153.02399999999997"/>
    <n v="0.52722536899987593"/>
    <n v="2026"/>
    <s v="Q2"/>
    <n v="6"/>
    <s v="Jun"/>
  </r>
  <r>
    <n v="3361"/>
    <d v="2026-06-14T00:00:00"/>
    <n v="2026"/>
    <n v="6"/>
    <x v="5"/>
    <x v="1"/>
    <x v="0"/>
    <x v="0"/>
    <x v="2"/>
    <s v="Returning"/>
    <x v="2"/>
    <s v="Insulated Bottle"/>
    <n v="5"/>
    <n v="36.72"/>
    <n v="0.15"/>
    <n v="13.2"/>
    <n v="156.06"/>
    <n v="66"/>
    <n v="90.06"/>
    <n v="0.57708573625528647"/>
    <n v="2026"/>
    <s v="Q2"/>
    <n v="6"/>
    <s v="Jun"/>
  </r>
  <r>
    <n v="3629"/>
    <d v="2026-06-14T00:00:00"/>
    <n v="2026"/>
    <n v="6"/>
    <x v="5"/>
    <x v="1"/>
    <x v="0"/>
    <x v="15"/>
    <x v="0"/>
    <s v="New"/>
    <x v="3"/>
    <s v="Alpine Tent 4P"/>
    <n v="4"/>
    <n v="348.96"/>
    <n v="0.15"/>
    <n v="197.02"/>
    <n v="1186.4639999999999"/>
    <n v="788.08"/>
    <n v="398.3839999999999"/>
    <n v="0.3357741996385899"/>
    <n v="2026"/>
    <s v="Q2"/>
    <n v="6"/>
    <s v="Jun"/>
  </r>
  <r>
    <n v="3750"/>
    <d v="2026-06-14T00:00:00"/>
    <n v="2026"/>
    <n v="6"/>
    <x v="5"/>
    <x v="1"/>
    <x v="0"/>
    <x v="0"/>
    <x v="0"/>
    <s v="Returning"/>
    <x v="1"/>
    <s v="Trekking Poles"/>
    <n v="1"/>
    <n v="71.28"/>
    <n v="0"/>
    <n v="31.92"/>
    <n v="71.28"/>
    <n v="31.92"/>
    <n v="39.36"/>
    <n v="0.55218855218855212"/>
    <n v="2026"/>
    <s v="Q2"/>
    <n v="6"/>
    <s v="Jun"/>
  </r>
  <r>
    <n v="5088"/>
    <d v="2026-06-14T00:00:00"/>
    <n v="2026"/>
    <n v="6"/>
    <x v="5"/>
    <x v="1"/>
    <x v="1"/>
    <x v="12"/>
    <x v="0"/>
    <s v="New"/>
    <x v="2"/>
    <s v="Travel Backpack 35L"/>
    <n v="1"/>
    <n v="160.99"/>
    <n v="0.05"/>
    <n v="89.15"/>
    <n v="152.94050000000001"/>
    <n v="89.15"/>
    <n v="63.790500000000009"/>
    <n v="0.41709357560619981"/>
    <n v="2026"/>
    <s v="Q2"/>
    <n v="6"/>
    <s v="Jun"/>
  </r>
  <r>
    <n v="1450"/>
    <d v="2026-06-15T00:00:00"/>
    <n v="2026"/>
    <n v="6"/>
    <x v="5"/>
    <x v="1"/>
    <x v="1"/>
    <x v="14"/>
    <x v="0"/>
    <s v="Returning"/>
    <x v="4"/>
    <s v="Weighted Vest"/>
    <n v="1"/>
    <n v="124.19"/>
    <n v="0.05"/>
    <n v="67.209999999999994"/>
    <n v="117.98049999999999"/>
    <n v="67.209999999999994"/>
    <n v="50.770499999999998"/>
    <n v="0.43032958836417884"/>
    <n v="2026"/>
    <s v="Q2"/>
    <n v="6"/>
    <s v="Jun"/>
  </r>
  <r>
    <n v="2330"/>
    <d v="2026-06-15T00:00:00"/>
    <n v="2026"/>
    <n v="6"/>
    <x v="5"/>
    <x v="1"/>
    <x v="1"/>
    <x v="1"/>
    <x v="0"/>
    <s v="New"/>
    <x v="2"/>
    <s v="Insulated Bottle"/>
    <n v="2"/>
    <n v="36.11"/>
    <n v="0.05"/>
    <n v="13.29"/>
    <n v="68.608999999999995"/>
    <n v="26.58"/>
    <n v="42.028999999999996"/>
    <n v="0.6125872698917052"/>
    <n v="2026"/>
    <s v="Q2"/>
    <n v="6"/>
    <s v="Jun"/>
  </r>
  <r>
    <n v="4655"/>
    <d v="2026-06-15T00:00:00"/>
    <n v="2026"/>
    <n v="6"/>
    <x v="5"/>
    <x v="1"/>
    <x v="0"/>
    <x v="0"/>
    <x v="1"/>
    <s v="Business"/>
    <x v="4"/>
    <s v="Resistance Band Set"/>
    <n v="4"/>
    <n v="40.909999999999997"/>
    <n v="0.05"/>
    <n v="14.42"/>
    <n v="155.45799999999997"/>
    <n v="57.68"/>
    <n v="97.777999999999963"/>
    <n v="0.62896730949838531"/>
    <n v="2026"/>
    <s v="Q2"/>
    <n v="6"/>
    <s v="Jun"/>
  </r>
  <r>
    <n v="137"/>
    <d v="2026-06-16T00:00:00"/>
    <n v="2026"/>
    <n v="6"/>
    <x v="5"/>
    <x v="1"/>
    <x v="1"/>
    <x v="6"/>
    <x v="0"/>
    <s v="Returning"/>
    <x v="1"/>
    <s v="Trail Boots"/>
    <n v="5"/>
    <n v="141.66999999999999"/>
    <n v="0.1"/>
    <n v="80.59"/>
    <n v="637.51499999999999"/>
    <n v="402.95000000000005"/>
    <n v="234.56499999999994"/>
    <n v="0.36793644071119885"/>
    <n v="2026"/>
    <s v="Q2"/>
    <n v="6"/>
    <s v="Jun"/>
  </r>
  <r>
    <n v="141"/>
    <d v="2026-06-16T00:00:00"/>
    <n v="2026"/>
    <n v="6"/>
    <x v="5"/>
    <x v="1"/>
    <x v="3"/>
    <x v="7"/>
    <x v="0"/>
    <s v="Returning"/>
    <x v="2"/>
    <s v="Packing Cube Set"/>
    <n v="1"/>
    <n v="47.53"/>
    <n v="0.05"/>
    <n v="18.5"/>
    <n v="45.153500000000001"/>
    <n v="18.5"/>
    <n v="26.653500000000001"/>
    <n v="0.59028646727274736"/>
    <n v="2026"/>
    <s v="Q2"/>
    <n v="6"/>
    <s v="Jun"/>
  </r>
  <r>
    <n v="335"/>
    <d v="2026-06-16T00:00:00"/>
    <n v="2026"/>
    <n v="6"/>
    <x v="5"/>
    <x v="1"/>
    <x v="3"/>
    <x v="8"/>
    <x v="0"/>
    <s v="Returning"/>
    <x v="2"/>
    <s v="Travel Backpack 35L"/>
    <n v="3"/>
    <n v="163.65"/>
    <n v="0.15"/>
    <n v="85.8"/>
    <n v="417.3075"/>
    <n v="257.39999999999998"/>
    <n v="159.90750000000003"/>
    <n v="0.38318865584730688"/>
    <n v="2026"/>
    <s v="Q2"/>
    <n v="6"/>
    <s v="Jun"/>
  </r>
  <r>
    <n v="498"/>
    <d v="2026-06-16T00:00:00"/>
    <n v="2026"/>
    <n v="6"/>
    <x v="5"/>
    <x v="1"/>
    <x v="0"/>
    <x v="15"/>
    <x v="1"/>
    <s v="Business"/>
    <x v="2"/>
    <s v="Carry-On Duffel"/>
    <n v="5"/>
    <n v="130.94999999999999"/>
    <n v="0.15"/>
    <n v="68.47"/>
    <n v="556.53750000000002"/>
    <n v="342.35"/>
    <n v="214.1875"/>
    <n v="0.38485726478449339"/>
    <n v="2026"/>
    <s v="Q2"/>
    <n v="6"/>
    <s v="Jun"/>
  </r>
  <r>
    <n v="2611"/>
    <d v="2026-06-16T00:00:00"/>
    <n v="2026"/>
    <n v="6"/>
    <x v="5"/>
    <x v="1"/>
    <x v="3"/>
    <x v="13"/>
    <x v="0"/>
    <s v="Returning"/>
    <x v="2"/>
    <s v="Travel Backpack 35L"/>
    <n v="5"/>
    <n v="160.82"/>
    <n v="0"/>
    <n v="90.14"/>
    <n v="804.09999999999991"/>
    <n v="450.7"/>
    <n v="353.39999999999992"/>
    <n v="0.43949757492849145"/>
    <n v="2026"/>
    <s v="Q2"/>
    <n v="6"/>
    <s v="Jun"/>
  </r>
  <r>
    <n v="3197"/>
    <d v="2026-06-16T00:00:00"/>
    <n v="2026"/>
    <n v="6"/>
    <x v="5"/>
    <x v="1"/>
    <x v="1"/>
    <x v="12"/>
    <x v="2"/>
    <s v="New"/>
    <x v="0"/>
    <s v="Compact Repair Kit"/>
    <n v="3"/>
    <n v="40.51"/>
    <n v="0"/>
    <n v="16.940000000000001"/>
    <n v="121.53"/>
    <n v="50.820000000000007"/>
    <n v="70.709999999999994"/>
    <n v="0.58183164650703523"/>
    <n v="2026"/>
    <s v="Q2"/>
    <n v="6"/>
    <s v="Jun"/>
  </r>
  <r>
    <n v="4668"/>
    <d v="2026-06-16T00:00:00"/>
    <n v="2026"/>
    <n v="6"/>
    <x v="5"/>
    <x v="1"/>
    <x v="1"/>
    <x v="11"/>
    <x v="0"/>
    <s v="Business"/>
    <x v="0"/>
    <s v="Commuter Helmet"/>
    <n v="1"/>
    <n v="81.08"/>
    <n v="0"/>
    <n v="41.52"/>
    <n v="81.08"/>
    <n v="41.52"/>
    <n v="39.559999999999995"/>
    <n v="0.48791317217562896"/>
    <n v="2026"/>
    <s v="Q2"/>
    <n v="6"/>
    <s v="Jun"/>
  </r>
  <r>
    <n v="4994"/>
    <d v="2026-06-16T00:00:00"/>
    <n v="2026"/>
    <n v="6"/>
    <x v="5"/>
    <x v="1"/>
    <x v="2"/>
    <x v="10"/>
    <x v="1"/>
    <s v="Business"/>
    <x v="1"/>
    <s v="Summit Backpack 45L"/>
    <n v="4"/>
    <n v="150.43"/>
    <n v="0.1"/>
    <n v="77.650000000000006"/>
    <n v="541.548"/>
    <n v="310.60000000000002"/>
    <n v="230.94799999999998"/>
    <n v="0.42645896577957998"/>
    <n v="2026"/>
    <s v="Q2"/>
    <n v="6"/>
    <s v="Jun"/>
  </r>
  <r>
    <n v="512"/>
    <d v="2026-06-17T00:00:00"/>
    <n v="2026"/>
    <n v="6"/>
    <x v="5"/>
    <x v="1"/>
    <x v="1"/>
    <x v="12"/>
    <x v="3"/>
    <s v="Returning"/>
    <x v="3"/>
    <s v="Trail Tent 2P"/>
    <n v="1"/>
    <n v="192.42"/>
    <n v="0"/>
    <n v="103.31"/>
    <n v="192.42"/>
    <n v="103.31"/>
    <n v="89.109999999999985"/>
    <n v="0.46310154869556175"/>
    <n v="2026"/>
    <s v="Q2"/>
    <n v="6"/>
    <s v="Jun"/>
  </r>
  <r>
    <n v="717"/>
    <d v="2026-06-17T00:00:00"/>
    <n v="2026"/>
    <n v="6"/>
    <x v="5"/>
    <x v="1"/>
    <x v="3"/>
    <x v="7"/>
    <x v="1"/>
    <s v="Business"/>
    <x v="3"/>
    <s v="Alpine Tent 4P"/>
    <n v="10"/>
    <n v="333.14"/>
    <n v="0.15"/>
    <n v="194.52"/>
    <n v="2831.6899999999996"/>
    <n v="1945.2"/>
    <n v="886.48999999999955"/>
    <n v="0.31306039856057677"/>
    <n v="2026"/>
    <s v="Q2"/>
    <n v="6"/>
    <s v="Jun"/>
  </r>
  <r>
    <n v="952"/>
    <d v="2026-06-17T00:00:00"/>
    <n v="2026"/>
    <n v="6"/>
    <x v="5"/>
    <x v="1"/>
    <x v="0"/>
    <x v="0"/>
    <x v="0"/>
    <s v="Business"/>
    <x v="3"/>
    <s v="Portable Camp Stove"/>
    <n v="1"/>
    <n v="79.900000000000006"/>
    <n v="0.05"/>
    <n v="40.19"/>
    <n v="75.905000000000001"/>
    <n v="40.19"/>
    <n v="35.715000000000003"/>
    <n v="0.47052236348066667"/>
    <n v="2026"/>
    <s v="Q2"/>
    <n v="6"/>
    <s v="Jun"/>
  </r>
  <r>
    <n v="1081"/>
    <d v="2026-06-17T00:00:00"/>
    <n v="2026"/>
    <n v="6"/>
    <x v="5"/>
    <x v="1"/>
    <x v="3"/>
    <x v="13"/>
    <x v="0"/>
    <s v="Returning"/>
    <x v="0"/>
    <s v="Trail Bike Light"/>
    <n v="1"/>
    <n v="51.12"/>
    <n v="0"/>
    <n v="22.43"/>
    <n v="51.12"/>
    <n v="22.43"/>
    <n v="28.689999999999998"/>
    <n v="0.56122848200312991"/>
    <n v="2026"/>
    <s v="Q2"/>
    <n v="6"/>
    <s v="Jun"/>
  </r>
  <r>
    <n v="2043"/>
    <d v="2026-06-17T00:00:00"/>
    <n v="2026"/>
    <n v="6"/>
    <x v="5"/>
    <x v="1"/>
    <x v="1"/>
    <x v="6"/>
    <x v="0"/>
    <s v="New"/>
    <x v="1"/>
    <s v="Hiking Daypack 20L"/>
    <n v="2"/>
    <n v="90.33"/>
    <n v="0"/>
    <n v="46.3"/>
    <n v="180.66"/>
    <n v="92.6"/>
    <n v="88.06"/>
    <n v="0.48743496069965686"/>
    <n v="2026"/>
    <s v="Q2"/>
    <n v="6"/>
    <s v="Jun"/>
  </r>
  <r>
    <n v="4040"/>
    <d v="2026-06-17T00:00:00"/>
    <n v="2026"/>
    <n v="6"/>
    <x v="5"/>
    <x v="1"/>
    <x v="3"/>
    <x v="7"/>
    <x v="0"/>
    <s v="Business"/>
    <x v="2"/>
    <s v="Insulated Bottle"/>
    <n v="2"/>
    <n v="36.799999999999997"/>
    <n v="0.05"/>
    <n v="13.94"/>
    <n v="69.919999999999987"/>
    <n v="27.88"/>
    <n v="42.039999999999992"/>
    <n v="0.60125858123569798"/>
    <n v="2026"/>
    <s v="Q2"/>
    <n v="6"/>
    <s v="Jun"/>
  </r>
  <r>
    <n v="2295"/>
    <d v="2026-06-18T00:00:00"/>
    <n v="2026"/>
    <n v="6"/>
    <x v="5"/>
    <x v="1"/>
    <x v="1"/>
    <x v="11"/>
    <x v="3"/>
    <s v="New"/>
    <x v="2"/>
    <s v="Packing Cube Set"/>
    <n v="1"/>
    <n v="45.7"/>
    <n v="0.1"/>
    <n v="18.600000000000001"/>
    <n v="41.13"/>
    <n v="18.600000000000001"/>
    <n v="22.53"/>
    <n v="0.5477753464624362"/>
    <n v="2026"/>
    <s v="Q2"/>
    <n v="6"/>
    <s v="Jun"/>
  </r>
  <r>
    <n v="2670"/>
    <d v="2026-06-18T00:00:00"/>
    <n v="2026"/>
    <n v="6"/>
    <x v="5"/>
    <x v="1"/>
    <x v="2"/>
    <x v="5"/>
    <x v="3"/>
    <s v="Returning"/>
    <x v="2"/>
    <s v="Travel Backpack 35L"/>
    <n v="3"/>
    <n v="162.30000000000001"/>
    <n v="0.1"/>
    <n v="86.43"/>
    <n v="438.21000000000004"/>
    <n v="259.29000000000002"/>
    <n v="178.92000000000002"/>
    <n v="0.40829739166153217"/>
    <n v="2026"/>
    <s v="Q2"/>
    <n v="6"/>
    <s v="Jun"/>
  </r>
  <r>
    <n v="2777"/>
    <d v="2026-06-18T00:00:00"/>
    <n v="2026"/>
    <n v="6"/>
    <x v="5"/>
    <x v="1"/>
    <x v="1"/>
    <x v="14"/>
    <x v="1"/>
    <s v="Business"/>
    <x v="1"/>
    <s v="Trekking Poles"/>
    <n v="5"/>
    <n v="72.37"/>
    <n v="0.2"/>
    <n v="32.840000000000003"/>
    <n v="289.48"/>
    <n v="164.20000000000002"/>
    <n v="125.28"/>
    <n v="0.43277601215973466"/>
    <n v="2026"/>
    <s v="Q2"/>
    <n v="6"/>
    <s v="Jun"/>
  </r>
  <r>
    <n v="2780"/>
    <d v="2026-06-18T00:00:00"/>
    <n v="2026"/>
    <n v="6"/>
    <x v="5"/>
    <x v="1"/>
    <x v="2"/>
    <x v="3"/>
    <x v="0"/>
    <s v="New"/>
    <x v="4"/>
    <s v="Recovery Roller"/>
    <n v="2"/>
    <n v="35.61"/>
    <n v="0.15"/>
    <n v="13.96"/>
    <n v="60.536999999999999"/>
    <n v="27.92"/>
    <n v="32.616999999999997"/>
    <n v="0.53879445628293432"/>
    <n v="2026"/>
    <s v="Q2"/>
    <n v="6"/>
    <s v="Jun"/>
  </r>
  <r>
    <n v="3209"/>
    <d v="2026-06-18T00:00:00"/>
    <n v="2026"/>
    <n v="6"/>
    <x v="5"/>
    <x v="1"/>
    <x v="3"/>
    <x v="13"/>
    <x v="0"/>
    <s v="Returning"/>
    <x v="2"/>
    <s v="Carry-On Duffel"/>
    <n v="2"/>
    <n v="133.12"/>
    <n v="0"/>
    <n v="67.02"/>
    <n v="266.24"/>
    <n v="134.04"/>
    <n v="132.20000000000002"/>
    <n v="0.4965444711538462"/>
    <n v="2026"/>
    <s v="Q2"/>
    <n v="6"/>
    <s v="Jun"/>
  </r>
  <r>
    <n v="3414"/>
    <d v="2026-06-18T00:00:00"/>
    <n v="2026"/>
    <n v="6"/>
    <x v="5"/>
    <x v="1"/>
    <x v="0"/>
    <x v="15"/>
    <x v="3"/>
    <s v="Returning"/>
    <x v="0"/>
    <s v="Trail Bike Light"/>
    <n v="1"/>
    <n v="51.23"/>
    <n v="0.05"/>
    <n v="23.12"/>
    <n v="48.668499999999995"/>
    <n v="23.12"/>
    <n v="25.548499999999994"/>
    <n v="0.5249494025909982"/>
    <n v="2026"/>
    <s v="Q2"/>
    <n v="6"/>
    <s v="Jun"/>
  </r>
  <r>
    <n v="3846"/>
    <d v="2026-06-18T00:00:00"/>
    <n v="2026"/>
    <n v="6"/>
    <x v="5"/>
    <x v="1"/>
    <x v="1"/>
    <x v="12"/>
    <x v="0"/>
    <s v="Business"/>
    <x v="1"/>
    <s v="Hiking Daypack 20L"/>
    <n v="1"/>
    <n v="93.5"/>
    <n v="0"/>
    <n v="46.63"/>
    <n v="93.5"/>
    <n v="46.63"/>
    <n v="46.87"/>
    <n v="0.50128342245989299"/>
    <n v="2026"/>
    <s v="Q2"/>
    <n v="6"/>
    <s v="Jun"/>
  </r>
  <r>
    <n v="4120"/>
    <d v="2026-06-18T00:00:00"/>
    <n v="2026"/>
    <n v="6"/>
    <x v="5"/>
    <x v="1"/>
    <x v="3"/>
    <x v="4"/>
    <x v="2"/>
    <s v="Returning"/>
    <x v="4"/>
    <s v="Resistance Band Set"/>
    <n v="3"/>
    <n v="41.16"/>
    <n v="0"/>
    <n v="14.79"/>
    <n v="123.47999999999999"/>
    <n v="44.37"/>
    <n v="79.109999999999985"/>
    <n v="0.64067055393586003"/>
    <n v="2026"/>
    <s v="Q2"/>
    <n v="6"/>
    <s v="Jun"/>
  </r>
  <r>
    <n v="4217"/>
    <d v="2026-06-18T00:00:00"/>
    <n v="2026"/>
    <n v="6"/>
    <x v="5"/>
    <x v="1"/>
    <x v="1"/>
    <x v="12"/>
    <x v="3"/>
    <s v="New"/>
    <x v="4"/>
    <s v="Resistance Band Set"/>
    <n v="1"/>
    <n v="39.74"/>
    <n v="0.05"/>
    <n v="14.39"/>
    <n v="37.753"/>
    <n v="14.39"/>
    <n v="23.363"/>
    <n v="0.6188382380208195"/>
    <n v="2026"/>
    <s v="Q2"/>
    <n v="6"/>
    <s v="Jun"/>
  </r>
  <r>
    <n v="4786"/>
    <d v="2026-06-18T00:00:00"/>
    <n v="2026"/>
    <n v="6"/>
    <x v="5"/>
    <x v="1"/>
    <x v="3"/>
    <x v="7"/>
    <x v="0"/>
    <s v="Returning"/>
    <x v="2"/>
    <s v="Packing Cube Set"/>
    <n v="3"/>
    <n v="46.79"/>
    <n v="0.1"/>
    <n v="18.25"/>
    <n v="126.33300000000001"/>
    <n v="54.75"/>
    <n v="71.583000000000013"/>
    <n v="0.56662154781411034"/>
    <n v="2026"/>
    <s v="Q2"/>
    <n v="6"/>
    <s v="Jun"/>
  </r>
  <r>
    <n v="23"/>
    <d v="2026-06-19T00:00:00"/>
    <n v="2026"/>
    <n v="6"/>
    <x v="5"/>
    <x v="1"/>
    <x v="3"/>
    <x v="13"/>
    <x v="1"/>
    <s v="Business"/>
    <x v="1"/>
    <s v="Hiking Daypack 20L"/>
    <n v="4"/>
    <n v="91.74"/>
    <n v="0.2"/>
    <n v="44.74"/>
    <n v="293.56799999999998"/>
    <n v="178.96"/>
    <n v="114.60799999999998"/>
    <n v="0.39039677349029861"/>
    <n v="2026"/>
    <s v="Q2"/>
    <n v="6"/>
    <s v="Jun"/>
  </r>
  <r>
    <n v="99"/>
    <d v="2026-06-19T00:00:00"/>
    <n v="2026"/>
    <n v="6"/>
    <x v="5"/>
    <x v="1"/>
    <x v="3"/>
    <x v="13"/>
    <x v="0"/>
    <s v="New"/>
    <x v="4"/>
    <s v="Recovery Roller"/>
    <n v="1"/>
    <n v="36.28"/>
    <n v="0.1"/>
    <n v="13.8"/>
    <n v="32.652000000000001"/>
    <n v="13.8"/>
    <n v="18.852"/>
    <n v="0.5773612642410878"/>
    <n v="2026"/>
    <s v="Q2"/>
    <n v="6"/>
    <s v="Jun"/>
  </r>
  <r>
    <n v="269"/>
    <d v="2026-06-19T00:00:00"/>
    <n v="2026"/>
    <n v="6"/>
    <x v="5"/>
    <x v="1"/>
    <x v="3"/>
    <x v="13"/>
    <x v="1"/>
    <s v="Returning"/>
    <x v="1"/>
    <s v="Trekking Poles"/>
    <n v="3"/>
    <n v="73.02"/>
    <n v="0.1"/>
    <n v="32.69"/>
    <n v="197.154"/>
    <n v="98.07"/>
    <n v="99.084000000000003"/>
    <n v="0.50257159377948202"/>
    <n v="2026"/>
    <s v="Q2"/>
    <n v="6"/>
    <s v="Jun"/>
  </r>
  <r>
    <n v="1772"/>
    <d v="2026-06-19T00:00:00"/>
    <n v="2026"/>
    <n v="6"/>
    <x v="5"/>
    <x v="1"/>
    <x v="3"/>
    <x v="4"/>
    <x v="0"/>
    <s v="New"/>
    <x v="1"/>
    <s v="Summit Backpack 45L"/>
    <n v="4"/>
    <n v="153.38"/>
    <n v="0"/>
    <n v="76.92"/>
    <n v="613.52"/>
    <n v="307.68"/>
    <n v="305.83999999999997"/>
    <n v="0.49850045638283996"/>
    <n v="2026"/>
    <s v="Q2"/>
    <n v="6"/>
    <s v="Jun"/>
  </r>
  <r>
    <n v="1906"/>
    <d v="2026-06-19T00:00:00"/>
    <n v="2026"/>
    <n v="6"/>
    <x v="5"/>
    <x v="1"/>
    <x v="3"/>
    <x v="8"/>
    <x v="3"/>
    <s v="Returning"/>
    <x v="3"/>
    <s v="Compact Sleeping Bag"/>
    <n v="2"/>
    <n v="125.5"/>
    <n v="0"/>
    <n v="61.67"/>
    <n v="251"/>
    <n v="123.34"/>
    <n v="127.66"/>
    <n v="0.50860557768924297"/>
    <n v="2026"/>
    <s v="Q2"/>
    <n v="6"/>
    <s v="Jun"/>
  </r>
  <r>
    <n v="2473"/>
    <d v="2026-06-19T00:00:00"/>
    <n v="2026"/>
    <n v="6"/>
    <x v="5"/>
    <x v="1"/>
    <x v="0"/>
    <x v="0"/>
    <x v="1"/>
    <s v="Returning"/>
    <x v="0"/>
    <s v="Commuter Helmet"/>
    <n v="3"/>
    <n v="80.75"/>
    <n v="0.15"/>
    <n v="42.81"/>
    <n v="205.91249999999999"/>
    <n v="128.43"/>
    <n v="77.482499999999987"/>
    <n v="0.37628847204516475"/>
    <n v="2026"/>
    <s v="Q2"/>
    <n v="6"/>
    <s v="Jun"/>
  </r>
  <r>
    <n v="2549"/>
    <d v="2026-06-19T00:00:00"/>
    <n v="2026"/>
    <n v="6"/>
    <x v="5"/>
    <x v="1"/>
    <x v="3"/>
    <x v="13"/>
    <x v="1"/>
    <s v="Returning"/>
    <x v="4"/>
    <s v="Recovery Roller"/>
    <n v="8"/>
    <n v="36.15"/>
    <n v="0.05"/>
    <n v="13.55"/>
    <n v="274.73999999999995"/>
    <n v="108.4"/>
    <n v="166.33999999999995"/>
    <n v="0.60544514814005956"/>
    <n v="2026"/>
    <s v="Q2"/>
    <n v="6"/>
    <s v="Jun"/>
  </r>
  <r>
    <n v="3341"/>
    <d v="2026-06-19T00:00:00"/>
    <n v="2026"/>
    <n v="6"/>
    <x v="5"/>
    <x v="1"/>
    <x v="0"/>
    <x v="15"/>
    <x v="0"/>
    <s v="New"/>
    <x v="1"/>
    <s v="Trail Boots"/>
    <n v="2"/>
    <n v="143.1"/>
    <n v="0"/>
    <n v="78.11"/>
    <n v="286.2"/>
    <n v="156.22"/>
    <n v="129.97999999999999"/>
    <n v="0.45415793151642209"/>
    <n v="2026"/>
    <s v="Q2"/>
    <n v="6"/>
    <s v="Jun"/>
  </r>
  <r>
    <n v="3351"/>
    <d v="2026-06-19T00:00:00"/>
    <n v="2026"/>
    <n v="6"/>
    <x v="5"/>
    <x v="1"/>
    <x v="1"/>
    <x v="1"/>
    <x v="3"/>
    <s v="New"/>
    <x v="3"/>
    <s v="Compact Sleeping Bag"/>
    <n v="4"/>
    <n v="123.89"/>
    <n v="0"/>
    <n v="59.42"/>
    <n v="495.56"/>
    <n v="237.68"/>
    <n v="257.88"/>
    <n v="0.5203809831301961"/>
    <n v="2026"/>
    <s v="Q2"/>
    <n v="6"/>
    <s v="Jun"/>
  </r>
  <r>
    <n v="3366"/>
    <d v="2026-06-19T00:00:00"/>
    <n v="2026"/>
    <n v="6"/>
    <x v="5"/>
    <x v="1"/>
    <x v="1"/>
    <x v="11"/>
    <x v="0"/>
    <s v="Business"/>
    <x v="2"/>
    <s v="Carry-On Duffel"/>
    <n v="1"/>
    <n v="135.41999999999999"/>
    <n v="0.05"/>
    <n v="68.180000000000007"/>
    <n v="128.64899999999997"/>
    <n v="68.180000000000007"/>
    <n v="60.468999999999966"/>
    <n v="0.47003085915941811"/>
    <n v="2026"/>
    <s v="Q2"/>
    <n v="6"/>
    <s v="Jun"/>
  </r>
  <r>
    <n v="3691"/>
    <d v="2026-06-19T00:00:00"/>
    <n v="2026"/>
    <n v="6"/>
    <x v="5"/>
    <x v="1"/>
    <x v="1"/>
    <x v="6"/>
    <x v="2"/>
    <s v="Returning"/>
    <x v="1"/>
    <s v="Hiking Daypack 20L"/>
    <n v="1"/>
    <n v="93.48"/>
    <n v="0.05"/>
    <n v="44.31"/>
    <n v="88.805999999999997"/>
    <n v="44.31"/>
    <n v="44.495999999999995"/>
    <n v="0.50104722653874734"/>
    <n v="2026"/>
    <s v="Q2"/>
    <n v="6"/>
    <s v="Jun"/>
  </r>
  <r>
    <n v="3909"/>
    <d v="2026-06-19T00:00:00"/>
    <n v="2026"/>
    <n v="6"/>
    <x v="5"/>
    <x v="1"/>
    <x v="1"/>
    <x v="1"/>
    <x v="3"/>
    <s v="Returning"/>
    <x v="1"/>
    <s v="Summit Backpack 45L"/>
    <n v="1"/>
    <n v="156.05000000000001"/>
    <n v="0.05"/>
    <n v="81.28"/>
    <n v="148.2475"/>
    <n v="81.28"/>
    <n v="66.967500000000001"/>
    <n v="0.45172768512116562"/>
    <n v="2026"/>
    <s v="Q2"/>
    <n v="6"/>
    <s v="Jun"/>
  </r>
  <r>
    <n v="4862"/>
    <d v="2026-06-19T00:00:00"/>
    <n v="2026"/>
    <n v="6"/>
    <x v="5"/>
    <x v="1"/>
    <x v="1"/>
    <x v="6"/>
    <x v="0"/>
    <s v="Returning"/>
    <x v="4"/>
    <s v="Recovery Roller"/>
    <n v="1"/>
    <n v="36.74"/>
    <n v="0"/>
    <n v="14.15"/>
    <n v="36.74"/>
    <n v="14.15"/>
    <n v="22.590000000000003"/>
    <n v="0.61486118671747425"/>
    <n v="2026"/>
    <s v="Q2"/>
    <n v="6"/>
    <s v="Jun"/>
  </r>
  <r>
    <n v="5096"/>
    <d v="2026-06-19T00:00:00"/>
    <n v="2026"/>
    <n v="6"/>
    <x v="5"/>
    <x v="1"/>
    <x v="0"/>
    <x v="15"/>
    <x v="0"/>
    <s v="Returning"/>
    <x v="3"/>
    <s v="Trail Tent 2P"/>
    <n v="2"/>
    <n v="199.28"/>
    <n v="0"/>
    <n v="102.85"/>
    <n v="398.56"/>
    <n v="205.7"/>
    <n v="192.86"/>
    <n v="0.48389201124046571"/>
    <n v="2026"/>
    <s v="Q2"/>
    <n v="6"/>
    <s v="Jun"/>
  </r>
  <r>
    <n v="5112"/>
    <d v="2026-06-19T00:00:00"/>
    <n v="2026"/>
    <n v="6"/>
    <x v="5"/>
    <x v="1"/>
    <x v="0"/>
    <x v="0"/>
    <x v="3"/>
    <s v="Returning"/>
    <x v="4"/>
    <s v="Recovery Roller"/>
    <n v="2"/>
    <n v="37.04"/>
    <n v="0.05"/>
    <n v="13.76"/>
    <n v="70.375999999999991"/>
    <n v="27.52"/>
    <n v="42.855999999999995"/>
    <n v="0.60895759918153913"/>
    <n v="2026"/>
    <s v="Q2"/>
    <n v="6"/>
    <s v="Jun"/>
  </r>
  <r>
    <n v="501"/>
    <d v="2026-06-20T00:00:00"/>
    <n v="2026"/>
    <n v="6"/>
    <x v="5"/>
    <x v="1"/>
    <x v="3"/>
    <x v="4"/>
    <x v="0"/>
    <s v="New"/>
    <x v="3"/>
    <s v="Portable Camp Stove"/>
    <n v="2"/>
    <n v="80.95"/>
    <n v="0.1"/>
    <n v="39.44"/>
    <n v="145.71"/>
    <n v="78.88"/>
    <n v="66.830000000000013"/>
    <n v="0.45865074462974409"/>
    <n v="2026"/>
    <s v="Q2"/>
    <n v="6"/>
    <s v="Jun"/>
  </r>
  <r>
    <n v="540"/>
    <d v="2026-06-20T00:00:00"/>
    <n v="2026"/>
    <n v="6"/>
    <x v="5"/>
    <x v="1"/>
    <x v="0"/>
    <x v="9"/>
    <x v="3"/>
    <s v="Returning"/>
    <x v="1"/>
    <s v="Summit Backpack 45L"/>
    <n v="1"/>
    <n v="151.46"/>
    <n v="0.05"/>
    <n v="77.98"/>
    <n v="143.887"/>
    <n v="77.98"/>
    <n v="65.906999999999996"/>
    <n v="0.45804693961233467"/>
    <n v="2026"/>
    <s v="Q2"/>
    <n v="6"/>
    <s v="Jun"/>
  </r>
  <r>
    <n v="2255"/>
    <d v="2026-06-20T00:00:00"/>
    <n v="2026"/>
    <n v="6"/>
    <x v="5"/>
    <x v="1"/>
    <x v="0"/>
    <x v="9"/>
    <x v="0"/>
    <s v="Business"/>
    <x v="1"/>
    <s v="Hiking Daypack 20L"/>
    <n v="5"/>
    <n v="90.1"/>
    <n v="0"/>
    <n v="44.32"/>
    <n v="450.5"/>
    <n v="221.6"/>
    <n v="228.9"/>
    <n v="0.50810210876803552"/>
    <n v="2026"/>
    <s v="Q2"/>
    <n v="6"/>
    <s v="Jun"/>
  </r>
  <r>
    <n v="3126"/>
    <d v="2026-06-20T00:00:00"/>
    <n v="2026"/>
    <n v="6"/>
    <x v="5"/>
    <x v="1"/>
    <x v="0"/>
    <x v="0"/>
    <x v="3"/>
    <s v="Business"/>
    <x v="1"/>
    <s v="Summit Backpack 45L"/>
    <n v="1"/>
    <n v="155.69"/>
    <n v="0.1"/>
    <n v="79.42"/>
    <n v="140.12100000000001"/>
    <n v="79.42"/>
    <n v="60.701000000000008"/>
    <n v="0.43320415926235184"/>
    <n v="2026"/>
    <s v="Q2"/>
    <n v="6"/>
    <s v="Jun"/>
  </r>
  <r>
    <n v="3223"/>
    <d v="2026-06-20T00:00:00"/>
    <n v="2026"/>
    <n v="6"/>
    <x v="5"/>
    <x v="1"/>
    <x v="1"/>
    <x v="14"/>
    <x v="2"/>
    <s v="Returning"/>
    <x v="4"/>
    <s v="Training Mat"/>
    <n v="1"/>
    <n v="50.11"/>
    <n v="0.05"/>
    <n v="21.38"/>
    <n v="47.604499999999994"/>
    <n v="21.38"/>
    <n v="26.224499999999995"/>
    <n v="0.55088279469377888"/>
    <n v="2026"/>
    <s v="Q2"/>
    <n v="6"/>
    <s v="Jun"/>
  </r>
  <r>
    <n v="3260"/>
    <d v="2026-06-20T00:00:00"/>
    <n v="2026"/>
    <n v="6"/>
    <x v="5"/>
    <x v="1"/>
    <x v="2"/>
    <x v="2"/>
    <x v="2"/>
    <s v="Returning"/>
    <x v="1"/>
    <s v="Trail Boots"/>
    <n v="1"/>
    <n v="142.55000000000001"/>
    <n v="0.1"/>
    <n v="79.709999999999994"/>
    <n v="128.29500000000002"/>
    <n v="79.709999999999994"/>
    <n v="48.585000000000022"/>
    <n v="0.37869753302934656"/>
    <n v="2026"/>
    <s v="Q2"/>
    <n v="6"/>
    <s v="Jun"/>
  </r>
  <r>
    <n v="3404"/>
    <d v="2026-06-20T00:00:00"/>
    <n v="2026"/>
    <n v="6"/>
    <x v="5"/>
    <x v="1"/>
    <x v="3"/>
    <x v="8"/>
    <x v="0"/>
    <s v="New"/>
    <x v="3"/>
    <s v="Trail Tent 2P"/>
    <n v="3"/>
    <n v="191.11"/>
    <n v="0.05"/>
    <n v="102.82"/>
    <n v="544.6635"/>
    <n v="308.45999999999998"/>
    <n v="236.20350000000002"/>
    <n v="0.43366867800026992"/>
    <n v="2026"/>
    <s v="Q2"/>
    <n v="6"/>
    <s v="Jun"/>
  </r>
  <r>
    <n v="4267"/>
    <d v="2026-06-20T00:00:00"/>
    <n v="2026"/>
    <n v="6"/>
    <x v="5"/>
    <x v="1"/>
    <x v="3"/>
    <x v="13"/>
    <x v="1"/>
    <s v="Business"/>
    <x v="0"/>
    <s v="Compact Repair Kit"/>
    <n v="6"/>
    <n v="40.229999999999997"/>
    <n v="0.15"/>
    <n v="17.079999999999998"/>
    <n v="205.173"/>
    <n v="102.47999999999999"/>
    <n v="102.69300000000001"/>
    <n v="0.50051907414718322"/>
    <n v="2026"/>
    <s v="Q2"/>
    <n v="6"/>
    <s v="Jun"/>
  </r>
  <r>
    <n v="5082"/>
    <d v="2026-06-20T00:00:00"/>
    <n v="2026"/>
    <n v="6"/>
    <x v="5"/>
    <x v="1"/>
    <x v="1"/>
    <x v="11"/>
    <x v="0"/>
    <s v="Business"/>
    <x v="0"/>
    <s v="Commuter Helmet"/>
    <n v="2"/>
    <n v="81.489999999999995"/>
    <n v="0"/>
    <n v="42.15"/>
    <n v="162.97999999999999"/>
    <n v="84.3"/>
    <n v="78.679999999999993"/>
    <n v="0.48275862068965514"/>
    <n v="2026"/>
    <s v="Q2"/>
    <n v="6"/>
    <s v="Jun"/>
  </r>
  <r>
    <n v="5108"/>
    <d v="2026-06-20T00:00:00"/>
    <n v="2026"/>
    <n v="6"/>
    <x v="5"/>
    <x v="1"/>
    <x v="1"/>
    <x v="6"/>
    <x v="1"/>
    <s v="Business"/>
    <x v="2"/>
    <s v="Travel Backpack 35L"/>
    <n v="8"/>
    <n v="162.71"/>
    <n v="0.2"/>
    <n v="85.27"/>
    <n v="1041.3440000000001"/>
    <n v="682.16"/>
    <n v="359.18400000000008"/>
    <n v="0.34492348349824847"/>
    <n v="2026"/>
    <s v="Q2"/>
    <n v="6"/>
    <s v="Jun"/>
  </r>
  <r>
    <n v="1105"/>
    <d v="2026-06-21T00:00:00"/>
    <n v="2026"/>
    <n v="6"/>
    <x v="5"/>
    <x v="1"/>
    <x v="2"/>
    <x v="5"/>
    <x v="3"/>
    <s v="Returning"/>
    <x v="2"/>
    <s v="Insulated Bottle"/>
    <n v="1"/>
    <n v="36.479999999999997"/>
    <n v="0.1"/>
    <n v="13.9"/>
    <n v="32.832000000000001"/>
    <n v="13.9"/>
    <n v="18.932000000000002"/>
    <n v="0.57663255360623789"/>
    <n v="2026"/>
    <s v="Q2"/>
    <n v="6"/>
    <s v="Jun"/>
  </r>
  <r>
    <n v="2757"/>
    <d v="2026-06-21T00:00:00"/>
    <n v="2026"/>
    <n v="6"/>
    <x v="5"/>
    <x v="1"/>
    <x v="1"/>
    <x v="6"/>
    <x v="1"/>
    <s v="Business"/>
    <x v="2"/>
    <s v="Carry-On Duffel"/>
    <n v="6"/>
    <n v="136.65"/>
    <n v="0.15"/>
    <n v="68.56"/>
    <n v="696.91500000000008"/>
    <n v="411.36"/>
    <n v="285.55500000000006"/>
    <n v="0.4097415036266977"/>
    <n v="2026"/>
    <s v="Q2"/>
    <n v="6"/>
    <s v="Jun"/>
  </r>
  <r>
    <n v="3325"/>
    <d v="2026-06-21T00:00:00"/>
    <n v="2026"/>
    <n v="6"/>
    <x v="5"/>
    <x v="1"/>
    <x v="2"/>
    <x v="2"/>
    <x v="0"/>
    <s v="New"/>
    <x v="0"/>
    <s v="Trail Bike Light"/>
    <n v="4"/>
    <n v="50.57"/>
    <n v="0"/>
    <n v="21.85"/>
    <n v="202.28"/>
    <n v="87.4"/>
    <n v="114.88"/>
    <n v="0.56792564761716435"/>
    <n v="2026"/>
    <s v="Q2"/>
    <n v="6"/>
    <s v="Jun"/>
  </r>
  <r>
    <n v="4070"/>
    <d v="2026-06-21T00:00:00"/>
    <n v="2026"/>
    <n v="6"/>
    <x v="5"/>
    <x v="1"/>
    <x v="3"/>
    <x v="8"/>
    <x v="0"/>
    <s v="New"/>
    <x v="0"/>
    <s v="Cycling Pack 12L"/>
    <n v="3"/>
    <n v="103.72"/>
    <n v="0"/>
    <n v="50.34"/>
    <n v="311.15999999999997"/>
    <n v="151.02000000000001"/>
    <n v="160.13999999999996"/>
    <n v="0.51465483995372152"/>
    <n v="2026"/>
    <s v="Q2"/>
    <n v="6"/>
    <s v="Jun"/>
  </r>
  <r>
    <n v="4339"/>
    <d v="2026-06-21T00:00:00"/>
    <n v="2026"/>
    <n v="6"/>
    <x v="5"/>
    <x v="1"/>
    <x v="2"/>
    <x v="16"/>
    <x v="3"/>
    <s v="Returning"/>
    <x v="2"/>
    <s v="Carry-On Duffel"/>
    <n v="1"/>
    <n v="132.49"/>
    <n v="0"/>
    <n v="67.09"/>
    <n v="132.49"/>
    <n v="67.09"/>
    <n v="65.400000000000006"/>
    <n v="0.49362216016303118"/>
    <n v="2026"/>
    <s v="Q2"/>
    <n v="6"/>
    <s v="Jun"/>
  </r>
  <r>
    <n v="731"/>
    <d v="2026-06-22T00:00:00"/>
    <n v="2026"/>
    <n v="6"/>
    <x v="5"/>
    <x v="1"/>
    <x v="2"/>
    <x v="3"/>
    <x v="0"/>
    <s v="New"/>
    <x v="3"/>
    <s v="Portable Camp Stove"/>
    <n v="2"/>
    <n v="80.650000000000006"/>
    <n v="0"/>
    <n v="39.18"/>
    <n v="161.30000000000001"/>
    <n v="78.36"/>
    <n v="82.940000000000012"/>
    <n v="0.51419714817110973"/>
    <n v="2026"/>
    <s v="Q2"/>
    <n v="6"/>
    <s v="Jun"/>
  </r>
  <r>
    <n v="1362"/>
    <d v="2026-06-22T00:00:00"/>
    <n v="2026"/>
    <n v="6"/>
    <x v="5"/>
    <x v="1"/>
    <x v="1"/>
    <x v="1"/>
    <x v="2"/>
    <s v="New"/>
    <x v="4"/>
    <s v="Recovery Roller"/>
    <n v="1"/>
    <n v="35.409999999999997"/>
    <n v="0.05"/>
    <n v="13.9"/>
    <n v="33.639499999999998"/>
    <n v="13.9"/>
    <n v="19.7395"/>
    <n v="0.58679528530447833"/>
    <n v="2026"/>
    <s v="Q2"/>
    <n v="6"/>
    <s v="Jun"/>
  </r>
  <r>
    <n v="1512"/>
    <d v="2026-06-22T00:00:00"/>
    <n v="2026"/>
    <n v="6"/>
    <x v="5"/>
    <x v="1"/>
    <x v="0"/>
    <x v="0"/>
    <x v="3"/>
    <s v="Returning"/>
    <x v="4"/>
    <s v="Resistance Band Set"/>
    <n v="3"/>
    <n v="41.01"/>
    <n v="0"/>
    <n v="14.33"/>
    <n v="123.03"/>
    <n v="42.99"/>
    <n v="80.039999999999992"/>
    <n v="0.65057303096805652"/>
    <n v="2026"/>
    <s v="Q2"/>
    <n v="6"/>
    <s v="Jun"/>
  </r>
  <r>
    <n v="1647"/>
    <d v="2026-06-22T00:00:00"/>
    <n v="2026"/>
    <n v="6"/>
    <x v="5"/>
    <x v="1"/>
    <x v="3"/>
    <x v="8"/>
    <x v="0"/>
    <s v="Business"/>
    <x v="2"/>
    <s v="Insulated Bottle"/>
    <n v="1"/>
    <n v="36.01"/>
    <n v="0"/>
    <n v="13.23"/>
    <n v="36.01"/>
    <n v="13.23"/>
    <n v="22.779999999999998"/>
    <n v="0.63260205498472644"/>
    <n v="2026"/>
    <s v="Q2"/>
    <n v="6"/>
    <s v="Jun"/>
  </r>
  <r>
    <n v="2358"/>
    <d v="2026-06-22T00:00:00"/>
    <n v="2026"/>
    <n v="6"/>
    <x v="5"/>
    <x v="1"/>
    <x v="0"/>
    <x v="0"/>
    <x v="3"/>
    <s v="Returning"/>
    <x v="4"/>
    <s v="Training Mat"/>
    <n v="2"/>
    <n v="50.21"/>
    <n v="0.05"/>
    <n v="21.74"/>
    <n v="95.399000000000001"/>
    <n v="43.48"/>
    <n v="51.919000000000004"/>
    <n v="0.54423002337550708"/>
    <n v="2026"/>
    <s v="Q2"/>
    <n v="6"/>
    <s v="Jun"/>
  </r>
  <r>
    <n v="2366"/>
    <d v="2026-06-22T00:00:00"/>
    <n v="2026"/>
    <n v="6"/>
    <x v="5"/>
    <x v="1"/>
    <x v="2"/>
    <x v="10"/>
    <x v="3"/>
    <s v="Returning"/>
    <x v="0"/>
    <s v="Cycling Pack 12L"/>
    <n v="3"/>
    <n v="100.3"/>
    <n v="0"/>
    <n v="49.26"/>
    <n v="300.89999999999998"/>
    <n v="147.78"/>
    <n v="153.11999999999998"/>
    <n v="0.5088733798604187"/>
    <n v="2026"/>
    <s v="Q2"/>
    <n v="6"/>
    <s v="Jun"/>
  </r>
  <r>
    <n v="3481"/>
    <d v="2026-06-22T00:00:00"/>
    <n v="2026"/>
    <n v="6"/>
    <x v="5"/>
    <x v="1"/>
    <x v="3"/>
    <x v="8"/>
    <x v="2"/>
    <s v="New"/>
    <x v="2"/>
    <s v="Packing Cube Set"/>
    <n v="1"/>
    <n v="47.7"/>
    <n v="0.1"/>
    <n v="18.760000000000002"/>
    <n v="42.930000000000007"/>
    <n v="18.760000000000002"/>
    <n v="24.170000000000005"/>
    <n v="0.56300955043093415"/>
    <n v="2026"/>
    <s v="Q2"/>
    <n v="6"/>
    <s v="Jun"/>
  </r>
  <r>
    <n v="3595"/>
    <d v="2026-06-22T00:00:00"/>
    <n v="2026"/>
    <n v="6"/>
    <x v="5"/>
    <x v="1"/>
    <x v="1"/>
    <x v="14"/>
    <x v="0"/>
    <s v="New"/>
    <x v="0"/>
    <s v="Compact Repair Kit"/>
    <n v="2"/>
    <n v="40.94"/>
    <n v="0.1"/>
    <n v="16.88"/>
    <n v="73.691999999999993"/>
    <n v="33.76"/>
    <n v="39.931999999999995"/>
    <n v="0.54187700157411933"/>
    <n v="2026"/>
    <s v="Q2"/>
    <n v="6"/>
    <s v="Jun"/>
  </r>
  <r>
    <n v="3766"/>
    <d v="2026-06-22T00:00:00"/>
    <n v="2026"/>
    <n v="6"/>
    <x v="5"/>
    <x v="1"/>
    <x v="3"/>
    <x v="8"/>
    <x v="2"/>
    <s v="Returning"/>
    <x v="1"/>
    <s v="Hiking Daypack 20L"/>
    <n v="1"/>
    <n v="93.78"/>
    <n v="0"/>
    <n v="46.62"/>
    <n v="93.78"/>
    <n v="46.62"/>
    <n v="47.160000000000004"/>
    <n v="0.50287907869481774"/>
    <n v="2026"/>
    <s v="Q2"/>
    <n v="6"/>
    <s v="Jun"/>
  </r>
  <r>
    <n v="3933"/>
    <d v="2026-06-22T00:00:00"/>
    <n v="2026"/>
    <n v="6"/>
    <x v="5"/>
    <x v="1"/>
    <x v="3"/>
    <x v="4"/>
    <x v="2"/>
    <s v="New"/>
    <x v="4"/>
    <s v="Training Mat"/>
    <n v="2"/>
    <n v="51.42"/>
    <n v="0"/>
    <n v="22.19"/>
    <n v="102.84"/>
    <n v="44.38"/>
    <n v="58.46"/>
    <n v="0.56845585375340335"/>
    <n v="2026"/>
    <s v="Q2"/>
    <n v="6"/>
    <s v="Jun"/>
  </r>
  <r>
    <n v="3951"/>
    <d v="2026-06-22T00:00:00"/>
    <n v="2026"/>
    <n v="6"/>
    <x v="5"/>
    <x v="1"/>
    <x v="2"/>
    <x v="2"/>
    <x v="2"/>
    <s v="New"/>
    <x v="2"/>
    <s v="Travel Backpack 35L"/>
    <n v="1"/>
    <n v="164.99"/>
    <n v="0.1"/>
    <n v="86.6"/>
    <n v="148.49100000000001"/>
    <n v="86.6"/>
    <n v="61.89100000000002"/>
    <n v="0.41679967136055396"/>
    <n v="2026"/>
    <s v="Q2"/>
    <n v="6"/>
    <s v="Jun"/>
  </r>
  <r>
    <n v="4078"/>
    <d v="2026-06-22T00:00:00"/>
    <n v="2026"/>
    <n v="6"/>
    <x v="5"/>
    <x v="1"/>
    <x v="2"/>
    <x v="5"/>
    <x v="3"/>
    <s v="Returning"/>
    <x v="1"/>
    <s v="Trail Boots"/>
    <n v="1"/>
    <n v="145.65"/>
    <n v="0"/>
    <n v="79.87"/>
    <n v="145.65"/>
    <n v="79.87"/>
    <n v="65.78"/>
    <n v="0.45163062135255749"/>
    <n v="2026"/>
    <s v="Q2"/>
    <n v="6"/>
    <s v="Jun"/>
  </r>
  <r>
    <n v="4182"/>
    <d v="2026-06-22T00:00:00"/>
    <n v="2026"/>
    <n v="6"/>
    <x v="5"/>
    <x v="1"/>
    <x v="1"/>
    <x v="11"/>
    <x v="0"/>
    <s v="New"/>
    <x v="4"/>
    <s v="Weighted Vest"/>
    <n v="4"/>
    <n v="120.94"/>
    <n v="0.05"/>
    <n v="70.84"/>
    <n v="459.57199999999995"/>
    <n v="283.36"/>
    <n v="176.21199999999993"/>
    <n v="0.38342631840059871"/>
    <n v="2026"/>
    <s v="Q2"/>
    <n v="6"/>
    <s v="Jun"/>
  </r>
  <r>
    <n v="323"/>
    <d v="2026-06-23T00:00:00"/>
    <n v="2026"/>
    <n v="6"/>
    <x v="5"/>
    <x v="1"/>
    <x v="3"/>
    <x v="13"/>
    <x v="0"/>
    <s v="Returning"/>
    <x v="2"/>
    <s v="Insulated Bottle"/>
    <n v="1"/>
    <n v="36.94"/>
    <n v="0"/>
    <n v="13.25"/>
    <n v="36.94"/>
    <n v="13.25"/>
    <n v="23.689999999999998"/>
    <n v="0.64131023280996213"/>
    <n v="2026"/>
    <s v="Q2"/>
    <n v="6"/>
    <s v="Jun"/>
  </r>
  <r>
    <n v="544"/>
    <d v="2026-06-23T00:00:00"/>
    <n v="2026"/>
    <n v="6"/>
    <x v="5"/>
    <x v="1"/>
    <x v="0"/>
    <x v="15"/>
    <x v="0"/>
    <s v="Business"/>
    <x v="1"/>
    <s v="Hiking Daypack 20L"/>
    <n v="1"/>
    <n v="90.3"/>
    <n v="0.05"/>
    <n v="45.07"/>
    <n v="85.784999999999997"/>
    <n v="45.07"/>
    <n v="40.714999999999996"/>
    <n v="0.47461677449437545"/>
    <n v="2026"/>
    <s v="Q2"/>
    <n v="6"/>
    <s v="Jun"/>
  </r>
  <r>
    <n v="1570"/>
    <d v="2026-06-23T00:00:00"/>
    <n v="2026"/>
    <n v="6"/>
    <x v="5"/>
    <x v="1"/>
    <x v="3"/>
    <x v="13"/>
    <x v="3"/>
    <s v="Returning"/>
    <x v="3"/>
    <s v="Alpine Tent 4P"/>
    <n v="1"/>
    <n v="335.05"/>
    <n v="0"/>
    <n v="191.67"/>
    <n v="335.05"/>
    <n v="191.67"/>
    <n v="143.38000000000002"/>
    <n v="0.42793612893597976"/>
    <n v="2026"/>
    <s v="Q2"/>
    <n v="6"/>
    <s v="Jun"/>
  </r>
  <r>
    <n v="1932"/>
    <d v="2026-06-23T00:00:00"/>
    <n v="2026"/>
    <n v="6"/>
    <x v="5"/>
    <x v="1"/>
    <x v="3"/>
    <x v="8"/>
    <x v="0"/>
    <s v="New"/>
    <x v="2"/>
    <s v="Insulated Bottle"/>
    <n v="1"/>
    <n v="35.9"/>
    <n v="0.05"/>
    <n v="13.81"/>
    <n v="34.104999999999997"/>
    <n v="13.81"/>
    <n v="20.294999999999995"/>
    <n v="0.59507403606509301"/>
    <n v="2026"/>
    <s v="Q2"/>
    <n v="6"/>
    <s v="Jun"/>
  </r>
  <r>
    <n v="4352"/>
    <d v="2026-06-23T00:00:00"/>
    <n v="2026"/>
    <n v="6"/>
    <x v="5"/>
    <x v="1"/>
    <x v="3"/>
    <x v="13"/>
    <x v="0"/>
    <s v="Returning"/>
    <x v="0"/>
    <s v="Trail Bike Light"/>
    <n v="6"/>
    <n v="51.34"/>
    <n v="0.1"/>
    <n v="22.47"/>
    <n v="277.23600000000005"/>
    <n v="134.82"/>
    <n v="142.41600000000005"/>
    <n v="0.51369951954291659"/>
    <n v="2026"/>
    <s v="Q2"/>
    <n v="6"/>
    <s v="Jun"/>
  </r>
  <r>
    <n v="4561"/>
    <d v="2026-06-23T00:00:00"/>
    <n v="2026"/>
    <n v="6"/>
    <x v="5"/>
    <x v="1"/>
    <x v="0"/>
    <x v="0"/>
    <x v="2"/>
    <s v="Returning"/>
    <x v="1"/>
    <s v="Summit Backpack 45L"/>
    <n v="1"/>
    <n v="157.91"/>
    <n v="0"/>
    <n v="77.12"/>
    <n v="157.91"/>
    <n v="77.12"/>
    <n v="80.789999999999992"/>
    <n v="0.51162054334747642"/>
    <n v="2026"/>
    <s v="Q2"/>
    <n v="6"/>
    <s v="Jun"/>
  </r>
  <r>
    <n v="4741"/>
    <d v="2026-06-23T00:00:00"/>
    <n v="2026"/>
    <n v="6"/>
    <x v="5"/>
    <x v="1"/>
    <x v="3"/>
    <x v="13"/>
    <x v="0"/>
    <s v="New"/>
    <x v="0"/>
    <s v="Compact Repair Kit"/>
    <n v="3"/>
    <n v="41.09"/>
    <n v="0.05"/>
    <n v="16.809999999999999"/>
    <n v="117.10650000000001"/>
    <n v="50.429999999999993"/>
    <n v="66.676500000000019"/>
    <n v="0.569366346018368"/>
    <n v="2026"/>
    <s v="Q2"/>
    <n v="6"/>
    <s v="Jun"/>
  </r>
  <r>
    <n v="4882"/>
    <d v="2026-06-23T00:00:00"/>
    <n v="2026"/>
    <n v="6"/>
    <x v="5"/>
    <x v="1"/>
    <x v="1"/>
    <x v="12"/>
    <x v="0"/>
    <s v="Returning"/>
    <x v="3"/>
    <s v="Compact Sleeping Bag"/>
    <n v="2"/>
    <n v="120.18"/>
    <n v="0.05"/>
    <n v="59.4"/>
    <n v="228.34200000000001"/>
    <n v="118.8"/>
    <n v="109.54200000000002"/>
    <n v="0.47972777675591882"/>
    <n v="2026"/>
    <s v="Q2"/>
    <n v="6"/>
    <s v="Jun"/>
  </r>
  <r>
    <n v="4885"/>
    <d v="2026-06-23T00:00:00"/>
    <n v="2026"/>
    <n v="6"/>
    <x v="5"/>
    <x v="1"/>
    <x v="3"/>
    <x v="13"/>
    <x v="3"/>
    <s v="New"/>
    <x v="3"/>
    <s v="Trail Tent 2P"/>
    <n v="1"/>
    <n v="198.1"/>
    <n v="0.1"/>
    <n v="103.46"/>
    <n v="178.29"/>
    <n v="103.46"/>
    <n v="74.83"/>
    <n v="0.41970946211228899"/>
    <n v="2026"/>
    <s v="Q2"/>
    <n v="6"/>
    <s v="Jun"/>
  </r>
  <r>
    <n v="4982"/>
    <d v="2026-06-23T00:00:00"/>
    <n v="2026"/>
    <n v="6"/>
    <x v="5"/>
    <x v="1"/>
    <x v="2"/>
    <x v="10"/>
    <x v="0"/>
    <s v="Returning"/>
    <x v="2"/>
    <s v="Insulated Bottle"/>
    <n v="1"/>
    <n v="36.700000000000003"/>
    <n v="0.15"/>
    <n v="13.59"/>
    <n v="31.195"/>
    <n v="13.59"/>
    <n v="17.605"/>
    <n v="0.56435326174066358"/>
    <n v="2026"/>
    <s v="Q2"/>
    <n v="6"/>
    <s v="Jun"/>
  </r>
  <r>
    <n v="40"/>
    <d v="2026-06-24T00:00:00"/>
    <n v="2026"/>
    <n v="6"/>
    <x v="5"/>
    <x v="1"/>
    <x v="3"/>
    <x v="7"/>
    <x v="2"/>
    <s v="New"/>
    <x v="2"/>
    <s v="Travel Backpack 35L"/>
    <n v="1"/>
    <n v="167.23"/>
    <n v="0.05"/>
    <n v="85.14"/>
    <n v="158.86849999999998"/>
    <n v="85.14"/>
    <n v="73.728499999999983"/>
    <n v="0.46408507665144438"/>
    <n v="2026"/>
    <s v="Q2"/>
    <n v="6"/>
    <s v="Jun"/>
  </r>
  <r>
    <n v="110"/>
    <d v="2026-06-24T00:00:00"/>
    <n v="2026"/>
    <n v="6"/>
    <x v="5"/>
    <x v="1"/>
    <x v="1"/>
    <x v="12"/>
    <x v="2"/>
    <s v="Business"/>
    <x v="1"/>
    <s v="Trekking Poles"/>
    <n v="2"/>
    <n v="72.97"/>
    <n v="0"/>
    <n v="31.57"/>
    <n v="145.94"/>
    <n v="63.14"/>
    <n v="82.8"/>
    <n v="0.56735644785528294"/>
    <n v="2026"/>
    <s v="Q2"/>
    <n v="6"/>
    <s v="Jun"/>
  </r>
  <r>
    <n v="1169"/>
    <d v="2026-06-24T00:00:00"/>
    <n v="2026"/>
    <n v="6"/>
    <x v="5"/>
    <x v="1"/>
    <x v="1"/>
    <x v="11"/>
    <x v="2"/>
    <s v="New"/>
    <x v="0"/>
    <s v="Commuter Helmet"/>
    <n v="3"/>
    <n v="82.91"/>
    <n v="0"/>
    <n v="42.29"/>
    <n v="248.73"/>
    <n v="126.87"/>
    <n v="121.85999999999999"/>
    <n v="0.4899288384995778"/>
    <n v="2026"/>
    <s v="Q2"/>
    <n v="6"/>
    <s v="Jun"/>
  </r>
  <r>
    <n v="2211"/>
    <d v="2026-06-24T00:00:00"/>
    <n v="2026"/>
    <n v="6"/>
    <x v="5"/>
    <x v="1"/>
    <x v="2"/>
    <x v="10"/>
    <x v="3"/>
    <s v="New"/>
    <x v="4"/>
    <s v="Resistance Band Set"/>
    <n v="2"/>
    <n v="41.25"/>
    <n v="0"/>
    <n v="14.72"/>
    <n v="82.5"/>
    <n v="29.44"/>
    <n v="53.06"/>
    <n v="0.64315151515151514"/>
    <n v="2026"/>
    <s v="Q2"/>
    <n v="6"/>
    <s v="Jun"/>
  </r>
  <r>
    <n v="3494"/>
    <d v="2026-06-24T00:00:00"/>
    <n v="2026"/>
    <n v="6"/>
    <x v="5"/>
    <x v="1"/>
    <x v="3"/>
    <x v="8"/>
    <x v="1"/>
    <s v="Business"/>
    <x v="3"/>
    <s v="Trail Tent 2P"/>
    <n v="6"/>
    <n v="194.79"/>
    <n v="0.15"/>
    <n v="106.78"/>
    <n v="993.42899999999997"/>
    <n v="640.68000000000006"/>
    <n v="352.74899999999991"/>
    <n v="0.3550822454347517"/>
    <n v="2026"/>
    <s v="Q2"/>
    <n v="6"/>
    <s v="Jun"/>
  </r>
  <r>
    <n v="3586"/>
    <d v="2026-06-24T00:00:00"/>
    <n v="2026"/>
    <n v="6"/>
    <x v="5"/>
    <x v="1"/>
    <x v="0"/>
    <x v="15"/>
    <x v="1"/>
    <s v="Business"/>
    <x v="3"/>
    <s v="Trail Tent 2P"/>
    <n v="6"/>
    <n v="193.13"/>
    <n v="0.15"/>
    <n v="106.49"/>
    <n v="984.96299999999997"/>
    <n v="638.93999999999994"/>
    <n v="346.02300000000002"/>
    <n v="0.35130558203709178"/>
    <n v="2026"/>
    <s v="Q2"/>
    <n v="6"/>
    <s v="Jun"/>
  </r>
  <r>
    <n v="3660"/>
    <d v="2026-06-24T00:00:00"/>
    <n v="2026"/>
    <n v="6"/>
    <x v="5"/>
    <x v="1"/>
    <x v="2"/>
    <x v="3"/>
    <x v="0"/>
    <s v="New"/>
    <x v="0"/>
    <s v="Commuter Helmet"/>
    <n v="1"/>
    <n v="82.7"/>
    <n v="0.05"/>
    <n v="42.16"/>
    <n v="78.564999999999998"/>
    <n v="42.16"/>
    <n v="36.405000000000001"/>
    <n v="0.46337427607713361"/>
    <n v="2026"/>
    <s v="Q2"/>
    <n v="6"/>
    <s v="Jun"/>
  </r>
  <r>
    <n v="4307"/>
    <d v="2026-06-24T00:00:00"/>
    <n v="2026"/>
    <n v="6"/>
    <x v="5"/>
    <x v="1"/>
    <x v="3"/>
    <x v="8"/>
    <x v="0"/>
    <s v="Business"/>
    <x v="0"/>
    <s v="Compact Repair Kit"/>
    <n v="1"/>
    <n v="40.33"/>
    <n v="0"/>
    <n v="16.48"/>
    <n v="40.33"/>
    <n v="16.48"/>
    <n v="23.849999999999998"/>
    <n v="0.59137118770146291"/>
    <n v="2026"/>
    <s v="Q2"/>
    <n v="6"/>
    <s v="Jun"/>
  </r>
  <r>
    <n v="5133"/>
    <d v="2026-06-24T00:00:00"/>
    <n v="2026"/>
    <n v="6"/>
    <x v="5"/>
    <x v="1"/>
    <x v="0"/>
    <x v="0"/>
    <x v="0"/>
    <s v="Business"/>
    <x v="3"/>
    <s v="Portable Camp Stove"/>
    <n v="1"/>
    <n v="81.99"/>
    <n v="0.15"/>
    <n v="40.29"/>
    <n v="69.691499999999991"/>
    <n v="40.29"/>
    <n v="29.401499999999992"/>
    <n v="0.4218807171606293"/>
    <n v="2026"/>
    <s v="Q2"/>
    <n v="6"/>
    <s v="Jun"/>
  </r>
  <r>
    <n v="472"/>
    <d v="2026-06-25T00:00:00"/>
    <n v="2026"/>
    <n v="6"/>
    <x v="5"/>
    <x v="1"/>
    <x v="1"/>
    <x v="6"/>
    <x v="2"/>
    <s v="Business"/>
    <x v="2"/>
    <s v="Packing Cube Set"/>
    <n v="3"/>
    <n v="46.29"/>
    <n v="0"/>
    <n v="18.309999999999999"/>
    <n v="138.87"/>
    <n v="54.929999999999993"/>
    <n v="83.940000000000012"/>
    <n v="0.60445020522791104"/>
    <n v="2026"/>
    <s v="Q2"/>
    <n v="6"/>
    <s v="Jun"/>
  </r>
  <r>
    <n v="689"/>
    <d v="2026-06-25T00:00:00"/>
    <n v="2026"/>
    <n v="6"/>
    <x v="5"/>
    <x v="1"/>
    <x v="3"/>
    <x v="7"/>
    <x v="0"/>
    <s v="New"/>
    <x v="0"/>
    <s v="Compact Repair Kit"/>
    <n v="1"/>
    <n v="39.729999999999997"/>
    <n v="0"/>
    <n v="16.55"/>
    <n v="39.729999999999997"/>
    <n v="16.55"/>
    <n v="23.179999999999996"/>
    <n v="0.58343820790334755"/>
    <n v="2026"/>
    <s v="Q2"/>
    <n v="6"/>
    <s v="Jun"/>
  </r>
  <r>
    <n v="864"/>
    <d v="2026-06-25T00:00:00"/>
    <n v="2026"/>
    <n v="6"/>
    <x v="5"/>
    <x v="1"/>
    <x v="3"/>
    <x v="8"/>
    <x v="0"/>
    <s v="New"/>
    <x v="2"/>
    <s v="Carry-On Duffel"/>
    <n v="4"/>
    <n v="131.02000000000001"/>
    <n v="0.05"/>
    <n v="67.42"/>
    <n v="497.87600000000003"/>
    <n v="269.68"/>
    <n v="228.19600000000003"/>
    <n v="0.45833902417469413"/>
    <n v="2026"/>
    <s v="Q2"/>
    <n v="6"/>
    <s v="Jun"/>
  </r>
  <r>
    <n v="1163"/>
    <d v="2026-06-25T00:00:00"/>
    <n v="2026"/>
    <n v="6"/>
    <x v="5"/>
    <x v="1"/>
    <x v="1"/>
    <x v="12"/>
    <x v="0"/>
    <s v="New"/>
    <x v="2"/>
    <s v="Packing Cube Set"/>
    <n v="2"/>
    <n v="46.69"/>
    <n v="0.05"/>
    <n v="18.23"/>
    <n v="88.710999999999999"/>
    <n v="36.46"/>
    <n v="52.250999999999998"/>
    <n v="0.58900249123558523"/>
    <n v="2026"/>
    <s v="Q2"/>
    <n v="6"/>
    <s v="Jun"/>
  </r>
  <r>
    <n v="1323"/>
    <d v="2026-06-25T00:00:00"/>
    <n v="2026"/>
    <n v="6"/>
    <x v="5"/>
    <x v="1"/>
    <x v="1"/>
    <x v="12"/>
    <x v="0"/>
    <s v="Returning"/>
    <x v="4"/>
    <s v="Resistance Band Set"/>
    <n v="2"/>
    <n v="39.57"/>
    <n v="0.1"/>
    <n v="14.64"/>
    <n v="71.225999999999999"/>
    <n v="29.28"/>
    <n v="41.945999999999998"/>
    <n v="0.58891416055934631"/>
    <n v="2026"/>
    <s v="Q2"/>
    <n v="6"/>
    <s v="Jun"/>
  </r>
  <r>
    <n v="2098"/>
    <d v="2026-06-25T00:00:00"/>
    <n v="2026"/>
    <n v="6"/>
    <x v="5"/>
    <x v="1"/>
    <x v="2"/>
    <x v="2"/>
    <x v="0"/>
    <s v="Returning"/>
    <x v="1"/>
    <s v="Trail Boots"/>
    <n v="1"/>
    <n v="146.46"/>
    <n v="0.15"/>
    <n v="80.760000000000005"/>
    <n v="124.491"/>
    <n v="80.760000000000005"/>
    <n v="43.730999999999995"/>
    <n v="0.35127840566787955"/>
    <n v="2026"/>
    <s v="Q2"/>
    <n v="6"/>
    <s v="Jun"/>
  </r>
  <r>
    <n v="2190"/>
    <d v="2026-06-25T00:00:00"/>
    <n v="2026"/>
    <n v="6"/>
    <x v="5"/>
    <x v="1"/>
    <x v="1"/>
    <x v="6"/>
    <x v="2"/>
    <s v="Business"/>
    <x v="0"/>
    <s v="Trail Bike Light"/>
    <n v="5"/>
    <n v="50.78"/>
    <n v="0"/>
    <n v="22.68"/>
    <n v="253.9"/>
    <n v="113.4"/>
    <n v="140.5"/>
    <n v="0.55336746750689247"/>
    <n v="2026"/>
    <s v="Q2"/>
    <n v="6"/>
    <s v="Jun"/>
  </r>
  <r>
    <n v="2664"/>
    <d v="2026-06-25T00:00:00"/>
    <n v="2026"/>
    <n v="6"/>
    <x v="5"/>
    <x v="1"/>
    <x v="2"/>
    <x v="10"/>
    <x v="3"/>
    <s v="Returning"/>
    <x v="2"/>
    <s v="Packing Cube Set"/>
    <n v="3"/>
    <n v="47.61"/>
    <n v="0"/>
    <n v="18.21"/>
    <n v="142.82999999999998"/>
    <n v="54.63"/>
    <n v="88.199999999999989"/>
    <n v="0.61751732829237549"/>
    <n v="2026"/>
    <s v="Q2"/>
    <n v="6"/>
    <s v="Jun"/>
  </r>
  <r>
    <n v="2992"/>
    <d v="2026-06-25T00:00:00"/>
    <n v="2026"/>
    <n v="6"/>
    <x v="5"/>
    <x v="1"/>
    <x v="2"/>
    <x v="16"/>
    <x v="0"/>
    <s v="New"/>
    <x v="0"/>
    <s v="Trail Bike Light"/>
    <n v="1"/>
    <n v="50.75"/>
    <n v="0.1"/>
    <n v="22.94"/>
    <n v="45.675000000000004"/>
    <n v="22.94"/>
    <n v="22.735000000000003"/>
    <n v="0.49775588396278053"/>
    <n v="2026"/>
    <s v="Q2"/>
    <n v="6"/>
    <s v="Jun"/>
  </r>
  <r>
    <n v="3120"/>
    <d v="2026-06-25T00:00:00"/>
    <n v="2026"/>
    <n v="6"/>
    <x v="5"/>
    <x v="1"/>
    <x v="2"/>
    <x v="5"/>
    <x v="3"/>
    <s v="Returning"/>
    <x v="4"/>
    <s v="Training Mat"/>
    <n v="1"/>
    <n v="50.33"/>
    <n v="0"/>
    <n v="21.66"/>
    <n v="50.33"/>
    <n v="21.66"/>
    <n v="28.669999999999998"/>
    <n v="0.56964037353467112"/>
    <n v="2026"/>
    <s v="Q2"/>
    <n v="6"/>
    <s v="Jun"/>
  </r>
  <r>
    <n v="189"/>
    <d v="2026-06-26T00:00:00"/>
    <n v="2026"/>
    <n v="6"/>
    <x v="5"/>
    <x v="1"/>
    <x v="2"/>
    <x v="10"/>
    <x v="0"/>
    <s v="Business"/>
    <x v="2"/>
    <s v="Packing Cube Set"/>
    <n v="1"/>
    <n v="47.5"/>
    <n v="0.1"/>
    <n v="18.8"/>
    <n v="42.75"/>
    <n v="18.8"/>
    <n v="23.95"/>
    <n v="0.56023391812865497"/>
    <n v="2026"/>
    <s v="Q2"/>
    <n v="6"/>
    <s v="Jun"/>
  </r>
  <r>
    <n v="927"/>
    <d v="2026-06-26T00:00:00"/>
    <n v="2026"/>
    <n v="6"/>
    <x v="5"/>
    <x v="1"/>
    <x v="2"/>
    <x v="10"/>
    <x v="3"/>
    <s v="Returning"/>
    <x v="2"/>
    <s v="Carry-On Duffel"/>
    <n v="2"/>
    <n v="130.33000000000001"/>
    <n v="0.1"/>
    <n v="67.319999999999993"/>
    <n v="234.59400000000002"/>
    <n v="134.63999999999999"/>
    <n v="99.954000000000036"/>
    <n v="0.42607227806337772"/>
    <n v="2026"/>
    <s v="Q2"/>
    <n v="6"/>
    <s v="Jun"/>
  </r>
  <r>
    <n v="1388"/>
    <d v="2026-06-26T00:00:00"/>
    <n v="2026"/>
    <n v="6"/>
    <x v="5"/>
    <x v="1"/>
    <x v="1"/>
    <x v="14"/>
    <x v="0"/>
    <s v="Returning"/>
    <x v="1"/>
    <s v="Summit Backpack 45L"/>
    <n v="3"/>
    <n v="156.76"/>
    <n v="0.05"/>
    <n v="78.63"/>
    <n v="446.76599999999996"/>
    <n v="235.89"/>
    <n v="210.87599999999998"/>
    <n v="0.47200547937846654"/>
    <n v="2026"/>
    <s v="Q2"/>
    <n v="6"/>
    <s v="Jun"/>
  </r>
  <r>
    <n v="3932"/>
    <d v="2026-06-26T00:00:00"/>
    <n v="2026"/>
    <n v="6"/>
    <x v="5"/>
    <x v="1"/>
    <x v="2"/>
    <x v="10"/>
    <x v="0"/>
    <s v="New"/>
    <x v="4"/>
    <s v="Recovery Roller"/>
    <n v="4"/>
    <n v="35.770000000000003"/>
    <n v="0"/>
    <n v="13.75"/>
    <n v="143.08000000000001"/>
    <n v="55"/>
    <n v="88.080000000000013"/>
    <n v="0.61559966452334358"/>
    <n v="2026"/>
    <s v="Q2"/>
    <n v="6"/>
    <s v="Jun"/>
  </r>
  <r>
    <n v="4008"/>
    <d v="2026-06-26T00:00:00"/>
    <n v="2026"/>
    <n v="6"/>
    <x v="5"/>
    <x v="1"/>
    <x v="1"/>
    <x v="14"/>
    <x v="0"/>
    <s v="Returning"/>
    <x v="0"/>
    <s v="Cycling Pack 12L"/>
    <n v="2"/>
    <n v="102.49"/>
    <n v="0"/>
    <n v="50.07"/>
    <n v="204.98"/>
    <n v="100.14"/>
    <n v="104.83999999999999"/>
    <n v="0.51146453312518292"/>
    <n v="2026"/>
    <s v="Q2"/>
    <n v="6"/>
    <s v="Jun"/>
  </r>
  <r>
    <n v="4701"/>
    <d v="2026-06-26T00:00:00"/>
    <n v="2026"/>
    <n v="6"/>
    <x v="5"/>
    <x v="1"/>
    <x v="0"/>
    <x v="0"/>
    <x v="1"/>
    <s v="Business"/>
    <x v="0"/>
    <s v="Commuter Helmet"/>
    <n v="8"/>
    <n v="82.47"/>
    <n v="0.15"/>
    <n v="42.58"/>
    <n v="560.79599999999994"/>
    <n v="340.64"/>
    <n v="220.15599999999995"/>
    <n v="0.39257769313618496"/>
    <n v="2026"/>
    <s v="Q2"/>
    <n v="6"/>
    <s v="Jun"/>
  </r>
  <r>
    <n v="4805"/>
    <d v="2026-06-26T00:00:00"/>
    <n v="2026"/>
    <n v="6"/>
    <x v="5"/>
    <x v="1"/>
    <x v="2"/>
    <x v="10"/>
    <x v="0"/>
    <s v="Returning"/>
    <x v="3"/>
    <s v="Compact Sleeping Bag"/>
    <n v="1"/>
    <n v="121.44"/>
    <n v="0"/>
    <n v="62.34"/>
    <n v="121.44"/>
    <n v="62.34"/>
    <n v="59.099999999999994"/>
    <n v="0.48666007905138337"/>
    <n v="2026"/>
    <s v="Q2"/>
    <n v="6"/>
    <s v="Jun"/>
  </r>
  <r>
    <n v="912"/>
    <d v="2026-06-27T00:00:00"/>
    <n v="2026"/>
    <n v="6"/>
    <x v="5"/>
    <x v="1"/>
    <x v="0"/>
    <x v="0"/>
    <x v="3"/>
    <s v="New"/>
    <x v="2"/>
    <s v="Packing Cube Set"/>
    <n v="4"/>
    <n v="46.44"/>
    <n v="0.05"/>
    <n v="18.2"/>
    <n v="176.47199999999998"/>
    <n v="72.8"/>
    <n v="103.67199999999998"/>
    <n v="0.58746996690693143"/>
    <n v="2026"/>
    <s v="Q2"/>
    <n v="6"/>
    <s v="Jun"/>
  </r>
  <r>
    <n v="1837"/>
    <d v="2026-06-27T00:00:00"/>
    <n v="2026"/>
    <n v="6"/>
    <x v="5"/>
    <x v="1"/>
    <x v="0"/>
    <x v="0"/>
    <x v="3"/>
    <s v="Business"/>
    <x v="3"/>
    <s v="Trail Tent 2P"/>
    <n v="2"/>
    <n v="194.13"/>
    <n v="0.1"/>
    <n v="106.51"/>
    <n v="349.43400000000003"/>
    <n v="213.02"/>
    <n v="136.41400000000002"/>
    <n v="0.39038559499075648"/>
    <n v="2026"/>
    <s v="Q2"/>
    <n v="6"/>
    <s v="Jun"/>
  </r>
  <r>
    <n v="2216"/>
    <d v="2026-06-27T00:00:00"/>
    <n v="2026"/>
    <n v="6"/>
    <x v="5"/>
    <x v="1"/>
    <x v="0"/>
    <x v="9"/>
    <x v="0"/>
    <s v="Business"/>
    <x v="0"/>
    <s v="Commuter Helmet"/>
    <n v="4"/>
    <n v="81.86"/>
    <n v="0.05"/>
    <n v="42.22"/>
    <n v="311.06799999999998"/>
    <n v="168.88"/>
    <n v="142.18799999999999"/>
    <n v="0.45709619761595532"/>
    <n v="2026"/>
    <s v="Q2"/>
    <n v="6"/>
    <s v="Jun"/>
  </r>
  <r>
    <n v="2451"/>
    <d v="2026-06-27T00:00:00"/>
    <n v="2026"/>
    <n v="6"/>
    <x v="5"/>
    <x v="1"/>
    <x v="0"/>
    <x v="9"/>
    <x v="1"/>
    <s v="Business"/>
    <x v="2"/>
    <s v="Travel Backpack 35L"/>
    <n v="4"/>
    <n v="162.61000000000001"/>
    <n v="0.05"/>
    <n v="88.64"/>
    <n v="617.91800000000001"/>
    <n v="354.56"/>
    <n v="263.358"/>
    <n v="0.4262021821665658"/>
    <n v="2026"/>
    <s v="Q2"/>
    <n v="6"/>
    <s v="Jun"/>
  </r>
  <r>
    <n v="2874"/>
    <d v="2026-06-27T00:00:00"/>
    <n v="2026"/>
    <n v="6"/>
    <x v="5"/>
    <x v="1"/>
    <x v="1"/>
    <x v="12"/>
    <x v="2"/>
    <s v="New"/>
    <x v="0"/>
    <s v="Compact Repair Kit"/>
    <n v="1"/>
    <n v="40.26"/>
    <n v="0"/>
    <n v="16.62"/>
    <n v="40.26"/>
    <n v="16.62"/>
    <n v="23.639999999999997"/>
    <n v="0.58718330849478384"/>
    <n v="2026"/>
    <s v="Q2"/>
    <n v="6"/>
    <s v="Jun"/>
  </r>
  <r>
    <n v="2885"/>
    <d v="2026-06-27T00:00:00"/>
    <n v="2026"/>
    <n v="6"/>
    <x v="5"/>
    <x v="1"/>
    <x v="0"/>
    <x v="0"/>
    <x v="0"/>
    <s v="Business"/>
    <x v="2"/>
    <s v="Packing Cube Set"/>
    <n v="1"/>
    <n v="47.23"/>
    <n v="0.1"/>
    <n v="17.829999999999998"/>
    <n v="42.506999999999998"/>
    <n v="17.829999999999998"/>
    <n v="24.677"/>
    <n v="0.58053967581810062"/>
    <n v="2026"/>
    <s v="Q2"/>
    <n v="6"/>
    <s v="Jun"/>
  </r>
  <r>
    <n v="3014"/>
    <d v="2026-06-27T00:00:00"/>
    <n v="2026"/>
    <n v="6"/>
    <x v="5"/>
    <x v="1"/>
    <x v="2"/>
    <x v="10"/>
    <x v="0"/>
    <s v="New"/>
    <x v="4"/>
    <s v="Training Mat"/>
    <n v="1"/>
    <n v="50.13"/>
    <n v="0.15"/>
    <n v="22.22"/>
    <n v="42.610500000000002"/>
    <n v="22.22"/>
    <n v="20.390500000000003"/>
    <n v="0.47853228664296366"/>
    <n v="2026"/>
    <s v="Q2"/>
    <n v="6"/>
    <s v="Jun"/>
  </r>
  <r>
    <n v="3273"/>
    <d v="2026-06-27T00:00:00"/>
    <n v="2026"/>
    <n v="6"/>
    <x v="5"/>
    <x v="1"/>
    <x v="2"/>
    <x v="3"/>
    <x v="0"/>
    <s v="Business"/>
    <x v="3"/>
    <s v="Alpine Tent 4P"/>
    <n v="2"/>
    <n v="345.82"/>
    <n v="0.05"/>
    <n v="196.24"/>
    <n v="657.05799999999999"/>
    <n v="392.48"/>
    <n v="264.57799999999997"/>
    <n v="0.40267069269379563"/>
    <n v="2026"/>
    <s v="Q2"/>
    <n v="6"/>
    <s v="Jun"/>
  </r>
  <r>
    <n v="5041"/>
    <d v="2026-06-27T00:00:00"/>
    <n v="2026"/>
    <n v="6"/>
    <x v="5"/>
    <x v="1"/>
    <x v="0"/>
    <x v="15"/>
    <x v="2"/>
    <s v="New"/>
    <x v="3"/>
    <s v="Compact Sleeping Bag"/>
    <n v="1"/>
    <n v="126.12"/>
    <n v="0"/>
    <n v="62.18"/>
    <n v="126.12"/>
    <n v="62.18"/>
    <n v="63.940000000000005"/>
    <n v="0.50697748176339996"/>
    <n v="2026"/>
    <s v="Q2"/>
    <n v="6"/>
    <s v="Jun"/>
  </r>
  <r>
    <n v="312"/>
    <d v="2026-06-28T00:00:00"/>
    <n v="2026"/>
    <n v="6"/>
    <x v="5"/>
    <x v="1"/>
    <x v="3"/>
    <x v="7"/>
    <x v="3"/>
    <s v="Returning"/>
    <x v="4"/>
    <s v="Recovery Roller"/>
    <n v="1"/>
    <n v="36"/>
    <n v="0"/>
    <n v="13.95"/>
    <n v="36"/>
    <n v="13.95"/>
    <n v="22.05"/>
    <n v="0.61250000000000004"/>
    <n v="2026"/>
    <s v="Q2"/>
    <n v="6"/>
    <s v="Jun"/>
  </r>
  <r>
    <n v="647"/>
    <d v="2026-06-28T00:00:00"/>
    <n v="2026"/>
    <n v="6"/>
    <x v="5"/>
    <x v="1"/>
    <x v="0"/>
    <x v="0"/>
    <x v="0"/>
    <s v="Returning"/>
    <x v="2"/>
    <s v="Travel Backpack 35L"/>
    <n v="1"/>
    <n v="162.25"/>
    <n v="0.05"/>
    <n v="89.28"/>
    <n v="154.13749999999999"/>
    <n v="89.28"/>
    <n v="64.857499999999987"/>
    <n v="0.42077690373854509"/>
    <n v="2026"/>
    <s v="Q2"/>
    <n v="6"/>
    <s v="Jun"/>
  </r>
  <r>
    <n v="708"/>
    <d v="2026-06-28T00:00:00"/>
    <n v="2026"/>
    <n v="6"/>
    <x v="5"/>
    <x v="1"/>
    <x v="1"/>
    <x v="11"/>
    <x v="0"/>
    <s v="Returning"/>
    <x v="1"/>
    <s v="Summit Backpack 45L"/>
    <n v="1"/>
    <n v="150.44"/>
    <n v="0"/>
    <n v="80.5"/>
    <n v="150.44"/>
    <n v="80.5"/>
    <n v="69.94"/>
    <n v="0.46490295134272797"/>
    <n v="2026"/>
    <s v="Q2"/>
    <n v="6"/>
    <s v="Jun"/>
  </r>
  <r>
    <n v="886"/>
    <d v="2026-06-28T00:00:00"/>
    <n v="2026"/>
    <n v="6"/>
    <x v="5"/>
    <x v="1"/>
    <x v="0"/>
    <x v="0"/>
    <x v="2"/>
    <s v="Business"/>
    <x v="3"/>
    <s v="Compact Sleeping Bag"/>
    <n v="2"/>
    <n v="126.17"/>
    <n v="0.05"/>
    <n v="61.13"/>
    <n v="239.72299999999998"/>
    <n v="122.26"/>
    <n v="117.46299999999998"/>
    <n v="0.48999470221881081"/>
    <n v="2026"/>
    <s v="Q2"/>
    <n v="6"/>
    <s v="Jun"/>
  </r>
  <r>
    <n v="944"/>
    <d v="2026-06-28T00:00:00"/>
    <n v="2026"/>
    <n v="6"/>
    <x v="5"/>
    <x v="1"/>
    <x v="3"/>
    <x v="7"/>
    <x v="3"/>
    <s v="Returning"/>
    <x v="3"/>
    <s v="Portable Camp Stove"/>
    <n v="2"/>
    <n v="83.72"/>
    <n v="0"/>
    <n v="38.96"/>
    <n v="167.44"/>
    <n v="77.92"/>
    <n v="89.52"/>
    <n v="0.53463927376970855"/>
    <n v="2026"/>
    <s v="Q2"/>
    <n v="6"/>
    <s v="Jun"/>
  </r>
  <r>
    <n v="1050"/>
    <d v="2026-06-28T00:00:00"/>
    <n v="2026"/>
    <n v="6"/>
    <x v="5"/>
    <x v="1"/>
    <x v="3"/>
    <x v="8"/>
    <x v="3"/>
    <s v="New"/>
    <x v="1"/>
    <s v="Trekking Poles"/>
    <n v="1"/>
    <n v="70.58"/>
    <n v="0"/>
    <n v="32.78"/>
    <n v="70.58"/>
    <n v="32.78"/>
    <n v="37.799999999999997"/>
    <n v="0.53556248228960046"/>
    <n v="2026"/>
    <s v="Q2"/>
    <n v="6"/>
    <s v="Jun"/>
  </r>
  <r>
    <n v="1677"/>
    <d v="2026-06-28T00:00:00"/>
    <n v="2026"/>
    <n v="6"/>
    <x v="5"/>
    <x v="1"/>
    <x v="3"/>
    <x v="13"/>
    <x v="1"/>
    <s v="Business"/>
    <x v="3"/>
    <s v="Portable Camp Stove"/>
    <n v="5"/>
    <n v="81.96"/>
    <n v="0.05"/>
    <n v="39.130000000000003"/>
    <n v="389.30999999999995"/>
    <n v="195.65"/>
    <n v="193.65999999999994"/>
    <n v="0.497444196141892"/>
    <n v="2026"/>
    <s v="Q2"/>
    <n v="6"/>
    <s v="Jun"/>
  </r>
  <r>
    <n v="2109"/>
    <d v="2026-06-28T00:00:00"/>
    <n v="2026"/>
    <n v="6"/>
    <x v="5"/>
    <x v="1"/>
    <x v="1"/>
    <x v="14"/>
    <x v="0"/>
    <s v="New"/>
    <x v="0"/>
    <s v="Compact Repair Kit"/>
    <n v="1"/>
    <n v="40.67"/>
    <n v="0"/>
    <n v="16.5"/>
    <n v="40.67"/>
    <n v="16.5"/>
    <n v="24.17"/>
    <n v="0.59429554954511932"/>
    <n v="2026"/>
    <s v="Q2"/>
    <n v="6"/>
    <s v="Jun"/>
  </r>
  <r>
    <n v="3688"/>
    <d v="2026-06-28T00:00:00"/>
    <n v="2026"/>
    <n v="6"/>
    <x v="5"/>
    <x v="1"/>
    <x v="2"/>
    <x v="16"/>
    <x v="2"/>
    <s v="New"/>
    <x v="4"/>
    <s v="Resistance Band Set"/>
    <n v="1"/>
    <n v="40.94"/>
    <n v="0"/>
    <n v="14.47"/>
    <n v="40.94"/>
    <n v="14.47"/>
    <n v="26.47"/>
    <n v="0.64655593551538837"/>
    <n v="2026"/>
    <s v="Q2"/>
    <n v="6"/>
    <s v="Jun"/>
  </r>
  <r>
    <n v="521"/>
    <d v="2026-06-29T00:00:00"/>
    <n v="2026"/>
    <n v="6"/>
    <x v="5"/>
    <x v="1"/>
    <x v="3"/>
    <x v="8"/>
    <x v="1"/>
    <s v="Business"/>
    <x v="0"/>
    <s v="Cycling Pack 12L"/>
    <n v="3"/>
    <n v="100.89"/>
    <n v="0.05"/>
    <n v="49.08"/>
    <n v="287.53649999999999"/>
    <n v="147.24"/>
    <n v="140.29649999999998"/>
    <n v="0.48792588071427451"/>
    <n v="2026"/>
    <s v="Q2"/>
    <n v="6"/>
    <s v="Jun"/>
  </r>
  <r>
    <n v="557"/>
    <d v="2026-06-29T00:00:00"/>
    <n v="2026"/>
    <n v="6"/>
    <x v="5"/>
    <x v="1"/>
    <x v="1"/>
    <x v="12"/>
    <x v="1"/>
    <s v="Business"/>
    <x v="0"/>
    <s v="Compact Repair Kit"/>
    <n v="3"/>
    <n v="39.78"/>
    <n v="0.15"/>
    <n v="16.850000000000001"/>
    <n v="101.43900000000001"/>
    <n v="50.550000000000004"/>
    <n v="50.889000000000003"/>
    <n v="0.50167095495815217"/>
    <n v="2026"/>
    <s v="Q2"/>
    <n v="6"/>
    <s v="Jun"/>
  </r>
  <r>
    <n v="929"/>
    <d v="2026-06-29T00:00:00"/>
    <n v="2026"/>
    <n v="6"/>
    <x v="5"/>
    <x v="1"/>
    <x v="0"/>
    <x v="0"/>
    <x v="0"/>
    <s v="Returning"/>
    <x v="4"/>
    <s v="Resistance Band Set"/>
    <n v="1"/>
    <n v="40.299999999999997"/>
    <n v="0.05"/>
    <n v="14.79"/>
    <n v="38.284999999999997"/>
    <n v="14.79"/>
    <n v="23.494999999999997"/>
    <n v="0.61368682251534545"/>
    <n v="2026"/>
    <s v="Q2"/>
    <n v="6"/>
    <s v="Jun"/>
  </r>
  <r>
    <n v="1089"/>
    <d v="2026-06-29T00:00:00"/>
    <n v="2026"/>
    <n v="6"/>
    <x v="5"/>
    <x v="1"/>
    <x v="1"/>
    <x v="11"/>
    <x v="2"/>
    <s v="Returning"/>
    <x v="1"/>
    <s v="Hiking Daypack 20L"/>
    <n v="1"/>
    <n v="90.91"/>
    <n v="0.05"/>
    <n v="45.9"/>
    <n v="86.364499999999992"/>
    <n v="45.9"/>
    <n v="40.464499999999994"/>
    <n v="0.46853163047316893"/>
    <n v="2026"/>
    <s v="Q2"/>
    <n v="6"/>
    <s v="Jun"/>
  </r>
  <r>
    <n v="1655"/>
    <d v="2026-06-29T00:00:00"/>
    <n v="2026"/>
    <n v="6"/>
    <x v="5"/>
    <x v="1"/>
    <x v="0"/>
    <x v="0"/>
    <x v="1"/>
    <s v="Business"/>
    <x v="2"/>
    <s v="Travel Backpack 35L"/>
    <n v="5"/>
    <n v="162.29"/>
    <n v="0.15"/>
    <n v="86.66"/>
    <n v="689.73249999999996"/>
    <n v="433.29999999999995"/>
    <n v="256.4325"/>
    <n v="0.37178543855770174"/>
    <n v="2026"/>
    <s v="Q2"/>
    <n v="6"/>
    <s v="Jun"/>
  </r>
  <r>
    <n v="1897"/>
    <d v="2026-06-29T00:00:00"/>
    <n v="2026"/>
    <n v="6"/>
    <x v="5"/>
    <x v="1"/>
    <x v="1"/>
    <x v="11"/>
    <x v="0"/>
    <s v="Business"/>
    <x v="0"/>
    <s v="Trail Bike Light"/>
    <n v="2"/>
    <n v="51.03"/>
    <n v="0"/>
    <n v="22.59"/>
    <n v="102.06"/>
    <n v="45.18"/>
    <n v="56.88"/>
    <n v="0.55731922398589062"/>
    <n v="2026"/>
    <s v="Q2"/>
    <n v="6"/>
    <s v="Jun"/>
  </r>
  <r>
    <n v="2417"/>
    <d v="2026-06-29T00:00:00"/>
    <n v="2026"/>
    <n v="6"/>
    <x v="5"/>
    <x v="1"/>
    <x v="1"/>
    <x v="12"/>
    <x v="0"/>
    <s v="Business"/>
    <x v="4"/>
    <s v="Training Mat"/>
    <n v="1"/>
    <n v="50.67"/>
    <n v="0"/>
    <n v="22.18"/>
    <n v="50.67"/>
    <n v="22.18"/>
    <n v="28.490000000000002"/>
    <n v="0.56226564041839355"/>
    <n v="2026"/>
    <s v="Q2"/>
    <n v="6"/>
    <s v="Jun"/>
  </r>
  <r>
    <n v="3474"/>
    <d v="2026-06-29T00:00:00"/>
    <n v="2026"/>
    <n v="6"/>
    <x v="5"/>
    <x v="1"/>
    <x v="3"/>
    <x v="8"/>
    <x v="1"/>
    <s v="Returning"/>
    <x v="2"/>
    <s v="Carry-On Duffel"/>
    <n v="10"/>
    <n v="130.62"/>
    <n v="0.05"/>
    <n v="67.05"/>
    <n v="1240.8899999999999"/>
    <n v="670.5"/>
    <n v="570.38999999999987"/>
    <n v="0.45966201677828006"/>
    <n v="2026"/>
    <s v="Q2"/>
    <n v="6"/>
    <s v="Jun"/>
  </r>
  <r>
    <n v="4079"/>
    <d v="2026-06-29T00:00:00"/>
    <n v="2026"/>
    <n v="6"/>
    <x v="5"/>
    <x v="1"/>
    <x v="2"/>
    <x v="5"/>
    <x v="0"/>
    <s v="New"/>
    <x v="3"/>
    <s v="Trail Tent 2P"/>
    <n v="4"/>
    <n v="194.6"/>
    <n v="0"/>
    <n v="104.64"/>
    <n v="778.4"/>
    <n v="418.56"/>
    <n v="359.84"/>
    <n v="0.46228160328879753"/>
    <n v="2026"/>
    <s v="Q2"/>
    <n v="6"/>
    <s v="Jun"/>
  </r>
  <r>
    <n v="45"/>
    <d v="2026-06-30T00:00:00"/>
    <n v="2026"/>
    <n v="6"/>
    <x v="5"/>
    <x v="1"/>
    <x v="2"/>
    <x v="2"/>
    <x v="2"/>
    <s v="New"/>
    <x v="1"/>
    <s v="Hiking Daypack 20L"/>
    <n v="1"/>
    <n v="94"/>
    <n v="0"/>
    <n v="45.62"/>
    <n v="94"/>
    <n v="45.62"/>
    <n v="48.38"/>
    <n v="0.51468085106382977"/>
    <n v="2026"/>
    <s v="Q2"/>
    <n v="6"/>
    <s v="Jun"/>
  </r>
  <r>
    <n v="2895"/>
    <d v="2026-06-30T00:00:00"/>
    <n v="2026"/>
    <n v="6"/>
    <x v="5"/>
    <x v="1"/>
    <x v="3"/>
    <x v="8"/>
    <x v="0"/>
    <s v="Returning"/>
    <x v="4"/>
    <s v="Resistance Band Set"/>
    <n v="2"/>
    <n v="40.46"/>
    <n v="0"/>
    <n v="15.15"/>
    <n v="80.92"/>
    <n v="30.3"/>
    <n v="50.620000000000005"/>
    <n v="0.62555610479485912"/>
    <n v="2026"/>
    <s v="Q2"/>
    <n v="6"/>
    <s v="Jun"/>
  </r>
  <r>
    <n v="5158"/>
    <d v="2026-06-30T00:00:00"/>
    <n v="2026"/>
    <n v="6"/>
    <x v="5"/>
    <x v="1"/>
    <x v="1"/>
    <x v="6"/>
    <x v="2"/>
    <s v="New"/>
    <x v="1"/>
    <s v="Summit Backpack 45L"/>
    <n v="1"/>
    <n v="156.11000000000001"/>
    <n v="0"/>
    <n v="79.52"/>
    <n v="156.11000000000001"/>
    <n v="79.52"/>
    <n v="76.590000000000018"/>
    <n v="0.49061559157004681"/>
    <n v="2026"/>
    <s v="Q2"/>
    <n v="6"/>
    <s v="Jun"/>
  </r>
  <r>
    <n v="1217"/>
    <d v="2026-07-01T00:00:00"/>
    <n v="2026"/>
    <n v="7"/>
    <x v="6"/>
    <x v="2"/>
    <x v="2"/>
    <x v="3"/>
    <x v="0"/>
    <s v="Returning"/>
    <x v="3"/>
    <s v="Compact Sleeping Bag"/>
    <n v="2"/>
    <n v="121.78"/>
    <n v="0.1"/>
    <n v="59.62"/>
    <n v="219.20400000000001"/>
    <n v="119.24"/>
    <n v="99.964000000000013"/>
    <n v="0.45603182423678407"/>
    <n v="2026"/>
    <s v="Q3"/>
    <n v="7"/>
    <s v="Jul"/>
  </r>
  <r>
    <n v="2249"/>
    <d v="2026-07-01T00:00:00"/>
    <n v="2026"/>
    <n v="7"/>
    <x v="6"/>
    <x v="2"/>
    <x v="0"/>
    <x v="15"/>
    <x v="3"/>
    <s v="New"/>
    <x v="4"/>
    <s v="Recovery Roller"/>
    <n v="3"/>
    <n v="36.22"/>
    <n v="0.1"/>
    <n v="13.83"/>
    <n v="97.793999999999997"/>
    <n v="41.49"/>
    <n v="56.303999999999995"/>
    <n v="0.57574084299650286"/>
    <n v="2026"/>
    <s v="Q3"/>
    <n v="7"/>
    <s v="Jul"/>
  </r>
  <r>
    <n v="2650"/>
    <d v="2026-07-01T00:00:00"/>
    <n v="2026"/>
    <n v="7"/>
    <x v="6"/>
    <x v="2"/>
    <x v="3"/>
    <x v="7"/>
    <x v="1"/>
    <s v="Business"/>
    <x v="2"/>
    <s v="Travel Backpack 35L"/>
    <n v="10"/>
    <n v="161.78"/>
    <n v="0.1"/>
    <n v="85.11"/>
    <n v="1456.02"/>
    <n v="851.1"/>
    <n v="604.91999999999996"/>
    <n v="0.4154613260806857"/>
    <n v="2026"/>
    <s v="Q3"/>
    <n v="7"/>
    <s v="Jul"/>
  </r>
  <r>
    <n v="3937"/>
    <d v="2026-07-01T00:00:00"/>
    <n v="2026"/>
    <n v="7"/>
    <x v="6"/>
    <x v="2"/>
    <x v="3"/>
    <x v="7"/>
    <x v="0"/>
    <s v="Business"/>
    <x v="3"/>
    <s v="Compact Sleeping Bag"/>
    <n v="3"/>
    <n v="126.23"/>
    <n v="0.05"/>
    <n v="61.81"/>
    <n v="359.75549999999998"/>
    <n v="185.43"/>
    <n v="174.32549999999998"/>
    <n v="0.4845666014835075"/>
    <n v="2026"/>
    <s v="Q3"/>
    <n v="7"/>
    <s v="Jul"/>
  </r>
  <r>
    <n v="4122"/>
    <d v="2026-07-01T00:00:00"/>
    <n v="2026"/>
    <n v="7"/>
    <x v="6"/>
    <x v="2"/>
    <x v="3"/>
    <x v="8"/>
    <x v="0"/>
    <s v="Returning"/>
    <x v="0"/>
    <s v="Commuter Helmet"/>
    <n v="4"/>
    <n v="79.97"/>
    <n v="0.1"/>
    <n v="43.36"/>
    <n v="287.892"/>
    <n v="173.44"/>
    <n v="114.452"/>
    <n v="0.39755185972517471"/>
    <n v="2026"/>
    <s v="Q3"/>
    <n v="7"/>
    <s v="Jul"/>
  </r>
  <r>
    <n v="4589"/>
    <d v="2026-07-01T00:00:00"/>
    <n v="2026"/>
    <n v="7"/>
    <x v="6"/>
    <x v="2"/>
    <x v="3"/>
    <x v="8"/>
    <x v="2"/>
    <s v="New"/>
    <x v="0"/>
    <s v="Cycling Pack 12L"/>
    <n v="2"/>
    <n v="102.37"/>
    <n v="0"/>
    <n v="50.25"/>
    <n v="204.74"/>
    <n v="100.5"/>
    <n v="104.24000000000001"/>
    <n v="0.50913353521539517"/>
    <n v="2026"/>
    <s v="Q3"/>
    <n v="7"/>
    <s v="Jul"/>
  </r>
  <r>
    <n v="4873"/>
    <d v="2026-07-01T00:00:00"/>
    <n v="2026"/>
    <n v="7"/>
    <x v="6"/>
    <x v="2"/>
    <x v="3"/>
    <x v="13"/>
    <x v="0"/>
    <s v="New"/>
    <x v="0"/>
    <s v="Cycling Pack 12L"/>
    <n v="1"/>
    <n v="102.13"/>
    <n v="0"/>
    <n v="49.17"/>
    <n v="102.13"/>
    <n v="49.17"/>
    <n v="52.959999999999994"/>
    <n v="0.5185547831195535"/>
    <n v="2026"/>
    <s v="Q3"/>
    <n v="7"/>
    <s v="Jul"/>
  </r>
  <r>
    <n v="729"/>
    <d v="2026-07-02T00:00:00"/>
    <n v="2026"/>
    <n v="7"/>
    <x v="6"/>
    <x v="2"/>
    <x v="2"/>
    <x v="2"/>
    <x v="0"/>
    <s v="Returning"/>
    <x v="2"/>
    <s v="Travel Backpack 35L"/>
    <n v="1"/>
    <n v="161.82"/>
    <n v="0"/>
    <n v="87.15"/>
    <n v="161.82"/>
    <n v="87.15"/>
    <n v="74.669999999999987"/>
    <n v="0.46143863552094916"/>
    <n v="2026"/>
    <s v="Q3"/>
    <n v="7"/>
    <s v="Jul"/>
  </r>
  <r>
    <n v="906"/>
    <d v="2026-07-02T00:00:00"/>
    <n v="2026"/>
    <n v="7"/>
    <x v="6"/>
    <x v="2"/>
    <x v="3"/>
    <x v="8"/>
    <x v="0"/>
    <s v="New"/>
    <x v="0"/>
    <s v="Commuter Helmet"/>
    <n v="2"/>
    <n v="83.29"/>
    <n v="0"/>
    <n v="42.45"/>
    <n v="166.58"/>
    <n v="84.9"/>
    <n v="81.680000000000007"/>
    <n v="0.49033497418657701"/>
    <n v="2026"/>
    <s v="Q3"/>
    <n v="7"/>
    <s v="Jul"/>
  </r>
  <r>
    <n v="1531"/>
    <d v="2026-07-02T00:00:00"/>
    <n v="2026"/>
    <n v="7"/>
    <x v="6"/>
    <x v="2"/>
    <x v="2"/>
    <x v="16"/>
    <x v="0"/>
    <s v="New"/>
    <x v="2"/>
    <s v="Carry-On Duffel"/>
    <n v="2"/>
    <n v="136.72999999999999"/>
    <n v="0"/>
    <n v="66.03"/>
    <n v="273.45999999999998"/>
    <n v="132.06"/>
    <n v="141.39999999999998"/>
    <n v="0.5170774519125283"/>
    <n v="2026"/>
    <s v="Q3"/>
    <n v="7"/>
    <s v="Jul"/>
  </r>
  <r>
    <n v="1683"/>
    <d v="2026-07-02T00:00:00"/>
    <n v="2026"/>
    <n v="7"/>
    <x v="6"/>
    <x v="2"/>
    <x v="2"/>
    <x v="2"/>
    <x v="3"/>
    <s v="Returning"/>
    <x v="1"/>
    <s v="Summit Backpack 45L"/>
    <n v="2"/>
    <n v="152.44"/>
    <n v="0"/>
    <n v="81.23"/>
    <n v="304.88"/>
    <n v="162.46"/>
    <n v="142.41999999999999"/>
    <n v="0.46713461033849379"/>
    <n v="2026"/>
    <s v="Q3"/>
    <n v="7"/>
    <s v="Jul"/>
  </r>
  <r>
    <n v="2363"/>
    <d v="2026-07-02T00:00:00"/>
    <n v="2026"/>
    <n v="7"/>
    <x v="6"/>
    <x v="2"/>
    <x v="3"/>
    <x v="7"/>
    <x v="0"/>
    <s v="New"/>
    <x v="1"/>
    <s v="Trekking Poles"/>
    <n v="2"/>
    <n v="71.28"/>
    <n v="0.1"/>
    <n v="32.67"/>
    <n v="128.304"/>
    <n v="65.34"/>
    <n v="62.963999999999999"/>
    <n v="0.4907407407407407"/>
    <n v="2026"/>
    <s v="Q3"/>
    <n v="7"/>
    <s v="Jul"/>
  </r>
  <r>
    <n v="3858"/>
    <d v="2026-07-02T00:00:00"/>
    <n v="2026"/>
    <n v="7"/>
    <x v="6"/>
    <x v="2"/>
    <x v="2"/>
    <x v="3"/>
    <x v="3"/>
    <s v="Returning"/>
    <x v="0"/>
    <s v="Commuter Helmet"/>
    <n v="1"/>
    <n v="80.290000000000006"/>
    <n v="0.1"/>
    <n v="43.47"/>
    <n v="72.26100000000001"/>
    <n v="43.47"/>
    <n v="28.791000000000011"/>
    <n v="0.39843068875326948"/>
    <n v="2026"/>
    <s v="Q3"/>
    <n v="7"/>
    <s v="Jul"/>
  </r>
  <r>
    <n v="4233"/>
    <d v="2026-07-02T00:00:00"/>
    <n v="2026"/>
    <n v="7"/>
    <x v="6"/>
    <x v="2"/>
    <x v="1"/>
    <x v="6"/>
    <x v="3"/>
    <s v="New"/>
    <x v="1"/>
    <s v="Trail Boots"/>
    <n v="1"/>
    <n v="142.38"/>
    <n v="0.05"/>
    <n v="77.17"/>
    <n v="135.261"/>
    <n v="77.17"/>
    <n v="58.090999999999994"/>
    <n v="0.42947338848596417"/>
    <n v="2026"/>
    <s v="Q3"/>
    <n v="7"/>
    <s v="Jul"/>
  </r>
  <r>
    <n v="5071"/>
    <d v="2026-07-02T00:00:00"/>
    <n v="2026"/>
    <n v="7"/>
    <x v="6"/>
    <x v="2"/>
    <x v="3"/>
    <x v="7"/>
    <x v="0"/>
    <s v="New"/>
    <x v="1"/>
    <s v="Hiking Daypack 20L"/>
    <n v="3"/>
    <n v="91.47"/>
    <n v="0.05"/>
    <n v="45.6"/>
    <n v="260.68949999999995"/>
    <n v="136.80000000000001"/>
    <n v="123.88949999999994"/>
    <n v="0.47523778287963253"/>
    <n v="2026"/>
    <s v="Q3"/>
    <n v="7"/>
    <s v="Jul"/>
  </r>
  <r>
    <n v="5174"/>
    <d v="2026-07-02T00:00:00"/>
    <n v="2026"/>
    <n v="7"/>
    <x v="6"/>
    <x v="2"/>
    <x v="1"/>
    <x v="11"/>
    <x v="2"/>
    <s v="New"/>
    <x v="2"/>
    <s v="Packing Cube Set"/>
    <n v="1"/>
    <n v="45.92"/>
    <n v="0.05"/>
    <n v="17.91"/>
    <n v="43.624000000000002"/>
    <n v="17.91"/>
    <n v="25.714000000000002"/>
    <n v="0.58944617641665142"/>
    <n v="2026"/>
    <s v="Q3"/>
    <n v="7"/>
    <s v="Jul"/>
  </r>
  <r>
    <n v="727"/>
    <d v="2026-07-03T00:00:00"/>
    <n v="2026"/>
    <n v="7"/>
    <x v="6"/>
    <x v="2"/>
    <x v="3"/>
    <x v="4"/>
    <x v="2"/>
    <s v="New"/>
    <x v="4"/>
    <s v="Recovery Roller"/>
    <n v="1"/>
    <n v="36.01"/>
    <n v="0"/>
    <n v="14.11"/>
    <n v="36.01"/>
    <n v="14.11"/>
    <n v="21.9"/>
    <n v="0.60816439877811723"/>
    <n v="2026"/>
    <s v="Q3"/>
    <n v="7"/>
    <s v="Jul"/>
  </r>
  <r>
    <n v="1546"/>
    <d v="2026-07-03T00:00:00"/>
    <n v="2026"/>
    <n v="7"/>
    <x v="6"/>
    <x v="2"/>
    <x v="3"/>
    <x v="13"/>
    <x v="0"/>
    <s v="Business"/>
    <x v="2"/>
    <s v="Travel Backpack 35L"/>
    <n v="1"/>
    <n v="165.8"/>
    <n v="0.1"/>
    <n v="88.32"/>
    <n v="149.22000000000003"/>
    <n v="88.32"/>
    <n v="60.900000000000034"/>
    <n v="0.40812223562525146"/>
    <n v="2026"/>
    <s v="Q3"/>
    <n v="7"/>
    <s v="Jul"/>
  </r>
  <r>
    <n v="3610"/>
    <d v="2026-07-03T00:00:00"/>
    <n v="2026"/>
    <n v="7"/>
    <x v="6"/>
    <x v="2"/>
    <x v="2"/>
    <x v="2"/>
    <x v="1"/>
    <s v="Business"/>
    <x v="4"/>
    <s v="Resistance Band Set"/>
    <n v="5"/>
    <n v="40.36"/>
    <n v="0.15"/>
    <n v="14.57"/>
    <n v="171.53"/>
    <n v="72.849999999999994"/>
    <n v="98.68"/>
    <n v="0.57529295167026184"/>
    <n v="2026"/>
    <s v="Q3"/>
    <n v="7"/>
    <s v="Jul"/>
  </r>
  <r>
    <n v="3931"/>
    <d v="2026-07-03T00:00:00"/>
    <n v="2026"/>
    <n v="7"/>
    <x v="6"/>
    <x v="2"/>
    <x v="2"/>
    <x v="16"/>
    <x v="1"/>
    <s v="Business"/>
    <x v="1"/>
    <s v="Trail Boots"/>
    <n v="12"/>
    <n v="143.77000000000001"/>
    <n v="0.1"/>
    <n v="81.680000000000007"/>
    <n v="1552.7160000000003"/>
    <n v="980.16000000000008"/>
    <n v="572.55600000000027"/>
    <n v="0.3687448316369511"/>
    <n v="2026"/>
    <s v="Q3"/>
    <n v="7"/>
    <s v="Jul"/>
  </r>
  <r>
    <n v="3942"/>
    <d v="2026-07-03T00:00:00"/>
    <n v="2026"/>
    <n v="7"/>
    <x v="6"/>
    <x v="2"/>
    <x v="1"/>
    <x v="12"/>
    <x v="0"/>
    <s v="New"/>
    <x v="1"/>
    <s v="Trekking Poles"/>
    <n v="2"/>
    <n v="70.5"/>
    <n v="0"/>
    <n v="32.51"/>
    <n v="141"/>
    <n v="65.02"/>
    <n v="75.98"/>
    <n v="0.53886524822695037"/>
    <n v="2026"/>
    <s v="Q3"/>
    <n v="7"/>
    <s v="Jul"/>
  </r>
  <r>
    <n v="4165"/>
    <d v="2026-07-03T00:00:00"/>
    <n v="2026"/>
    <n v="7"/>
    <x v="6"/>
    <x v="2"/>
    <x v="1"/>
    <x v="14"/>
    <x v="0"/>
    <s v="New"/>
    <x v="1"/>
    <s v="Summit Backpack 45L"/>
    <n v="2"/>
    <n v="152.88999999999999"/>
    <n v="0"/>
    <n v="81.34"/>
    <n v="305.77999999999997"/>
    <n v="162.68"/>
    <n v="143.09999999999997"/>
    <n v="0.46798351756164558"/>
    <n v="2026"/>
    <s v="Q3"/>
    <n v="7"/>
    <s v="Jul"/>
  </r>
  <r>
    <n v="1149"/>
    <d v="2026-07-04T00:00:00"/>
    <n v="2026"/>
    <n v="7"/>
    <x v="6"/>
    <x v="2"/>
    <x v="0"/>
    <x v="15"/>
    <x v="0"/>
    <s v="New"/>
    <x v="0"/>
    <s v="Commuter Helmet"/>
    <n v="2"/>
    <n v="81.900000000000006"/>
    <n v="0"/>
    <n v="42.61"/>
    <n v="163.80000000000001"/>
    <n v="85.22"/>
    <n v="78.580000000000013"/>
    <n v="0.47973137973137975"/>
    <n v="2026"/>
    <s v="Q3"/>
    <n v="7"/>
    <s v="Jul"/>
  </r>
  <r>
    <n v="1310"/>
    <d v="2026-07-04T00:00:00"/>
    <n v="2026"/>
    <n v="7"/>
    <x v="6"/>
    <x v="2"/>
    <x v="2"/>
    <x v="10"/>
    <x v="2"/>
    <s v="New"/>
    <x v="0"/>
    <s v="Cycling Pack 12L"/>
    <n v="1"/>
    <n v="103.58"/>
    <n v="0"/>
    <n v="51.94"/>
    <n v="103.58"/>
    <n v="51.94"/>
    <n v="51.64"/>
    <n v="0.49855184398532537"/>
    <n v="2026"/>
    <s v="Q3"/>
    <n v="7"/>
    <s v="Jul"/>
  </r>
  <r>
    <n v="2352"/>
    <d v="2026-07-04T00:00:00"/>
    <n v="2026"/>
    <n v="7"/>
    <x v="6"/>
    <x v="2"/>
    <x v="2"/>
    <x v="3"/>
    <x v="1"/>
    <s v="Returning"/>
    <x v="1"/>
    <s v="Trekking Poles"/>
    <n v="4"/>
    <n v="69.7"/>
    <n v="0.1"/>
    <n v="32.799999999999997"/>
    <n v="250.92000000000002"/>
    <n v="131.19999999999999"/>
    <n v="119.72000000000003"/>
    <n v="0.47712418300653603"/>
    <n v="2026"/>
    <s v="Q3"/>
    <n v="7"/>
    <s v="Jul"/>
  </r>
  <r>
    <n v="2547"/>
    <d v="2026-07-04T00:00:00"/>
    <n v="2026"/>
    <n v="7"/>
    <x v="6"/>
    <x v="2"/>
    <x v="1"/>
    <x v="12"/>
    <x v="0"/>
    <s v="Business"/>
    <x v="4"/>
    <s v="Resistance Band Set"/>
    <n v="1"/>
    <n v="40.549999999999997"/>
    <n v="0.05"/>
    <n v="14.44"/>
    <n v="38.522499999999994"/>
    <n v="14.44"/>
    <n v="24.082499999999996"/>
    <n v="0.62515413070283599"/>
    <n v="2026"/>
    <s v="Q3"/>
    <n v="7"/>
    <s v="Jul"/>
  </r>
  <r>
    <n v="2720"/>
    <d v="2026-07-04T00:00:00"/>
    <n v="2026"/>
    <n v="7"/>
    <x v="6"/>
    <x v="2"/>
    <x v="3"/>
    <x v="8"/>
    <x v="0"/>
    <s v="New"/>
    <x v="1"/>
    <s v="Trail Boots"/>
    <n v="2"/>
    <n v="145.88999999999999"/>
    <n v="0"/>
    <n v="80.709999999999994"/>
    <n v="291.77999999999997"/>
    <n v="161.41999999999999"/>
    <n v="130.35999999999999"/>
    <n v="0.4467749674412228"/>
    <n v="2026"/>
    <s v="Q3"/>
    <n v="7"/>
    <s v="Jul"/>
  </r>
  <r>
    <n v="3591"/>
    <d v="2026-07-04T00:00:00"/>
    <n v="2026"/>
    <n v="7"/>
    <x v="6"/>
    <x v="2"/>
    <x v="3"/>
    <x v="13"/>
    <x v="0"/>
    <s v="Returning"/>
    <x v="2"/>
    <s v="Travel Backpack 35L"/>
    <n v="1"/>
    <n v="163.25"/>
    <n v="0"/>
    <n v="89.71"/>
    <n v="163.25"/>
    <n v="89.71"/>
    <n v="73.540000000000006"/>
    <n v="0.45047473200612559"/>
    <n v="2026"/>
    <s v="Q3"/>
    <n v="7"/>
    <s v="Jul"/>
  </r>
  <r>
    <n v="3819"/>
    <d v="2026-07-04T00:00:00"/>
    <n v="2026"/>
    <n v="7"/>
    <x v="6"/>
    <x v="2"/>
    <x v="1"/>
    <x v="1"/>
    <x v="0"/>
    <s v="Returning"/>
    <x v="4"/>
    <s v="Resistance Band Set"/>
    <n v="1"/>
    <n v="40.39"/>
    <n v="0.1"/>
    <n v="14.38"/>
    <n v="36.350999999999999"/>
    <n v="14.38"/>
    <n v="21.970999999999997"/>
    <n v="0.60441253335534095"/>
    <n v="2026"/>
    <s v="Q3"/>
    <n v="7"/>
    <s v="Jul"/>
  </r>
  <r>
    <n v="4869"/>
    <d v="2026-07-04T00:00:00"/>
    <n v="2026"/>
    <n v="7"/>
    <x v="6"/>
    <x v="2"/>
    <x v="0"/>
    <x v="15"/>
    <x v="2"/>
    <s v="Returning"/>
    <x v="3"/>
    <s v="Trail Tent 2P"/>
    <n v="1"/>
    <n v="200.22"/>
    <n v="0"/>
    <n v="104.38"/>
    <n v="200.22"/>
    <n v="104.38"/>
    <n v="95.84"/>
    <n v="0.47867345919488563"/>
    <n v="2026"/>
    <s v="Q3"/>
    <n v="7"/>
    <s v="Jul"/>
  </r>
  <r>
    <n v="4940"/>
    <d v="2026-07-04T00:00:00"/>
    <n v="2026"/>
    <n v="7"/>
    <x v="6"/>
    <x v="2"/>
    <x v="1"/>
    <x v="6"/>
    <x v="0"/>
    <s v="Returning"/>
    <x v="2"/>
    <s v="Travel Backpack 35L"/>
    <n v="1"/>
    <n v="164.78"/>
    <n v="0.1"/>
    <n v="88.72"/>
    <n v="148.30199999999999"/>
    <n v="88.72"/>
    <n v="59.581999999999994"/>
    <n v="0.4017612709201494"/>
    <n v="2026"/>
    <s v="Q3"/>
    <n v="7"/>
    <s v="Jul"/>
  </r>
  <r>
    <n v="5164"/>
    <d v="2026-07-04T00:00:00"/>
    <n v="2026"/>
    <n v="7"/>
    <x v="6"/>
    <x v="2"/>
    <x v="1"/>
    <x v="14"/>
    <x v="0"/>
    <s v="Returning"/>
    <x v="1"/>
    <s v="Trail Boots"/>
    <n v="4"/>
    <n v="142.86000000000001"/>
    <n v="0"/>
    <n v="81.62"/>
    <n v="571.44000000000005"/>
    <n v="326.48"/>
    <n v="244.96000000000004"/>
    <n v="0.42867142657146862"/>
    <n v="2026"/>
    <s v="Q3"/>
    <n v="7"/>
    <s v="Jul"/>
  </r>
  <r>
    <n v="659"/>
    <d v="2026-07-05T00:00:00"/>
    <n v="2026"/>
    <n v="7"/>
    <x v="6"/>
    <x v="2"/>
    <x v="3"/>
    <x v="13"/>
    <x v="3"/>
    <s v="Business"/>
    <x v="0"/>
    <s v="Compact Repair Kit"/>
    <n v="1"/>
    <n v="41.18"/>
    <n v="0"/>
    <n v="16.25"/>
    <n v="41.18"/>
    <n v="16.25"/>
    <n v="24.93"/>
    <n v="0.6053909664885867"/>
    <n v="2026"/>
    <s v="Q3"/>
    <n v="7"/>
    <s v="Jul"/>
  </r>
  <r>
    <n v="969"/>
    <d v="2026-07-05T00:00:00"/>
    <n v="2026"/>
    <n v="7"/>
    <x v="6"/>
    <x v="2"/>
    <x v="1"/>
    <x v="11"/>
    <x v="1"/>
    <s v="Business"/>
    <x v="4"/>
    <s v="Recovery Roller"/>
    <n v="12"/>
    <n v="35.81"/>
    <n v="0.15"/>
    <n v="14.29"/>
    <n v="365.262"/>
    <n v="171.48"/>
    <n v="193.78200000000001"/>
    <n v="0.53052877112866936"/>
    <n v="2026"/>
    <s v="Q3"/>
    <n v="7"/>
    <s v="Jul"/>
  </r>
  <r>
    <n v="1096"/>
    <d v="2026-07-05T00:00:00"/>
    <n v="2026"/>
    <n v="7"/>
    <x v="6"/>
    <x v="2"/>
    <x v="1"/>
    <x v="14"/>
    <x v="2"/>
    <s v="New"/>
    <x v="3"/>
    <s v="Alpine Tent 4P"/>
    <n v="3"/>
    <n v="345.42"/>
    <n v="0"/>
    <n v="198.69"/>
    <n v="1036.26"/>
    <n v="596.06999999999994"/>
    <n v="440.19000000000005"/>
    <n v="0.42478721556366167"/>
    <n v="2026"/>
    <s v="Q3"/>
    <n v="7"/>
    <s v="Jul"/>
  </r>
  <r>
    <n v="1440"/>
    <d v="2026-07-05T00:00:00"/>
    <n v="2026"/>
    <n v="7"/>
    <x v="6"/>
    <x v="2"/>
    <x v="3"/>
    <x v="8"/>
    <x v="0"/>
    <s v="Returning"/>
    <x v="0"/>
    <s v="Cycling Pack 12L"/>
    <n v="4"/>
    <n v="101.66"/>
    <n v="0.1"/>
    <n v="51.55"/>
    <n v="365.976"/>
    <n v="206.2"/>
    <n v="159.77600000000001"/>
    <n v="0.43657507596126527"/>
    <n v="2026"/>
    <s v="Q3"/>
    <n v="7"/>
    <s v="Jul"/>
  </r>
  <r>
    <n v="2052"/>
    <d v="2026-07-05T00:00:00"/>
    <n v="2026"/>
    <n v="7"/>
    <x v="6"/>
    <x v="2"/>
    <x v="3"/>
    <x v="13"/>
    <x v="0"/>
    <s v="Business"/>
    <x v="1"/>
    <s v="Trail Boots"/>
    <n v="3"/>
    <n v="146.88999999999999"/>
    <n v="0"/>
    <n v="77.650000000000006"/>
    <n v="440.66999999999996"/>
    <n v="232.95000000000002"/>
    <n v="207.71999999999994"/>
    <n v="0.47137313636054179"/>
    <n v="2026"/>
    <s v="Q3"/>
    <n v="7"/>
    <s v="Jul"/>
  </r>
  <r>
    <n v="2096"/>
    <d v="2026-07-05T00:00:00"/>
    <n v="2026"/>
    <n v="7"/>
    <x v="6"/>
    <x v="2"/>
    <x v="3"/>
    <x v="13"/>
    <x v="3"/>
    <s v="Returning"/>
    <x v="2"/>
    <s v="Travel Backpack 35L"/>
    <n v="2"/>
    <n v="161.21"/>
    <n v="0"/>
    <n v="85.2"/>
    <n v="322.42"/>
    <n v="170.4"/>
    <n v="152.02000000000001"/>
    <n v="0.47149680540909372"/>
    <n v="2026"/>
    <s v="Q3"/>
    <n v="7"/>
    <s v="Jul"/>
  </r>
  <r>
    <n v="2488"/>
    <d v="2026-07-05T00:00:00"/>
    <n v="2026"/>
    <n v="7"/>
    <x v="6"/>
    <x v="2"/>
    <x v="3"/>
    <x v="8"/>
    <x v="2"/>
    <s v="New"/>
    <x v="1"/>
    <s v="Trekking Poles"/>
    <n v="2"/>
    <n v="71.27"/>
    <n v="0.05"/>
    <n v="32.85"/>
    <n v="135.41299999999998"/>
    <n v="65.7"/>
    <n v="69.71299999999998"/>
    <n v="0.5148176319851121"/>
    <n v="2026"/>
    <s v="Q3"/>
    <n v="7"/>
    <s v="Jul"/>
  </r>
  <r>
    <n v="3220"/>
    <d v="2026-07-05T00:00:00"/>
    <n v="2026"/>
    <n v="7"/>
    <x v="6"/>
    <x v="2"/>
    <x v="0"/>
    <x v="9"/>
    <x v="2"/>
    <s v="Returning"/>
    <x v="4"/>
    <s v="Training Mat"/>
    <n v="3"/>
    <n v="50.16"/>
    <n v="0.05"/>
    <n v="22.24"/>
    <n v="142.95599999999999"/>
    <n v="66.72"/>
    <n v="76.23599999999999"/>
    <n v="0.53328296818601528"/>
    <n v="2026"/>
    <s v="Q3"/>
    <n v="7"/>
    <s v="Jul"/>
  </r>
  <r>
    <n v="3711"/>
    <d v="2026-07-05T00:00:00"/>
    <n v="2026"/>
    <n v="7"/>
    <x v="6"/>
    <x v="2"/>
    <x v="3"/>
    <x v="4"/>
    <x v="3"/>
    <s v="New"/>
    <x v="1"/>
    <s v="Trail Boots"/>
    <n v="1"/>
    <n v="145.37"/>
    <n v="0.05"/>
    <n v="81.02"/>
    <n v="138.10149999999999"/>
    <n v="81.02"/>
    <n v="57.081499999999991"/>
    <n v="0.41333005072356199"/>
    <n v="2026"/>
    <s v="Q3"/>
    <n v="7"/>
    <s v="Jul"/>
  </r>
  <r>
    <n v="3823"/>
    <d v="2026-07-05T00:00:00"/>
    <n v="2026"/>
    <n v="7"/>
    <x v="6"/>
    <x v="2"/>
    <x v="3"/>
    <x v="7"/>
    <x v="2"/>
    <s v="New"/>
    <x v="2"/>
    <s v="Packing Cube Set"/>
    <n v="2"/>
    <n v="47.1"/>
    <n v="0"/>
    <n v="17.920000000000002"/>
    <n v="94.2"/>
    <n v="35.840000000000003"/>
    <n v="58.36"/>
    <n v="0.6195329087048832"/>
    <n v="2026"/>
    <s v="Q3"/>
    <n v="7"/>
    <s v="Jul"/>
  </r>
  <r>
    <n v="4058"/>
    <d v="2026-07-05T00:00:00"/>
    <n v="2026"/>
    <n v="7"/>
    <x v="6"/>
    <x v="2"/>
    <x v="3"/>
    <x v="13"/>
    <x v="1"/>
    <s v="Business"/>
    <x v="1"/>
    <s v="Summit Backpack 45L"/>
    <n v="5"/>
    <n v="155.09"/>
    <n v="0.1"/>
    <n v="78.52"/>
    <n v="697.90500000000009"/>
    <n v="392.59999999999997"/>
    <n v="305.30500000000012"/>
    <n v="0.43745925305020034"/>
    <n v="2026"/>
    <s v="Q3"/>
    <n v="7"/>
    <s v="Jul"/>
  </r>
  <r>
    <n v="4126"/>
    <d v="2026-07-05T00:00:00"/>
    <n v="2026"/>
    <n v="7"/>
    <x v="6"/>
    <x v="2"/>
    <x v="3"/>
    <x v="13"/>
    <x v="0"/>
    <s v="New"/>
    <x v="0"/>
    <s v="Commuter Helmet"/>
    <n v="3"/>
    <n v="82.89"/>
    <n v="0"/>
    <n v="42.31"/>
    <n v="248.67000000000002"/>
    <n v="126.93"/>
    <n v="121.74000000000001"/>
    <n v="0.48956448304982508"/>
    <n v="2026"/>
    <s v="Q3"/>
    <n v="7"/>
    <s v="Jul"/>
  </r>
  <r>
    <n v="5080"/>
    <d v="2026-07-05T00:00:00"/>
    <n v="2026"/>
    <n v="7"/>
    <x v="6"/>
    <x v="2"/>
    <x v="2"/>
    <x v="3"/>
    <x v="2"/>
    <s v="New"/>
    <x v="0"/>
    <s v="Commuter Helmet"/>
    <n v="2"/>
    <n v="80.8"/>
    <n v="0"/>
    <n v="42.21"/>
    <n v="161.6"/>
    <n v="84.42"/>
    <n v="77.179999999999993"/>
    <n v="0.47759900990099008"/>
    <n v="2026"/>
    <s v="Q3"/>
    <n v="7"/>
    <s v="Jul"/>
  </r>
  <r>
    <n v="923"/>
    <d v="2026-07-06T00:00:00"/>
    <n v="2026"/>
    <n v="7"/>
    <x v="6"/>
    <x v="2"/>
    <x v="2"/>
    <x v="5"/>
    <x v="0"/>
    <s v="New"/>
    <x v="4"/>
    <s v="Resistance Band Set"/>
    <n v="2"/>
    <n v="39.54"/>
    <n v="0.05"/>
    <n v="14.68"/>
    <n v="75.125999999999991"/>
    <n v="29.36"/>
    <n v="45.765999999999991"/>
    <n v="0.60918989431089099"/>
    <n v="2026"/>
    <s v="Q3"/>
    <n v="7"/>
    <s v="Jul"/>
  </r>
  <r>
    <n v="1549"/>
    <d v="2026-07-06T00:00:00"/>
    <n v="2026"/>
    <n v="7"/>
    <x v="6"/>
    <x v="2"/>
    <x v="2"/>
    <x v="2"/>
    <x v="0"/>
    <s v="New"/>
    <x v="4"/>
    <s v="Weighted Vest"/>
    <n v="2"/>
    <n v="121.35"/>
    <n v="0"/>
    <n v="71.06"/>
    <n v="242.7"/>
    <n v="142.12"/>
    <n v="100.57999999999998"/>
    <n v="0.41442109600329619"/>
    <n v="2026"/>
    <s v="Q3"/>
    <n v="7"/>
    <s v="Jul"/>
  </r>
  <r>
    <n v="1839"/>
    <d v="2026-07-06T00:00:00"/>
    <n v="2026"/>
    <n v="7"/>
    <x v="6"/>
    <x v="2"/>
    <x v="3"/>
    <x v="8"/>
    <x v="2"/>
    <s v="Returning"/>
    <x v="4"/>
    <s v="Resistance Band Set"/>
    <n v="1"/>
    <n v="41.37"/>
    <n v="0"/>
    <n v="15.12"/>
    <n v="41.37"/>
    <n v="15.12"/>
    <n v="26.25"/>
    <n v="0.63451776649746194"/>
    <n v="2026"/>
    <s v="Q3"/>
    <n v="7"/>
    <s v="Jul"/>
  </r>
  <r>
    <n v="2053"/>
    <d v="2026-07-06T00:00:00"/>
    <n v="2026"/>
    <n v="7"/>
    <x v="6"/>
    <x v="2"/>
    <x v="1"/>
    <x v="12"/>
    <x v="0"/>
    <s v="New"/>
    <x v="0"/>
    <s v="Commuter Helmet"/>
    <n v="5"/>
    <n v="81.63"/>
    <n v="0.05"/>
    <n v="42.36"/>
    <n v="387.74249999999995"/>
    <n v="211.8"/>
    <n v="175.94249999999994"/>
    <n v="0.45376119460724568"/>
    <n v="2026"/>
    <s v="Q3"/>
    <n v="7"/>
    <s v="Jul"/>
  </r>
  <r>
    <n v="2342"/>
    <d v="2026-07-06T00:00:00"/>
    <n v="2026"/>
    <n v="7"/>
    <x v="6"/>
    <x v="2"/>
    <x v="1"/>
    <x v="1"/>
    <x v="0"/>
    <s v="Returning"/>
    <x v="4"/>
    <s v="Recovery Roller"/>
    <n v="1"/>
    <n v="36.19"/>
    <n v="0"/>
    <n v="13.91"/>
    <n v="36.19"/>
    <n v="13.91"/>
    <n v="22.279999999999998"/>
    <n v="0.61563967946946663"/>
    <n v="2026"/>
    <s v="Q3"/>
    <n v="7"/>
    <s v="Jul"/>
  </r>
  <r>
    <n v="2465"/>
    <d v="2026-07-06T00:00:00"/>
    <n v="2026"/>
    <n v="7"/>
    <x v="6"/>
    <x v="2"/>
    <x v="1"/>
    <x v="1"/>
    <x v="3"/>
    <s v="New"/>
    <x v="1"/>
    <s v="Trail Boots"/>
    <n v="1"/>
    <n v="142.04"/>
    <n v="0"/>
    <n v="81.67"/>
    <n v="142.04"/>
    <n v="81.67"/>
    <n v="60.36999999999999"/>
    <n v="0.4250211208110391"/>
    <n v="2026"/>
    <s v="Q3"/>
    <n v="7"/>
    <s v="Jul"/>
  </r>
  <r>
    <n v="3990"/>
    <d v="2026-07-06T00:00:00"/>
    <n v="2026"/>
    <n v="7"/>
    <x v="6"/>
    <x v="2"/>
    <x v="2"/>
    <x v="5"/>
    <x v="0"/>
    <s v="Business"/>
    <x v="2"/>
    <s v="Carry-On Duffel"/>
    <n v="1"/>
    <n v="133.66999999999999"/>
    <n v="0"/>
    <n v="68.25"/>
    <n v="133.66999999999999"/>
    <n v="68.25"/>
    <n v="65.419999999999987"/>
    <n v="0.48941422907159415"/>
    <n v="2026"/>
    <s v="Q3"/>
    <n v="7"/>
    <s v="Jul"/>
  </r>
  <r>
    <n v="4370"/>
    <d v="2026-07-06T00:00:00"/>
    <n v="2026"/>
    <n v="7"/>
    <x v="6"/>
    <x v="2"/>
    <x v="2"/>
    <x v="10"/>
    <x v="0"/>
    <s v="New"/>
    <x v="2"/>
    <s v="Travel Backpack 35L"/>
    <n v="6"/>
    <n v="166.6"/>
    <n v="0"/>
    <n v="88.14"/>
    <n v="999.59999999999991"/>
    <n v="528.84"/>
    <n v="470.75999999999988"/>
    <n v="0.47094837935174061"/>
    <n v="2026"/>
    <s v="Q3"/>
    <n v="7"/>
    <s v="Jul"/>
  </r>
  <r>
    <n v="4856"/>
    <d v="2026-07-06T00:00:00"/>
    <n v="2026"/>
    <n v="7"/>
    <x v="6"/>
    <x v="2"/>
    <x v="1"/>
    <x v="12"/>
    <x v="0"/>
    <s v="Returning"/>
    <x v="0"/>
    <s v="Cycling Pack 12L"/>
    <n v="2"/>
    <n v="99.93"/>
    <n v="0.1"/>
    <n v="51.96"/>
    <n v="179.87400000000002"/>
    <n v="103.92"/>
    <n v="75.954000000000022"/>
    <n v="0.422262250241836"/>
    <n v="2026"/>
    <s v="Q3"/>
    <n v="7"/>
    <s v="Jul"/>
  </r>
  <r>
    <n v="337"/>
    <d v="2026-07-07T00:00:00"/>
    <n v="2026"/>
    <n v="7"/>
    <x v="6"/>
    <x v="2"/>
    <x v="0"/>
    <x v="15"/>
    <x v="2"/>
    <s v="Returning"/>
    <x v="0"/>
    <s v="Cycling Pack 12L"/>
    <n v="6"/>
    <n v="100.56"/>
    <n v="0"/>
    <n v="49.47"/>
    <n v="603.36"/>
    <n v="296.82"/>
    <n v="306.54000000000002"/>
    <n v="0.508054892601432"/>
    <n v="2026"/>
    <s v="Q3"/>
    <n v="7"/>
    <s v="Jul"/>
  </r>
  <r>
    <n v="1001"/>
    <d v="2026-07-07T00:00:00"/>
    <n v="2026"/>
    <n v="7"/>
    <x v="6"/>
    <x v="2"/>
    <x v="0"/>
    <x v="9"/>
    <x v="0"/>
    <s v="Returning"/>
    <x v="3"/>
    <s v="Trail Tent 2P"/>
    <n v="1"/>
    <n v="200.48"/>
    <n v="0.05"/>
    <n v="104.11"/>
    <n v="190.45599999999999"/>
    <n v="104.11"/>
    <n v="86.345999999999989"/>
    <n v="0.45336455664300412"/>
    <n v="2026"/>
    <s v="Q3"/>
    <n v="7"/>
    <s v="Jul"/>
  </r>
  <r>
    <n v="2424"/>
    <d v="2026-07-07T00:00:00"/>
    <n v="2026"/>
    <n v="7"/>
    <x v="6"/>
    <x v="2"/>
    <x v="3"/>
    <x v="8"/>
    <x v="0"/>
    <s v="New"/>
    <x v="0"/>
    <s v="Trail Bike Light"/>
    <n v="1"/>
    <n v="51.06"/>
    <n v="0.15"/>
    <n v="22.56"/>
    <n v="43.401000000000003"/>
    <n v="22.56"/>
    <n v="20.841000000000005"/>
    <n v="0.48019630884081022"/>
    <n v="2026"/>
    <s v="Q3"/>
    <n v="7"/>
    <s v="Jul"/>
  </r>
  <r>
    <n v="2751"/>
    <d v="2026-07-07T00:00:00"/>
    <n v="2026"/>
    <n v="7"/>
    <x v="6"/>
    <x v="2"/>
    <x v="0"/>
    <x v="15"/>
    <x v="2"/>
    <s v="New"/>
    <x v="4"/>
    <s v="Weighted Vest"/>
    <n v="2"/>
    <n v="125.9"/>
    <n v="0.15"/>
    <n v="70.27"/>
    <n v="214.03"/>
    <n v="140.54"/>
    <n v="73.490000000000009"/>
    <n v="0.34336307994206422"/>
    <n v="2026"/>
    <s v="Q3"/>
    <n v="7"/>
    <s v="Jul"/>
  </r>
  <r>
    <n v="375"/>
    <d v="2026-07-08T00:00:00"/>
    <n v="2026"/>
    <n v="7"/>
    <x v="6"/>
    <x v="2"/>
    <x v="1"/>
    <x v="12"/>
    <x v="2"/>
    <s v="Returning"/>
    <x v="3"/>
    <s v="Trail Tent 2P"/>
    <n v="2"/>
    <n v="192.24"/>
    <n v="0.05"/>
    <n v="103.65"/>
    <n v="365.25599999999997"/>
    <n v="207.3"/>
    <n v="157.95599999999996"/>
    <n v="0.43245285498390162"/>
    <n v="2026"/>
    <s v="Q3"/>
    <n v="7"/>
    <s v="Jul"/>
  </r>
  <r>
    <n v="650"/>
    <d v="2026-07-08T00:00:00"/>
    <n v="2026"/>
    <n v="7"/>
    <x v="6"/>
    <x v="2"/>
    <x v="0"/>
    <x v="0"/>
    <x v="0"/>
    <s v="Business"/>
    <x v="4"/>
    <s v="Resistance Band Set"/>
    <n v="2"/>
    <n v="40.79"/>
    <n v="0"/>
    <n v="14.61"/>
    <n v="81.58"/>
    <n v="29.22"/>
    <n v="52.36"/>
    <n v="0.64182397646481981"/>
    <n v="2026"/>
    <s v="Q3"/>
    <n v="7"/>
    <s v="Jul"/>
  </r>
  <r>
    <n v="941"/>
    <d v="2026-07-08T00:00:00"/>
    <n v="2026"/>
    <n v="7"/>
    <x v="6"/>
    <x v="2"/>
    <x v="0"/>
    <x v="9"/>
    <x v="2"/>
    <s v="New"/>
    <x v="3"/>
    <s v="Compact Sleeping Bag"/>
    <n v="2"/>
    <n v="125.73"/>
    <n v="0.15"/>
    <n v="61.75"/>
    <n v="213.74100000000001"/>
    <n v="123.5"/>
    <n v="90.241000000000014"/>
    <n v="0.42219789371248384"/>
    <n v="2026"/>
    <s v="Q3"/>
    <n v="7"/>
    <s v="Jul"/>
  </r>
  <r>
    <n v="2719"/>
    <d v="2026-07-08T00:00:00"/>
    <n v="2026"/>
    <n v="7"/>
    <x v="6"/>
    <x v="2"/>
    <x v="0"/>
    <x v="15"/>
    <x v="0"/>
    <s v="Business"/>
    <x v="2"/>
    <s v="Travel Backpack 35L"/>
    <n v="1"/>
    <n v="164.92"/>
    <n v="0"/>
    <n v="89.47"/>
    <n v="164.92"/>
    <n v="89.47"/>
    <n v="75.449999999999989"/>
    <n v="0.45749454280863444"/>
    <n v="2026"/>
    <s v="Q3"/>
    <n v="7"/>
    <s v="Jul"/>
  </r>
  <r>
    <n v="3833"/>
    <d v="2026-07-08T00:00:00"/>
    <n v="2026"/>
    <n v="7"/>
    <x v="6"/>
    <x v="2"/>
    <x v="1"/>
    <x v="6"/>
    <x v="2"/>
    <s v="New"/>
    <x v="0"/>
    <s v="Cycling Pack 12L"/>
    <n v="5"/>
    <n v="103.91"/>
    <n v="0"/>
    <n v="51.19"/>
    <n v="519.54999999999995"/>
    <n v="255.95"/>
    <n v="263.59999999999997"/>
    <n v="0.50736214031373306"/>
    <n v="2026"/>
    <s v="Q3"/>
    <n v="7"/>
    <s v="Jul"/>
  </r>
  <r>
    <n v="211"/>
    <d v="2026-07-09T00:00:00"/>
    <n v="2026"/>
    <n v="7"/>
    <x v="6"/>
    <x v="2"/>
    <x v="2"/>
    <x v="16"/>
    <x v="1"/>
    <s v="Business"/>
    <x v="0"/>
    <s v="Trail Bike Light"/>
    <n v="10"/>
    <n v="49.69"/>
    <n v="0.1"/>
    <n v="21.82"/>
    <n v="447.21"/>
    <n v="218.2"/>
    <n v="229.01"/>
    <n v="0.51208604458755391"/>
    <n v="2026"/>
    <s v="Q3"/>
    <n v="7"/>
    <s v="Jul"/>
  </r>
  <r>
    <n v="392"/>
    <d v="2026-07-09T00:00:00"/>
    <n v="2026"/>
    <n v="7"/>
    <x v="6"/>
    <x v="2"/>
    <x v="3"/>
    <x v="7"/>
    <x v="2"/>
    <s v="Returning"/>
    <x v="1"/>
    <s v="Hiking Daypack 20L"/>
    <n v="3"/>
    <n v="94.19"/>
    <n v="0"/>
    <n v="44.1"/>
    <n v="282.57"/>
    <n v="132.30000000000001"/>
    <n v="150.26999999999998"/>
    <n v="0.53179743072512997"/>
    <n v="2026"/>
    <s v="Q3"/>
    <n v="7"/>
    <s v="Jul"/>
  </r>
  <r>
    <n v="1302"/>
    <d v="2026-07-09T00:00:00"/>
    <n v="2026"/>
    <n v="7"/>
    <x v="6"/>
    <x v="2"/>
    <x v="1"/>
    <x v="14"/>
    <x v="2"/>
    <s v="Returning"/>
    <x v="2"/>
    <s v="Packing Cube Set"/>
    <n v="1"/>
    <n v="46.87"/>
    <n v="0"/>
    <n v="18.649999999999999"/>
    <n v="46.87"/>
    <n v="18.649999999999999"/>
    <n v="28.22"/>
    <n v="0.60209088969490077"/>
    <n v="2026"/>
    <s v="Q3"/>
    <n v="7"/>
    <s v="Jul"/>
  </r>
  <r>
    <n v="1366"/>
    <d v="2026-07-09T00:00:00"/>
    <n v="2026"/>
    <n v="7"/>
    <x v="6"/>
    <x v="2"/>
    <x v="2"/>
    <x v="16"/>
    <x v="0"/>
    <s v="Returning"/>
    <x v="2"/>
    <s v="Insulated Bottle"/>
    <n v="1"/>
    <n v="36.99"/>
    <n v="0.1"/>
    <n v="13.2"/>
    <n v="33.291000000000004"/>
    <n v="13.2"/>
    <n v="20.091000000000005"/>
    <n v="0.60349644047940887"/>
    <n v="2026"/>
    <s v="Q3"/>
    <n v="7"/>
    <s v="Jul"/>
  </r>
  <r>
    <n v="1974"/>
    <d v="2026-07-09T00:00:00"/>
    <n v="2026"/>
    <n v="7"/>
    <x v="6"/>
    <x v="2"/>
    <x v="0"/>
    <x v="15"/>
    <x v="0"/>
    <s v="Returning"/>
    <x v="2"/>
    <s v="Carry-On Duffel"/>
    <n v="1"/>
    <n v="135.44"/>
    <n v="0"/>
    <n v="65.48"/>
    <n v="135.44"/>
    <n v="65.48"/>
    <n v="69.959999999999994"/>
    <n v="0.51653868871825159"/>
    <n v="2026"/>
    <s v="Q3"/>
    <n v="7"/>
    <s v="Jul"/>
  </r>
  <r>
    <n v="2716"/>
    <d v="2026-07-09T00:00:00"/>
    <n v="2026"/>
    <n v="7"/>
    <x v="6"/>
    <x v="2"/>
    <x v="1"/>
    <x v="1"/>
    <x v="0"/>
    <s v="New"/>
    <x v="1"/>
    <s v="Hiking Daypack 20L"/>
    <n v="3"/>
    <n v="92.25"/>
    <n v="0"/>
    <n v="46.27"/>
    <n v="276.75"/>
    <n v="138.81"/>
    <n v="137.94"/>
    <n v="0.49842818428184282"/>
    <n v="2026"/>
    <s v="Q3"/>
    <n v="7"/>
    <s v="Jul"/>
  </r>
  <r>
    <n v="3161"/>
    <d v="2026-07-09T00:00:00"/>
    <n v="2026"/>
    <n v="7"/>
    <x v="6"/>
    <x v="2"/>
    <x v="2"/>
    <x v="5"/>
    <x v="0"/>
    <s v="New"/>
    <x v="3"/>
    <s v="Trail Tent 2P"/>
    <n v="2"/>
    <n v="192.6"/>
    <n v="0"/>
    <n v="104.89"/>
    <n v="385.2"/>
    <n v="209.78"/>
    <n v="175.42"/>
    <n v="0.45539979231568017"/>
    <n v="2026"/>
    <s v="Q3"/>
    <n v="7"/>
    <s v="Jul"/>
  </r>
  <r>
    <n v="3240"/>
    <d v="2026-07-09T00:00:00"/>
    <n v="2026"/>
    <n v="7"/>
    <x v="6"/>
    <x v="2"/>
    <x v="3"/>
    <x v="8"/>
    <x v="0"/>
    <s v="Returning"/>
    <x v="0"/>
    <s v="Compact Repair Kit"/>
    <n v="1"/>
    <n v="39.94"/>
    <n v="0"/>
    <n v="16.89"/>
    <n v="39.94"/>
    <n v="16.89"/>
    <n v="23.049999999999997"/>
    <n v="0.57711567351026538"/>
    <n v="2026"/>
    <s v="Q3"/>
    <n v="7"/>
    <s v="Jul"/>
  </r>
  <r>
    <n v="3682"/>
    <d v="2026-07-09T00:00:00"/>
    <n v="2026"/>
    <n v="7"/>
    <x v="6"/>
    <x v="2"/>
    <x v="2"/>
    <x v="2"/>
    <x v="0"/>
    <s v="Returning"/>
    <x v="1"/>
    <s v="Summit Backpack 45L"/>
    <n v="3"/>
    <n v="150.61000000000001"/>
    <n v="0"/>
    <n v="79.900000000000006"/>
    <n v="451.83000000000004"/>
    <n v="239.70000000000002"/>
    <n v="212.13000000000002"/>
    <n v="0.46949073766682159"/>
    <n v="2026"/>
    <s v="Q3"/>
    <n v="7"/>
    <s v="Jul"/>
  </r>
  <r>
    <n v="4725"/>
    <d v="2026-07-09T00:00:00"/>
    <n v="2026"/>
    <n v="7"/>
    <x v="6"/>
    <x v="2"/>
    <x v="3"/>
    <x v="13"/>
    <x v="0"/>
    <s v="Returning"/>
    <x v="1"/>
    <s v="Trekking Poles"/>
    <n v="2"/>
    <n v="71.069999999999993"/>
    <n v="0"/>
    <n v="31.57"/>
    <n v="142.13999999999999"/>
    <n v="63.14"/>
    <n v="78.999999999999986"/>
    <n v="0.55579006613198245"/>
    <n v="2026"/>
    <s v="Q3"/>
    <n v="7"/>
    <s v="Jul"/>
  </r>
  <r>
    <n v="758"/>
    <d v="2026-07-10T00:00:00"/>
    <n v="2026"/>
    <n v="7"/>
    <x v="6"/>
    <x v="2"/>
    <x v="0"/>
    <x v="0"/>
    <x v="2"/>
    <s v="New"/>
    <x v="0"/>
    <s v="Trail Bike Light"/>
    <n v="1"/>
    <n v="50.78"/>
    <n v="0"/>
    <n v="22.29"/>
    <n v="50.78"/>
    <n v="22.29"/>
    <n v="28.490000000000002"/>
    <n v="0.56104765655769995"/>
    <n v="2026"/>
    <s v="Q3"/>
    <n v="7"/>
    <s v="Jul"/>
  </r>
  <r>
    <n v="1910"/>
    <d v="2026-07-10T00:00:00"/>
    <n v="2026"/>
    <n v="7"/>
    <x v="6"/>
    <x v="2"/>
    <x v="0"/>
    <x v="15"/>
    <x v="0"/>
    <s v="Returning"/>
    <x v="1"/>
    <s v="Trail Boots"/>
    <n v="2"/>
    <n v="141.51"/>
    <n v="0.05"/>
    <n v="77.040000000000006"/>
    <n v="268.86899999999997"/>
    <n v="154.08000000000001"/>
    <n v="114.78899999999996"/>
    <n v="0.42693281858451504"/>
    <n v="2026"/>
    <s v="Q3"/>
    <n v="7"/>
    <s v="Jul"/>
  </r>
  <r>
    <n v="1941"/>
    <d v="2026-07-10T00:00:00"/>
    <n v="2026"/>
    <n v="7"/>
    <x v="6"/>
    <x v="2"/>
    <x v="1"/>
    <x v="12"/>
    <x v="3"/>
    <s v="Returning"/>
    <x v="1"/>
    <s v="Summit Backpack 45L"/>
    <n v="1"/>
    <n v="156.44"/>
    <n v="0.1"/>
    <n v="80.72"/>
    <n v="140.79599999999999"/>
    <n v="80.72"/>
    <n v="60.075999999999993"/>
    <n v="0.42668825818915307"/>
    <n v="2026"/>
    <s v="Q3"/>
    <n v="7"/>
    <s v="Jul"/>
  </r>
  <r>
    <n v="2324"/>
    <d v="2026-07-10T00:00:00"/>
    <n v="2026"/>
    <n v="7"/>
    <x v="6"/>
    <x v="2"/>
    <x v="1"/>
    <x v="12"/>
    <x v="0"/>
    <s v="New"/>
    <x v="4"/>
    <s v="Training Mat"/>
    <n v="2"/>
    <n v="51.75"/>
    <n v="0"/>
    <n v="21.4"/>
    <n v="103.5"/>
    <n v="42.8"/>
    <n v="60.7"/>
    <n v="0.58647342995169083"/>
    <n v="2026"/>
    <s v="Q3"/>
    <n v="7"/>
    <s v="Jul"/>
  </r>
  <r>
    <n v="2869"/>
    <d v="2026-07-10T00:00:00"/>
    <n v="2026"/>
    <n v="7"/>
    <x v="6"/>
    <x v="2"/>
    <x v="2"/>
    <x v="5"/>
    <x v="3"/>
    <s v="New"/>
    <x v="3"/>
    <s v="Portable Camp Stove"/>
    <n v="1"/>
    <n v="82.23"/>
    <n v="0.1"/>
    <n v="38.340000000000003"/>
    <n v="74.007000000000005"/>
    <n v="38.340000000000003"/>
    <n v="35.667000000000002"/>
    <n v="0.48194089748267055"/>
    <n v="2026"/>
    <s v="Q3"/>
    <n v="7"/>
    <s v="Jul"/>
  </r>
  <r>
    <n v="3236"/>
    <d v="2026-07-10T00:00:00"/>
    <n v="2026"/>
    <n v="7"/>
    <x v="6"/>
    <x v="2"/>
    <x v="1"/>
    <x v="6"/>
    <x v="0"/>
    <s v="New"/>
    <x v="1"/>
    <s v="Trail Boots"/>
    <n v="1"/>
    <n v="144.16999999999999"/>
    <n v="0.1"/>
    <n v="78.13"/>
    <n v="129.75299999999999"/>
    <n v="78.13"/>
    <n v="51.62299999999999"/>
    <n v="0.39785592625989374"/>
    <n v="2026"/>
    <s v="Q3"/>
    <n v="7"/>
    <s v="Jul"/>
  </r>
  <r>
    <n v="3582"/>
    <d v="2026-07-10T00:00:00"/>
    <n v="2026"/>
    <n v="7"/>
    <x v="6"/>
    <x v="2"/>
    <x v="1"/>
    <x v="12"/>
    <x v="0"/>
    <s v="Returning"/>
    <x v="3"/>
    <s v="Portable Camp Stove"/>
    <n v="4"/>
    <n v="82.47"/>
    <n v="0"/>
    <n v="40.22"/>
    <n v="329.88"/>
    <n v="160.88"/>
    <n v="169"/>
    <n v="0.51230750575967021"/>
    <n v="2026"/>
    <s v="Q3"/>
    <n v="7"/>
    <s v="Jul"/>
  </r>
  <r>
    <n v="3715"/>
    <d v="2026-07-10T00:00:00"/>
    <n v="2026"/>
    <n v="7"/>
    <x v="6"/>
    <x v="2"/>
    <x v="3"/>
    <x v="8"/>
    <x v="0"/>
    <s v="New"/>
    <x v="3"/>
    <s v="Compact Sleeping Bag"/>
    <n v="1"/>
    <n v="122.14"/>
    <n v="0.15"/>
    <n v="59.87"/>
    <n v="103.819"/>
    <n v="59.87"/>
    <n v="43.949000000000005"/>
    <n v="0.42332328379198414"/>
    <n v="2026"/>
    <s v="Q3"/>
    <n v="7"/>
    <s v="Jul"/>
  </r>
  <r>
    <n v="3940"/>
    <d v="2026-07-10T00:00:00"/>
    <n v="2026"/>
    <n v="7"/>
    <x v="6"/>
    <x v="2"/>
    <x v="2"/>
    <x v="16"/>
    <x v="2"/>
    <s v="Returning"/>
    <x v="1"/>
    <s v="Trail Boots"/>
    <n v="3"/>
    <n v="143.59"/>
    <n v="0"/>
    <n v="78.91"/>
    <n v="430.77"/>
    <n v="236.73"/>
    <n v="194.04"/>
    <n v="0.45044919562643637"/>
    <n v="2026"/>
    <s v="Q3"/>
    <n v="7"/>
    <s v="Jul"/>
  </r>
  <r>
    <n v="4760"/>
    <d v="2026-07-10T00:00:00"/>
    <n v="2026"/>
    <n v="7"/>
    <x v="6"/>
    <x v="2"/>
    <x v="3"/>
    <x v="13"/>
    <x v="0"/>
    <s v="Business"/>
    <x v="1"/>
    <s v="Summit Backpack 45L"/>
    <n v="2"/>
    <n v="157.66"/>
    <n v="0"/>
    <n v="78.760000000000005"/>
    <n v="315.32"/>
    <n v="157.52000000000001"/>
    <n v="157.79999999999998"/>
    <n v="0.50044399340352652"/>
    <n v="2026"/>
    <s v="Q3"/>
    <n v="7"/>
    <s v="Jul"/>
  </r>
  <r>
    <n v="4768"/>
    <d v="2026-07-10T00:00:00"/>
    <n v="2026"/>
    <n v="7"/>
    <x v="6"/>
    <x v="2"/>
    <x v="1"/>
    <x v="1"/>
    <x v="0"/>
    <s v="Business"/>
    <x v="0"/>
    <s v="Cycling Pack 12L"/>
    <n v="1"/>
    <n v="101.58"/>
    <n v="0"/>
    <n v="49.83"/>
    <n v="101.58"/>
    <n v="49.83"/>
    <n v="51.75"/>
    <n v="0.50945067926757237"/>
    <n v="2026"/>
    <s v="Q3"/>
    <n v="7"/>
    <s v="Jul"/>
  </r>
  <r>
    <n v="5025"/>
    <d v="2026-07-10T00:00:00"/>
    <n v="2026"/>
    <n v="7"/>
    <x v="6"/>
    <x v="2"/>
    <x v="2"/>
    <x v="3"/>
    <x v="0"/>
    <s v="Returning"/>
    <x v="2"/>
    <s v="Travel Backpack 35L"/>
    <n v="4"/>
    <n v="166.71"/>
    <n v="0"/>
    <n v="86.55"/>
    <n v="666.84"/>
    <n v="346.2"/>
    <n v="320.64000000000004"/>
    <n v="0.48083498290444487"/>
    <n v="2026"/>
    <s v="Q3"/>
    <n v="7"/>
    <s v="Jul"/>
  </r>
  <r>
    <n v="165"/>
    <d v="2026-07-11T00:00:00"/>
    <n v="2026"/>
    <n v="7"/>
    <x v="6"/>
    <x v="2"/>
    <x v="1"/>
    <x v="12"/>
    <x v="2"/>
    <s v="New"/>
    <x v="0"/>
    <s v="Commuter Helmet"/>
    <n v="2"/>
    <n v="83.33"/>
    <n v="0"/>
    <n v="42.11"/>
    <n v="166.66"/>
    <n v="84.22"/>
    <n v="82.44"/>
    <n v="0.49465978639145564"/>
    <n v="2026"/>
    <s v="Q3"/>
    <n v="7"/>
    <s v="Jul"/>
  </r>
  <r>
    <n v="198"/>
    <d v="2026-07-11T00:00:00"/>
    <n v="2026"/>
    <n v="7"/>
    <x v="6"/>
    <x v="2"/>
    <x v="0"/>
    <x v="15"/>
    <x v="0"/>
    <s v="New"/>
    <x v="1"/>
    <s v="Trekking Poles"/>
    <n v="2"/>
    <n v="71.77"/>
    <n v="0.05"/>
    <n v="32.9"/>
    <n v="136.363"/>
    <n v="65.8"/>
    <n v="70.563000000000002"/>
    <n v="0.5174644148339359"/>
    <n v="2026"/>
    <s v="Q3"/>
    <n v="7"/>
    <s v="Jul"/>
  </r>
  <r>
    <n v="1480"/>
    <d v="2026-07-11T00:00:00"/>
    <n v="2026"/>
    <n v="7"/>
    <x v="6"/>
    <x v="2"/>
    <x v="0"/>
    <x v="15"/>
    <x v="0"/>
    <s v="New"/>
    <x v="2"/>
    <s v="Travel Backpack 35L"/>
    <n v="3"/>
    <n v="164.5"/>
    <n v="0"/>
    <n v="87.06"/>
    <n v="493.5"/>
    <n v="261.18"/>
    <n v="232.32"/>
    <n v="0.47075987841945288"/>
    <n v="2026"/>
    <s v="Q3"/>
    <n v="7"/>
    <s v="Jul"/>
  </r>
  <r>
    <n v="1990"/>
    <d v="2026-07-11T00:00:00"/>
    <n v="2026"/>
    <n v="7"/>
    <x v="6"/>
    <x v="2"/>
    <x v="0"/>
    <x v="15"/>
    <x v="0"/>
    <s v="Returning"/>
    <x v="3"/>
    <s v="Portable Camp Stove"/>
    <n v="3"/>
    <n v="82.28"/>
    <n v="0.1"/>
    <n v="39.51"/>
    <n v="222.15600000000001"/>
    <n v="118.53"/>
    <n v="103.626"/>
    <n v="0.46645600388915898"/>
    <n v="2026"/>
    <s v="Q3"/>
    <n v="7"/>
    <s v="Jul"/>
  </r>
  <r>
    <n v="2298"/>
    <d v="2026-07-11T00:00:00"/>
    <n v="2026"/>
    <n v="7"/>
    <x v="6"/>
    <x v="2"/>
    <x v="2"/>
    <x v="2"/>
    <x v="2"/>
    <s v="New"/>
    <x v="0"/>
    <s v="Cycling Pack 12L"/>
    <n v="2"/>
    <n v="103.17"/>
    <n v="0"/>
    <n v="50.49"/>
    <n v="206.34"/>
    <n v="100.98"/>
    <n v="105.36"/>
    <n v="0.51061355045071244"/>
    <n v="2026"/>
    <s v="Q3"/>
    <n v="7"/>
    <s v="Jul"/>
  </r>
  <r>
    <n v="2886"/>
    <d v="2026-07-11T00:00:00"/>
    <n v="2026"/>
    <n v="7"/>
    <x v="6"/>
    <x v="2"/>
    <x v="0"/>
    <x v="15"/>
    <x v="0"/>
    <s v="New"/>
    <x v="0"/>
    <s v="Trail Bike Light"/>
    <n v="1"/>
    <n v="50.33"/>
    <n v="0.05"/>
    <n v="22.06"/>
    <n v="47.813499999999998"/>
    <n v="22.06"/>
    <n v="25.753499999999999"/>
    <n v="0.53862402877848303"/>
    <n v="2026"/>
    <s v="Q3"/>
    <n v="7"/>
    <s v="Jul"/>
  </r>
  <r>
    <n v="2893"/>
    <d v="2026-07-11T00:00:00"/>
    <n v="2026"/>
    <n v="7"/>
    <x v="6"/>
    <x v="2"/>
    <x v="1"/>
    <x v="11"/>
    <x v="1"/>
    <s v="Business"/>
    <x v="1"/>
    <s v="Trail Boots"/>
    <n v="6"/>
    <n v="142.78"/>
    <n v="0.15"/>
    <n v="80.38"/>
    <n v="728.178"/>
    <n v="482.28"/>
    <n v="245.89800000000002"/>
    <n v="0.33768941110552642"/>
    <n v="2026"/>
    <s v="Q3"/>
    <n v="7"/>
    <s v="Jul"/>
  </r>
  <r>
    <n v="2939"/>
    <d v="2026-07-11T00:00:00"/>
    <n v="2026"/>
    <n v="7"/>
    <x v="6"/>
    <x v="2"/>
    <x v="1"/>
    <x v="6"/>
    <x v="0"/>
    <s v="New"/>
    <x v="3"/>
    <s v="Trail Tent 2P"/>
    <n v="1"/>
    <n v="195.38"/>
    <n v="0.05"/>
    <n v="101.67"/>
    <n v="185.61099999999999"/>
    <n v="101.67"/>
    <n v="83.940999999999988"/>
    <n v="0.45224151585843508"/>
    <n v="2026"/>
    <s v="Q3"/>
    <n v="7"/>
    <s v="Jul"/>
  </r>
  <r>
    <n v="3249"/>
    <d v="2026-07-11T00:00:00"/>
    <n v="2026"/>
    <n v="7"/>
    <x v="6"/>
    <x v="2"/>
    <x v="3"/>
    <x v="4"/>
    <x v="2"/>
    <s v="Returning"/>
    <x v="0"/>
    <s v="Cycling Pack 12L"/>
    <n v="5"/>
    <n v="104.8"/>
    <n v="0"/>
    <n v="50.94"/>
    <n v="524"/>
    <n v="254.7"/>
    <n v="269.3"/>
    <n v="0.51393129770992374"/>
    <n v="2026"/>
    <s v="Q3"/>
    <n v="7"/>
    <s v="Jul"/>
  </r>
  <r>
    <n v="3832"/>
    <d v="2026-07-11T00:00:00"/>
    <n v="2026"/>
    <n v="7"/>
    <x v="6"/>
    <x v="2"/>
    <x v="3"/>
    <x v="7"/>
    <x v="0"/>
    <s v="Returning"/>
    <x v="3"/>
    <s v="Portable Camp Stove"/>
    <n v="3"/>
    <n v="82.26"/>
    <n v="0"/>
    <n v="40.020000000000003"/>
    <n v="246.78000000000003"/>
    <n v="120.06"/>
    <n v="126.72000000000003"/>
    <n v="0.51349380014587898"/>
    <n v="2026"/>
    <s v="Q3"/>
    <n v="7"/>
    <s v="Jul"/>
  </r>
  <r>
    <n v="3868"/>
    <d v="2026-07-11T00:00:00"/>
    <n v="2026"/>
    <n v="7"/>
    <x v="6"/>
    <x v="2"/>
    <x v="2"/>
    <x v="10"/>
    <x v="0"/>
    <s v="Business"/>
    <x v="1"/>
    <s v="Hiking Daypack 20L"/>
    <n v="1"/>
    <n v="90.79"/>
    <n v="0"/>
    <n v="46.39"/>
    <n v="90.79"/>
    <n v="46.39"/>
    <n v="44.400000000000006"/>
    <n v="0.4890406432426479"/>
    <n v="2026"/>
    <s v="Q3"/>
    <n v="7"/>
    <s v="Jul"/>
  </r>
  <r>
    <n v="4365"/>
    <d v="2026-07-11T00:00:00"/>
    <n v="2026"/>
    <n v="7"/>
    <x v="6"/>
    <x v="2"/>
    <x v="1"/>
    <x v="11"/>
    <x v="0"/>
    <s v="Returning"/>
    <x v="0"/>
    <s v="Compact Repair Kit"/>
    <n v="1"/>
    <n v="41.33"/>
    <n v="0"/>
    <n v="17.2"/>
    <n v="41.33"/>
    <n v="17.2"/>
    <n v="24.13"/>
    <n v="0.58383740624243896"/>
    <n v="2026"/>
    <s v="Q3"/>
    <n v="7"/>
    <s v="Jul"/>
  </r>
  <r>
    <n v="314"/>
    <d v="2026-07-12T00:00:00"/>
    <n v="2026"/>
    <n v="7"/>
    <x v="6"/>
    <x v="2"/>
    <x v="2"/>
    <x v="2"/>
    <x v="0"/>
    <s v="Returning"/>
    <x v="4"/>
    <s v="Resistance Band Set"/>
    <n v="2"/>
    <n v="41.09"/>
    <n v="0.05"/>
    <n v="14.54"/>
    <n v="78.070999999999998"/>
    <n v="29.08"/>
    <n v="48.991"/>
    <n v="0.62751854081541159"/>
    <n v="2026"/>
    <s v="Q3"/>
    <n v="7"/>
    <s v="Jul"/>
  </r>
  <r>
    <n v="552"/>
    <d v="2026-07-12T00:00:00"/>
    <n v="2026"/>
    <n v="7"/>
    <x v="6"/>
    <x v="2"/>
    <x v="1"/>
    <x v="12"/>
    <x v="1"/>
    <s v="Business"/>
    <x v="3"/>
    <s v="Portable Camp Stove"/>
    <n v="5"/>
    <n v="82.39"/>
    <n v="0.05"/>
    <n v="39.479999999999997"/>
    <n v="391.35249999999996"/>
    <n v="197.39999999999998"/>
    <n v="193.95249999999999"/>
    <n v="0.49559540312122702"/>
    <n v="2026"/>
    <s v="Q3"/>
    <n v="7"/>
    <s v="Jul"/>
  </r>
  <r>
    <n v="1317"/>
    <d v="2026-07-12T00:00:00"/>
    <n v="2026"/>
    <n v="7"/>
    <x v="6"/>
    <x v="2"/>
    <x v="1"/>
    <x v="14"/>
    <x v="0"/>
    <s v="Business"/>
    <x v="4"/>
    <s v="Recovery Roller"/>
    <n v="3"/>
    <n v="37"/>
    <n v="0"/>
    <n v="13.69"/>
    <n v="111"/>
    <n v="41.07"/>
    <n v="69.930000000000007"/>
    <n v="0.63000000000000012"/>
    <n v="2026"/>
    <s v="Q3"/>
    <n v="7"/>
    <s v="Jul"/>
  </r>
  <r>
    <n v="1515"/>
    <d v="2026-07-12T00:00:00"/>
    <n v="2026"/>
    <n v="7"/>
    <x v="6"/>
    <x v="2"/>
    <x v="3"/>
    <x v="8"/>
    <x v="2"/>
    <s v="New"/>
    <x v="4"/>
    <s v="Resistance Band Set"/>
    <n v="2"/>
    <n v="40.9"/>
    <n v="0"/>
    <n v="14.81"/>
    <n v="81.8"/>
    <n v="29.62"/>
    <n v="52.179999999999993"/>
    <n v="0.63789731051344734"/>
    <n v="2026"/>
    <s v="Q3"/>
    <n v="7"/>
    <s v="Jul"/>
  </r>
  <r>
    <n v="1674"/>
    <d v="2026-07-12T00:00:00"/>
    <n v="2026"/>
    <n v="7"/>
    <x v="6"/>
    <x v="2"/>
    <x v="0"/>
    <x v="0"/>
    <x v="0"/>
    <s v="New"/>
    <x v="4"/>
    <s v="Weighted Vest"/>
    <n v="1"/>
    <n v="123.33"/>
    <n v="0.1"/>
    <n v="70.900000000000006"/>
    <n v="110.997"/>
    <n v="70.900000000000006"/>
    <n v="40.096999999999994"/>
    <n v="0.36124399758552028"/>
    <n v="2026"/>
    <s v="Q3"/>
    <n v="7"/>
    <s v="Jul"/>
  </r>
  <r>
    <n v="2407"/>
    <d v="2026-07-12T00:00:00"/>
    <n v="2026"/>
    <n v="7"/>
    <x v="6"/>
    <x v="2"/>
    <x v="1"/>
    <x v="12"/>
    <x v="3"/>
    <s v="Business"/>
    <x v="1"/>
    <s v="Summit Backpack 45L"/>
    <n v="1"/>
    <n v="153.25"/>
    <n v="0.15"/>
    <n v="78.28"/>
    <n v="130.26249999999999"/>
    <n v="78.28"/>
    <n v="51.982499999999987"/>
    <n v="0.39905959121005657"/>
    <n v="2026"/>
    <s v="Q3"/>
    <n v="7"/>
    <s v="Jul"/>
  </r>
  <r>
    <n v="2817"/>
    <d v="2026-07-12T00:00:00"/>
    <n v="2026"/>
    <n v="7"/>
    <x v="6"/>
    <x v="2"/>
    <x v="3"/>
    <x v="7"/>
    <x v="3"/>
    <s v="New"/>
    <x v="2"/>
    <s v="Carry-On Duffel"/>
    <n v="3"/>
    <n v="134.43"/>
    <n v="0.1"/>
    <n v="65.78"/>
    <n v="362.96100000000001"/>
    <n v="197.34"/>
    <n v="165.62100000000001"/>
    <n v="0.45630522287518493"/>
    <n v="2026"/>
    <s v="Q3"/>
    <n v="7"/>
    <s v="Jul"/>
  </r>
  <r>
    <n v="3059"/>
    <d v="2026-07-12T00:00:00"/>
    <n v="2026"/>
    <n v="7"/>
    <x v="6"/>
    <x v="2"/>
    <x v="0"/>
    <x v="0"/>
    <x v="0"/>
    <s v="Returning"/>
    <x v="1"/>
    <s v="Hiking Daypack 20L"/>
    <n v="1"/>
    <n v="93.73"/>
    <n v="0.05"/>
    <n v="44.51"/>
    <n v="89.043499999999995"/>
    <n v="44.51"/>
    <n v="44.533499999999997"/>
    <n v="0.50013195797559618"/>
    <n v="2026"/>
    <s v="Q3"/>
    <n v="7"/>
    <s v="Jul"/>
  </r>
  <r>
    <n v="3210"/>
    <d v="2026-07-12T00:00:00"/>
    <n v="2026"/>
    <n v="7"/>
    <x v="6"/>
    <x v="2"/>
    <x v="0"/>
    <x v="0"/>
    <x v="0"/>
    <s v="Returning"/>
    <x v="2"/>
    <s v="Insulated Bottle"/>
    <n v="1"/>
    <n v="37.090000000000003"/>
    <n v="0"/>
    <n v="13.43"/>
    <n v="37.090000000000003"/>
    <n v="13.43"/>
    <n v="23.660000000000004"/>
    <n v="0.63790779185764357"/>
    <n v="2026"/>
    <s v="Q3"/>
    <n v="7"/>
    <s v="Jul"/>
  </r>
  <r>
    <n v="3670"/>
    <d v="2026-07-12T00:00:00"/>
    <n v="2026"/>
    <n v="7"/>
    <x v="6"/>
    <x v="2"/>
    <x v="0"/>
    <x v="0"/>
    <x v="2"/>
    <s v="New"/>
    <x v="2"/>
    <s v="Packing Cube Set"/>
    <n v="1"/>
    <n v="45.43"/>
    <n v="0"/>
    <n v="18.66"/>
    <n v="45.43"/>
    <n v="18.66"/>
    <n v="26.77"/>
    <n v="0.58925819942769098"/>
    <n v="2026"/>
    <s v="Q3"/>
    <n v="7"/>
    <s v="Jul"/>
  </r>
  <r>
    <n v="4017"/>
    <d v="2026-07-12T00:00:00"/>
    <n v="2026"/>
    <n v="7"/>
    <x v="6"/>
    <x v="2"/>
    <x v="3"/>
    <x v="8"/>
    <x v="3"/>
    <s v="New"/>
    <x v="4"/>
    <s v="Resistance Band Set"/>
    <n v="1"/>
    <n v="39.5"/>
    <n v="0.1"/>
    <n v="14.86"/>
    <n v="35.550000000000004"/>
    <n v="14.86"/>
    <n v="20.690000000000005"/>
    <n v="0.58199718706047832"/>
    <n v="2026"/>
    <s v="Q3"/>
    <n v="7"/>
    <s v="Jul"/>
  </r>
  <r>
    <n v="5012"/>
    <d v="2026-07-12T00:00:00"/>
    <n v="2026"/>
    <n v="7"/>
    <x v="6"/>
    <x v="2"/>
    <x v="2"/>
    <x v="16"/>
    <x v="2"/>
    <s v="Returning"/>
    <x v="4"/>
    <s v="Weighted Vest"/>
    <n v="2"/>
    <n v="123.58"/>
    <n v="0.1"/>
    <n v="68.739999999999995"/>
    <n v="222.44399999999999"/>
    <n v="137.47999999999999"/>
    <n v="84.963999999999999"/>
    <n v="0.3819568071065077"/>
    <n v="2026"/>
    <s v="Q3"/>
    <n v="7"/>
    <s v="Jul"/>
  </r>
  <r>
    <n v="884"/>
    <d v="2026-07-13T00:00:00"/>
    <n v="2026"/>
    <n v="7"/>
    <x v="6"/>
    <x v="2"/>
    <x v="3"/>
    <x v="13"/>
    <x v="2"/>
    <s v="Returning"/>
    <x v="0"/>
    <s v="Cycling Pack 12L"/>
    <n v="1"/>
    <n v="103.61"/>
    <n v="0"/>
    <n v="51.84"/>
    <n v="103.61"/>
    <n v="51.84"/>
    <n v="51.769999999999996"/>
    <n v="0.49966219476884466"/>
    <n v="2026"/>
    <s v="Q3"/>
    <n v="7"/>
    <s v="Jul"/>
  </r>
  <r>
    <n v="1025"/>
    <d v="2026-07-13T00:00:00"/>
    <n v="2026"/>
    <n v="7"/>
    <x v="6"/>
    <x v="2"/>
    <x v="2"/>
    <x v="2"/>
    <x v="2"/>
    <s v="Returning"/>
    <x v="1"/>
    <s v="Trail Boots"/>
    <n v="2"/>
    <n v="145.75"/>
    <n v="0.05"/>
    <n v="79.319999999999993"/>
    <n v="276.92500000000001"/>
    <n v="158.63999999999999"/>
    <n v="118.28500000000003"/>
    <n v="0.42713731154644768"/>
    <n v="2026"/>
    <s v="Q3"/>
    <n v="7"/>
    <s v="Jul"/>
  </r>
  <r>
    <n v="1279"/>
    <d v="2026-07-13T00:00:00"/>
    <n v="2026"/>
    <n v="7"/>
    <x v="6"/>
    <x v="2"/>
    <x v="3"/>
    <x v="8"/>
    <x v="3"/>
    <s v="New"/>
    <x v="3"/>
    <s v="Trail Tent 2P"/>
    <n v="2"/>
    <n v="193.76"/>
    <n v="0.1"/>
    <n v="104.66"/>
    <n v="348.76799999999997"/>
    <n v="209.32"/>
    <n v="139.44799999999998"/>
    <n v="0.39983025965684921"/>
    <n v="2026"/>
    <s v="Q3"/>
    <n v="7"/>
    <s v="Jul"/>
  </r>
  <r>
    <n v="1534"/>
    <d v="2026-07-13T00:00:00"/>
    <n v="2026"/>
    <n v="7"/>
    <x v="6"/>
    <x v="2"/>
    <x v="2"/>
    <x v="16"/>
    <x v="0"/>
    <s v="Returning"/>
    <x v="1"/>
    <s v="Trail Boots"/>
    <n v="2"/>
    <n v="146.09"/>
    <n v="0.1"/>
    <n v="79.36"/>
    <n v="262.96199999999999"/>
    <n v="158.72"/>
    <n v="104.24199999999999"/>
    <n v="0.39641469109605187"/>
    <n v="2026"/>
    <s v="Q3"/>
    <n v="7"/>
    <s v="Jul"/>
  </r>
  <r>
    <n v="2147"/>
    <d v="2026-07-13T00:00:00"/>
    <n v="2026"/>
    <n v="7"/>
    <x v="6"/>
    <x v="2"/>
    <x v="1"/>
    <x v="14"/>
    <x v="2"/>
    <s v="New"/>
    <x v="2"/>
    <s v="Carry-On Duffel"/>
    <n v="1"/>
    <n v="131.91999999999999"/>
    <n v="0"/>
    <n v="66.19"/>
    <n v="131.91999999999999"/>
    <n v="66.19"/>
    <n v="65.72999999999999"/>
    <n v="0.49825651910248631"/>
    <n v="2026"/>
    <s v="Q3"/>
    <n v="7"/>
    <s v="Jul"/>
  </r>
  <r>
    <n v="2385"/>
    <d v="2026-07-13T00:00:00"/>
    <n v="2026"/>
    <n v="7"/>
    <x v="6"/>
    <x v="2"/>
    <x v="1"/>
    <x v="11"/>
    <x v="1"/>
    <s v="Business"/>
    <x v="3"/>
    <s v="Portable Camp Stove"/>
    <n v="6"/>
    <n v="83.28"/>
    <n v="0.15"/>
    <n v="38.76"/>
    <n v="424.72800000000001"/>
    <n v="232.56"/>
    <n v="192.16800000000001"/>
    <n v="0.45244956772334294"/>
    <n v="2026"/>
    <s v="Q3"/>
    <n v="7"/>
    <s v="Jul"/>
  </r>
  <r>
    <n v="2517"/>
    <d v="2026-07-13T00:00:00"/>
    <n v="2026"/>
    <n v="7"/>
    <x v="6"/>
    <x v="2"/>
    <x v="1"/>
    <x v="6"/>
    <x v="0"/>
    <s v="New"/>
    <x v="2"/>
    <s v="Insulated Bottle"/>
    <n v="1"/>
    <n v="36.479999999999997"/>
    <n v="0.05"/>
    <n v="13.22"/>
    <n v="34.655999999999999"/>
    <n v="13.22"/>
    <n v="21.436"/>
    <n v="0.61853647276084955"/>
    <n v="2026"/>
    <s v="Q3"/>
    <n v="7"/>
    <s v="Jul"/>
  </r>
  <r>
    <n v="2746"/>
    <d v="2026-07-13T00:00:00"/>
    <n v="2026"/>
    <n v="7"/>
    <x v="6"/>
    <x v="2"/>
    <x v="0"/>
    <x v="0"/>
    <x v="2"/>
    <s v="New"/>
    <x v="1"/>
    <s v="Summit Backpack 45L"/>
    <n v="3"/>
    <n v="155.44"/>
    <n v="0.05"/>
    <n v="79.95"/>
    <n v="443.00399999999996"/>
    <n v="239.85000000000002"/>
    <n v="203.15399999999994"/>
    <n v="0.45858276674702703"/>
    <n v="2026"/>
    <s v="Q3"/>
    <n v="7"/>
    <s v="Jul"/>
  </r>
  <r>
    <n v="3297"/>
    <d v="2026-07-13T00:00:00"/>
    <n v="2026"/>
    <n v="7"/>
    <x v="6"/>
    <x v="2"/>
    <x v="0"/>
    <x v="15"/>
    <x v="1"/>
    <s v="Returning"/>
    <x v="4"/>
    <s v="Resistance Band Set"/>
    <n v="6"/>
    <n v="40.58"/>
    <n v="0.15"/>
    <n v="15.06"/>
    <n v="206.958"/>
    <n v="90.36"/>
    <n v="116.598"/>
    <n v="0.5633896732670397"/>
    <n v="2026"/>
    <s v="Q3"/>
    <n v="7"/>
    <s v="Jul"/>
  </r>
  <r>
    <n v="772"/>
    <d v="2026-07-14T00:00:00"/>
    <n v="2026"/>
    <n v="7"/>
    <x v="6"/>
    <x v="2"/>
    <x v="3"/>
    <x v="13"/>
    <x v="0"/>
    <s v="Returning"/>
    <x v="0"/>
    <s v="Cycling Pack 12L"/>
    <n v="2"/>
    <n v="101.03"/>
    <n v="0.1"/>
    <n v="50.98"/>
    <n v="181.85400000000001"/>
    <n v="101.96"/>
    <n v="79.89400000000002"/>
    <n v="0.43933045190097558"/>
    <n v="2026"/>
    <s v="Q3"/>
    <n v="7"/>
    <s v="Jul"/>
  </r>
  <r>
    <n v="838"/>
    <d v="2026-07-14T00:00:00"/>
    <n v="2026"/>
    <n v="7"/>
    <x v="6"/>
    <x v="2"/>
    <x v="0"/>
    <x v="9"/>
    <x v="2"/>
    <s v="Returning"/>
    <x v="3"/>
    <s v="Portable Camp Stove"/>
    <n v="1"/>
    <n v="80.150000000000006"/>
    <n v="0.05"/>
    <n v="38.89"/>
    <n v="76.142499999999998"/>
    <n v="38.89"/>
    <n v="37.252499999999998"/>
    <n v="0.48924713530551267"/>
    <n v="2026"/>
    <s v="Q3"/>
    <n v="7"/>
    <s v="Jul"/>
  </r>
  <r>
    <n v="1144"/>
    <d v="2026-07-14T00:00:00"/>
    <n v="2026"/>
    <n v="7"/>
    <x v="6"/>
    <x v="2"/>
    <x v="2"/>
    <x v="2"/>
    <x v="2"/>
    <s v="New"/>
    <x v="3"/>
    <s v="Portable Camp Stove"/>
    <n v="1"/>
    <n v="83.74"/>
    <n v="0"/>
    <n v="38.96"/>
    <n v="83.74"/>
    <n v="38.96"/>
    <n v="44.779999999999994"/>
    <n v="0.53475041796035339"/>
    <n v="2026"/>
    <s v="Q3"/>
    <n v="7"/>
    <s v="Jul"/>
  </r>
  <r>
    <n v="1686"/>
    <d v="2026-07-14T00:00:00"/>
    <n v="2026"/>
    <n v="7"/>
    <x v="6"/>
    <x v="2"/>
    <x v="2"/>
    <x v="5"/>
    <x v="1"/>
    <s v="Returning"/>
    <x v="2"/>
    <s v="Insulated Bottle"/>
    <n v="8"/>
    <n v="35.75"/>
    <n v="0.15"/>
    <n v="13.56"/>
    <n v="243.1"/>
    <n v="108.48"/>
    <n v="134.62"/>
    <n v="0.55376388317564795"/>
    <n v="2026"/>
    <s v="Q3"/>
    <n v="7"/>
    <s v="Jul"/>
  </r>
  <r>
    <n v="2823"/>
    <d v="2026-07-14T00:00:00"/>
    <n v="2026"/>
    <n v="7"/>
    <x v="6"/>
    <x v="2"/>
    <x v="0"/>
    <x v="15"/>
    <x v="0"/>
    <s v="New"/>
    <x v="0"/>
    <s v="Commuter Helmet"/>
    <n v="3"/>
    <n v="81.39"/>
    <n v="0"/>
    <n v="43.54"/>
    <n v="244.17000000000002"/>
    <n v="130.62"/>
    <n v="113.55000000000001"/>
    <n v="0.46504484580415284"/>
    <n v="2026"/>
    <s v="Q3"/>
    <n v="7"/>
    <s v="Jul"/>
  </r>
  <r>
    <n v="2883"/>
    <d v="2026-07-14T00:00:00"/>
    <n v="2026"/>
    <n v="7"/>
    <x v="6"/>
    <x v="2"/>
    <x v="2"/>
    <x v="10"/>
    <x v="3"/>
    <s v="New"/>
    <x v="2"/>
    <s v="Insulated Bottle"/>
    <n v="1"/>
    <n v="36.799999999999997"/>
    <n v="0"/>
    <n v="13.91"/>
    <n v="36.799999999999997"/>
    <n v="13.91"/>
    <n v="22.889999999999997"/>
    <n v="0.62201086956521734"/>
    <n v="2026"/>
    <s v="Q3"/>
    <n v="7"/>
    <s v="Jul"/>
  </r>
  <r>
    <n v="3259"/>
    <d v="2026-07-14T00:00:00"/>
    <n v="2026"/>
    <n v="7"/>
    <x v="6"/>
    <x v="2"/>
    <x v="2"/>
    <x v="16"/>
    <x v="1"/>
    <s v="Returning"/>
    <x v="3"/>
    <s v="Trail Tent 2P"/>
    <n v="6"/>
    <n v="194.15"/>
    <n v="0.1"/>
    <n v="105.12"/>
    <n v="1048.4100000000001"/>
    <n v="630.72"/>
    <n v="417.69000000000005"/>
    <n v="0.3984032964202936"/>
    <n v="2026"/>
    <s v="Q3"/>
    <n v="7"/>
    <s v="Jul"/>
  </r>
  <r>
    <n v="3709"/>
    <d v="2026-07-14T00:00:00"/>
    <n v="2026"/>
    <n v="7"/>
    <x v="6"/>
    <x v="2"/>
    <x v="0"/>
    <x v="9"/>
    <x v="0"/>
    <s v="New"/>
    <x v="4"/>
    <s v="Training Mat"/>
    <n v="1"/>
    <n v="50.94"/>
    <n v="0"/>
    <n v="22.28"/>
    <n v="50.94"/>
    <n v="22.28"/>
    <n v="28.659999999999997"/>
    <n v="0.5626226933647428"/>
    <n v="2026"/>
    <s v="Q3"/>
    <n v="7"/>
    <s v="Jul"/>
  </r>
  <r>
    <n v="61"/>
    <d v="2026-07-15T00:00:00"/>
    <n v="2026"/>
    <n v="7"/>
    <x v="6"/>
    <x v="2"/>
    <x v="3"/>
    <x v="8"/>
    <x v="0"/>
    <s v="Returning"/>
    <x v="4"/>
    <s v="Weighted Vest"/>
    <n v="2"/>
    <n v="125.89"/>
    <n v="0"/>
    <n v="70.8"/>
    <n v="251.78"/>
    <n v="141.6"/>
    <n v="110.18"/>
    <n v="0.43760425768528083"/>
    <n v="2026"/>
    <s v="Q3"/>
    <n v="7"/>
    <s v="Jul"/>
  </r>
  <r>
    <n v="357"/>
    <d v="2026-07-15T00:00:00"/>
    <n v="2026"/>
    <n v="7"/>
    <x v="6"/>
    <x v="2"/>
    <x v="0"/>
    <x v="9"/>
    <x v="0"/>
    <s v="New"/>
    <x v="4"/>
    <s v="Training Mat"/>
    <n v="2"/>
    <n v="51.9"/>
    <n v="0"/>
    <n v="21.82"/>
    <n v="103.8"/>
    <n v="43.64"/>
    <n v="60.16"/>
    <n v="0.57957610789980729"/>
    <n v="2026"/>
    <s v="Q3"/>
    <n v="7"/>
    <s v="Jul"/>
  </r>
  <r>
    <n v="1607"/>
    <d v="2026-07-15T00:00:00"/>
    <n v="2026"/>
    <n v="7"/>
    <x v="6"/>
    <x v="2"/>
    <x v="0"/>
    <x v="0"/>
    <x v="2"/>
    <s v="New"/>
    <x v="4"/>
    <s v="Resistance Band Set"/>
    <n v="2"/>
    <n v="39.75"/>
    <n v="0"/>
    <n v="14.78"/>
    <n v="79.5"/>
    <n v="29.56"/>
    <n v="49.94"/>
    <n v="0.62817610062893081"/>
    <n v="2026"/>
    <s v="Q3"/>
    <n v="7"/>
    <s v="Jul"/>
  </r>
  <r>
    <n v="3295"/>
    <d v="2026-07-15T00:00:00"/>
    <n v="2026"/>
    <n v="7"/>
    <x v="6"/>
    <x v="2"/>
    <x v="1"/>
    <x v="12"/>
    <x v="3"/>
    <s v="Returning"/>
    <x v="1"/>
    <s v="Hiking Daypack 20L"/>
    <n v="1"/>
    <n v="93.46"/>
    <n v="0.15"/>
    <n v="46.65"/>
    <n v="79.440999999999988"/>
    <n v="46.65"/>
    <n v="32.79099999999999"/>
    <n v="0.41277174255107557"/>
    <n v="2026"/>
    <s v="Q3"/>
    <n v="7"/>
    <s v="Jul"/>
  </r>
  <r>
    <n v="4048"/>
    <d v="2026-07-15T00:00:00"/>
    <n v="2026"/>
    <n v="7"/>
    <x v="6"/>
    <x v="2"/>
    <x v="3"/>
    <x v="13"/>
    <x v="1"/>
    <s v="Business"/>
    <x v="0"/>
    <s v="Commuter Helmet"/>
    <n v="3"/>
    <n v="82.79"/>
    <n v="0.1"/>
    <n v="43.07"/>
    <n v="223.53300000000002"/>
    <n v="129.21"/>
    <n v="94.323000000000008"/>
    <n v="0.42196454214813922"/>
    <n v="2026"/>
    <s v="Q3"/>
    <n v="7"/>
    <s v="Jul"/>
  </r>
  <r>
    <n v="4424"/>
    <d v="2026-07-15T00:00:00"/>
    <n v="2026"/>
    <n v="7"/>
    <x v="6"/>
    <x v="2"/>
    <x v="2"/>
    <x v="2"/>
    <x v="2"/>
    <s v="Business"/>
    <x v="1"/>
    <s v="Hiking Daypack 20L"/>
    <n v="1"/>
    <n v="92.54"/>
    <n v="0"/>
    <n v="44.48"/>
    <n v="92.54"/>
    <n v="44.48"/>
    <n v="48.060000000000009"/>
    <n v="0.51934298681651181"/>
    <n v="2026"/>
    <s v="Q3"/>
    <n v="7"/>
    <s v="Jul"/>
  </r>
  <r>
    <n v="4732"/>
    <d v="2026-07-15T00:00:00"/>
    <n v="2026"/>
    <n v="7"/>
    <x v="6"/>
    <x v="2"/>
    <x v="1"/>
    <x v="14"/>
    <x v="2"/>
    <s v="New"/>
    <x v="2"/>
    <s v="Packing Cube Set"/>
    <n v="1"/>
    <n v="46.53"/>
    <n v="0"/>
    <n v="18.829999999999998"/>
    <n v="46.53"/>
    <n v="18.829999999999998"/>
    <n v="27.700000000000003"/>
    <n v="0.59531485063399958"/>
    <n v="2026"/>
    <s v="Q3"/>
    <n v="7"/>
    <s v="Jul"/>
  </r>
  <r>
    <n v="194"/>
    <d v="2026-07-16T00:00:00"/>
    <n v="2026"/>
    <n v="7"/>
    <x v="6"/>
    <x v="2"/>
    <x v="1"/>
    <x v="12"/>
    <x v="0"/>
    <s v="Returning"/>
    <x v="0"/>
    <s v="Trail Bike Light"/>
    <n v="2"/>
    <n v="49.69"/>
    <n v="0"/>
    <n v="21.97"/>
    <n v="99.38"/>
    <n v="43.94"/>
    <n v="55.44"/>
    <n v="0.557858724089354"/>
    <n v="2026"/>
    <s v="Q3"/>
    <n v="7"/>
    <s v="Jul"/>
  </r>
  <r>
    <n v="258"/>
    <d v="2026-07-16T00:00:00"/>
    <n v="2026"/>
    <n v="7"/>
    <x v="6"/>
    <x v="2"/>
    <x v="3"/>
    <x v="8"/>
    <x v="3"/>
    <s v="New"/>
    <x v="1"/>
    <s v="Trekking Poles"/>
    <n v="3"/>
    <n v="71.34"/>
    <n v="0.1"/>
    <n v="31.71"/>
    <n v="192.61800000000002"/>
    <n v="95.13"/>
    <n v="97.488000000000028"/>
    <n v="0.50612092327819835"/>
    <n v="2026"/>
    <s v="Q3"/>
    <n v="7"/>
    <s v="Jul"/>
  </r>
  <r>
    <n v="543"/>
    <d v="2026-07-16T00:00:00"/>
    <n v="2026"/>
    <n v="7"/>
    <x v="6"/>
    <x v="2"/>
    <x v="1"/>
    <x v="14"/>
    <x v="3"/>
    <s v="Returning"/>
    <x v="0"/>
    <s v="Commuter Helmet"/>
    <n v="1"/>
    <n v="83.03"/>
    <n v="0"/>
    <n v="42.41"/>
    <n v="83.03"/>
    <n v="42.41"/>
    <n v="40.620000000000005"/>
    <n v="0.48922076357942917"/>
    <n v="2026"/>
    <s v="Q3"/>
    <n v="7"/>
    <s v="Jul"/>
  </r>
  <r>
    <n v="972"/>
    <d v="2026-07-16T00:00:00"/>
    <n v="2026"/>
    <n v="7"/>
    <x v="6"/>
    <x v="2"/>
    <x v="3"/>
    <x v="4"/>
    <x v="0"/>
    <s v="Returning"/>
    <x v="4"/>
    <s v="Resistance Band Set"/>
    <n v="1"/>
    <n v="40.799999999999997"/>
    <n v="0"/>
    <n v="14.42"/>
    <n v="40.799999999999997"/>
    <n v="14.42"/>
    <n v="26.379999999999995"/>
    <n v="0.64656862745098032"/>
    <n v="2026"/>
    <s v="Q3"/>
    <n v="7"/>
    <s v="Jul"/>
  </r>
  <r>
    <n v="1146"/>
    <d v="2026-07-16T00:00:00"/>
    <n v="2026"/>
    <n v="7"/>
    <x v="6"/>
    <x v="2"/>
    <x v="1"/>
    <x v="6"/>
    <x v="3"/>
    <s v="Returning"/>
    <x v="3"/>
    <s v="Compact Sleeping Bag"/>
    <n v="2"/>
    <n v="125.34"/>
    <n v="0.15"/>
    <n v="59.04"/>
    <n v="213.078"/>
    <n v="118.08"/>
    <n v="94.998000000000005"/>
    <n v="0.44583673584321237"/>
    <n v="2026"/>
    <s v="Q3"/>
    <n v="7"/>
    <s v="Jul"/>
  </r>
  <r>
    <n v="1464"/>
    <d v="2026-07-16T00:00:00"/>
    <n v="2026"/>
    <n v="7"/>
    <x v="6"/>
    <x v="2"/>
    <x v="0"/>
    <x v="9"/>
    <x v="0"/>
    <s v="Returning"/>
    <x v="4"/>
    <s v="Weighted Vest"/>
    <n v="1"/>
    <n v="122.73"/>
    <n v="0.1"/>
    <n v="70.540000000000006"/>
    <n v="110.45700000000001"/>
    <n v="70.540000000000006"/>
    <n v="39.917000000000002"/>
    <n v="0.36138044668966202"/>
    <n v="2026"/>
    <s v="Q3"/>
    <n v="7"/>
    <s v="Jul"/>
  </r>
  <r>
    <n v="1581"/>
    <d v="2026-07-16T00:00:00"/>
    <n v="2026"/>
    <n v="7"/>
    <x v="6"/>
    <x v="2"/>
    <x v="2"/>
    <x v="5"/>
    <x v="2"/>
    <s v="New"/>
    <x v="1"/>
    <s v="Hiking Daypack 20L"/>
    <n v="5"/>
    <n v="92.72"/>
    <n v="0.1"/>
    <n v="46.2"/>
    <n v="417.24"/>
    <n v="231"/>
    <n v="186.24"/>
    <n v="0.44636180615473109"/>
    <n v="2026"/>
    <s v="Q3"/>
    <n v="7"/>
    <s v="Jul"/>
  </r>
  <r>
    <n v="1894"/>
    <d v="2026-07-16T00:00:00"/>
    <n v="2026"/>
    <n v="7"/>
    <x v="6"/>
    <x v="2"/>
    <x v="3"/>
    <x v="7"/>
    <x v="1"/>
    <s v="Business"/>
    <x v="4"/>
    <s v="Recovery Roller"/>
    <n v="5"/>
    <n v="36.29"/>
    <n v="0.05"/>
    <n v="13.52"/>
    <n v="172.37749999999997"/>
    <n v="67.599999999999994"/>
    <n v="104.77749999999997"/>
    <n v="0.60783744978317933"/>
    <n v="2026"/>
    <s v="Q3"/>
    <n v="7"/>
    <s v="Jul"/>
  </r>
  <r>
    <n v="2100"/>
    <d v="2026-07-16T00:00:00"/>
    <n v="2026"/>
    <n v="7"/>
    <x v="6"/>
    <x v="2"/>
    <x v="2"/>
    <x v="2"/>
    <x v="0"/>
    <s v="Business"/>
    <x v="0"/>
    <s v="Trail Bike Light"/>
    <n v="2"/>
    <n v="49.84"/>
    <n v="0.1"/>
    <n v="23.06"/>
    <n v="89.712000000000003"/>
    <n v="46.12"/>
    <n v="43.592000000000006"/>
    <n v="0.48591046905653651"/>
    <n v="2026"/>
    <s v="Q3"/>
    <n v="7"/>
    <s v="Jul"/>
  </r>
  <r>
    <n v="2902"/>
    <d v="2026-07-16T00:00:00"/>
    <n v="2026"/>
    <n v="7"/>
    <x v="6"/>
    <x v="2"/>
    <x v="1"/>
    <x v="12"/>
    <x v="3"/>
    <s v="Business"/>
    <x v="4"/>
    <s v="Recovery Roller"/>
    <n v="1"/>
    <n v="35.799999999999997"/>
    <n v="0"/>
    <n v="14.05"/>
    <n v="35.799999999999997"/>
    <n v="14.05"/>
    <n v="21.749999999999996"/>
    <n v="0.60754189944134074"/>
    <n v="2026"/>
    <s v="Q3"/>
    <n v="7"/>
    <s v="Jul"/>
  </r>
  <r>
    <n v="3115"/>
    <d v="2026-07-16T00:00:00"/>
    <n v="2026"/>
    <n v="7"/>
    <x v="6"/>
    <x v="2"/>
    <x v="3"/>
    <x v="13"/>
    <x v="0"/>
    <s v="New"/>
    <x v="3"/>
    <s v="Trail Tent 2P"/>
    <n v="1"/>
    <n v="195.12"/>
    <n v="0"/>
    <n v="101.14"/>
    <n v="195.12"/>
    <n v="101.14"/>
    <n v="93.98"/>
    <n v="0.48165231652316526"/>
    <n v="2026"/>
    <s v="Q3"/>
    <n v="7"/>
    <s v="Jul"/>
  </r>
  <r>
    <n v="3546"/>
    <d v="2026-07-16T00:00:00"/>
    <n v="2026"/>
    <n v="7"/>
    <x v="6"/>
    <x v="2"/>
    <x v="0"/>
    <x v="15"/>
    <x v="0"/>
    <s v="New"/>
    <x v="0"/>
    <s v="Compact Repair Kit"/>
    <n v="2"/>
    <n v="39.69"/>
    <n v="0.05"/>
    <n v="16.88"/>
    <n v="75.410999999999987"/>
    <n v="33.76"/>
    <n v="41.650999999999989"/>
    <n v="0.55231995332245953"/>
    <n v="2026"/>
    <s v="Q3"/>
    <n v="7"/>
    <s v="Jul"/>
  </r>
  <r>
    <n v="4224"/>
    <d v="2026-07-16T00:00:00"/>
    <n v="2026"/>
    <n v="7"/>
    <x v="6"/>
    <x v="2"/>
    <x v="2"/>
    <x v="3"/>
    <x v="2"/>
    <s v="Returning"/>
    <x v="3"/>
    <s v="Alpine Tent 4P"/>
    <n v="1"/>
    <n v="348.73"/>
    <n v="0.15"/>
    <n v="190.33"/>
    <n v="296.4205"/>
    <n v="190.33"/>
    <n v="106.09049999999999"/>
    <n v="0.35790540802677273"/>
    <n v="2026"/>
    <s v="Q3"/>
    <n v="7"/>
    <s v="Jul"/>
  </r>
  <r>
    <n v="4858"/>
    <d v="2026-07-16T00:00:00"/>
    <n v="2026"/>
    <n v="7"/>
    <x v="6"/>
    <x v="2"/>
    <x v="1"/>
    <x v="12"/>
    <x v="2"/>
    <s v="Returning"/>
    <x v="2"/>
    <s v="Insulated Bottle"/>
    <n v="1"/>
    <n v="35.5"/>
    <n v="0"/>
    <n v="13.26"/>
    <n v="35.5"/>
    <n v="13.26"/>
    <n v="22.240000000000002"/>
    <n v="0.62647887323943663"/>
    <n v="2026"/>
    <s v="Q3"/>
    <n v="7"/>
    <s v="Jul"/>
  </r>
  <r>
    <n v="768"/>
    <d v="2026-07-17T00:00:00"/>
    <n v="2026"/>
    <n v="7"/>
    <x v="6"/>
    <x v="2"/>
    <x v="0"/>
    <x v="9"/>
    <x v="0"/>
    <s v="Business"/>
    <x v="2"/>
    <s v="Packing Cube Set"/>
    <n v="1"/>
    <n v="46.44"/>
    <n v="0"/>
    <n v="18.47"/>
    <n v="46.44"/>
    <n v="18.47"/>
    <n v="27.97"/>
    <n v="0.60228251507321273"/>
    <n v="2026"/>
    <s v="Q3"/>
    <n v="7"/>
    <s v="Jul"/>
  </r>
  <r>
    <n v="1901"/>
    <d v="2026-07-17T00:00:00"/>
    <n v="2026"/>
    <n v="7"/>
    <x v="6"/>
    <x v="2"/>
    <x v="1"/>
    <x v="14"/>
    <x v="0"/>
    <s v="New"/>
    <x v="1"/>
    <s v="Trekking Poles"/>
    <n v="1"/>
    <n v="70.44"/>
    <n v="0.05"/>
    <n v="32.229999999999997"/>
    <n v="66.917999999999992"/>
    <n v="32.229999999999997"/>
    <n v="34.687999999999995"/>
    <n v="0.51836576108072563"/>
    <n v="2026"/>
    <s v="Q3"/>
    <n v="7"/>
    <s v="Jul"/>
  </r>
  <r>
    <n v="2226"/>
    <d v="2026-07-17T00:00:00"/>
    <n v="2026"/>
    <n v="7"/>
    <x v="6"/>
    <x v="2"/>
    <x v="0"/>
    <x v="15"/>
    <x v="2"/>
    <s v="New"/>
    <x v="1"/>
    <s v="Trekking Poles"/>
    <n v="1"/>
    <n v="69.78"/>
    <n v="0.05"/>
    <n v="32.83"/>
    <n v="66.290999999999997"/>
    <n v="32.83"/>
    <n v="33.460999999999999"/>
    <n v="0.50475931876121949"/>
    <n v="2026"/>
    <s v="Q3"/>
    <n v="7"/>
    <s v="Jul"/>
  </r>
  <r>
    <n v="2660"/>
    <d v="2026-07-17T00:00:00"/>
    <n v="2026"/>
    <n v="7"/>
    <x v="6"/>
    <x v="2"/>
    <x v="2"/>
    <x v="5"/>
    <x v="2"/>
    <s v="New"/>
    <x v="2"/>
    <s v="Insulated Bottle"/>
    <n v="4"/>
    <n v="35.450000000000003"/>
    <n v="0.1"/>
    <n v="13.83"/>
    <n v="127.62000000000002"/>
    <n v="55.32"/>
    <n v="72.300000000000011"/>
    <n v="0.56652562294311237"/>
    <n v="2026"/>
    <s v="Q3"/>
    <n v="7"/>
    <s v="Jul"/>
  </r>
  <r>
    <n v="3004"/>
    <d v="2026-07-17T00:00:00"/>
    <n v="2026"/>
    <n v="7"/>
    <x v="6"/>
    <x v="2"/>
    <x v="3"/>
    <x v="8"/>
    <x v="0"/>
    <s v="Returning"/>
    <x v="0"/>
    <s v="Trail Bike Light"/>
    <n v="1"/>
    <n v="50.82"/>
    <n v="0.05"/>
    <n v="22.36"/>
    <n v="48.278999999999996"/>
    <n v="22.36"/>
    <n v="25.918999999999997"/>
    <n v="0.5368586756146565"/>
    <n v="2026"/>
    <s v="Q3"/>
    <n v="7"/>
    <s v="Jul"/>
  </r>
  <r>
    <n v="4020"/>
    <d v="2026-07-17T00:00:00"/>
    <n v="2026"/>
    <n v="7"/>
    <x v="6"/>
    <x v="2"/>
    <x v="2"/>
    <x v="2"/>
    <x v="0"/>
    <s v="Returning"/>
    <x v="3"/>
    <s v="Compact Sleeping Bag"/>
    <n v="1"/>
    <n v="126.13"/>
    <n v="0.15"/>
    <n v="60.43"/>
    <n v="107.2105"/>
    <n v="60.43"/>
    <n v="46.780499999999996"/>
    <n v="0.43634252242084498"/>
    <n v="2026"/>
    <s v="Q3"/>
    <n v="7"/>
    <s v="Jul"/>
  </r>
  <r>
    <n v="4154"/>
    <d v="2026-07-17T00:00:00"/>
    <n v="2026"/>
    <n v="7"/>
    <x v="6"/>
    <x v="2"/>
    <x v="2"/>
    <x v="10"/>
    <x v="0"/>
    <s v="Returning"/>
    <x v="1"/>
    <s v="Trekking Poles"/>
    <n v="3"/>
    <n v="72.150000000000006"/>
    <n v="0"/>
    <n v="33.01"/>
    <n v="216.45000000000002"/>
    <n v="99.03"/>
    <n v="117.42000000000002"/>
    <n v="0.54248094248094247"/>
    <n v="2026"/>
    <s v="Q3"/>
    <n v="7"/>
    <s v="Jul"/>
  </r>
  <r>
    <n v="4957"/>
    <d v="2026-07-17T00:00:00"/>
    <n v="2026"/>
    <n v="7"/>
    <x v="6"/>
    <x v="2"/>
    <x v="1"/>
    <x v="1"/>
    <x v="0"/>
    <s v="Returning"/>
    <x v="4"/>
    <s v="Recovery Roller"/>
    <n v="1"/>
    <n v="35.58"/>
    <n v="0"/>
    <n v="13.68"/>
    <n v="35.58"/>
    <n v="13.68"/>
    <n v="21.9"/>
    <n v="0.61551433389544685"/>
    <n v="2026"/>
    <s v="Q3"/>
    <n v="7"/>
    <s v="Jul"/>
  </r>
  <r>
    <n v="945"/>
    <d v="2026-07-18T00:00:00"/>
    <n v="2026"/>
    <n v="7"/>
    <x v="6"/>
    <x v="2"/>
    <x v="2"/>
    <x v="3"/>
    <x v="0"/>
    <s v="New"/>
    <x v="1"/>
    <s v="Summit Backpack 45L"/>
    <n v="1"/>
    <n v="154.9"/>
    <n v="0.05"/>
    <n v="77.819999999999993"/>
    <n v="147.155"/>
    <n v="77.819999999999993"/>
    <n v="69.335000000000008"/>
    <n v="0.47116985491488572"/>
    <n v="2026"/>
    <s v="Q3"/>
    <n v="7"/>
    <s v="Jul"/>
  </r>
  <r>
    <n v="1726"/>
    <d v="2026-07-18T00:00:00"/>
    <n v="2026"/>
    <n v="7"/>
    <x v="6"/>
    <x v="2"/>
    <x v="1"/>
    <x v="14"/>
    <x v="2"/>
    <s v="Business"/>
    <x v="3"/>
    <s v="Portable Camp Stove"/>
    <n v="2"/>
    <n v="80.98"/>
    <n v="0.05"/>
    <n v="39.85"/>
    <n v="153.86199999999999"/>
    <n v="79.7"/>
    <n v="74.161999999999992"/>
    <n v="0.48200335365457353"/>
    <n v="2026"/>
    <s v="Q3"/>
    <n v="7"/>
    <s v="Jul"/>
  </r>
  <r>
    <n v="1790"/>
    <d v="2026-07-18T00:00:00"/>
    <n v="2026"/>
    <n v="7"/>
    <x v="6"/>
    <x v="2"/>
    <x v="1"/>
    <x v="12"/>
    <x v="0"/>
    <s v="New"/>
    <x v="1"/>
    <s v="Hiking Daypack 20L"/>
    <n v="1"/>
    <n v="91.36"/>
    <n v="0"/>
    <n v="44.86"/>
    <n v="91.36"/>
    <n v="44.86"/>
    <n v="46.5"/>
    <n v="0.50897548161120842"/>
    <n v="2026"/>
    <s v="Q3"/>
    <n v="7"/>
    <s v="Jul"/>
  </r>
  <r>
    <n v="2193"/>
    <d v="2026-07-18T00:00:00"/>
    <n v="2026"/>
    <n v="7"/>
    <x v="6"/>
    <x v="2"/>
    <x v="2"/>
    <x v="2"/>
    <x v="0"/>
    <s v="Returning"/>
    <x v="0"/>
    <s v="Compact Repair Kit"/>
    <n v="2"/>
    <n v="39.409999999999997"/>
    <n v="0"/>
    <n v="16.8"/>
    <n v="78.819999999999993"/>
    <n v="33.6"/>
    <n v="45.219999999999992"/>
    <n v="0.57371225577264651"/>
    <n v="2026"/>
    <s v="Q3"/>
    <n v="7"/>
    <s v="Jul"/>
  </r>
  <r>
    <n v="2781"/>
    <d v="2026-07-18T00:00:00"/>
    <n v="2026"/>
    <n v="7"/>
    <x v="6"/>
    <x v="2"/>
    <x v="0"/>
    <x v="0"/>
    <x v="0"/>
    <s v="Returning"/>
    <x v="2"/>
    <s v="Carry-On Duffel"/>
    <n v="2"/>
    <n v="134.99"/>
    <n v="0"/>
    <n v="68.77"/>
    <n v="269.98"/>
    <n v="137.54"/>
    <n v="132.44000000000003"/>
    <n v="0.49055485591525305"/>
    <n v="2026"/>
    <s v="Q3"/>
    <n v="7"/>
    <s v="Jul"/>
  </r>
  <r>
    <n v="3043"/>
    <d v="2026-07-18T00:00:00"/>
    <n v="2026"/>
    <n v="7"/>
    <x v="6"/>
    <x v="2"/>
    <x v="1"/>
    <x v="12"/>
    <x v="3"/>
    <s v="New"/>
    <x v="0"/>
    <s v="Compact Repair Kit"/>
    <n v="2"/>
    <n v="40.93"/>
    <n v="0.05"/>
    <n v="16.89"/>
    <n v="77.766999999999996"/>
    <n v="33.78"/>
    <n v="43.986999999999995"/>
    <n v="0.56562552239381736"/>
    <n v="2026"/>
    <s v="Q3"/>
    <n v="7"/>
    <s v="Jul"/>
  </r>
  <r>
    <n v="3102"/>
    <d v="2026-07-18T00:00:00"/>
    <n v="2026"/>
    <n v="7"/>
    <x v="6"/>
    <x v="2"/>
    <x v="3"/>
    <x v="13"/>
    <x v="3"/>
    <s v="Returning"/>
    <x v="1"/>
    <s v="Hiking Daypack 20L"/>
    <n v="1"/>
    <n v="90.02"/>
    <n v="0.05"/>
    <n v="45.83"/>
    <n v="85.518999999999991"/>
    <n v="45.83"/>
    <n v="39.688999999999993"/>
    <n v="0.46409569803201622"/>
    <n v="2026"/>
    <s v="Q3"/>
    <n v="7"/>
    <s v="Jul"/>
  </r>
  <r>
    <n v="3156"/>
    <d v="2026-07-18T00:00:00"/>
    <n v="2026"/>
    <n v="7"/>
    <x v="6"/>
    <x v="2"/>
    <x v="0"/>
    <x v="0"/>
    <x v="2"/>
    <s v="Returning"/>
    <x v="4"/>
    <s v="Training Mat"/>
    <n v="2"/>
    <n v="50.73"/>
    <n v="0"/>
    <n v="21.87"/>
    <n v="101.46"/>
    <n v="43.74"/>
    <n v="57.719999999999992"/>
    <n v="0.56889414547604966"/>
    <n v="2026"/>
    <s v="Q3"/>
    <n v="7"/>
    <s v="Jul"/>
  </r>
  <r>
    <n v="3308"/>
    <d v="2026-07-18T00:00:00"/>
    <n v="2026"/>
    <n v="7"/>
    <x v="6"/>
    <x v="2"/>
    <x v="3"/>
    <x v="13"/>
    <x v="2"/>
    <s v="New"/>
    <x v="4"/>
    <s v="Weighted Vest"/>
    <n v="3"/>
    <n v="121.05"/>
    <n v="0.05"/>
    <n v="68.56"/>
    <n v="344.99249999999995"/>
    <n v="205.68"/>
    <n v="139.31249999999994"/>
    <n v="0.40381312637231231"/>
    <n v="2026"/>
    <s v="Q3"/>
    <n v="7"/>
    <s v="Jul"/>
  </r>
  <r>
    <n v="3329"/>
    <d v="2026-07-18T00:00:00"/>
    <n v="2026"/>
    <n v="7"/>
    <x v="6"/>
    <x v="2"/>
    <x v="1"/>
    <x v="11"/>
    <x v="0"/>
    <s v="New"/>
    <x v="0"/>
    <s v="Commuter Helmet"/>
    <n v="2"/>
    <n v="81.739999999999995"/>
    <n v="0"/>
    <n v="42.75"/>
    <n v="163.47999999999999"/>
    <n v="85.5"/>
    <n v="77.97999999999999"/>
    <n v="0.47700024467824809"/>
    <n v="2026"/>
    <s v="Q3"/>
    <n v="7"/>
    <s v="Jul"/>
  </r>
  <r>
    <n v="4102"/>
    <d v="2026-07-18T00:00:00"/>
    <n v="2026"/>
    <n v="7"/>
    <x v="6"/>
    <x v="2"/>
    <x v="1"/>
    <x v="12"/>
    <x v="0"/>
    <s v="Returning"/>
    <x v="1"/>
    <s v="Summit Backpack 45L"/>
    <n v="3"/>
    <n v="154.01"/>
    <n v="0.1"/>
    <n v="78.78"/>
    <n v="415.827"/>
    <n v="236.34"/>
    <n v="179.48699999999999"/>
    <n v="0.43163863818366771"/>
    <n v="2026"/>
    <s v="Q3"/>
    <n v="7"/>
    <s v="Jul"/>
  </r>
  <r>
    <n v="4109"/>
    <d v="2026-07-18T00:00:00"/>
    <n v="2026"/>
    <n v="7"/>
    <x v="6"/>
    <x v="2"/>
    <x v="1"/>
    <x v="12"/>
    <x v="3"/>
    <s v="New"/>
    <x v="0"/>
    <s v="Cycling Pack 12L"/>
    <n v="4"/>
    <n v="101.61"/>
    <n v="0"/>
    <n v="51.68"/>
    <n v="406.44"/>
    <n v="206.72"/>
    <n v="199.72"/>
    <n v="0.49138864285011319"/>
    <n v="2026"/>
    <s v="Q3"/>
    <n v="7"/>
    <s v="Jul"/>
  </r>
  <r>
    <n v="4813"/>
    <d v="2026-07-18T00:00:00"/>
    <n v="2026"/>
    <n v="7"/>
    <x v="6"/>
    <x v="2"/>
    <x v="2"/>
    <x v="10"/>
    <x v="2"/>
    <s v="Returning"/>
    <x v="4"/>
    <s v="Recovery Roller"/>
    <n v="2"/>
    <n v="36.869999999999997"/>
    <n v="0.15"/>
    <n v="13.94"/>
    <n v="62.678999999999995"/>
    <n v="27.88"/>
    <n v="34.798999999999992"/>
    <n v="0.55519392459994565"/>
    <n v="2026"/>
    <s v="Q3"/>
    <n v="7"/>
    <s v="Jul"/>
  </r>
  <r>
    <n v="5054"/>
    <d v="2026-07-18T00:00:00"/>
    <n v="2026"/>
    <n v="7"/>
    <x v="6"/>
    <x v="2"/>
    <x v="3"/>
    <x v="8"/>
    <x v="0"/>
    <s v="New"/>
    <x v="3"/>
    <s v="Compact Sleeping Bag"/>
    <n v="2"/>
    <n v="121.06"/>
    <n v="0"/>
    <n v="59.62"/>
    <n v="242.12"/>
    <n v="119.24"/>
    <n v="122.88000000000001"/>
    <n v="0.50751693375185858"/>
    <n v="2026"/>
    <s v="Q3"/>
    <n v="7"/>
    <s v="Jul"/>
  </r>
  <r>
    <n v="138"/>
    <d v="2026-07-19T00:00:00"/>
    <n v="2026"/>
    <n v="7"/>
    <x v="6"/>
    <x v="2"/>
    <x v="1"/>
    <x v="12"/>
    <x v="0"/>
    <s v="New"/>
    <x v="1"/>
    <s v="Trekking Poles"/>
    <n v="2"/>
    <n v="71.81"/>
    <n v="0"/>
    <n v="32.35"/>
    <n v="143.62"/>
    <n v="64.7"/>
    <n v="78.92"/>
    <n v="0.54950563988302459"/>
    <n v="2026"/>
    <s v="Q3"/>
    <n v="7"/>
    <s v="Jul"/>
  </r>
  <r>
    <n v="433"/>
    <d v="2026-07-19T00:00:00"/>
    <n v="2026"/>
    <n v="7"/>
    <x v="6"/>
    <x v="2"/>
    <x v="1"/>
    <x v="12"/>
    <x v="0"/>
    <s v="New"/>
    <x v="1"/>
    <s v="Trail Boots"/>
    <n v="4"/>
    <n v="145.18"/>
    <n v="0"/>
    <n v="79.540000000000006"/>
    <n v="580.72"/>
    <n v="318.16000000000003"/>
    <n v="262.56"/>
    <n v="0.45212839234054275"/>
    <n v="2026"/>
    <s v="Q3"/>
    <n v="7"/>
    <s v="Jul"/>
  </r>
  <r>
    <n v="484"/>
    <d v="2026-07-19T00:00:00"/>
    <n v="2026"/>
    <n v="7"/>
    <x v="6"/>
    <x v="2"/>
    <x v="1"/>
    <x v="12"/>
    <x v="0"/>
    <s v="New"/>
    <x v="4"/>
    <s v="Recovery Roller"/>
    <n v="2"/>
    <n v="36.07"/>
    <n v="0"/>
    <n v="13.6"/>
    <n v="72.14"/>
    <n v="27.2"/>
    <n v="44.94"/>
    <n v="0.62295536456889378"/>
    <n v="2026"/>
    <s v="Q3"/>
    <n v="7"/>
    <s v="Jul"/>
  </r>
  <r>
    <n v="492"/>
    <d v="2026-07-19T00:00:00"/>
    <n v="2026"/>
    <n v="7"/>
    <x v="6"/>
    <x v="2"/>
    <x v="1"/>
    <x v="14"/>
    <x v="2"/>
    <s v="New"/>
    <x v="1"/>
    <s v="Trekking Poles"/>
    <n v="3"/>
    <n v="72.23"/>
    <n v="0.1"/>
    <n v="31.67"/>
    <n v="195.02100000000002"/>
    <n v="95.01"/>
    <n v="100.01100000000001"/>
    <n v="0.5128216961250327"/>
    <n v="2026"/>
    <s v="Q3"/>
    <n v="7"/>
    <s v="Jul"/>
  </r>
  <r>
    <n v="626"/>
    <d v="2026-07-19T00:00:00"/>
    <n v="2026"/>
    <n v="7"/>
    <x v="6"/>
    <x v="2"/>
    <x v="1"/>
    <x v="14"/>
    <x v="2"/>
    <s v="Returning"/>
    <x v="2"/>
    <s v="Insulated Bottle"/>
    <n v="1"/>
    <n v="36.549999999999997"/>
    <n v="0.1"/>
    <n v="13.2"/>
    <n v="32.894999999999996"/>
    <n v="13.2"/>
    <n v="19.694999999999997"/>
    <n v="0.59872321021431829"/>
    <n v="2026"/>
    <s v="Q3"/>
    <n v="7"/>
    <s v="Jul"/>
  </r>
  <r>
    <n v="1409"/>
    <d v="2026-07-19T00:00:00"/>
    <n v="2026"/>
    <n v="7"/>
    <x v="6"/>
    <x v="2"/>
    <x v="1"/>
    <x v="14"/>
    <x v="0"/>
    <s v="New"/>
    <x v="3"/>
    <s v="Compact Sleeping Bag"/>
    <n v="5"/>
    <n v="124.68"/>
    <n v="0.05"/>
    <n v="60.61"/>
    <n v="592.23"/>
    <n v="303.05"/>
    <n v="289.18"/>
    <n v="0.48829002245749115"/>
    <n v="2026"/>
    <s v="Q3"/>
    <n v="7"/>
    <s v="Jul"/>
  </r>
  <r>
    <n v="1486"/>
    <d v="2026-07-19T00:00:00"/>
    <n v="2026"/>
    <n v="7"/>
    <x v="6"/>
    <x v="2"/>
    <x v="3"/>
    <x v="8"/>
    <x v="0"/>
    <s v="Returning"/>
    <x v="0"/>
    <s v="Cycling Pack 12L"/>
    <n v="1"/>
    <n v="101.7"/>
    <n v="0.05"/>
    <n v="49.92"/>
    <n v="96.614999999999995"/>
    <n v="49.92"/>
    <n v="46.694999999999993"/>
    <n v="0.48331004502406455"/>
    <n v="2026"/>
    <s v="Q3"/>
    <n v="7"/>
    <s v="Jul"/>
  </r>
  <r>
    <n v="1940"/>
    <d v="2026-07-19T00:00:00"/>
    <n v="2026"/>
    <n v="7"/>
    <x v="6"/>
    <x v="2"/>
    <x v="2"/>
    <x v="16"/>
    <x v="0"/>
    <s v="New"/>
    <x v="4"/>
    <s v="Training Mat"/>
    <n v="2"/>
    <n v="50.24"/>
    <n v="0.05"/>
    <n v="21.88"/>
    <n v="95.456000000000003"/>
    <n v="43.76"/>
    <n v="51.696000000000005"/>
    <n v="0.54156889037881328"/>
    <n v="2026"/>
    <s v="Q3"/>
    <n v="7"/>
    <s v="Jul"/>
  </r>
  <r>
    <n v="2215"/>
    <d v="2026-07-19T00:00:00"/>
    <n v="2026"/>
    <n v="7"/>
    <x v="6"/>
    <x v="2"/>
    <x v="3"/>
    <x v="13"/>
    <x v="2"/>
    <s v="Returning"/>
    <x v="4"/>
    <s v="Recovery Roller"/>
    <n v="3"/>
    <n v="35.53"/>
    <n v="0"/>
    <n v="14"/>
    <n v="106.59"/>
    <n v="42"/>
    <n v="64.59"/>
    <n v="0.60596678862932729"/>
    <n v="2026"/>
    <s v="Q3"/>
    <n v="7"/>
    <s v="Jul"/>
  </r>
  <r>
    <n v="2555"/>
    <d v="2026-07-19T00:00:00"/>
    <n v="2026"/>
    <n v="7"/>
    <x v="6"/>
    <x v="2"/>
    <x v="2"/>
    <x v="2"/>
    <x v="3"/>
    <s v="New"/>
    <x v="2"/>
    <s v="Packing Cube Set"/>
    <n v="2"/>
    <n v="46.89"/>
    <n v="0.1"/>
    <n v="18.53"/>
    <n v="84.402000000000001"/>
    <n v="37.06"/>
    <n v="47.341999999999999"/>
    <n v="0.56091087888912583"/>
    <n v="2026"/>
    <s v="Q3"/>
    <n v="7"/>
    <s v="Jul"/>
  </r>
  <r>
    <n v="4710"/>
    <d v="2026-07-19T00:00:00"/>
    <n v="2026"/>
    <n v="7"/>
    <x v="6"/>
    <x v="2"/>
    <x v="0"/>
    <x v="0"/>
    <x v="2"/>
    <s v="Returning"/>
    <x v="3"/>
    <s v="Trail Tent 2P"/>
    <n v="1"/>
    <n v="197.29"/>
    <n v="0.1"/>
    <n v="104.7"/>
    <n v="177.56100000000001"/>
    <n v="104.7"/>
    <n v="72.861000000000004"/>
    <n v="0.4103434875901803"/>
    <n v="2026"/>
    <s v="Q3"/>
    <n v="7"/>
    <s v="Jul"/>
  </r>
  <r>
    <n v="4974"/>
    <d v="2026-07-19T00:00:00"/>
    <n v="2026"/>
    <n v="7"/>
    <x v="6"/>
    <x v="2"/>
    <x v="0"/>
    <x v="9"/>
    <x v="2"/>
    <s v="Business"/>
    <x v="1"/>
    <s v="Trekking Poles"/>
    <n v="1"/>
    <n v="70.52"/>
    <n v="0.1"/>
    <n v="33.28"/>
    <n v="63.467999999999996"/>
    <n v="33.28"/>
    <n v="30.187999999999995"/>
    <n v="0.47564126804058732"/>
    <n v="2026"/>
    <s v="Q3"/>
    <n v="7"/>
    <s v="Jul"/>
  </r>
  <r>
    <n v="5048"/>
    <d v="2026-07-19T00:00:00"/>
    <n v="2026"/>
    <n v="7"/>
    <x v="6"/>
    <x v="2"/>
    <x v="1"/>
    <x v="12"/>
    <x v="3"/>
    <s v="New"/>
    <x v="4"/>
    <s v="Training Mat"/>
    <n v="3"/>
    <n v="49.9"/>
    <n v="0.05"/>
    <n v="22.27"/>
    <n v="142.21499999999997"/>
    <n v="66.81"/>
    <n v="75.404999999999973"/>
    <n v="0.53021833139964125"/>
    <n v="2026"/>
    <s v="Q3"/>
    <n v="7"/>
    <s v="Jul"/>
  </r>
  <r>
    <n v="1"/>
    <d v="2026-07-20T00:00:00"/>
    <n v="2026"/>
    <n v="7"/>
    <x v="6"/>
    <x v="2"/>
    <x v="3"/>
    <x v="7"/>
    <x v="2"/>
    <s v="New"/>
    <x v="1"/>
    <s v="Summit Backpack 45L"/>
    <n v="3"/>
    <n v="156.25"/>
    <n v="0"/>
    <n v="79.900000000000006"/>
    <n v="468.75"/>
    <n v="239.70000000000002"/>
    <n v="229.04999999999998"/>
    <n v="0.48863999999999996"/>
    <n v="2026"/>
    <s v="Q3"/>
    <n v="7"/>
    <s v="Jul"/>
  </r>
  <r>
    <n v="270"/>
    <d v="2026-07-20T00:00:00"/>
    <n v="2026"/>
    <n v="7"/>
    <x v="6"/>
    <x v="2"/>
    <x v="2"/>
    <x v="2"/>
    <x v="3"/>
    <s v="Returning"/>
    <x v="3"/>
    <s v="Compact Sleeping Bag"/>
    <n v="3"/>
    <n v="120.14"/>
    <n v="0"/>
    <n v="58.9"/>
    <n v="360.42"/>
    <n v="176.7"/>
    <n v="183.72000000000003"/>
    <n v="0.5097386382553688"/>
    <n v="2026"/>
    <s v="Q3"/>
    <n v="7"/>
    <s v="Jul"/>
  </r>
  <r>
    <n v="2130"/>
    <d v="2026-07-20T00:00:00"/>
    <n v="2026"/>
    <n v="7"/>
    <x v="6"/>
    <x v="2"/>
    <x v="1"/>
    <x v="14"/>
    <x v="2"/>
    <s v="Returning"/>
    <x v="1"/>
    <s v="Trail Boots"/>
    <n v="1"/>
    <n v="145.21"/>
    <n v="0"/>
    <n v="80.52"/>
    <n v="145.21"/>
    <n v="80.52"/>
    <n v="64.690000000000012"/>
    <n v="0.44549273466014744"/>
    <n v="2026"/>
    <s v="Q3"/>
    <n v="7"/>
    <s v="Jul"/>
  </r>
  <r>
    <n v="2474"/>
    <d v="2026-07-20T00:00:00"/>
    <n v="2026"/>
    <n v="7"/>
    <x v="6"/>
    <x v="2"/>
    <x v="2"/>
    <x v="2"/>
    <x v="2"/>
    <s v="Returning"/>
    <x v="0"/>
    <s v="Compact Repair Kit"/>
    <n v="2"/>
    <n v="39.78"/>
    <n v="0.1"/>
    <n v="16.260000000000002"/>
    <n v="71.603999999999999"/>
    <n v="32.520000000000003"/>
    <n v="39.083999999999996"/>
    <n v="0.54583542818836928"/>
    <n v="2026"/>
    <s v="Q3"/>
    <n v="7"/>
    <s v="Jul"/>
  </r>
  <r>
    <n v="2514"/>
    <d v="2026-07-20T00:00:00"/>
    <n v="2026"/>
    <n v="7"/>
    <x v="6"/>
    <x v="2"/>
    <x v="1"/>
    <x v="6"/>
    <x v="0"/>
    <s v="New"/>
    <x v="2"/>
    <s v="Travel Backpack 35L"/>
    <n v="2"/>
    <n v="161.97"/>
    <n v="0.1"/>
    <n v="88.57"/>
    <n v="291.54599999999999"/>
    <n v="177.14"/>
    <n v="114.40600000000001"/>
    <n v="0.39241148909606033"/>
    <n v="2026"/>
    <s v="Q3"/>
    <n v="7"/>
    <s v="Jul"/>
  </r>
  <r>
    <n v="2616"/>
    <d v="2026-07-20T00:00:00"/>
    <n v="2026"/>
    <n v="7"/>
    <x v="6"/>
    <x v="2"/>
    <x v="2"/>
    <x v="3"/>
    <x v="2"/>
    <s v="New"/>
    <x v="4"/>
    <s v="Weighted Vest"/>
    <n v="2"/>
    <n v="125.37"/>
    <n v="0"/>
    <n v="68.040000000000006"/>
    <n v="250.74"/>
    <n v="136.08000000000001"/>
    <n v="114.66"/>
    <n v="0.457286432160804"/>
    <n v="2026"/>
    <s v="Q3"/>
    <n v="7"/>
    <s v="Jul"/>
  </r>
  <r>
    <n v="2632"/>
    <d v="2026-07-20T00:00:00"/>
    <n v="2026"/>
    <n v="7"/>
    <x v="6"/>
    <x v="2"/>
    <x v="0"/>
    <x v="15"/>
    <x v="0"/>
    <s v="New"/>
    <x v="3"/>
    <s v="Trail Tent 2P"/>
    <n v="1"/>
    <n v="196.57"/>
    <n v="0"/>
    <n v="104.78"/>
    <n v="196.57"/>
    <n v="104.78"/>
    <n v="91.789999999999992"/>
    <n v="0.46695833545301924"/>
    <n v="2026"/>
    <s v="Q3"/>
    <n v="7"/>
    <s v="Jul"/>
  </r>
  <r>
    <n v="3725"/>
    <d v="2026-07-20T00:00:00"/>
    <n v="2026"/>
    <n v="7"/>
    <x v="6"/>
    <x v="2"/>
    <x v="2"/>
    <x v="16"/>
    <x v="0"/>
    <s v="Returning"/>
    <x v="3"/>
    <s v="Trail Tent 2P"/>
    <n v="2"/>
    <n v="195.74"/>
    <n v="0.05"/>
    <n v="107.17"/>
    <n v="371.90600000000001"/>
    <n v="214.34"/>
    <n v="157.566"/>
    <n v="0.4236715729243411"/>
    <n v="2026"/>
    <s v="Q3"/>
    <n v="7"/>
    <s v="Jul"/>
  </r>
  <r>
    <n v="3834"/>
    <d v="2026-07-20T00:00:00"/>
    <n v="2026"/>
    <n v="7"/>
    <x v="6"/>
    <x v="2"/>
    <x v="1"/>
    <x v="14"/>
    <x v="2"/>
    <s v="New"/>
    <x v="3"/>
    <s v="Trail Tent 2P"/>
    <n v="3"/>
    <n v="192.28"/>
    <n v="0"/>
    <n v="104.3"/>
    <n v="576.84"/>
    <n v="312.89999999999998"/>
    <n v="263.94000000000005"/>
    <n v="0.45756188891200339"/>
    <n v="2026"/>
    <s v="Q3"/>
    <n v="7"/>
    <s v="Jul"/>
  </r>
  <r>
    <n v="159"/>
    <d v="2026-07-21T00:00:00"/>
    <n v="2026"/>
    <n v="7"/>
    <x v="6"/>
    <x v="2"/>
    <x v="1"/>
    <x v="1"/>
    <x v="0"/>
    <s v="Returning"/>
    <x v="1"/>
    <s v="Trekking Poles"/>
    <n v="2"/>
    <n v="70.150000000000006"/>
    <n v="0.05"/>
    <n v="32.950000000000003"/>
    <n v="133.285"/>
    <n v="65.900000000000006"/>
    <n v="67.384999999999991"/>
    <n v="0.50557076940390888"/>
    <n v="2026"/>
    <s v="Q3"/>
    <n v="7"/>
    <s v="Jul"/>
  </r>
  <r>
    <n v="435"/>
    <d v="2026-07-21T00:00:00"/>
    <n v="2026"/>
    <n v="7"/>
    <x v="6"/>
    <x v="2"/>
    <x v="2"/>
    <x v="2"/>
    <x v="0"/>
    <s v="Returning"/>
    <x v="3"/>
    <s v="Alpine Tent 4P"/>
    <n v="2"/>
    <n v="342.38"/>
    <n v="0.05"/>
    <n v="192.01"/>
    <n v="650.52199999999993"/>
    <n v="384.02"/>
    <n v="266.50199999999995"/>
    <n v="0.40967407712575438"/>
    <n v="2026"/>
    <s v="Q3"/>
    <n v="7"/>
    <s v="Jul"/>
  </r>
  <r>
    <n v="1467"/>
    <d v="2026-07-21T00:00:00"/>
    <n v="2026"/>
    <n v="7"/>
    <x v="6"/>
    <x v="2"/>
    <x v="1"/>
    <x v="14"/>
    <x v="3"/>
    <s v="New"/>
    <x v="4"/>
    <s v="Training Mat"/>
    <n v="1"/>
    <n v="50.59"/>
    <n v="0.05"/>
    <n v="22.04"/>
    <n v="48.060499999999998"/>
    <n v="22.04"/>
    <n v="26.020499999999998"/>
    <n v="0.54141134611583319"/>
    <n v="2026"/>
    <s v="Q3"/>
    <n v="7"/>
    <s v="Jul"/>
  </r>
  <r>
    <n v="1552"/>
    <d v="2026-07-21T00:00:00"/>
    <n v="2026"/>
    <n v="7"/>
    <x v="6"/>
    <x v="2"/>
    <x v="3"/>
    <x v="4"/>
    <x v="2"/>
    <s v="New"/>
    <x v="2"/>
    <s v="Packing Cube Set"/>
    <n v="2"/>
    <n v="46.34"/>
    <n v="0.1"/>
    <n v="18.41"/>
    <n v="83.412000000000006"/>
    <n v="36.82"/>
    <n v="46.592000000000006"/>
    <n v="0.55857670359180933"/>
    <n v="2026"/>
    <s v="Q3"/>
    <n v="7"/>
    <s v="Jul"/>
  </r>
  <r>
    <n v="1745"/>
    <d v="2026-07-21T00:00:00"/>
    <n v="2026"/>
    <n v="7"/>
    <x v="6"/>
    <x v="2"/>
    <x v="1"/>
    <x v="6"/>
    <x v="3"/>
    <s v="New"/>
    <x v="1"/>
    <s v="Hiking Daypack 20L"/>
    <n v="1"/>
    <n v="91.45"/>
    <n v="0"/>
    <n v="44.16"/>
    <n v="91.45"/>
    <n v="44.16"/>
    <n v="47.290000000000006"/>
    <n v="0.51711317659923461"/>
    <n v="2026"/>
    <s v="Q3"/>
    <n v="7"/>
    <s v="Jul"/>
  </r>
  <r>
    <n v="2174"/>
    <d v="2026-07-21T00:00:00"/>
    <n v="2026"/>
    <n v="7"/>
    <x v="6"/>
    <x v="2"/>
    <x v="3"/>
    <x v="8"/>
    <x v="3"/>
    <s v="Returning"/>
    <x v="0"/>
    <s v="Compact Repair Kit"/>
    <n v="3"/>
    <n v="40.28"/>
    <n v="0"/>
    <n v="17.12"/>
    <n v="120.84"/>
    <n v="51.36"/>
    <n v="69.48"/>
    <n v="0.57497517378351537"/>
    <n v="2026"/>
    <s v="Q3"/>
    <n v="7"/>
    <s v="Jul"/>
  </r>
  <r>
    <n v="3444"/>
    <d v="2026-07-21T00:00:00"/>
    <n v="2026"/>
    <n v="7"/>
    <x v="6"/>
    <x v="2"/>
    <x v="1"/>
    <x v="14"/>
    <x v="0"/>
    <s v="Returning"/>
    <x v="4"/>
    <s v="Recovery Roller"/>
    <n v="2"/>
    <n v="36.93"/>
    <n v="0"/>
    <n v="13.63"/>
    <n v="73.86"/>
    <n v="27.26"/>
    <n v="46.599999999999994"/>
    <n v="0.63092336853506625"/>
    <n v="2026"/>
    <s v="Q3"/>
    <n v="7"/>
    <s v="Jul"/>
  </r>
  <r>
    <n v="3646"/>
    <d v="2026-07-21T00:00:00"/>
    <n v="2026"/>
    <n v="7"/>
    <x v="6"/>
    <x v="2"/>
    <x v="2"/>
    <x v="2"/>
    <x v="3"/>
    <s v="Returning"/>
    <x v="1"/>
    <s v="Trail Boots"/>
    <n v="1"/>
    <n v="143.69"/>
    <n v="0"/>
    <n v="80.87"/>
    <n v="143.69"/>
    <n v="80.87"/>
    <n v="62.819999999999993"/>
    <n v="0.43719117544714309"/>
    <n v="2026"/>
    <s v="Q3"/>
    <n v="7"/>
    <s v="Jul"/>
  </r>
  <r>
    <n v="4558"/>
    <d v="2026-07-21T00:00:00"/>
    <n v="2026"/>
    <n v="7"/>
    <x v="6"/>
    <x v="2"/>
    <x v="1"/>
    <x v="14"/>
    <x v="3"/>
    <s v="New"/>
    <x v="1"/>
    <s v="Trail Boots"/>
    <n v="2"/>
    <n v="147.09"/>
    <n v="0"/>
    <n v="81.58"/>
    <n v="294.18"/>
    <n v="163.16"/>
    <n v="131.02000000000001"/>
    <n v="0.44537358080087025"/>
    <n v="2026"/>
    <s v="Q3"/>
    <n v="7"/>
    <s v="Jul"/>
  </r>
  <r>
    <n v="4564"/>
    <d v="2026-07-21T00:00:00"/>
    <n v="2026"/>
    <n v="7"/>
    <x v="6"/>
    <x v="2"/>
    <x v="2"/>
    <x v="5"/>
    <x v="0"/>
    <s v="New"/>
    <x v="1"/>
    <s v="Summit Backpack 45L"/>
    <n v="1"/>
    <n v="153.88"/>
    <n v="0"/>
    <n v="80.98"/>
    <n v="153.88"/>
    <n v="80.98"/>
    <n v="72.899999999999991"/>
    <n v="0.47374577592929551"/>
    <n v="2026"/>
    <s v="Q3"/>
    <n v="7"/>
    <s v="Jul"/>
  </r>
  <r>
    <n v="4616"/>
    <d v="2026-07-21T00:00:00"/>
    <n v="2026"/>
    <n v="7"/>
    <x v="6"/>
    <x v="2"/>
    <x v="3"/>
    <x v="13"/>
    <x v="3"/>
    <s v="New"/>
    <x v="1"/>
    <s v="Trekking Poles"/>
    <n v="3"/>
    <n v="72.2"/>
    <n v="0"/>
    <n v="31.45"/>
    <n v="216.60000000000002"/>
    <n v="94.35"/>
    <n v="122.25000000000003"/>
    <n v="0.5644044321329641"/>
    <n v="2026"/>
    <s v="Q3"/>
    <n v="7"/>
    <s v="Jul"/>
  </r>
  <r>
    <n v="536"/>
    <d v="2026-07-22T00:00:00"/>
    <n v="2026"/>
    <n v="7"/>
    <x v="6"/>
    <x v="2"/>
    <x v="3"/>
    <x v="13"/>
    <x v="2"/>
    <s v="Business"/>
    <x v="4"/>
    <s v="Resistance Band Set"/>
    <n v="1"/>
    <n v="40.67"/>
    <n v="0"/>
    <n v="14.28"/>
    <n v="40.67"/>
    <n v="14.28"/>
    <n v="26.39"/>
    <n v="0.64888123924268504"/>
    <n v="2026"/>
    <s v="Q3"/>
    <n v="7"/>
    <s v="Jul"/>
  </r>
  <r>
    <n v="571"/>
    <d v="2026-07-22T00:00:00"/>
    <n v="2026"/>
    <n v="7"/>
    <x v="6"/>
    <x v="2"/>
    <x v="0"/>
    <x v="0"/>
    <x v="0"/>
    <s v="New"/>
    <x v="1"/>
    <s v="Summit Backpack 45L"/>
    <n v="3"/>
    <n v="152.53"/>
    <n v="0"/>
    <n v="80.88"/>
    <n v="457.59000000000003"/>
    <n v="242.64"/>
    <n v="214.95000000000005"/>
    <n v="0.46974365698551113"/>
    <n v="2026"/>
    <s v="Q3"/>
    <n v="7"/>
    <s v="Jul"/>
  </r>
  <r>
    <n v="965"/>
    <d v="2026-07-22T00:00:00"/>
    <n v="2026"/>
    <n v="7"/>
    <x v="6"/>
    <x v="2"/>
    <x v="1"/>
    <x v="11"/>
    <x v="2"/>
    <s v="Returning"/>
    <x v="2"/>
    <s v="Insulated Bottle"/>
    <n v="2"/>
    <n v="35.39"/>
    <n v="0.05"/>
    <n v="13.39"/>
    <n v="67.241"/>
    <n v="26.78"/>
    <n v="40.460999999999999"/>
    <n v="0.60173108668818132"/>
    <n v="2026"/>
    <s v="Q3"/>
    <n v="7"/>
    <s v="Jul"/>
  </r>
  <r>
    <n v="1504"/>
    <d v="2026-07-22T00:00:00"/>
    <n v="2026"/>
    <n v="7"/>
    <x v="6"/>
    <x v="2"/>
    <x v="3"/>
    <x v="4"/>
    <x v="0"/>
    <s v="Returning"/>
    <x v="1"/>
    <s v="Hiking Daypack 20L"/>
    <n v="5"/>
    <n v="93.35"/>
    <n v="0"/>
    <n v="46.31"/>
    <n v="466.75"/>
    <n v="231.55"/>
    <n v="235.2"/>
    <n v="0.50391001606855912"/>
    <n v="2026"/>
    <s v="Q3"/>
    <n v="7"/>
    <s v="Jul"/>
  </r>
  <r>
    <n v="2560"/>
    <d v="2026-07-22T00:00:00"/>
    <n v="2026"/>
    <n v="7"/>
    <x v="6"/>
    <x v="2"/>
    <x v="1"/>
    <x v="12"/>
    <x v="0"/>
    <s v="Returning"/>
    <x v="0"/>
    <s v="Trail Bike Light"/>
    <n v="2"/>
    <n v="51.71"/>
    <n v="0"/>
    <n v="22.75"/>
    <n v="103.42"/>
    <n v="45.5"/>
    <n v="57.92"/>
    <n v="0.5600464126861342"/>
    <n v="2026"/>
    <s v="Q3"/>
    <n v="7"/>
    <s v="Jul"/>
  </r>
  <r>
    <n v="2758"/>
    <d v="2026-07-22T00:00:00"/>
    <n v="2026"/>
    <n v="7"/>
    <x v="6"/>
    <x v="2"/>
    <x v="0"/>
    <x v="0"/>
    <x v="0"/>
    <s v="New"/>
    <x v="0"/>
    <s v="Compact Repair Kit"/>
    <n v="1"/>
    <n v="39.86"/>
    <n v="0"/>
    <n v="16.53"/>
    <n v="39.86"/>
    <n v="16.53"/>
    <n v="23.33"/>
    <n v="0.58529854490717503"/>
    <n v="2026"/>
    <s v="Q3"/>
    <n v="7"/>
    <s v="Jul"/>
  </r>
  <r>
    <n v="4030"/>
    <d v="2026-07-22T00:00:00"/>
    <n v="2026"/>
    <n v="7"/>
    <x v="6"/>
    <x v="2"/>
    <x v="3"/>
    <x v="8"/>
    <x v="0"/>
    <s v="New"/>
    <x v="3"/>
    <s v="Portable Camp Stove"/>
    <n v="2"/>
    <n v="83.71"/>
    <n v="0"/>
    <n v="39.29"/>
    <n v="167.42"/>
    <n v="78.58"/>
    <n v="88.839999999999989"/>
    <n v="0.53064150041811009"/>
    <n v="2026"/>
    <s v="Q3"/>
    <n v="7"/>
    <s v="Jul"/>
  </r>
  <r>
    <n v="4337"/>
    <d v="2026-07-22T00:00:00"/>
    <n v="2026"/>
    <n v="7"/>
    <x v="6"/>
    <x v="2"/>
    <x v="1"/>
    <x v="14"/>
    <x v="2"/>
    <s v="New"/>
    <x v="2"/>
    <s v="Packing Cube Set"/>
    <n v="1"/>
    <n v="47.62"/>
    <n v="0"/>
    <n v="17.82"/>
    <n v="47.62"/>
    <n v="17.82"/>
    <n v="29.799999999999997"/>
    <n v="0.62578748425031494"/>
    <n v="2026"/>
    <s v="Q3"/>
    <n v="7"/>
    <s v="Jul"/>
  </r>
  <r>
    <n v="5129"/>
    <d v="2026-07-22T00:00:00"/>
    <n v="2026"/>
    <n v="7"/>
    <x v="6"/>
    <x v="2"/>
    <x v="1"/>
    <x v="12"/>
    <x v="0"/>
    <s v="Returning"/>
    <x v="0"/>
    <s v="Commuter Helmet"/>
    <n v="1"/>
    <n v="80.05"/>
    <n v="0.05"/>
    <n v="43.81"/>
    <n v="76.047499999999999"/>
    <n v="43.81"/>
    <n v="32.237499999999997"/>
    <n v="0.42391268615010352"/>
    <n v="2026"/>
    <s v="Q3"/>
    <n v="7"/>
    <s v="Jul"/>
  </r>
  <r>
    <n v="81"/>
    <d v="2026-07-23T00:00:00"/>
    <n v="2026"/>
    <n v="7"/>
    <x v="6"/>
    <x v="2"/>
    <x v="3"/>
    <x v="8"/>
    <x v="2"/>
    <s v="Returning"/>
    <x v="4"/>
    <s v="Training Mat"/>
    <n v="1"/>
    <n v="51.82"/>
    <n v="0"/>
    <n v="21.43"/>
    <n v="51.82"/>
    <n v="21.43"/>
    <n v="30.39"/>
    <n v="0.58645310690852959"/>
    <n v="2026"/>
    <s v="Q3"/>
    <n v="7"/>
    <s v="Jul"/>
  </r>
  <r>
    <n v="493"/>
    <d v="2026-07-23T00:00:00"/>
    <n v="2026"/>
    <n v="7"/>
    <x v="6"/>
    <x v="2"/>
    <x v="1"/>
    <x v="11"/>
    <x v="0"/>
    <s v="Business"/>
    <x v="2"/>
    <s v="Travel Backpack 35L"/>
    <n v="4"/>
    <n v="161.28"/>
    <n v="0.15"/>
    <n v="89.2"/>
    <n v="548.35199999999998"/>
    <n v="356.8"/>
    <n v="191.55199999999996"/>
    <n v="0.3493230625583566"/>
    <n v="2026"/>
    <s v="Q3"/>
    <n v="7"/>
    <s v="Jul"/>
  </r>
  <r>
    <n v="613"/>
    <d v="2026-07-23T00:00:00"/>
    <n v="2026"/>
    <n v="7"/>
    <x v="6"/>
    <x v="2"/>
    <x v="0"/>
    <x v="0"/>
    <x v="0"/>
    <s v="New"/>
    <x v="0"/>
    <s v="Compact Repair Kit"/>
    <n v="1"/>
    <n v="39.86"/>
    <n v="0.05"/>
    <n v="16.989999999999998"/>
    <n v="37.866999999999997"/>
    <n v="16.989999999999998"/>
    <n v="20.876999999999999"/>
    <n v="0.55132437214461139"/>
    <n v="2026"/>
    <s v="Q3"/>
    <n v="7"/>
    <s v="Jul"/>
  </r>
  <r>
    <n v="958"/>
    <d v="2026-07-23T00:00:00"/>
    <n v="2026"/>
    <n v="7"/>
    <x v="6"/>
    <x v="2"/>
    <x v="3"/>
    <x v="8"/>
    <x v="3"/>
    <s v="New"/>
    <x v="0"/>
    <s v="Cycling Pack 12L"/>
    <n v="6"/>
    <n v="102.96"/>
    <n v="0.05"/>
    <n v="51.74"/>
    <n v="586.87199999999996"/>
    <n v="310.44"/>
    <n v="276.43199999999996"/>
    <n v="0.47102604997341835"/>
    <n v="2026"/>
    <s v="Q3"/>
    <n v="7"/>
    <s v="Jul"/>
  </r>
  <r>
    <n v="1270"/>
    <d v="2026-07-23T00:00:00"/>
    <n v="2026"/>
    <n v="7"/>
    <x v="6"/>
    <x v="2"/>
    <x v="1"/>
    <x v="12"/>
    <x v="3"/>
    <s v="Returning"/>
    <x v="1"/>
    <s v="Hiking Daypack 20L"/>
    <n v="1"/>
    <n v="94.04"/>
    <n v="0"/>
    <n v="44.88"/>
    <n v="94.04"/>
    <n v="44.88"/>
    <n v="49.160000000000004"/>
    <n v="0.52275627392598889"/>
    <n v="2026"/>
    <s v="Q3"/>
    <n v="7"/>
    <s v="Jul"/>
  </r>
  <r>
    <n v="1513"/>
    <d v="2026-07-23T00:00:00"/>
    <n v="2026"/>
    <n v="7"/>
    <x v="6"/>
    <x v="2"/>
    <x v="3"/>
    <x v="8"/>
    <x v="0"/>
    <s v="New"/>
    <x v="1"/>
    <s v="Trekking Poles"/>
    <n v="2"/>
    <n v="70.790000000000006"/>
    <n v="0"/>
    <n v="32.44"/>
    <n v="141.58000000000001"/>
    <n v="64.88"/>
    <n v="76.700000000000017"/>
    <n v="0.541743184065546"/>
    <n v="2026"/>
    <s v="Q3"/>
    <n v="7"/>
    <s v="Jul"/>
  </r>
  <r>
    <n v="2009"/>
    <d v="2026-07-23T00:00:00"/>
    <n v="2026"/>
    <n v="7"/>
    <x v="6"/>
    <x v="2"/>
    <x v="2"/>
    <x v="10"/>
    <x v="0"/>
    <s v="New"/>
    <x v="2"/>
    <s v="Packing Cube Set"/>
    <n v="2"/>
    <n v="46.41"/>
    <n v="0"/>
    <n v="18.600000000000001"/>
    <n v="92.82"/>
    <n v="37.200000000000003"/>
    <n v="55.61999999999999"/>
    <n v="0.59922430510665803"/>
    <n v="2026"/>
    <s v="Q3"/>
    <n v="7"/>
    <s v="Jul"/>
  </r>
  <r>
    <n v="2838"/>
    <d v="2026-07-23T00:00:00"/>
    <n v="2026"/>
    <n v="7"/>
    <x v="6"/>
    <x v="2"/>
    <x v="3"/>
    <x v="13"/>
    <x v="3"/>
    <s v="New"/>
    <x v="1"/>
    <s v="Trekking Poles"/>
    <n v="1"/>
    <n v="69.75"/>
    <n v="0"/>
    <n v="33.299999999999997"/>
    <n v="69.75"/>
    <n v="33.299999999999997"/>
    <n v="36.450000000000003"/>
    <n v="0.52258064516129032"/>
    <n v="2026"/>
    <s v="Q3"/>
    <n v="7"/>
    <s v="Jul"/>
  </r>
  <r>
    <n v="3730"/>
    <d v="2026-07-23T00:00:00"/>
    <n v="2026"/>
    <n v="7"/>
    <x v="6"/>
    <x v="2"/>
    <x v="0"/>
    <x v="15"/>
    <x v="2"/>
    <s v="Business"/>
    <x v="0"/>
    <s v="Compact Repair Kit"/>
    <n v="3"/>
    <n v="40.81"/>
    <n v="0"/>
    <n v="16.86"/>
    <n v="122.43"/>
    <n v="50.58"/>
    <n v="71.850000000000009"/>
    <n v="0.58686596422445481"/>
    <n v="2026"/>
    <s v="Q3"/>
    <n v="7"/>
    <s v="Jul"/>
  </r>
  <r>
    <n v="4287"/>
    <d v="2026-07-23T00:00:00"/>
    <n v="2026"/>
    <n v="7"/>
    <x v="6"/>
    <x v="2"/>
    <x v="3"/>
    <x v="8"/>
    <x v="3"/>
    <s v="Returning"/>
    <x v="1"/>
    <s v="Summit Backpack 45L"/>
    <n v="5"/>
    <n v="156.69"/>
    <n v="0"/>
    <n v="80.489999999999995"/>
    <n v="783.45"/>
    <n v="402.45"/>
    <n v="381.00000000000006"/>
    <n v="0.48631054949262881"/>
    <n v="2026"/>
    <s v="Q3"/>
    <n v="7"/>
    <s v="Jul"/>
  </r>
  <r>
    <n v="4297"/>
    <d v="2026-07-23T00:00:00"/>
    <n v="2026"/>
    <n v="7"/>
    <x v="6"/>
    <x v="2"/>
    <x v="1"/>
    <x v="6"/>
    <x v="3"/>
    <s v="Returning"/>
    <x v="2"/>
    <s v="Travel Backpack 35L"/>
    <n v="1"/>
    <n v="168.59"/>
    <n v="0.1"/>
    <n v="88.8"/>
    <n v="151.73099999999999"/>
    <n v="88.8"/>
    <n v="62.930999999999997"/>
    <n v="0.41475374181940405"/>
    <n v="2026"/>
    <s v="Q3"/>
    <n v="7"/>
    <s v="Jul"/>
  </r>
  <r>
    <n v="5118"/>
    <d v="2026-07-23T00:00:00"/>
    <n v="2026"/>
    <n v="7"/>
    <x v="6"/>
    <x v="2"/>
    <x v="1"/>
    <x v="12"/>
    <x v="0"/>
    <s v="Business"/>
    <x v="2"/>
    <s v="Insulated Bottle"/>
    <n v="5"/>
    <n v="36.880000000000003"/>
    <n v="0.1"/>
    <n v="13.76"/>
    <n v="165.96"/>
    <n v="68.8"/>
    <n v="97.160000000000011"/>
    <n v="0.58544227524704751"/>
    <n v="2026"/>
    <s v="Q3"/>
    <n v="7"/>
    <s v="Jul"/>
  </r>
  <r>
    <n v="363"/>
    <d v="2026-07-24T00:00:00"/>
    <n v="2026"/>
    <n v="7"/>
    <x v="6"/>
    <x v="2"/>
    <x v="0"/>
    <x v="0"/>
    <x v="1"/>
    <s v="Business"/>
    <x v="2"/>
    <s v="Carry-On Duffel"/>
    <n v="8"/>
    <n v="136.13"/>
    <n v="0.1"/>
    <n v="66.55"/>
    <n v="980.13599999999997"/>
    <n v="532.4"/>
    <n v="447.73599999999999"/>
    <n v="0.45681007533648393"/>
    <n v="2026"/>
    <s v="Q3"/>
    <n v="7"/>
    <s v="Jul"/>
  </r>
  <r>
    <n v="4243"/>
    <d v="2026-07-24T00:00:00"/>
    <n v="2026"/>
    <n v="7"/>
    <x v="6"/>
    <x v="2"/>
    <x v="1"/>
    <x v="14"/>
    <x v="3"/>
    <s v="Returning"/>
    <x v="0"/>
    <s v="Compact Repair Kit"/>
    <n v="2"/>
    <n v="40.479999999999997"/>
    <n v="0.05"/>
    <n v="16.93"/>
    <n v="76.911999999999992"/>
    <n v="33.86"/>
    <n v="43.051999999999992"/>
    <n v="0.5597566049511129"/>
    <n v="2026"/>
    <s v="Q3"/>
    <n v="7"/>
    <s v="Jul"/>
  </r>
  <r>
    <n v="4348"/>
    <d v="2026-07-24T00:00:00"/>
    <n v="2026"/>
    <n v="7"/>
    <x v="6"/>
    <x v="2"/>
    <x v="0"/>
    <x v="0"/>
    <x v="0"/>
    <s v="New"/>
    <x v="0"/>
    <s v="Trail Bike Light"/>
    <n v="4"/>
    <n v="50.09"/>
    <n v="0"/>
    <n v="22.11"/>
    <n v="200.36"/>
    <n v="88.44"/>
    <n v="111.92000000000002"/>
    <n v="0.55859452984627678"/>
    <n v="2026"/>
    <s v="Q3"/>
    <n v="7"/>
    <s v="Jul"/>
  </r>
  <r>
    <n v="4405"/>
    <d v="2026-07-24T00:00:00"/>
    <n v="2026"/>
    <n v="7"/>
    <x v="6"/>
    <x v="2"/>
    <x v="3"/>
    <x v="8"/>
    <x v="0"/>
    <s v="Returning"/>
    <x v="1"/>
    <s v="Summit Backpack 45L"/>
    <n v="1"/>
    <n v="156.54"/>
    <n v="0.1"/>
    <n v="77.38"/>
    <n v="140.886"/>
    <n v="77.38"/>
    <n v="63.506"/>
    <n v="0.4507616086765186"/>
    <n v="2026"/>
    <s v="Q3"/>
    <n v="7"/>
    <s v="Jul"/>
  </r>
  <r>
    <n v="4857"/>
    <d v="2026-07-24T00:00:00"/>
    <n v="2026"/>
    <n v="7"/>
    <x v="6"/>
    <x v="2"/>
    <x v="1"/>
    <x v="6"/>
    <x v="2"/>
    <s v="Returning"/>
    <x v="1"/>
    <s v="Summit Backpack 45L"/>
    <n v="1"/>
    <n v="152.1"/>
    <n v="0.1"/>
    <n v="80.459999999999994"/>
    <n v="136.88999999999999"/>
    <n v="80.459999999999994"/>
    <n v="56.429999999999993"/>
    <n v="0.41222879684418146"/>
    <n v="2026"/>
    <s v="Q3"/>
    <n v="7"/>
    <s v="Jul"/>
  </r>
  <r>
    <n v="87"/>
    <d v="2026-07-25T00:00:00"/>
    <n v="2026"/>
    <n v="7"/>
    <x v="6"/>
    <x v="2"/>
    <x v="1"/>
    <x v="11"/>
    <x v="0"/>
    <s v="Returning"/>
    <x v="1"/>
    <s v="Summit Backpack 45L"/>
    <n v="1"/>
    <n v="155.35"/>
    <n v="0"/>
    <n v="80.47"/>
    <n v="155.35"/>
    <n v="80.47"/>
    <n v="74.88"/>
    <n v="0.48200836820083681"/>
    <n v="2026"/>
    <s v="Q3"/>
    <n v="7"/>
    <s v="Jul"/>
  </r>
  <r>
    <n v="315"/>
    <d v="2026-07-25T00:00:00"/>
    <n v="2026"/>
    <n v="7"/>
    <x v="6"/>
    <x v="2"/>
    <x v="2"/>
    <x v="3"/>
    <x v="3"/>
    <s v="New"/>
    <x v="0"/>
    <s v="Commuter Helmet"/>
    <n v="1"/>
    <n v="81.13"/>
    <n v="0.05"/>
    <n v="42.41"/>
    <n v="77.073499999999996"/>
    <n v="42.41"/>
    <n v="34.663499999999999"/>
    <n v="0.44974602165465433"/>
    <n v="2026"/>
    <s v="Q3"/>
    <n v="7"/>
    <s v="Jul"/>
  </r>
  <r>
    <n v="970"/>
    <d v="2026-07-25T00:00:00"/>
    <n v="2026"/>
    <n v="7"/>
    <x v="6"/>
    <x v="2"/>
    <x v="1"/>
    <x v="11"/>
    <x v="0"/>
    <s v="New"/>
    <x v="1"/>
    <s v="Trail Boots"/>
    <n v="1"/>
    <n v="145.87"/>
    <n v="0"/>
    <n v="81.430000000000007"/>
    <n v="145.87"/>
    <n v="81.430000000000007"/>
    <n v="64.44"/>
    <n v="0.44176321382052508"/>
    <n v="2026"/>
    <s v="Q3"/>
    <n v="7"/>
    <s v="Jul"/>
  </r>
  <r>
    <n v="1891"/>
    <d v="2026-07-25T00:00:00"/>
    <n v="2026"/>
    <n v="7"/>
    <x v="6"/>
    <x v="2"/>
    <x v="1"/>
    <x v="12"/>
    <x v="0"/>
    <s v="New"/>
    <x v="1"/>
    <s v="Summit Backpack 45L"/>
    <n v="6"/>
    <n v="151.88999999999999"/>
    <n v="0.15"/>
    <n v="76.83"/>
    <n v="774.6389999999999"/>
    <n v="460.98"/>
    <n v="313.65899999999988"/>
    <n v="0.40490989996630677"/>
    <n v="2026"/>
    <s v="Q3"/>
    <n v="7"/>
    <s v="Jul"/>
  </r>
  <r>
    <n v="2148"/>
    <d v="2026-07-25T00:00:00"/>
    <n v="2026"/>
    <n v="7"/>
    <x v="6"/>
    <x v="2"/>
    <x v="2"/>
    <x v="10"/>
    <x v="0"/>
    <s v="New"/>
    <x v="4"/>
    <s v="Resistance Band Set"/>
    <n v="2"/>
    <n v="41.14"/>
    <n v="0.1"/>
    <n v="14.84"/>
    <n v="74.052000000000007"/>
    <n v="29.68"/>
    <n v="44.372000000000007"/>
    <n v="0.59920056176740677"/>
    <n v="2026"/>
    <s v="Q3"/>
    <n v="7"/>
    <s v="Jul"/>
  </r>
  <r>
    <n v="2467"/>
    <d v="2026-07-25T00:00:00"/>
    <n v="2026"/>
    <n v="7"/>
    <x v="6"/>
    <x v="2"/>
    <x v="3"/>
    <x v="4"/>
    <x v="2"/>
    <s v="Returning"/>
    <x v="0"/>
    <s v="Trail Bike Light"/>
    <n v="1"/>
    <n v="49.5"/>
    <n v="0"/>
    <n v="21.83"/>
    <n v="49.5"/>
    <n v="21.83"/>
    <n v="27.67"/>
    <n v="0.55898989898989904"/>
    <n v="2026"/>
    <s v="Q3"/>
    <n v="7"/>
    <s v="Jul"/>
  </r>
  <r>
    <n v="3710"/>
    <d v="2026-07-25T00:00:00"/>
    <n v="2026"/>
    <n v="7"/>
    <x v="6"/>
    <x v="2"/>
    <x v="3"/>
    <x v="7"/>
    <x v="0"/>
    <s v="New"/>
    <x v="2"/>
    <s v="Packing Cube Set"/>
    <n v="2"/>
    <n v="46.48"/>
    <n v="0.05"/>
    <n v="18.760000000000002"/>
    <n v="88.311999999999983"/>
    <n v="37.520000000000003"/>
    <n v="50.79199999999998"/>
    <n v="0.57514267596702584"/>
    <n v="2026"/>
    <s v="Q3"/>
    <n v="7"/>
    <s v="Jul"/>
  </r>
  <r>
    <n v="3714"/>
    <d v="2026-07-25T00:00:00"/>
    <n v="2026"/>
    <n v="7"/>
    <x v="6"/>
    <x v="2"/>
    <x v="2"/>
    <x v="2"/>
    <x v="3"/>
    <s v="Returning"/>
    <x v="2"/>
    <s v="Insulated Bottle"/>
    <n v="1"/>
    <n v="36.909999999999997"/>
    <n v="0"/>
    <n v="13.56"/>
    <n v="36.909999999999997"/>
    <n v="13.56"/>
    <n v="23.349999999999994"/>
    <n v="0.63261988620969922"/>
    <n v="2026"/>
    <s v="Q3"/>
    <n v="7"/>
    <s v="Jul"/>
  </r>
  <r>
    <n v="3893"/>
    <d v="2026-07-25T00:00:00"/>
    <n v="2026"/>
    <n v="7"/>
    <x v="6"/>
    <x v="2"/>
    <x v="0"/>
    <x v="0"/>
    <x v="0"/>
    <s v="Returning"/>
    <x v="2"/>
    <s v="Insulated Bottle"/>
    <n v="1"/>
    <n v="35.6"/>
    <n v="0"/>
    <n v="13.91"/>
    <n v="35.6"/>
    <n v="13.91"/>
    <n v="21.69"/>
    <n v="0.60926966292134832"/>
    <n v="2026"/>
    <s v="Q3"/>
    <n v="7"/>
    <s v="Jul"/>
  </r>
  <r>
    <n v="4136"/>
    <d v="2026-07-25T00:00:00"/>
    <n v="2026"/>
    <n v="7"/>
    <x v="6"/>
    <x v="2"/>
    <x v="1"/>
    <x v="11"/>
    <x v="2"/>
    <s v="New"/>
    <x v="0"/>
    <s v="Commuter Helmet"/>
    <n v="2"/>
    <n v="80.25"/>
    <n v="0.05"/>
    <n v="42.39"/>
    <n v="152.47499999999999"/>
    <n v="84.78"/>
    <n v="67.694999999999993"/>
    <n v="0.44397442203639936"/>
    <n v="2026"/>
    <s v="Q3"/>
    <n v="7"/>
    <s v="Jul"/>
  </r>
  <r>
    <n v="4212"/>
    <d v="2026-07-25T00:00:00"/>
    <n v="2026"/>
    <n v="7"/>
    <x v="6"/>
    <x v="2"/>
    <x v="0"/>
    <x v="0"/>
    <x v="3"/>
    <s v="Returning"/>
    <x v="2"/>
    <s v="Packing Cube Set"/>
    <n v="2"/>
    <n v="47.52"/>
    <n v="0.1"/>
    <n v="17.86"/>
    <n v="85.536000000000001"/>
    <n v="35.72"/>
    <n v="49.816000000000003"/>
    <n v="0.58239805462027683"/>
    <n v="2026"/>
    <s v="Q3"/>
    <n v="7"/>
    <s v="Jul"/>
  </r>
  <r>
    <n v="4332"/>
    <d v="2026-07-25T00:00:00"/>
    <n v="2026"/>
    <n v="7"/>
    <x v="6"/>
    <x v="2"/>
    <x v="3"/>
    <x v="13"/>
    <x v="0"/>
    <s v="New"/>
    <x v="2"/>
    <s v="Travel Backpack 35L"/>
    <n v="2"/>
    <n v="164.58"/>
    <n v="0.1"/>
    <n v="86.55"/>
    <n v="296.24400000000003"/>
    <n v="173.1"/>
    <n v="123.14400000000003"/>
    <n v="0.41568436829100341"/>
    <n v="2026"/>
    <s v="Q3"/>
    <n v="7"/>
    <s v="Jul"/>
  </r>
  <r>
    <n v="702"/>
    <d v="2026-07-26T00:00:00"/>
    <n v="2026"/>
    <n v="7"/>
    <x v="6"/>
    <x v="2"/>
    <x v="0"/>
    <x v="9"/>
    <x v="0"/>
    <s v="New"/>
    <x v="0"/>
    <s v="Compact Repair Kit"/>
    <n v="1"/>
    <n v="39.99"/>
    <n v="0.05"/>
    <n v="16.739999999999998"/>
    <n v="37.990499999999997"/>
    <n v="16.739999999999998"/>
    <n v="21.250499999999999"/>
    <n v="0.55936352509179932"/>
    <n v="2026"/>
    <s v="Q3"/>
    <n v="7"/>
    <s v="Jul"/>
  </r>
  <r>
    <n v="1223"/>
    <d v="2026-07-26T00:00:00"/>
    <n v="2026"/>
    <n v="7"/>
    <x v="6"/>
    <x v="2"/>
    <x v="1"/>
    <x v="12"/>
    <x v="2"/>
    <s v="New"/>
    <x v="1"/>
    <s v="Trail Boots"/>
    <n v="1"/>
    <n v="140.44"/>
    <n v="0"/>
    <n v="77.08"/>
    <n v="140.44"/>
    <n v="77.08"/>
    <n v="63.36"/>
    <n v="0.45115351751637711"/>
    <n v="2026"/>
    <s v="Q3"/>
    <n v="7"/>
    <s v="Jul"/>
  </r>
  <r>
    <n v="1370"/>
    <d v="2026-07-26T00:00:00"/>
    <n v="2026"/>
    <n v="7"/>
    <x v="6"/>
    <x v="2"/>
    <x v="2"/>
    <x v="10"/>
    <x v="3"/>
    <s v="New"/>
    <x v="4"/>
    <s v="Weighted Vest"/>
    <n v="2"/>
    <n v="123.73"/>
    <n v="0.05"/>
    <n v="68.22"/>
    <n v="235.08699999999999"/>
    <n v="136.44"/>
    <n v="98.646999999999991"/>
    <n v="0.41961911973014243"/>
    <n v="2026"/>
    <s v="Q3"/>
    <n v="7"/>
    <s v="Jul"/>
  </r>
  <r>
    <n v="3476"/>
    <d v="2026-07-26T00:00:00"/>
    <n v="2026"/>
    <n v="7"/>
    <x v="6"/>
    <x v="2"/>
    <x v="3"/>
    <x v="13"/>
    <x v="1"/>
    <s v="New"/>
    <x v="2"/>
    <s v="Carry-On Duffel"/>
    <n v="3"/>
    <n v="132.68"/>
    <n v="0.15"/>
    <n v="67.38"/>
    <n v="338.334"/>
    <n v="202.14"/>
    <n v="136.19400000000002"/>
    <n v="0.40254304917625783"/>
    <n v="2026"/>
    <s v="Q3"/>
    <n v="7"/>
    <s v="Jul"/>
  </r>
  <r>
    <n v="4066"/>
    <d v="2026-07-26T00:00:00"/>
    <n v="2026"/>
    <n v="7"/>
    <x v="6"/>
    <x v="2"/>
    <x v="3"/>
    <x v="7"/>
    <x v="2"/>
    <s v="New"/>
    <x v="4"/>
    <s v="Recovery Roller"/>
    <n v="1"/>
    <n v="35.479999999999997"/>
    <n v="0.05"/>
    <n v="14.15"/>
    <n v="33.705999999999996"/>
    <n v="14.15"/>
    <n v="19.555999999999997"/>
    <n v="0.58019343737020113"/>
    <n v="2026"/>
    <s v="Q3"/>
    <n v="7"/>
    <s v="Jul"/>
  </r>
  <r>
    <n v="4153"/>
    <d v="2026-07-26T00:00:00"/>
    <n v="2026"/>
    <n v="7"/>
    <x v="6"/>
    <x v="2"/>
    <x v="3"/>
    <x v="7"/>
    <x v="0"/>
    <s v="Business"/>
    <x v="2"/>
    <s v="Carry-On Duffel"/>
    <n v="3"/>
    <n v="134.63"/>
    <n v="0"/>
    <n v="67.2"/>
    <n v="403.89"/>
    <n v="201.60000000000002"/>
    <n v="202.28999999999996"/>
    <n v="0.50085419297333422"/>
    <n v="2026"/>
    <s v="Q3"/>
    <n v="7"/>
    <s v="Jul"/>
  </r>
  <r>
    <n v="379"/>
    <d v="2026-07-27T00:00:00"/>
    <n v="2026"/>
    <n v="7"/>
    <x v="6"/>
    <x v="2"/>
    <x v="0"/>
    <x v="9"/>
    <x v="3"/>
    <s v="New"/>
    <x v="1"/>
    <s v="Trekking Poles"/>
    <n v="3"/>
    <n v="72.03"/>
    <n v="0"/>
    <n v="32.46"/>
    <n v="216.09"/>
    <n v="97.38"/>
    <n v="118.71000000000001"/>
    <n v="0.54935443565181175"/>
    <n v="2026"/>
    <s v="Q3"/>
    <n v="7"/>
    <s v="Jul"/>
  </r>
  <r>
    <n v="820"/>
    <d v="2026-07-27T00:00:00"/>
    <n v="2026"/>
    <n v="7"/>
    <x v="6"/>
    <x v="2"/>
    <x v="3"/>
    <x v="7"/>
    <x v="3"/>
    <s v="Returning"/>
    <x v="4"/>
    <s v="Resistance Band Set"/>
    <n v="1"/>
    <n v="40.24"/>
    <n v="0"/>
    <n v="15.05"/>
    <n v="40.24"/>
    <n v="15.05"/>
    <n v="25.19"/>
    <n v="0.62599403578528823"/>
    <n v="2026"/>
    <s v="Q3"/>
    <n v="7"/>
    <s v="Jul"/>
  </r>
  <r>
    <n v="2003"/>
    <d v="2026-07-27T00:00:00"/>
    <n v="2026"/>
    <n v="7"/>
    <x v="6"/>
    <x v="2"/>
    <x v="2"/>
    <x v="5"/>
    <x v="2"/>
    <s v="Returning"/>
    <x v="2"/>
    <s v="Insulated Bottle"/>
    <n v="1"/>
    <n v="36.14"/>
    <n v="0"/>
    <n v="13.52"/>
    <n v="36.14"/>
    <n v="13.52"/>
    <n v="22.62"/>
    <n v="0.62589928057553956"/>
    <n v="2026"/>
    <s v="Q3"/>
    <n v="7"/>
    <s v="Jul"/>
  </r>
  <r>
    <n v="2682"/>
    <d v="2026-07-27T00:00:00"/>
    <n v="2026"/>
    <n v="7"/>
    <x v="6"/>
    <x v="2"/>
    <x v="1"/>
    <x v="11"/>
    <x v="0"/>
    <s v="New"/>
    <x v="4"/>
    <s v="Resistance Band Set"/>
    <n v="2"/>
    <n v="40.22"/>
    <n v="0.05"/>
    <n v="14.72"/>
    <n v="76.417999999999992"/>
    <n v="29.44"/>
    <n v="46.977999999999994"/>
    <n v="0.61475045146431473"/>
    <n v="2026"/>
    <s v="Q3"/>
    <n v="7"/>
    <s v="Jul"/>
  </r>
  <r>
    <n v="3860"/>
    <d v="2026-07-27T00:00:00"/>
    <n v="2026"/>
    <n v="7"/>
    <x v="6"/>
    <x v="2"/>
    <x v="3"/>
    <x v="7"/>
    <x v="0"/>
    <s v="Returning"/>
    <x v="4"/>
    <s v="Recovery Roller"/>
    <n v="3"/>
    <n v="37.130000000000003"/>
    <n v="0.05"/>
    <n v="14.29"/>
    <n v="105.82050000000001"/>
    <n v="42.87"/>
    <n v="62.950500000000012"/>
    <n v="0.59488000907196625"/>
    <n v="2026"/>
    <s v="Q3"/>
    <n v="7"/>
    <s v="Jul"/>
  </r>
  <r>
    <n v="4063"/>
    <d v="2026-07-27T00:00:00"/>
    <n v="2026"/>
    <n v="7"/>
    <x v="6"/>
    <x v="2"/>
    <x v="0"/>
    <x v="9"/>
    <x v="0"/>
    <s v="New"/>
    <x v="3"/>
    <s v="Compact Sleeping Bag"/>
    <n v="4"/>
    <n v="125.07"/>
    <n v="0.05"/>
    <n v="60"/>
    <n v="475.26599999999996"/>
    <n v="240"/>
    <n v="235.26599999999996"/>
    <n v="0.4950196311118405"/>
    <n v="2026"/>
    <s v="Q3"/>
    <n v="7"/>
    <s v="Jul"/>
  </r>
  <r>
    <n v="4474"/>
    <d v="2026-07-27T00:00:00"/>
    <n v="2026"/>
    <n v="7"/>
    <x v="6"/>
    <x v="2"/>
    <x v="3"/>
    <x v="13"/>
    <x v="1"/>
    <s v="Returning"/>
    <x v="4"/>
    <s v="Weighted Vest"/>
    <n v="5"/>
    <n v="122.14"/>
    <n v="0.05"/>
    <n v="70.64"/>
    <n v="580.16499999999996"/>
    <n v="353.2"/>
    <n v="226.96499999999997"/>
    <n v="0.39120767367903958"/>
    <n v="2026"/>
    <s v="Q3"/>
    <n v="7"/>
    <s v="Jul"/>
  </r>
  <r>
    <n v="21"/>
    <d v="2026-07-28T00:00:00"/>
    <n v="2026"/>
    <n v="7"/>
    <x v="6"/>
    <x v="2"/>
    <x v="1"/>
    <x v="11"/>
    <x v="0"/>
    <s v="Business"/>
    <x v="3"/>
    <s v="Compact Sleeping Bag"/>
    <n v="1"/>
    <n v="120.09"/>
    <n v="0"/>
    <n v="62.18"/>
    <n v="120.09"/>
    <n v="62.18"/>
    <n v="57.910000000000004"/>
    <n v="0.48222166708302111"/>
    <n v="2026"/>
    <s v="Q3"/>
    <n v="7"/>
    <s v="Jul"/>
  </r>
  <r>
    <n v="368"/>
    <d v="2026-07-28T00:00:00"/>
    <n v="2026"/>
    <n v="7"/>
    <x v="6"/>
    <x v="2"/>
    <x v="3"/>
    <x v="4"/>
    <x v="3"/>
    <s v="Returning"/>
    <x v="0"/>
    <s v="Cycling Pack 12L"/>
    <n v="6"/>
    <n v="102.75"/>
    <n v="0"/>
    <n v="51.55"/>
    <n v="616.5"/>
    <n v="309.29999999999995"/>
    <n v="307.20000000000005"/>
    <n v="0.49829683698296845"/>
    <n v="2026"/>
    <s v="Q3"/>
    <n v="7"/>
    <s v="Jul"/>
  </r>
  <r>
    <n v="457"/>
    <d v="2026-07-28T00:00:00"/>
    <n v="2026"/>
    <n v="7"/>
    <x v="6"/>
    <x v="2"/>
    <x v="2"/>
    <x v="2"/>
    <x v="0"/>
    <s v="Returning"/>
    <x v="3"/>
    <s v="Trail Tent 2P"/>
    <n v="4"/>
    <n v="191.15"/>
    <n v="0"/>
    <n v="105.01"/>
    <n v="764.6"/>
    <n v="420.04"/>
    <n v="344.56"/>
    <n v="0.45064085796494896"/>
    <n v="2026"/>
    <s v="Q3"/>
    <n v="7"/>
    <s v="Jul"/>
  </r>
  <r>
    <n v="1516"/>
    <d v="2026-07-28T00:00:00"/>
    <n v="2026"/>
    <n v="7"/>
    <x v="6"/>
    <x v="2"/>
    <x v="0"/>
    <x v="9"/>
    <x v="0"/>
    <s v="Business"/>
    <x v="4"/>
    <s v="Resistance Band Set"/>
    <n v="2"/>
    <n v="40.15"/>
    <n v="0.1"/>
    <n v="14.86"/>
    <n v="72.27"/>
    <n v="29.72"/>
    <n v="42.55"/>
    <n v="0.58876435588764353"/>
    <n v="2026"/>
    <s v="Q3"/>
    <n v="7"/>
    <s v="Jul"/>
  </r>
  <r>
    <n v="2266"/>
    <d v="2026-07-28T00:00:00"/>
    <n v="2026"/>
    <n v="7"/>
    <x v="6"/>
    <x v="2"/>
    <x v="1"/>
    <x v="11"/>
    <x v="3"/>
    <s v="Business"/>
    <x v="3"/>
    <s v="Portable Camp Stove"/>
    <n v="1"/>
    <n v="83.05"/>
    <n v="0"/>
    <n v="38.86"/>
    <n v="83.05"/>
    <n v="38.86"/>
    <n v="44.19"/>
    <n v="0.53208910295003009"/>
    <n v="2026"/>
    <s v="Q3"/>
    <n v="7"/>
    <s v="Jul"/>
  </r>
  <r>
    <n v="2802"/>
    <d v="2026-07-28T00:00:00"/>
    <n v="2026"/>
    <n v="7"/>
    <x v="6"/>
    <x v="2"/>
    <x v="0"/>
    <x v="9"/>
    <x v="0"/>
    <s v="Returning"/>
    <x v="1"/>
    <s v="Trail Boots"/>
    <n v="2"/>
    <n v="146.22999999999999"/>
    <n v="0"/>
    <n v="79.040000000000006"/>
    <n v="292.45999999999998"/>
    <n v="158.08000000000001"/>
    <n v="134.37999999999997"/>
    <n v="0.45948163851466861"/>
    <n v="2026"/>
    <s v="Q3"/>
    <n v="7"/>
    <s v="Jul"/>
  </r>
  <r>
    <n v="3604"/>
    <d v="2026-07-28T00:00:00"/>
    <n v="2026"/>
    <n v="7"/>
    <x v="6"/>
    <x v="2"/>
    <x v="1"/>
    <x v="14"/>
    <x v="0"/>
    <s v="Returning"/>
    <x v="1"/>
    <s v="Trail Boots"/>
    <n v="2"/>
    <n v="144.09"/>
    <n v="0"/>
    <n v="77.67"/>
    <n v="288.18"/>
    <n v="155.34"/>
    <n v="132.84"/>
    <n v="0.46096189881324173"/>
    <n v="2026"/>
    <s v="Q3"/>
    <n v="7"/>
    <s v="Jul"/>
  </r>
  <r>
    <n v="3644"/>
    <d v="2026-07-28T00:00:00"/>
    <n v="2026"/>
    <n v="7"/>
    <x v="6"/>
    <x v="2"/>
    <x v="2"/>
    <x v="10"/>
    <x v="2"/>
    <s v="Business"/>
    <x v="1"/>
    <s v="Hiking Daypack 20L"/>
    <n v="3"/>
    <n v="93.01"/>
    <n v="0.15"/>
    <n v="46.68"/>
    <n v="237.17550000000003"/>
    <n v="140.04"/>
    <n v="97.135500000000036"/>
    <n v="0.4095511551572571"/>
    <n v="2026"/>
    <s v="Q3"/>
    <n v="7"/>
    <s v="Jul"/>
  </r>
  <r>
    <n v="4271"/>
    <d v="2026-07-28T00:00:00"/>
    <n v="2026"/>
    <n v="7"/>
    <x v="6"/>
    <x v="2"/>
    <x v="0"/>
    <x v="0"/>
    <x v="2"/>
    <s v="New"/>
    <x v="3"/>
    <s v="Compact Sleeping Bag"/>
    <n v="1"/>
    <n v="121.61"/>
    <n v="0.1"/>
    <n v="60.58"/>
    <n v="109.449"/>
    <n v="60.58"/>
    <n v="48.869"/>
    <n v="0.4465001964385239"/>
    <n v="2026"/>
    <s v="Q3"/>
    <n v="7"/>
    <s v="Jul"/>
  </r>
  <r>
    <n v="272"/>
    <d v="2026-07-29T00:00:00"/>
    <n v="2026"/>
    <n v="7"/>
    <x v="6"/>
    <x v="2"/>
    <x v="3"/>
    <x v="4"/>
    <x v="0"/>
    <s v="Business"/>
    <x v="3"/>
    <s v="Trail Tent 2P"/>
    <n v="2"/>
    <n v="195.09"/>
    <n v="0"/>
    <n v="106.82"/>
    <n v="390.18"/>
    <n v="213.64"/>
    <n v="176.54000000000002"/>
    <n v="0.45245783997129535"/>
    <n v="2026"/>
    <s v="Q3"/>
    <n v="7"/>
    <s v="Jul"/>
  </r>
  <r>
    <n v="1469"/>
    <d v="2026-07-29T00:00:00"/>
    <n v="2026"/>
    <n v="7"/>
    <x v="6"/>
    <x v="2"/>
    <x v="2"/>
    <x v="10"/>
    <x v="2"/>
    <s v="Returning"/>
    <x v="2"/>
    <s v="Travel Backpack 35L"/>
    <n v="3"/>
    <n v="167.52"/>
    <n v="0"/>
    <n v="87.26"/>
    <n v="502.56000000000006"/>
    <n v="261.78000000000003"/>
    <n v="240.78000000000003"/>
    <n v="0.4791069723018147"/>
    <n v="2026"/>
    <s v="Q3"/>
    <n v="7"/>
    <s v="Jul"/>
  </r>
  <r>
    <n v="2253"/>
    <d v="2026-07-29T00:00:00"/>
    <n v="2026"/>
    <n v="7"/>
    <x v="6"/>
    <x v="2"/>
    <x v="1"/>
    <x v="14"/>
    <x v="3"/>
    <s v="New"/>
    <x v="0"/>
    <s v="Trail Bike Light"/>
    <n v="3"/>
    <n v="50.98"/>
    <n v="0"/>
    <n v="22.63"/>
    <n v="152.94"/>
    <n v="67.89"/>
    <n v="85.05"/>
    <n v="0.55610043154178113"/>
    <n v="2026"/>
    <s v="Q3"/>
    <n v="7"/>
    <s v="Jul"/>
  </r>
  <r>
    <n v="2554"/>
    <d v="2026-07-29T00:00:00"/>
    <n v="2026"/>
    <n v="7"/>
    <x v="6"/>
    <x v="2"/>
    <x v="1"/>
    <x v="11"/>
    <x v="3"/>
    <s v="New"/>
    <x v="4"/>
    <s v="Training Mat"/>
    <n v="2"/>
    <n v="49.98"/>
    <n v="0.1"/>
    <n v="21.91"/>
    <n v="89.963999999999999"/>
    <n v="43.82"/>
    <n v="46.143999999999998"/>
    <n v="0.51291627762215997"/>
    <n v="2026"/>
    <s v="Q3"/>
    <n v="7"/>
    <s v="Jul"/>
  </r>
  <r>
    <n v="2624"/>
    <d v="2026-07-29T00:00:00"/>
    <n v="2026"/>
    <n v="7"/>
    <x v="6"/>
    <x v="2"/>
    <x v="3"/>
    <x v="4"/>
    <x v="1"/>
    <s v="Business"/>
    <x v="2"/>
    <s v="Insulated Bottle"/>
    <n v="4"/>
    <n v="36.44"/>
    <n v="0.15"/>
    <n v="13.32"/>
    <n v="123.89599999999999"/>
    <n v="53.28"/>
    <n v="70.615999999999985"/>
    <n v="0.5699619035319945"/>
    <n v="2026"/>
    <s v="Q3"/>
    <n v="7"/>
    <s v="Jul"/>
  </r>
  <r>
    <n v="3338"/>
    <d v="2026-07-29T00:00:00"/>
    <n v="2026"/>
    <n v="7"/>
    <x v="6"/>
    <x v="2"/>
    <x v="0"/>
    <x v="0"/>
    <x v="0"/>
    <s v="Returning"/>
    <x v="3"/>
    <s v="Trail Tent 2P"/>
    <n v="1"/>
    <n v="195.34"/>
    <n v="0.05"/>
    <n v="106.6"/>
    <n v="185.57300000000001"/>
    <n v="106.6"/>
    <n v="78.973000000000013"/>
    <n v="0.42556298599472991"/>
    <n v="2026"/>
    <s v="Q3"/>
    <n v="7"/>
    <s v="Jul"/>
  </r>
  <r>
    <n v="4575"/>
    <d v="2026-07-29T00:00:00"/>
    <n v="2026"/>
    <n v="7"/>
    <x v="6"/>
    <x v="2"/>
    <x v="2"/>
    <x v="5"/>
    <x v="0"/>
    <s v="Business"/>
    <x v="0"/>
    <s v="Cycling Pack 12L"/>
    <n v="1"/>
    <n v="103.31"/>
    <n v="0"/>
    <n v="50.93"/>
    <n v="103.31"/>
    <n v="50.93"/>
    <n v="52.38"/>
    <n v="0.50701771367728199"/>
    <n v="2026"/>
    <s v="Q3"/>
    <n v="7"/>
    <s v="Jul"/>
  </r>
  <r>
    <n v="4871"/>
    <d v="2026-07-29T00:00:00"/>
    <n v="2026"/>
    <n v="7"/>
    <x v="6"/>
    <x v="2"/>
    <x v="0"/>
    <x v="0"/>
    <x v="0"/>
    <s v="New"/>
    <x v="3"/>
    <s v="Compact Sleeping Bag"/>
    <n v="3"/>
    <n v="123.31"/>
    <n v="0"/>
    <n v="59.16"/>
    <n v="369.93"/>
    <n v="177.48"/>
    <n v="192.45000000000002"/>
    <n v="0.52023355770010549"/>
    <n v="2026"/>
    <s v="Q3"/>
    <n v="7"/>
    <s v="Jul"/>
  </r>
  <r>
    <n v="4931"/>
    <d v="2026-07-29T00:00:00"/>
    <n v="2026"/>
    <n v="7"/>
    <x v="6"/>
    <x v="2"/>
    <x v="0"/>
    <x v="15"/>
    <x v="0"/>
    <s v="New"/>
    <x v="4"/>
    <s v="Resistance Band Set"/>
    <n v="1"/>
    <n v="40.36"/>
    <n v="0.1"/>
    <n v="14.82"/>
    <n v="36.323999999999998"/>
    <n v="14.82"/>
    <n v="21.503999999999998"/>
    <n v="0.59200528576148004"/>
    <n v="2026"/>
    <s v="Q3"/>
    <n v="7"/>
    <s v="Jul"/>
  </r>
  <r>
    <n v="4962"/>
    <d v="2026-07-29T00:00:00"/>
    <n v="2026"/>
    <n v="7"/>
    <x v="6"/>
    <x v="2"/>
    <x v="0"/>
    <x v="15"/>
    <x v="2"/>
    <s v="New"/>
    <x v="3"/>
    <s v="Portable Camp Stove"/>
    <n v="2"/>
    <n v="83.06"/>
    <n v="0"/>
    <n v="38.74"/>
    <n v="166.12"/>
    <n v="77.48"/>
    <n v="88.64"/>
    <n v="0.5335901757765471"/>
    <n v="2026"/>
    <s v="Q3"/>
    <n v="7"/>
    <s v="Jul"/>
  </r>
  <r>
    <n v="5006"/>
    <d v="2026-07-29T00:00:00"/>
    <n v="2026"/>
    <n v="7"/>
    <x v="6"/>
    <x v="2"/>
    <x v="2"/>
    <x v="3"/>
    <x v="0"/>
    <s v="Returning"/>
    <x v="1"/>
    <s v="Summit Backpack 45L"/>
    <n v="2"/>
    <n v="151.72999999999999"/>
    <n v="0"/>
    <n v="81.209999999999994"/>
    <n v="303.45999999999998"/>
    <n v="162.41999999999999"/>
    <n v="141.04"/>
    <n v="0.46477295195412904"/>
    <n v="2026"/>
    <s v="Q3"/>
    <n v="7"/>
    <s v="Jul"/>
  </r>
  <r>
    <n v="5033"/>
    <d v="2026-07-29T00:00:00"/>
    <n v="2026"/>
    <n v="7"/>
    <x v="6"/>
    <x v="2"/>
    <x v="3"/>
    <x v="8"/>
    <x v="0"/>
    <s v="New"/>
    <x v="1"/>
    <s v="Trekking Poles"/>
    <n v="4"/>
    <n v="72.010000000000005"/>
    <n v="0.05"/>
    <n v="32.36"/>
    <n v="273.63800000000003"/>
    <n v="129.44"/>
    <n v="144.19800000000004"/>
    <n v="0.52696628392255473"/>
    <n v="2026"/>
    <s v="Q3"/>
    <n v="7"/>
    <s v="Jul"/>
  </r>
  <r>
    <n v="5117"/>
    <d v="2026-07-29T00:00:00"/>
    <n v="2026"/>
    <n v="7"/>
    <x v="6"/>
    <x v="2"/>
    <x v="1"/>
    <x v="11"/>
    <x v="0"/>
    <s v="Business"/>
    <x v="1"/>
    <s v="Summit Backpack 45L"/>
    <n v="1"/>
    <n v="154.87"/>
    <n v="0"/>
    <n v="80.459999999999994"/>
    <n v="154.87"/>
    <n v="80.459999999999994"/>
    <n v="74.410000000000011"/>
    <n v="0.48046748886162594"/>
    <n v="2026"/>
    <s v="Q3"/>
    <n v="7"/>
    <s v="Jul"/>
  </r>
  <r>
    <n v="954"/>
    <d v="2026-07-30T00:00:00"/>
    <n v="2026"/>
    <n v="7"/>
    <x v="6"/>
    <x v="2"/>
    <x v="1"/>
    <x v="1"/>
    <x v="0"/>
    <s v="New"/>
    <x v="2"/>
    <s v="Carry-On Duffel"/>
    <n v="3"/>
    <n v="134.61000000000001"/>
    <n v="0.1"/>
    <n v="65.77"/>
    <n v="363.44700000000006"/>
    <n v="197.31"/>
    <n v="166.13700000000006"/>
    <n v="0.45711479252820914"/>
    <n v="2026"/>
    <s v="Q3"/>
    <n v="7"/>
    <s v="Jul"/>
  </r>
  <r>
    <n v="1644"/>
    <d v="2026-07-30T00:00:00"/>
    <n v="2026"/>
    <n v="7"/>
    <x v="6"/>
    <x v="2"/>
    <x v="3"/>
    <x v="13"/>
    <x v="0"/>
    <s v="Returning"/>
    <x v="0"/>
    <s v="Commuter Helmet"/>
    <n v="3"/>
    <n v="81.5"/>
    <n v="0.05"/>
    <n v="43.85"/>
    <n v="232.27499999999998"/>
    <n v="131.55000000000001"/>
    <n v="100.72499999999997"/>
    <n v="0.43364546335163051"/>
    <n v="2026"/>
    <s v="Q3"/>
    <n v="7"/>
    <s v="Jul"/>
  </r>
  <r>
    <n v="2030"/>
    <d v="2026-07-30T00:00:00"/>
    <n v="2026"/>
    <n v="7"/>
    <x v="6"/>
    <x v="2"/>
    <x v="0"/>
    <x v="0"/>
    <x v="3"/>
    <s v="Business"/>
    <x v="2"/>
    <s v="Carry-On Duffel"/>
    <n v="2"/>
    <n v="135.63"/>
    <n v="0"/>
    <n v="66.63"/>
    <n v="271.26"/>
    <n v="133.26"/>
    <n v="138"/>
    <n v="0.50873700508737008"/>
    <n v="2026"/>
    <s v="Q3"/>
    <n v="7"/>
    <s v="Jul"/>
  </r>
  <r>
    <n v="2595"/>
    <d v="2026-07-30T00:00:00"/>
    <n v="2026"/>
    <n v="7"/>
    <x v="6"/>
    <x v="2"/>
    <x v="0"/>
    <x v="9"/>
    <x v="1"/>
    <s v="Business"/>
    <x v="2"/>
    <s v="Carry-On Duffel"/>
    <n v="15"/>
    <n v="133.44999999999999"/>
    <n v="0.2"/>
    <n v="65.819999999999993"/>
    <n v="1601.3999999999999"/>
    <n v="987.3"/>
    <n v="614.09999999999991"/>
    <n v="0.3834769576620457"/>
    <n v="2026"/>
    <s v="Q3"/>
    <n v="7"/>
    <s v="Jul"/>
  </r>
  <r>
    <n v="2763"/>
    <d v="2026-07-30T00:00:00"/>
    <n v="2026"/>
    <n v="7"/>
    <x v="6"/>
    <x v="2"/>
    <x v="0"/>
    <x v="15"/>
    <x v="0"/>
    <s v="Business"/>
    <x v="3"/>
    <s v="Compact Sleeping Bag"/>
    <n v="1"/>
    <n v="120.94"/>
    <n v="0"/>
    <n v="62.24"/>
    <n v="120.94"/>
    <n v="62.24"/>
    <n v="58.699999999999996"/>
    <n v="0.48536464362493797"/>
    <n v="2026"/>
    <s v="Q3"/>
    <n v="7"/>
    <s v="Jul"/>
  </r>
  <r>
    <n v="3537"/>
    <d v="2026-07-30T00:00:00"/>
    <n v="2026"/>
    <n v="7"/>
    <x v="6"/>
    <x v="2"/>
    <x v="1"/>
    <x v="11"/>
    <x v="0"/>
    <s v="Returning"/>
    <x v="3"/>
    <s v="Alpine Tent 4P"/>
    <n v="2"/>
    <n v="332.99"/>
    <n v="0.15"/>
    <n v="199.09"/>
    <n v="566.08299999999997"/>
    <n v="398.18"/>
    <n v="167.90299999999996"/>
    <n v="0.29660491482697759"/>
    <n v="2026"/>
    <s v="Q3"/>
    <n v="7"/>
    <s v="Jul"/>
  </r>
  <r>
    <n v="3550"/>
    <d v="2026-07-30T00:00:00"/>
    <n v="2026"/>
    <n v="7"/>
    <x v="6"/>
    <x v="2"/>
    <x v="0"/>
    <x v="15"/>
    <x v="0"/>
    <s v="Returning"/>
    <x v="3"/>
    <s v="Compact Sleeping Bag"/>
    <n v="3"/>
    <n v="120.88"/>
    <n v="0"/>
    <n v="60.97"/>
    <n v="362.64"/>
    <n v="182.91"/>
    <n v="179.73"/>
    <n v="0.49561548643282594"/>
    <n v="2026"/>
    <s v="Q3"/>
    <n v="7"/>
    <s v="Jul"/>
  </r>
  <r>
    <n v="3875"/>
    <d v="2026-07-30T00:00:00"/>
    <n v="2026"/>
    <n v="7"/>
    <x v="6"/>
    <x v="2"/>
    <x v="3"/>
    <x v="8"/>
    <x v="0"/>
    <s v="Returning"/>
    <x v="0"/>
    <s v="Cycling Pack 12L"/>
    <n v="1"/>
    <n v="101.73"/>
    <n v="0.05"/>
    <n v="51.63"/>
    <n v="96.643500000000003"/>
    <n v="51.63"/>
    <n v="45.013500000000001"/>
    <n v="0.46576852038678235"/>
    <n v="2026"/>
    <s v="Q3"/>
    <n v="7"/>
    <s v="Jul"/>
  </r>
  <r>
    <n v="4467"/>
    <d v="2026-07-30T00:00:00"/>
    <n v="2026"/>
    <n v="7"/>
    <x v="6"/>
    <x v="2"/>
    <x v="3"/>
    <x v="7"/>
    <x v="0"/>
    <s v="Returning"/>
    <x v="2"/>
    <s v="Insulated Bottle"/>
    <n v="2"/>
    <n v="36.21"/>
    <n v="0"/>
    <n v="13.5"/>
    <n v="72.42"/>
    <n v="27"/>
    <n v="45.42"/>
    <n v="0.62717481358740679"/>
    <n v="2026"/>
    <s v="Q3"/>
    <n v="7"/>
    <s v="Jul"/>
  </r>
  <r>
    <n v="739"/>
    <d v="2026-07-31T00:00:00"/>
    <n v="2026"/>
    <n v="7"/>
    <x v="6"/>
    <x v="2"/>
    <x v="3"/>
    <x v="7"/>
    <x v="0"/>
    <s v="Business"/>
    <x v="0"/>
    <s v="Cycling Pack 12L"/>
    <n v="5"/>
    <n v="104.65"/>
    <n v="0"/>
    <n v="49.2"/>
    <n v="523.25"/>
    <n v="246"/>
    <n v="277.25"/>
    <n v="0.52986144290492121"/>
    <n v="2026"/>
    <s v="Q3"/>
    <n v="7"/>
    <s v="Jul"/>
  </r>
  <r>
    <n v="2376"/>
    <d v="2026-07-31T00:00:00"/>
    <n v="2026"/>
    <n v="7"/>
    <x v="6"/>
    <x v="2"/>
    <x v="2"/>
    <x v="5"/>
    <x v="1"/>
    <s v="Returning"/>
    <x v="3"/>
    <s v="Trail Tent 2P"/>
    <n v="5"/>
    <n v="198.35"/>
    <n v="0.05"/>
    <n v="104.96"/>
    <n v="942.16249999999991"/>
    <n v="524.79999999999995"/>
    <n v="417.36249999999995"/>
    <n v="0.44298356175288234"/>
    <n v="2026"/>
    <s v="Q3"/>
    <n v="7"/>
    <s v="Jul"/>
  </r>
  <r>
    <n v="3109"/>
    <d v="2026-07-31T00:00:00"/>
    <n v="2026"/>
    <n v="7"/>
    <x v="6"/>
    <x v="2"/>
    <x v="0"/>
    <x v="0"/>
    <x v="3"/>
    <s v="Returning"/>
    <x v="4"/>
    <s v="Recovery Roller"/>
    <n v="2"/>
    <n v="36.56"/>
    <n v="0.05"/>
    <n v="13.76"/>
    <n v="69.463999999999999"/>
    <n v="27.52"/>
    <n v="41.944000000000003"/>
    <n v="0.60382356328457909"/>
    <n v="2026"/>
    <s v="Q3"/>
    <n v="7"/>
    <s v="Jul"/>
  </r>
  <r>
    <n v="4362"/>
    <d v="2026-07-31T00:00:00"/>
    <n v="2026"/>
    <n v="7"/>
    <x v="6"/>
    <x v="2"/>
    <x v="1"/>
    <x v="14"/>
    <x v="0"/>
    <s v="Returning"/>
    <x v="1"/>
    <s v="Hiking Daypack 20L"/>
    <n v="5"/>
    <n v="92.41"/>
    <n v="0"/>
    <n v="44.29"/>
    <n v="462.04999999999995"/>
    <n v="221.45"/>
    <n v="240.59999999999997"/>
    <n v="0.52072286549074775"/>
    <n v="2026"/>
    <s v="Q3"/>
    <n v="7"/>
    <s v="Jul"/>
  </r>
  <r>
    <n v="777"/>
    <d v="2026-08-01T00:00:00"/>
    <n v="2026"/>
    <n v="8"/>
    <x v="7"/>
    <x v="2"/>
    <x v="3"/>
    <x v="13"/>
    <x v="0"/>
    <s v="Returning"/>
    <x v="3"/>
    <s v="Compact Sleeping Bag"/>
    <n v="4"/>
    <n v="121.87"/>
    <n v="0"/>
    <n v="59.89"/>
    <n v="487.48"/>
    <n v="239.56"/>
    <n v="247.92000000000002"/>
    <n v="0.50857471075736438"/>
    <n v="2026"/>
    <s v="Q3"/>
    <n v="8"/>
    <s v="Aug"/>
  </r>
  <r>
    <n v="831"/>
    <d v="2026-08-01T00:00:00"/>
    <n v="2026"/>
    <n v="8"/>
    <x v="7"/>
    <x v="2"/>
    <x v="3"/>
    <x v="8"/>
    <x v="0"/>
    <s v="Returning"/>
    <x v="2"/>
    <s v="Carry-On Duffel"/>
    <n v="2"/>
    <n v="130.9"/>
    <n v="0.05"/>
    <n v="67.959999999999994"/>
    <n v="248.71"/>
    <n v="135.91999999999999"/>
    <n v="112.79000000000002"/>
    <n v="0.45350006031120588"/>
    <n v="2026"/>
    <s v="Q3"/>
    <n v="8"/>
    <s v="Aug"/>
  </r>
  <r>
    <n v="2059"/>
    <d v="2026-08-01T00:00:00"/>
    <n v="2026"/>
    <n v="8"/>
    <x v="7"/>
    <x v="2"/>
    <x v="2"/>
    <x v="2"/>
    <x v="2"/>
    <s v="New"/>
    <x v="0"/>
    <s v="Trail Bike Light"/>
    <n v="1"/>
    <n v="50.98"/>
    <n v="0"/>
    <n v="22.92"/>
    <n v="50.98"/>
    <n v="22.92"/>
    <n v="28.059999999999995"/>
    <n v="0.55041192624558644"/>
    <n v="2026"/>
    <s v="Q3"/>
    <n v="8"/>
    <s v="Aug"/>
  </r>
  <r>
    <n v="2519"/>
    <d v="2026-08-01T00:00:00"/>
    <n v="2026"/>
    <n v="8"/>
    <x v="7"/>
    <x v="2"/>
    <x v="2"/>
    <x v="2"/>
    <x v="0"/>
    <s v="Returning"/>
    <x v="1"/>
    <s v="Hiking Daypack 20L"/>
    <n v="2"/>
    <n v="91.11"/>
    <n v="0"/>
    <n v="44.19"/>
    <n v="182.22"/>
    <n v="88.38"/>
    <n v="93.84"/>
    <n v="0.51498189002304906"/>
    <n v="2026"/>
    <s v="Q3"/>
    <n v="8"/>
    <s v="Aug"/>
  </r>
  <r>
    <n v="2644"/>
    <d v="2026-08-01T00:00:00"/>
    <n v="2026"/>
    <n v="8"/>
    <x v="7"/>
    <x v="2"/>
    <x v="0"/>
    <x v="0"/>
    <x v="3"/>
    <s v="Returning"/>
    <x v="2"/>
    <s v="Insulated Bottle"/>
    <n v="3"/>
    <n v="35.619999999999997"/>
    <n v="0.05"/>
    <n v="13.47"/>
    <n v="101.51699999999998"/>
    <n v="40.410000000000004"/>
    <n v="61.106999999999978"/>
    <n v="0.60193859156594454"/>
    <n v="2026"/>
    <s v="Q3"/>
    <n v="8"/>
    <s v="Aug"/>
  </r>
  <r>
    <n v="4141"/>
    <d v="2026-08-01T00:00:00"/>
    <n v="2026"/>
    <n v="8"/>
    <x v="7"/>
    <x v="2"/>
    <x v="3"/>
    <x v="13"/>
    <x v="0"/>
    <s v="New"/>
    <x v="1"/>
    <s v="Hiking Daypack 20L"/>
    <n v="1"/>
    <n v="91.95"/>
    <n v="0.05"/>
    <n v="46.47"/>
    <n v="87.352499999999992"/>
    <n v="46.47"/>
    <n v="40.882499999999993"/>
    <n v="0.46801751523997592"/>
    <n v="2026"/>
    <s v="Q3"/>
    <n v="8"/>
    <s v="Aug"/>
  </r>
  <r>
    <n v="4804"/>
    <d v="2026-08-01T00:00:00"/>
    <n v="2026"/>
    <n v="8"/>
    <x v="7"/>
    <x v="2"/>
    <x v="0"/>
    <x v="9"/>
    <x v="0"/>
    <s v="Returning"/>
    <x v="4"/>
    <s v="Training Mat"/>
    <n v="1"/>
    <n v="49.46"/>
    <n v="0"/>
    <n v="21.47"/>
    <n v="49.46"/>
    <n v="21.47"/>
    <n v="27.990000000000002"/>
    <n v="0.5659118479579458"/>
    <n v="2026"/>
    <s v="Q3"/>
    <n v="8"/>
    <s v="Aug"/>
  </r>
  <r>
    <n v="5161"/>
    <d v="2026-08-01T00:00:00"/>
    <n v="2026"/>
    <n v="8"/>
    <x v="7"/>
    <x v="2"/>
    <x v="0"/>
    <x v="15"/>
    <x v="0"/>
    <s v="New"/>
    <x v="0"/>
    <s v="Compact Repair Kit"/>
    <n v="1"/>
    <n v="41.25"/>
    <n v="0.05"/>
    <n v="16.98"/>
    <n v="39.1875"/>
    <n v="16.98"/>
    <n v="22.2075"/>
    <n v="0.56669856459330148"/>
    <n v="2026"/>
    <s v="Q3"/>
    <n v="8"/>
    <s v="Aug"/>
  </r>
  <r>
    <n v="590"/>
    <d v="2026-08-02T00:00:00"/>
    <n v="2026"/>
    <n v="8"/>
    <x v="7"/>
    <x v="2"/>
    <x v="2"/>
    <x v="5"/>
    <x v="0"/>
    <s v="Returning"/>
    <x v="2"/>
    <s v="Carry-On Duffel"/>
    <n v="4"/>
    <n v="133.65"/>
    <n v="0"/>
    <n v="66"/>
    <n v="534.6"/>
    <n v="264"/>
    <n v="270.60000000000002"/>
    <n v="0.50617283950617287"/>
    <n v="2026"/>
    <s v="Q3"/>
    <n v="8"/>
    <s v="Aug"/>
  </r>
  <r>
    <n v="1599"/>
    <d v="2026-08-02T00:00:00"/>
    <n v="2026"/>
    <n v="8"/>
    <x v="7"/>
    <x v="2"/>
    <x v="3"/>
    <x v="4"/>
    <x v="0"/>
    <s v="Returning"/>
    <x v="3"/>
    <s v="Trail Tent 2P"/>
    <n v="2"/>
    <n v="200.45"/>
    <n v="0.05"/>
    <n v="105.42"/>
    <n v="380.85499999999996"/>
    <n v="210.84"/>
    <n v="170.01499999999996"/>
    <n v="0.44640348689133652"/>
    <n v="2026"/>
    <s v="Q3"/>
    <n v="8"/>
    <s v="Aug"/>
  </r>
  <r>
    <n v="1665"/>
    <d v="2026-08-02T00:00:00"/>
    <n v="2026"/>
    <n v="8"/>
    <x v="7"/>
    <x v="2"/>
    <x v="0"/>
    <x v="0"/>
    <x v="3"/>
    <s v="Returning"/>
    <x v="0"/>
    <s v="Trail Bike Light"/>
    <n v="2"/>
    <n v="51.87"/>
    <n v="0.05"/>
    <n v="21.98"/>
    <n v="98.552999999999997"/>
    <n v="43.96"/>
    <n v="54.592999999999996"/>
    <n v="0.55394559272675614"/>
    <n v="2026"/>
    <s v="Q3"/>
    <n v="8"/>
    <s v="Aug"/>
  </r>
  <r>
    <n v="2409"/>
    <d v="2026-08-02T00:00:00"/>
    <n v="2026"/>
    <n v="8"/>
    <x v="7"/>
    <x v="2"/>
    <x v="3"/>
    <x v="13"/>
    <x v="0"/>
    <s v="Returning"/>
    <x v="3"/>
    <s v="Portable Camp Stove"/>
    <n v="1"/>
    <n v="83.6"/>
    <n v="0.05"/>
    <n v="38.51"/>
    <n v="79.419999999999987"/>
    <n v="38.51"/>
    <n v="40.909999999999989"/>
    <n v="0.51510954419541677"/>
    <n v="2026"/>
    <s v="Q3"/>
    <n v="8"/>
    <s v="Aug"/>
  </r>
  <r>
    <n v="2936"/>
    <d v="2026-08-02T00:00:00"/>
    <n v="2026"/>
    <n v="8"/>
    <x v="7"/>
    <x v="2"/>
    <x v="2"/>
    <x v="16"/>
    <x v="0"/>
    <s v="New"/>
    <x v="2"/>
    <s v="Insulated Bottle"/>
    <n v="1"/>
    <n v="35.74"/>
    <n v="0"/>
    <n v="13.49"/>
    <n v="35.74"/>
    <n v="13.49"/>
    <n v="22.25"/>
    <n v="0.62255176273083379"/>
    <n v="2026"/>
    <s v="Q3"/>
    <n v="8"/>
    <s v="Aug"/>
  </r>
  <r>
    <n v="3397"/>
    <d v="2026-08-02T00:00:00"/>
    <n v="2026"/>
    <n v="8"/>
    <x v="7"/>
    <x v="2"/>
    <x v="3"/>
    <x v="4"/>
    <x v="0"/>
    <s v="Returning"/>
    <x v="0"/>
    <s v="Commuter Helmet"/>
    <n v="1"/>
    <n v="79.849999999999994"/>
    <n v="0.1"/>
    <n v="43.11"/>
    <n v="71.864999999999995"/>
    <n v="43.11"/>
    <n v="28.754999999999995"/>
    <n v="0.40012523481527862"/>
    <n v="2026"/>
    <s v="Q3"/>
    <n v="8"/>
    <s v="Aug"/>
  </r>
  <r>
    <n v="4556"/>
    <d v="2026-08-02T00:00:00"/>
    <n v="2026"/>
    <n v="8"/>
    <x v="7"/>
    <x v="2"/>
    <x v="0"/>
    <x v="15"/>
    <x v="0"/>
    <s v="Returning"/>
    <x v="2"/>
    <s v="Packing Cube Set"/>
    <n v="2"/>
    <n v="46.44"/>
    <n v="0"/>
    <n v="18.489999999999998"/>
    <n v="92.88"/>
    <n v="36.979999999999997"/>
    <n v="55.9"/>
    <n v="0.60185185185185186"/>
    <n v="2026"/>
    <s v="Q3"/>
    <n v="8"/>
    <s v="Aug"/>
  </r>
  <r>
    <n v="4614"/>
    <d v="2026-08-02T00:00:00"/>
    <n v="2026"/>
    <n v="8"/>
    <x v="7"/>
    <x v="2"/>
    <x v="3"/>
    <x v="8"/>
    <x v="2"/>
    <s v="Returning"/>
    <x v="0"/>
    <s v="Trail Bike Light"/>
    <n v="2"/>
    <n v="50.44"/>
    <n v="0"/>
    <n v="22.99"/>
    <n v="100.88"/>
    <n v="45.98"/>
    <n v="54.9"/>
    <n v="0.54421094369547984"/>
    <n v="2026"/>
    <s v="Q3"/>
    <n v="8"/>
    <s v="Aug"/>
  </r>
  <r>
    <n v="4999"/>
    <d v="2026-08-02T00:00:00"/>
    <n v="2026"/>
    <n v="8"/>
    <x v="7"/>
    <x v="2"/>
    <x v="3"/>
    <x v="8"/>
    <x v="0"/>
    <s v="Returning"/>
    <x v="0"/>
    <s v="Commuter Helmet"/>
    <n v="2"/>
    <n v="81.38"/>
    <n v="0"/>
    <n v="42.19"/>
    <n v="162.76"/>
    <n v="84.38"/>
    <n v="78.38"/>
    <n v="0.4815679528139592"/>
    <n v="2026"/>
    <s v="Q3"/>
    <n v="8"/>
    <s v="Aug"/>
  </r>
  <r>
    <n v="207"/>
    <d v="2026-08-03T00:00:00"/>
    <n v="2026"/>
    <n v="8"/>
    <x v="7"/>
    <x v="2"/>
    <x v="2"/>
    <x v="16"/>
    <x v="0"/>
    <s v="Returning"/>
    <x v="4"/>
    <s v="Resistance Band Set"/>
    <n v="1"/>
    <n v="41.3"/>
    <n v="0"/>
    <n v="14.52"/>
    <n v="41.3"/>
    <n v="14.52"/>
    <n v="26.779999999999998"/>
    <n v="0.64842615012106541"/>
    <n v="2026"/>
    <s v="Q3"/>
    <n v="8"/>
    <s v="Aug"/>
  </r>
  <r>
    <n v="295"/>
    <d v="2026-08-03T00:00:00"/>
    <n v="2026"/>
    <n v="8"/>
    <x v="7"/>
    <x v="2"/>
    <x v="3"/>
    <x v="8"/>
    <x v="3"/>
    <s v="Returning"/>
    <x v="2"/>
    <s v="Insulated Bottle"/>
    <n v="2"/>
    <n v="36.15"/>
    <n v="0.1"/>
    <n v="13.19"/>
    <n v="65.069999999999993"/>
    <n v="26.38"/>
    <n v="38.69"/>
    <n v="0.59459044106347014"/>
    <n v="2026"/>
    <s v="Q3"/>
    <n v="8"/>
    <s v="Aug"/>
  </r>
  <r>
    <n v="657"/>
    <d v="2026-08-03T00:00:00"/>
    <n v="2026"/>
    <n v="8"/>
    <x v="7"/>
    <x v="2"/>
    <x v="1"/>
    <x v="12"/>
    <x v="0"/>
    <s v="Returning"/>
    <x v="2"/>
    <s v="Carry-On Duffel"/>
    <n v="3"/>
    <n v="132.59"/>
    <n v="0.1"/>
    <n v="66.040000000000006"/>
    <n v="357.99299999999999"/>
    <n v="198.12"/>
    <n v="159.87299999999999"/>
    <n v="0.44658135773604507"/>
    <n v="2026"/>
    <s v="Q3"/>
    <n v="8"/>
    <s v="Aug"/>
  </r>
  <r>
    <n v="694"/>
    <d v="2026-08-03T00:00:00"/>
    <n v="2026"/>
    <n v="8"/>
    <x v="7"/>
    <x v="2"/>
    <x v="2"/>
    <x v="3"/>
    <x v="0"/>
    <s v="New"/>
    <x v="1"/>
    <s v="Trail Boots"/>
    <n v="3"/>
    <n v="144"/>
    <n v="0"/>
    <n v="78.89"/>
    <n v="432"/>
    <n v="236.67000000000002"/>
    <n v="195.32999999999998"/>
    <n v="0.45215277777777774"/>
    <n v="2026"/>
    <s v="Q3"/>
    <n v="8"/>
    <s v="Aug"/>
  </r>
  <r>
    <n v="1187"/>
    <d v="2026-08-03T00:00:00"/>
    <n v="2026"/>
    <n v="8"/>
    <x v="7"/>
    <x v="2"/>
    <x v="0"/>
    <x v="0"/>
    <x v="0"/>
    <s v="Returning"/>
    <x v="2"/>
    <s v="Packing Cube Set"/>
    <n v="2"/>
    <n v="45.45"/>
    <n v="0.05"/>
    <n v="18.829999999999998"/>
    <n v="86.355000000000004"/>
    <n v="37.659999999999997"/>
    <n v="48.695000000000007"/>
    <n v="0.56389323142840608"/>
    <n v="2026"/>
    <s v="Q3"/>
    <n v="8"/>
    <s v="Aug"/>
  </r>
  <r>
    <n v="1915"/>
    <d v="2026-08-03T00:00:00"/>
    <n v="2026"/>
    <n v="8"/>
    <x v="7"/>
    <x v="2"/>
    <x v="1"/>
    <x v="6"/>
    <x v="0"/>
    <s v="Returning"/>
    <x v="0"/>
    <s v="Compact Repair Kit"/>
    <n v="1"/>
    <n v="41.16"/>
    <n v="0.05"/>
    <n v="16.66"/>
    <n v="39.101999999999997"/>
    <n v="16.66"/>
    <n v="22.441999999999997"/>
    <n v="0.57393483709273174"/>
    <n v="2026"/>
    <s v="Q3"/>
    <n v="8"/>
    <s v="Aug"/>
  </r>
  <r>
    <n v="2156"/>
    <d v="2026-08-03T00:00:00"/>
    <n v="2026"/>
    <n v="8"/>
    <x v="7"/>
    <x v="2"/>
    <x v="0"/>
    <x v="0"/>
    <x v="2"/>
    <s v="Returning"/>
    <x v="2"/>
    <s v="Travel Backpack 35L"/>
    <n v="1"/>
    <n v="162.78"/>
    <n v="0"/>
    <n v="85.08"/>
    <n v="162.78"/>
    <n v="85.08"/>
    <n v="77.7"/>
    <n v="0.47733136748986366"/>
    <n v="2026"/>
    <s v="Q3"/>
    <n v="8"/>
    <s v="Aug"/>
  </r>
  <r>
    <n v="2539"/>
    <d v="2026-08-03T00:00:00"/>
    <n v="2026"/>
    <n v="8"/>
    <x v="7"/>
    <x v="2"/>
    <x v="2"/>
    <x v="16"/>
    <x v="2"/>
    <s v="New"/>
    <x v="0"/>
    <s v="Commuter Helmet"/>
    <n v="1"/>
    <n v="80.040000000000006"/>
    <n v="0.1"/>
    <n v="41.88"/>
    <n v="72.036000000000001"/>
    <n v="41.88"/>
    <n v="30.155999999999999"/>
    <n v="0.41862402132267196"/>
    <n v="2026"/>
    <s v="Q3"/>
    <n v="8"/>
    <s v="Aug"/>
  </r>
  <r>
    <n v="3803"/>
    <d v="2026-08-03T00:00:00"/>
    <n v="2026"/>
    <n v="8"/>
    <x v="7"/>
    <x v="2"/>
    <x v="2"/>
    <x v="5"/>
    <x v="0"/>
    <s v="New"/>
    <x v="1"/>
    <s v="Hiking Daypack 20L"/>
    <n v="1"/>
    <n v="90.21"/>
    <n v="0"/>
    <n v="46.31"/>
    <n v="90.21"/>
    <n v="46.31"/>
    <n v="43.899999999999991"/>
    <n v="0.48664227912648261"/>
    <n v="2026"/>
    <s v="Q3"/>
    <n v="8"/>
    <s v="Aug"/>
  </r>
  <r>
    <n v="100"/>
    <d v="2026-08-04T00:00:00"/>
    <n v="2026"/>
    <n v="8"/>
    <x v="7"/>
    <x v="2"/>
    <x v="0"/>
    <x v="9"/>
    <x v="2"/>
    <s v="Business"/>
    <x v="2"/>
    <s v="Carry-On Duffel"/>
    <n v="1"/>
    <n v="133.6"/>
    <n v="0.1"/>
    <n v="67.3"/>
    <n v="120.24"/>
    <n v="67.3"/>
    <n v="52.94"/>
    <n v="0.44028609447771122"/>
    <n v="2026"/>
    <s v="Q3"/>
    <n v="8"/>
    <s v="Aug"/>
  </r>
  <r>
    <n v="118"/>
    <d v="2026-08-04T00:00:00"/>
    <n v="2026"/>
    <n v="8"/>
    <x v="7"/>
    <x v="2"/>
    <x v="3"/>
    <x v="4"/>
    <x v="0"/>
    <s v="Returning"/>
    <x v="2"/>
    <s v="Packing Cube Set"/>
    <n v="1"/>
    <n v="47.53"/>
    <n v="0"/>
    <n v="18.04"/>
    <n v="47.53"/>
    <n v="18.04"/>
    <n v="29.490000000000002"/>
    <n v="0.62045024195245113"/>
    <n v="2026"/>
    <s v="Q3"/>
    <n v="8"/>
    <s v="Aug"/>
  </r>
  <r>
    <n v="220"/>
    <d v="2026-08-04T00:00:00"/>
    <n v="2026"/>
    <n v="8"/>
    <x v="7"/>
    <x v="2"/>
    <x v="0"/>
    <x v="15"/>
    <x v="0"/>
    <s v="Returning"/>
    <x v="2"/>
    <s v="Packing Cube Set"/>
    <n v="2"/>
    <n v="46.71"/>
    <n v="0"/>
    <n v="18.41"/>
    <n v="93.42"/>
    <n v="36.82"/>
    <n v="56.6"/>
    <n v="0.60586598158852489"/>
    <n v="2026"/>
    <s v="Q3"/>
    <n v="8"/>
    <s v="Aug"/>
  </r>
  <r>
    <n v="1145"/>
    <d v="2026-08-04T00:00:00"/>
    <n v="2026"/>
    <n v="8"/>
    <x v="7"/>
    <x v="2"/>
    <x v="2"/>
    <x v="16"/>
    <x v="3"/>
    <s v="New"/>
    <x v="3"/>
    <s v="Trail Tent 2P"/>
    <n v="1"/>
    <n v="197.26"/>
    <n v="0"/>
    <n v="104.09"/>
    <n v="197.26"/>
    <n v="104.09"/>
    <n v="93.169999999999987"/>
    <n v="0.47232079488999285"/>
    <n v="2026"/>
    <s v="Q3"/>
    <n v="8"/>
    <s v="Aug"/>
  </r>
  <r>
    <n v="1289"/>
    <d v="2026-08-04T00:00:00"/>
    <n v="2026"/>
    <n v="8"/>
    <x v="7"/>
    <x v="2"/>
    <x v="2"/>
    <x v="16"/>
    <x v="3"/>
    <s v="New"/>
    <x v="1"/>
    <s v="Trekking Poles"/>
    <n v="1"/>
    <n v="70.56"/>
    <n v="0"/>
    <n v="32.11"/>
    <n v="70.56"/>
    <n v="32.11"/>
    <n v="38.450000000000003"/>
    <n v="0.54492630385487528"/>
    <n v="2026"/>
    <s v="Q3"/>
    <n v="8"/>
    <s v="Aug"/>
  </r>
  <r>
    <n v="1411"/>
    <d v="2026-08-04T00:00:00"/>
    <n v="2026"/>
    <n v="8"/>
    <x v="7"/>
    <x v="2"/>
    <x v="1"/>
    <x v="12"/>
    <x v="0"/>
    <s v="Business"/>
    <x v="4"/>
    <s v="Recovery Roller"/>
    <n v="1"/>
    <n v="36.58"/>
    <n v="0"/>
    <n v="13.98"/>
    <n v="36.58"/>
    <n v="13.98"/>
    <n v="22.599999999999998"/>
    <n v="0.61782394751230174"/>
    <n v="2026"/>
    <s v="Q3"/>
    <n v="8"/>
    <s v="Aug"/>
  </r>
  <r>
    <n v="1799"/>
    <d v="2026-08-04T00:00:00"/>
    <n v="2026"/>
    <n v="8"/>
    <x v="7"/>
    <x v="2"/>
    <x v="3"/>
    <x v="13"/>
    <x v="1"/>
    <s v="Business"/>
    <x v="0"/>
    <s v="Commuter Helmet"/>
    <n v="4"/>
    <n v="82.98"/>
    <n v="0.05"/>
    <n v="43.79"/>
    <n v="315.32400000000001"/>
    <n v="175.16"/>
    <n v="140.16400000000002"/>
    <n v="0.44450787126891711"/>
    <n v="2026"/>
    <s v="Q3"/>
    <n v="8"/>
    <s v="Aug"/>
  </r>
  <r>
    <n v="1871"/>
    <d v="2026-08-04T00:00:00"/>
    <n v="2026"/>
    <n v="8"/>
    <x v="7"/>
    <x v="2"/>
    <x v="0"/>
    <x v="0"/>
    <x v="0"/>
    <s v="New"/>
    <x v="0"/>
    <s v="Compact Repair Kit"/>
    <n v="1"/>
    <n v="41.25"/>
    <n v="0"/>
    <n v="17.02"/>
    <n v="41.25"/>
    <n v="17.02"/>
    <n v="24.23"/>
    <n v="0.58739393939393936"/>
    <n v="2026"/>
    <s v="Q3"/>
    <n v="8"/>
    <s v="Aug"/>
  </r>
  <r>
    <n v="4180"/>
    <d v="2026-08-04T00:00:00"/>
    <n v="2026"/>
    <n v="8"/>
    <x v="7"/>
    <x v="2"/>
    <x v="2"/>
    <x v="3"/>
    <x v="0"/>
    <s v="Returning"/>
    <x v="0"/>
    <s v="Cycling Pack 12L"/>
    <n v="1"/>
    <n v="101.37"/>
    <n v="0"/>
    <n v="51.56"/>
    <n v="101.37"/>
    <n v="51.56"/>
    <n v="49.81"/>
    <n v="0.49136825490776365"/>
    <n v="2026"/>
    <s v="Q3"/>
    <n v="8"/>
    <s v="Aug"/>
  </r>
  <r>
    <n v="4338"/>
    <d v="2026-08-04T00:00:00"/>
    <n v="2026"/>
    <n v="8"/>
    <x v="7"/>
    <x v="2"/>
    <x v="2"/>
    <x v="16"/>
    <x v="0"/>
    <s v="Returning"/>
    <x v="3"/>
    <s v="Alpine Tent 4P"/>
    <n v="1"/>
    <n v="340.66"/>
    <n v="0.05"/>
    <n v="194.13"/>
    <n v="323.62700000000001"/>
    <n v="194.13"/>
    <n v="129.49700000000001"/>
    <n v="0.40014275693931595"/>
    <n v="2026"/>
    <s v="Q3"/>
    <n v="8"/>
    <s v="Aug"/>
  </r>
  <r>
    <n v="4463"/>
    <d v="2026-08-04T00:00:00"/>
    <n v="2026"/>
    <n v="8"/>
    <x v="7"/>
    <x v="2"/>
    <x v="2"/>
    <x v="2"/>
    <x v="3"/>
    <s v="Business"/>
    <x v="0"/>
    <s v="Trail Bike Light"/>
    <n v="1"/>
    <n v="50.43"/>
    <n v="0.15"/>
    <n v="22.94"/>
    <n v="42.865499999999997"/>
    <n v="22.94"/>
    <n v="19.925499999999996"/>
    <n v="0.46483768998378644"/>
    <n v="2026"/>
    <s v="Q3"/>
    <n v="8"/>
    <s v="Aug"/>
  </r>
  <r>
    <n v="382"/>
    <d v="2026-08-05T00:00:00"/>
    <n v="2026"/>
    <n v="8"/>
    <x v="7"/>
    <x v="2"/>
    <x v="3"/>
    <x v="8"/>
    <x v="0"/>
    <s v="New"/>
    <x v="4"/>
    <s v="Resistance Band Set"/>
    <n v="1"/>
    <n v="40.42"/>
    <n v="0.05"/>
    <n v="14.33"/>
    <n v="38.399000000000001"/>
    <n v="14.33"/>
    <n v="24.069000000000003"/>
    <n v="0.62681319826037141"/>
    <n v="2026"/>
    <s v="Q3"/>
    <n v="8"/>
    <s v="Aug"/>
  </r>
  <r>
    <n v="1011"/>
    <d v="2026-08-05T00:00:00"/>
    <n v="2026"/>
    <n v="8"/>
    <x v="7"/>
    <x v="2"/>
    <x v="0"/>
    <x v="0"/>
    <x v="0"/>
    <s v="New"/>
    <x v="0"/>
    <s v="Trail Bike Light"/>
    <n v="1"/>
    <n v="51.81"/>
    <n v="0.05"/>
    <n v="22.28"/>
    <n v="49.219499999999996"/>
    <n v="22.28"/>
    <n v="26.939499999999995"/>
    <n v="0.54733388189640275"/>
    <n v="2026"/>
    <s v="Q3"/>
    <n v="8"/>
    <s v="Aug"/>
  </r>
  <r>
    <n v="1148"/>
    <d v="2026-08-05T00:00:00"/>
    <n v="2026"/>
    <n v="8"/>
    <x v="7"/>
    <x v="2"/>
    <x v="2"/>
    <x v="2"/>
    <x v="2"/>
    <s v="New"/>
    <x v="4"/>
    <s v="Recovery Roller"/>
    <n v="3"/>
    <n v="35.9"/>
    <n v="0"/>
    <n v="14.11"/>
    <n v="107.69999999999999"/>
    <n v="42.33"/>
    <n v="65.36999999999999"/>
    <n v="0.60696378830083564"/>
    <n v="2026"/>
    <s v="Q3"/>
    <n v="8"/>
    <s v="Aug"/>
  </r>
  <r>
    <n v="1397"/>
    <d v="2026-08-05T00:00:00"/>
    <n v="2026"/>
    <n v="8"/>
    <x v="7"/>
    <x v="2"/>
    <x v="1"/>
    <x v="14"/>
    <x v="2"/>
    <s v="Business"/>
    <x v="1"/>
    <s v="Hiking Daypack 20L"/>
    <n v="2"/>
    <n v="90.27"/>
    <n v="0.05"/>
    <n v="46.38"/>
    <n v="171.51299999999998"/>
    <n v="92.76"/>
    <n v="78.752999999999972"/>
    <n v="0.45916636056742044"/>
    <n v="2026"/>
    <s v="Q3"/>
    <n v="8"/>
    <s v="Aug"/>
  </r>
  <r>
    <n v="2252"/>
    <d v="2026-08-05T00:00:00"/>
    <n v="2026"/>
    <n v="8"/>
    <x v="7"/>
    <x v="2"/>
    <x v="1"/>
    <x v="11"/>
    <x v="0"/>
    <s v="New"/>
    <x v="0"/>
    <s v="Trail Bike Light"/>
    <n v="1"/>
    <n v="49.68"/>
    <n v="0.05"/>
    <n v="22.02"/>
    <n v="47.195999999999998"/>
    <n v="22.02"/>
    <n v="25.175999999999998"/>
    <n v="0.53343503686753113"/>
    <n v="2026"/>
    <s v="Q3"/>
    <n v="8"/>
    <s v="Aug"/>
  </r>
  <r>
    <n v="2415"/>
    <d v="2026-08-05T00:00:00"/>
    <n v="2026"/>
    <n v="8"/>
    <x v="7"/>
    <x v="2"/>
    <x v="1"/>
    <x v="12"/>
    <x v="0"/>
    <s v="New"/>
    <x v="2"/>
    <s v="Carry-On Duffel"/>
    <n v="2"/>
    <n v="131.25"/>
    <n v="0.05"/>
    <n v="65.42"/>
    <n v="249.375"/>
    <n v="130.84"/>
    <n v="118.535"/>
    <n v="0.47532832080200499"/>
    <n v="2026"/>
    <s v="Q3"/>
    <n v="8"/>
    <s v="Aug"/>
  </r>
  <r>
    <n v="2525"/>
    <d v="2026-08-05T00:00:00"/>
    <n v="2026"/>
    <n v="8"/>
    <x v="7"/>
    <x v="2"/>
    <x v="3"/>
    <x v="4"/>
    <x v="2"/>
    <s v="New"/>
    <x v="4"/>
    <s v="Recovery Roller"/>
    <n v="2"/>
    <n v="36.78"/>
    <n v="0.05"/>
    <n v="13.85"/>
    <n v="69.882000000000005"/>
    <n v="27.7"/>
    <n v="42.182000000000002"/>
    <n v="0.60361752668784519"/>
    <n v="2026"/>
    <s v="Q3"/>
    <n v="8"/>
    <s v="Aug"/>
  </r>
  <r>
    <n v="2652"/>
    <d v="2026-08-05T00:00:00"/>
    <n v="2026"/>
    <n v="8"/>
    <x v="7"/>
    <x v="2"/>
    <x v="2"/>
    <x v="2"/>
    <x v="2"/>
    <s v="Returning"/>
    <x v="0"/>
    <s v="Commuter Helmet"/>
    <n v="1"/>
    <n v="80.790000000000006"/>
    <n v="0.1"/>
    <n v="43.65"/>
    <n v="72.711000000000013"/>
    <n v="43.65"/>
    <n v="29.061000000000014"/>
    <n v="0.39967817799232591"/>
    <n v="2026"/>
    <s v="Q3"/>
    <n v="8"/>
    <s v="Aug"/>
  </r>
  <r>
    <n v="4035"/>
    <d v="2026-08-05T00:00:00"/>
    <n v="2026"/>
    <n v="8"/>
    <x v="7"/>
    <x v="2"/>
    <x v="0"/>
    <x v="9"/>
    <x v="0"/>
    <s v="Returning"/>
    <x v="0"/>
    <s v="Compact Repair Kit"/>
    <n v="2"/>
    <n v="40.53"/>
    <n v="0.05"/>
    <n v="17.100000000000001"/>
    <n v="77.007000000000005"/>
    <n v="34.200000000000003"/>
    <n v="42.807000000000002"/>
    <n v="0.55588452997779425"/>
    <n v="2026"/>
    <s v="Q3"/>
    <n v="8"/>
    <s v="Aug"/>
  </r>
  <r>
    <n v="4377"/>
    <d v="2026-08-05T00:00:00"/>
    <n v="2026"/>
    <n v="8"/>
    <x v="7"/>
    <x v="2"/>
    <x v="2"/>
    <x v="2"/>
    <x v="3"/>
    <s v="New"/>
    <x v="0"/>
    <s v="Commuter Helmet"/>
    <n v="2"/>
    <n v="81.66"/>
    <n v="0"/>
    <n v="42.11"/>
    <n v="163.32"/>
    <n v="84.22"/>
    <n v="79.099999999999994"/>
    <n v="0.48432525104090129"/>
    <n v="2026"/>
    <s v="Q3"/>
    <n v="8"/>
    <s v="Aug"/>
  </r>
  <r>
    <n v="4734"/>
    <d v="2026-08-05T00:00:00"/>
    <n v="2026"/>
    <n v="8"/>
    <x v="7"/>
    <x v="2"/>
    <x v="1"/>
    <x v="12"/>
    <x v="3"/>
    <s v="Returning"/>
    <x v="1"/>
    <s v="Trail Boots"/>
    <n v="1"/>
    <n v="146.55000000000001"/>
    <n v="0"/>
    <n v="78.8"/>
    <n v="146.55000000000001"/>
    <n v="78.8"/>
    <n v="67.750000000000014"/>
    <n v="0.46229955646537024"/>
    <n v="2026"/>
    <s v="Q3"/>
    <n v="8"/>
    <s v="Aug"/>
  </r>
  <r>
    <n v="4892"/>
    <d v="2026-08-05T00:00:00"/>
    <n v="2026"/>
    <n v="8"/>
    <x v="7"/>
    <x v="2"/>
    <x v="1"/>
    <x v="1"/>
    <x v="2"/>
    <s v="Returning"/>
    <x v="2"/>
    <s v="Travel Backpack 35L"/>
    <n v="2"/>
    <n v="161.75"/>
    <n v="0.1"/>
    <n v="85.85"/>
    <n v="291.15000000000003"/>
    <n v="171.7"/>
    <n v="119.45000000000005"/>
    <n v="0.41026962047054794"/>
    <n v="2026"/>
    <s v="Q3"/>
    <n v="8"/>
    <s v="Aug"/>
  </r>
  <r>
    <n v="5059"/>
    <d v="2026-08-05T00:00:00"/>
    <n v="2026"/>
    <n v="8"/>
    <x v="7"/>
    <x v="2"/>
    <x v="1"/>
    <x v="1"/>
    <x v="3"/>
    <s v="Returning"/>
    <x v="3"/>
    <s v="Compact Sleeping Bag"/>
    <n v="2"/>
    <n v="122.47"/>
    <n v="0"/>
    <n v="59.73"/>
    <n v="244.94"/>
    <n v="119.46"/>
    <n v="125.48"/>
    <n v="0.5122887237690863"/>
    <n v="2026"/>
    <s v="Q3"/>
    <n v="8"/>
    <s v="Aug"/>
  </r>
  <r>
    <n v="835"/>
    <d v="2026-08-06T00:00:00"/>
    <n v="2026"/>
    <n v="8"/>
    <x v="7"/>
    <x v="2"/>
    <x v="3"/>
    <x v="7"/>
    <x v="3"/>
    <s v="Returning"/>
    <x v="1"/>
    <s v="Trekking Poles"/>
    <n v="3"/>
    <n v="70.930000000000007"/>
    <n v="0"/>
    <n v="32.9"/>
    <n v="212.79000000000002"/>
    <n v="98.699999999999989"/>
    <n v="114.09000000000003"/>
    <n v="0.53616241364725792"/>
    <n v="2026"/>
    <s v="Q3"/>
    <n v="8"/>
    <s v="Aug"/>
  </r>
  <r>
    <n v="1104"/>
    <d v="2026-08-06T00:00:00"/>
    <n v="2026"/>
    <n v="8"/>
    <x v="7"/>
    <x v="2"/>
    <x v="0"/>
    <x v="15"/>
    <x v="0"/>
    <s v="Returning"/>
    <x v="3"/>
    <s v="Trail Tent 2P"/>
    <n v="1"/>
    <n v="191.44"/>
    <n v="0"/>
    <n v="102.13"/>
    <n v="191.44"/>
    <n v="102.13"/>
    <n v="89.31"/>
    <n v="0.46651692436272463"/>
    <n v="2026"/>
    <s v="Q3"/>
    <n v="8"/>
    <s v="Aug"/>
  </r>
  <r>
    <n v="1976"/>
    <d v="2026-08-06T00:00:00"/>
    <n v="2026"/>
    <n v="8"/>
    <x v="7"/>
    <x v="2"/>
    <x v="3"/>
    <x v="8"/>
    <x v="0"/>
    <s v="Returning"/>
    <x v="0"/>
    <s v="Commuter Helmet"/>
    <n v="2"/>
    <n v="82.92"/>
    <n v="0"/>
    <n v="41.64"/>
    <n v="165.84"/>
    <n v="83.28"/>
    <n v="82.56"/>
    <n v="0.49782923299565845"/>
    <n v="2026"/>
    <s v="Q3"/>
    <n v="8"/>
    <s v="Aug"/>
  </r>
  <r>
    <n v="2596"/>
    <d v="2026-08-06T00:00:00"/>
    <n v="2026"/>
    <n v="8"/>
    <x v="7"/>
    <x v="2"/>
    <x v="2"/>
    <x v="3"/>
    <x v="2"/>
    <s v="Returning"/>
    <x v="3"/>
    <s v="Portable Camp Stove"/>
    <n v="1"/>
    <n v="82.82"/>
    <n v="0"/>
    <n v="38.83"/>
    <n v="82.82"/>
    <n v="38.83"/>
    <n v="43.989999999999995"/>
    <n v="0.53115189567737264"/>
    <n v="2026"/>
    <s v="Q3"/>
    <n v="8"/>
    <s v="Aug"/>
  </r>
  <r>
    <n v="2693"/>
    <d v="2026-08-06T00:00:00"/>
    <n v="2026"/>
    <n v="8"/>
    <x v="7"/>
    <x v="2"/>
    <x v="3"/>
    <x v="8"/>
    <x v="0"/>
    <s v="New"/>
    <x v="3"/>
    <s v="Alpine Tent 4P"/>
    <n v="1"/>
    <n v="335.26"/>
    <n v="0.05"/>
    <n v="193.73"/>
    <n v="318.49699999999996"/>
    <n v="193.73"/>
    <n v="124.76699999999997"/>
    <n v="0.39173681384754011"/>
    <n v="2026"/>
    <s v="Q3"/>
    <n v="8"/>
    <s v="Aug"/>
  </r>
  <r>
    <n v="3045"/>
    <d v="2026-08-06T00:00:00"/>
    <n v="2026"/>
    <n v="8"/>
    <x v="7"/>
    <x v="2"/>
    <x v="2"/>
    <x v="16"/>
    <x v="3"/>
    <s v="Business"/>
    <x v="2"/>
    <s v="Packing Cube Set"/>
    <n v="1"/>
    <n v="47.19"/>
    <n v="0.05"/>
    <n v="18.11"/>
    <n v="44.830499999999994"/>
    <n v="18.11"/>
    <n v="26.720499999999994"/>
    <n v="0.59603395010093574"/>
    <n v="2026"/>
    <s v="Q3"/>
    <n v="8"/>
    <s v="Aug"/>
  </r>
  <r>
    <n v="3340"/>
    <d v="2026-08-06T00:00:00"/>
    <n v="2026"/>
    <n v="8"/>
    <x v="7"/>
    <x v="2"/>
    <x v="2"/>
    <x v="16"/>
    <x v="3"/>
    <s v="Returning"/>
    <x v="1"/>
    <s v="Hiking Daypack 20L"/>
    <n v="3"/>
    <n v="91.57"/>
    <n v="0"/>
    <n v="44.52"/>
    <n v="274.70999999999998"/>
    <n v="133.56"/>
    <n v="141.14999999999998"/>
    <n v="0.51381456808998571"/>
    <n v="2026"/>
    <s v="Q3"/>
    <n v="8"/>
    <s v="Aug"/>
  </r>
  <r>
    <n v="3553"/>
    <d v="2026-08-06T00:00:00"/>
    <n v="2026"/>
    <n v="8"/>
    <x v="7"/>
    <x v="2"/>
    <x v="3"/>
    <x v="13"/>
    <x v="0"/>
    <s v="New"/>
    <x v="1"/>
    <s v="Summit Backpack 45L"/>
    <n v="4"/>
    <n v="154.41999999999999"/>
    <n v="0"/>
    <n v="77.86"/>
    <n v="617.67999999999995"/>
    <n v="311.44"/>
    <n v="306.23999999999995"/>
    <n v="0.49579070068643954"/>
    <n v="2026"/>
    <s v="Q3"/>
    <n v="8"/>
    <s v="Aug"/>
  </r>
  <r>
    <n v="3807"/>
    <d v="2026-08-06T00:00:00"/>
    <n v="2026"/>
    <n v="8"/>
    <x v="7"/>
    <x v="2"/>
    <x v="0"/>
    <x v="0"/>
    <x v="3"/>
    <s v="Returning"/>
    <x v="0"/>
    <s v="Trail Bike Light"/>
    <n v="2"/>
    <n v="49.91"/>
    <n v="0.05"/>
    <n v="21.86"/>
    <n v="94.828999999999994"/>
    <n v="43.72"/>
    <n v="51.108999999999995"/>
    <n v="0.53895960096594919"/>
    <n v="2026"/>
    <s v="Q3"/>
    <n v="8"/>
    <s v="Aug"/>
  </r>
  <r>
    <n v="4061"/>
    <d v="2026-08-06T00:00:00"/>
    <n v="2026"/>
    <n v="8"/>
    <x v="7"/>
    <x v="2"/>
    <x v="3"/>
    <x v="8"/>
    <x v="3"/>
    <s v="Returning"/>
    <x v="1"/>
    <s v="Hiking Daypack 20L"/>
    <n v="1"/>
    <n v="91.58"/>
    <n v="0.1"/>
    <n v="44.87"/>
    <n v="82.421999999999997"/>
    <n v="44.87"/>
    <n v="37.552"/>
    <n v="0.45560651282424597"/>
    <n v="2026"/>
    <s v="Q3"/>
    <n v="8"/>
    <s v="Aug"/>
  </r>
  <r>
    <n v="4645"/>
    <d v="2026-08-06T00:00:00"/>
    <n v="2026"/>
    <n v="8"/>
    <x v="7"/>
    <x v="2"/>
    <x v="2"/>
    <x v="10"/>
    <x v="0"/>
    <s v="New"/>
    <x v="4"/>
    <s v="Resistance Band Set"/>
    <n v="3"/>
    <n v="41.11"/>
    <n v="0"/>
    <n v="14.49"/>
    <n v="123.33"/>
    <n v="43.47"/>
    <n v="79.86"/>
    <n v="0.64753101435173921"/>
    <n v="2026"/>
    <s v="Q3"/>
    <n v="8"/>
    <s v="Aug"/>
  </r>
  <r>
    <n v="5104"/>
    <d v="2026-08-06T00:00:00"/>
    <n v="2026"/>
    <n v="8"/>
    <x v="7"/>
    <x v="2"/>
    <x v="1"/>
    <x v="12"/>
    <x v="0"/>
    <s v="Returning"/>
    <x v="2"/>
    <s v="Insulated Bottle"/>
    <n v="4"/>
    <n v="35.9"/>
    <n v="0"/>
    <n v="13.49"/>
    <n v="143.6"/>
    <n v="53.96"/>
    <n v="89.639999999999986"/>
    <n v="0.62423398328690805"/>
    <n v="2026"/>
    <s v="Q3"/>
    <n v="8"/>
    <s v="Aug"/>
  </r>
  <r>
    <n v="813"/>
    <d v="2026-08-07T00:00:00"/>
    <n v="2026"/>
    <n v="8"/>
    <x v="7"/>
    <x v="2"/>
    <x v="2"/>
    <x v="16"/>
    <x v="0"/>
    <s v="Returning"/>
    <x v="4"/>
    <s v="Recovery Roller"/>
    <n v="1"/>
    <n v="36.33"/>
    <n v="0.05"/>
    <n v="13.78"/>
    <n v="34.513499999999993"/>
    <n v="13.78"/>
    <n v="20.733499999999992"/>
    <n v="0.60073594390600771"/>
    <n v="2026"/>
    <s v="Q3"/>
    <n v="8"/>
    <s v="Aug"/>
  </r>
  <r>
    <n v="836"/>
    <d v="2026-08-07T00:00:00"/>
    <n v="2026"/>
    <n v="8"/>
    <x v="7"/>
    <x v="2"/>
    <x v="1"/>
    <x v="14"/>
    <x v="3"/>
    <s v="New"/>
    <x v="2"/>
    <s v="Packing Cube Set"/>
    <n v="5"/>
    <n v="45.94"/>
    <n v="0.05"/>
    <n v="18.059999999999999"/>
    <n v="218.21499999999997"/>
    <n v="90.3"/>
    <n v="127.91499999999998"/>
    <n v="0.5861879339183832"/>
    <n v="2026"/>
    <s v="Q3"/>
    <n v="8"/>
    <s v="Aug"/>
  </r>
  <r>
    <n v="1266"/>
    <d v="2026-08-07T00:00:00"/>
    <n v="2026"/>
    <n v="8"/>
    <x v="7"/>
    <x v="2"/>
    <x v="0"/>
    <x v="15"/>
    <x v="2"/>
    <s v="Returning"/>
    <x v="4"/>
    <s v="Recovery Roller"/>
    <n v="1"/>
    <n v="36.630000000000003"/>
    <n v="0"/>
    <n v="13.7"/>
    <n v="36.630000000000003"/>
    <n v="13.7"/>
    <n v="22.930000000000003"/>
    <n v="0.62598962598962604"/>
    <n v="2026"/>
    <s v="Q3"/>
    <n v="8"/>
    <s v="Aug"/>
  </r>
  <r>
    <n v="2201"/>
    <d v="2026-08-07T00:00:00"/>
    <n v="2026"/>
    <n v="8"/>
    <x v="7"/>
    <x v="2"/>
    <x v="1"/>
    <x v="1"/>
    <x v="0"/>
    <s v="Returning"/>
    <x v="1"/>
    <s v="Trail Boots"/>
    <n v="1"/>
    <n v="141.38"/>
    <n v="0.05"/>
    <n v="77.14"/>
    <n v="134.31099999999998"/>
    <n v="77.14"/>
    <n v="57.170999999999978"/>
    <n v="0.42566133823737434"/>
    <n v="2026"/>
    <s v="Q3"/>
    <n v="8"/>
    <s v="Aug"/>
  </r>
  <r>
    <n v="2382"/>
    <d v="2026-08-07T00:00:00"/>
    <n v="2026"/>
    <n v="8"/>
    <x v="7"/>
    <x v="2"/>
    <x v="1"/>
    <x v="14"/>
    <x v="2"/>
    <s v="Returning"/>
    <x v="3"/>
    <s v="Alpine Tent 4P"/>
    <n v="3"/>
    <n v="343.45"/>
    <n v="0.05"/>
    <n v="195.73"/>
    <n v="978.83249999999987"/>
    <n v="587.18999999999994"/>
    <n v="391.64249999999993"/>
    <n v="0.40011186796515236"/>
    <n v="2026"/>
    <s v="Q3"/>
    <n v="8"/>
    <s v="Aug"/>
  </r>
  <r>
    <n v="1227"/>
    <d v="2026-08-08T00:00:00"/>
    <n v="2026"/>
    <n v="8"/>
    <x v="7"/>
    <x v="2"/>
    <x v="3"/>
    <x v="8"/>
    <x v="0"/>
    <s v="Returning"/>
    <x v="0"/>
    <s v="Cycling Pack 12L"/>
    <n v="1"/>
    <n v="104.69"/>
    <n v="0"/>
    <n v="49.06"/>
    <n v="104.69"/>
    <n v="49.06"/>
    <n v="55.629999999999995"/>
    <n v="0.53137835514375775"/>
    <n v="2026"/>
    <s v="Q3"/>
    <n v="8"/>
    <s v="Aug"/>
  </r>
  <r>
    <n v="1843"/>
    <d v="2026-08-08T00:00:00"/>
    <n v="2026"/>
    <n v="8"/>
    <x v="7"/>
    <x v="2"/>
    <x v="3"/>
    <x v="8"/>
    <x v="0"/>
    <s v="New"/>
    <x v="3"/>
    <s v="Alpine Tent 4P"/>
    <n v="2"/>
    <n v="341.23"/>
    <n v="0.05"/>
    <n v="192.5"/>
    <n v="648.33699999999999"/>
    <n v="385"/>
    <n v="263.33699999999999"/>
    <n v="0.40617302421425894"/>
    <n v="2026"/>
    <s v="Q3"/>
    <n v="8"/>
    <s v="Aug"/>
  </r>
  <r>
    <n v="2369"/>
    <d v="2026-08-08T00:00:00"/>
    <n v="2026"/>
    <n v="8"/>
    <x v="7"/>
    <x v="2"/>
    <x v="3"/>
    <x v="8"/>
    <x v="2"/>
    <s v="New"/>
    <x v="3"/>
    <s v="Compact Sleeping Bag"/>
    <n v="1"/>
    <n v="125.95"/>
    <n v="0.05"/>
    <n v="61.9"/>
    <n v="119.6525"/>
    <n v="61.9"/>
    <n v="57.752500000000005"/>
    <n v="0.48266856104134892"/>
    <n v="2026"/>
    <s v="Q3"/>
    <n v="8"/>
    <s v="Aug"/>
  </r>
  <r>
    <n v="2386"/>
    <d v="2026-08-08T00:00:00"/>
    <n v="2026"/>
    <n v="8"/>
    <x v="7"/>
    <x v="2"/>
    <x v="1"/>
    <x v="1"/>
    <x v="0"/>
    <s v="Returning"/>
    <x v="1"/>
    <s v="Hiking Daypack 20L"/>
    <n v="6"/>
    <n v="91.9"/>
    <n v="0.05"/>
    <n v="44.69"/>
    <n v="523.83000000000004"/>
    <n v="268.14"/>
    <n v="255.69000000000005"/>
    <n v="0.48811637363266713"/>
    <n v="2026"/>
    <s v="Q3"/>
    <n v="8"/>
    <s v="Aug"/>
  </r>
  <r>
    <n v="2579"/>
    <d v="2026-08-08T00:00:00"/>
    <n v="2026"/>
    <n v="8"/>
    <x v="7"/>
    <x v="2"/>
    <x v="3"/>
    <x v="8"/>
    <x v="2"/>
    <s v="Returning"/>
    <x v="3"/>
    <s v="Portable Camp Stove"/>
    <n v="1"/>
    <n v="81.22"/>
    <n v="0"/>
    <n v="39.18"/>
    <n v="81.22"/>
    <n v="39.18"/>
    <n v="42.04"/>
    <n v="0.51760650086185667"/>
    <n v="2026"/>
    <s v="Q3"/>
    <n v="8"/>
    <s v="Aug"/>
  </r>
  <r>
    <n v="3075"/>
    <d v="2026-08-08T00:00:00"/>
    <n v="2026"/>
    <n v="8"/>
    <x v="7"/>
    <x v="2"/>
    <x v="0"/>
    <x v="0"/>
    <x v="0"/>
    <s v="Business"/>
    <x v="1"/>
    <s v="Trekking Poles"/>
    <n v="2"/>
    <n v="72.31"/>
    <n v="0"/>
    <n v="31.75"/>
    <n v="144.62"/>
    <n v="63.5"/>
    <n v="81.12"/>
    <n v="0.56091826856589688"/>
    <n v="2026"/>
    <s v="Q3"/>
    <n v="8"/>
    <s v="Aug"/>
  </r>
  <r>
    <n v="3982"/>
    <d v="2026-08-08T00:00:00"/>
    <n v="2026"/>
    <n v="8"/>
    <x v="7"/>
    <x v="2"/>
    <x v="2"/>
    <x v="2"/>
    <x v="2"/>
    <s v="Returning"/>
    <x v="3"/>
    <s v="Portable Camp Stove"/>
    <n v="1"/>
    <n v="79.989999999999995"/>
    <n v="0.05"/>
    <n v="40.25"/>
    <n v="75.990499999999997"/>
    <n v="40.25"/>
    <n v="35.740499999999997"/>
    <n v="0.47032852790809376"/>
    <n v="2026"/>
    <s v="Q3"/>
    <n v="8"/>
    <s v="Aug"/>
  </r>
  <r>
    <n v="4530"/>
    <d v="2026-08-08T00:00:00"/>
    <n v="2026"/>
    <n v="8"/>
    <x v="7"/>
    <x v="2"/>
    <x v="3"/>
    <x v="13"/>
    <x v="0"/>
    <s v="New"/>
    <x v="1"/>
    <s v="Summit Backpack 45L"/>
    <n v="1"/>
    <n v="151.87"/>
    <n v="0.1"/>
    <n v="76.97"/>
    <n v="136.68300000000002"/>
    <n v="76.97"/>
    <n v="59.713000000000022"/>
    <n v="0.4368721786908395"/>
    <n v="2026"/>
    <s v="Q3"/>
    <n v="8"/>
    <s v="Aug"/>
  </r>
  <r>
    <n v="4641"/>
    <d v="2026-08-08T00:00:00"/>
    <n v="2026"/>
    <n v="8"/>
    <x v="7"/>
    <x v="2"/>
    <x v="3"/>
    <x v="8"/>
    <x v="3"/>
    <s v="New"/>
    <x v="1"/>
    <s v="Summit Backpack 45L"/>
    <n v="1"/>
    <n v="156.55000000000001"/>
    <n v="0"/>
    <n v="80.430000000000007"/>
    <n v="156.55000000000001"/>
    <n v="80.430000000000007"/>
    <n v="76.12"/>
    <n v="0.48623442989460236"/>
    <n v="2026"/>
    <s v="Q3"/>
    <n v="8"/>
    <s v="Aug"/>
  </r>
  <r>
    <n v="4778"/>
    <d v="2026-08-08T00:00:00"/>
    <n v="2026"/>
    <n v="8"/>
    <x v="7"/>
    <x v="2"/>
    <x v="1"/>
    <x v="12"/>
    <x v="2"/>
    <s v="New"/>
    <x v="1"/>
    <s v="Summit Backpack 45L"/>
    <n v="1"/>
    <n v="152.72"/>
    <n v="0"/>
    <n v="77.73"/>
    <n v="152.72"/>
    <n v="77.73"/>
    <n v="74.989999999999995"/>
    <n v="0.4910293347302252"/>
    <n v="2026"/>
    <s v="Q3"/>
    <n v="8"/>
    <s v="Aug"/>
  </r>
  <r>
    <n v="5132"/>
    <d v="2026-08-08T00:00:00"/>
    <n v="2026"/>
    <n v="8"/>
    <x v="7"/>
    <x v="2"/>
    <x v="1"/>
    <x v="12"/>
    <x v="0"/>
    <s v="Business"/>
    <x v="0"/>
    <s v="Compact Repair Kit"/>
    <n v="1"/>
    <n v="40.51"/>
    <n v="0.05"/>
    <n v="16.29"/>
    <n v="38.484499999999997"/>
    <n v="16.29"/>
    <n v="22.194499999999998"/>
    <n v="0.57671270251659756"/>
    <n v="2026"/>
    <s v="Q3"/>
    <n v="8"/>
    <s v="Aug"/>
  </r>
  <r>
    <n v="227"/>
    <d v="2026-08-09T00:00:00"/>
    <n v="2026"/>
    <n v="8"/>
    <x v="7"/>
    <x v="2"/>
    <x v="3"/>
    <x v="7"/>
    <x v="3"/>
    <s v="Returning"/>
    <x v="4"/>
    <s v="Resistance Band Set"/>
    <n v="3"/>
    <n v="40.61"/>
    <n v="0"/>
    <n v="14.72"/>
    <n v="121.83"/>
    <n v="44.160000000000004"/>
    <n v="77.669999999999987"/>
    <n v="0.63752770253632096"/>
    <n v="2026"/>
    <s v="Q3"/>
    <n v="8"/>
    <s v="Aug"/>
  </r>
  <r>
    <n v="390"/>
    <d v="2026-08-09T00:00:00"/>
    <n v="2026"/>
    <n v="8"/>
    <x v="7"/>
    <x v="2"/>
    <x v="2"/>
    <x v="5"/>
    <x v="2"/>
    <s v="New"/>
    <x v="1"/>
    <s v="Hiking Daypack 20L"/>
    <n v="1"/>
    <n v="93.41"/>
    <n v="0.05"/>
    <n v="44.7"/>
    <n v="88.739499999999992"/>
    <n v="44.7"/>
    <n v="44.03949999999999"/>
    <n v="0.49627843294136198"/>
    <n v="2026"/>
    <s v="Q3"/>
    <n v="8"/>
    <s v="Aug"/>
  </r>
  <r>
    <n v="859"/>
    <d v="2026-08-09T00:00:00"/>
    <n v="2026"/>
    <n v="8"/>
    <x v="7"/>
    <x v="2"/>
    <x v="0"/>
    <x v="0"/>
    <x v="2"/>
    <s v="New"/>
    <x v="1"/>
    <s v="Hiking Daypack 20L"/>
    <n v="2"/>
    <n v="90.23"/>
    <n v="0"/>
    <n v="44.22"/>
    <n v="180.46"/>
    <n v="88.44"/>
    <n v="92.02000000000001"/>
    <n v="0.50991909564446414"/>
    <n v="2026"/>
    <s v="Q3"/>
    <n v="8"/>
    <s v="Aug"/>
  </r>
  <r>
    <n v="1468"/>
    <d v="2026-08-09T00:00:00"/>
    <n v="2026"/>
    <n v="8"/>
    <x v="7"/>
    <x v="2"/>
    <x v="1"/>
    <x v="11"/>
    <x v="2"/>
    <s v="Returning"/>
    <x v="0"/>
    <s v="Trail Bike Light"/>
    <n v="1"/>
    <n v="51.75"/>
    <n v="0"/>
    <n v="22.36"/>
    <n v="51.75"/>
    <n v="22.36"/>
    <n v="29.39"/>
    <n v="0.56792270531400968"/>
    <n v="2026"/>
    <s v="Q3"/>
    <n v="8"/>
    <s v="Aug"/>
  </r>
  <r>
    <n v="2356"/>
    <d v="2026-08-09T00:00:00"/>
    <n v="2026"/>
    <n v="8"/>
    <x v="7"/>
    <x v="2"/>
    <x v="3"/>
    <x v="13"/>
    <x v="2"/>
    <s v="New"/>
    <x v="0"/>
    <s v="Cycling Pack 12L"/>
    <n v="3"/>
    <n v="102.91"/>
    <n v="0.1"/>
    <n v="50.23"/>
    <n v="277.85700000000003"/>
    <n v="150.69"/>
    <n v="127.16700000000003"/>
    <n v="0.45767067232425318"/>
    <n v="2026"/>
    <s v="Q3"/>
    <n v="8"/>
    <s v="Aug"/>
  </r>
  <r>
    <n v="3556"/>
    <d v="2026-08-09T00:00:00"/>
    <n v="2026"/>
    <n v="8"/>
    <x v="7"/>
    <x v="2"/>
    <x v="2"/>
    <x v="16"/>
    <x v="0"/>
    <s v="New"/>
    <x v="0"/>
    <s v="Commuter Helmet"/>
    <n v="4"/>
    <n v="82.63"/>
    <n v="0.1"/>
    <n v="43.78"/>
    <n v="297.46800000000002"/>
    <n v="175.12"/>
    <n v="122.34800000000001"/>
    <n v="0.41129802197211129"/>
    <n v="2026"/>
    <s v="Q3"/>
    <n v="8"/>
    <s v="Aug"/>
  </r>
  <r>
    <n v="925"/>
    <d v="2026-08-10T00:00:00"/>
    <n v="2026"/>
    <n v="8"/>
    <x v="7"/>
    <x v="2"/>
    <x v="0"/>
    <x v="0"/>
    <x v="2"/>
    <s v="Returning"/>
    <x v="3"/>
    <s v="Trail Tent 2P"/>
    <n v="1"/>
    <n v="196.39"/>
    <n v="0"/>
    <n v="102.92"/>
    <n v="196.39"/>
    <n v="102.92"/>
    <n v="93.469999999999985"/>
    <n v="0.47594073017974436"/>
    <n v="2026"/>
    <s v="Q3"/>
    <n v="8"/>
    <s v="Aug"/>
  </r>
  <r>
    <n v="1563"/>
    <d v="2026-08-10T00:00:00"/>
    <n v="2026"/>
    <n v="8"/>
    <x v="7"/>
    <x v="2"/>
    <x v="2"/>
    <x v="10"/>
    <x v="3"/>
    <s v="Business"/>
    <x v="2"/>
    <s v="Insulated Bottle"/>
    <n v="2"/>
    <n v="36.25"/>
    <n v="0"/>
    <n v="13.77"/>
    <n v="72.5"/>
    <n v="27.54"/>
    <n v="44.96"/>
    <n v="0.62013793103448278"/>
    <n v="2026"/>
    <s v="Q3"/>
    <n v="8"/>
    <s v="Aug"/>
  </r>
  <r>
    <n v="1634"/>
    <d v="2026-08-10T00:00:00"/>
    <n v="2026"/>
    <n v="8"/>
    <x v="7"/>
    <x v="2"/>
    <x v="1"/>
    <x v="1"/>
    <x v="2"/>
    <s v="Returning"/>
    <x v="3"/>
    <s v="Trail Tent 2P"/>
    <n v="2"/>
    <n v="199.85"/>
    <n v="0.05"/>
    <n v="104.34"/>
    <n v="379.71499999999997"/>
    <n v="208.68"/>
    <n v="171.03499999999997"/>
    <n v="0.45042992770893953"/>
    <n v="2026"/>
    <s v="Q3"/>
    <n v="8"/>
    <s v="Aug"/>
  </r>
  <r>
    <n v="2187"/>
    <d v="2026-08-10T00:00:00"/>
    <n v="2026"/>
    <n v="8"/>
    <x v="7"/>
    <x v="2"/>
    <x v="2"/>
    <x v="2"/>
    <x v="2"/>
    <s v="New"/>
    <x v="2"/>
    <s v="Packing Cube Set"/>
    <n v="1"/>
    <n v="46.32"/>
    <n v="0.05"/>
    <n v="18.34"/>
    <n v="44.003999999999998"/>
    <n v="18.34"/>
    <n v="25.663999999999998"/>
    <n v="0.58321970729933637"/>
    <n v="2026"/>
    <s v="Q3"/>
    <n v="8"/>
    <s v="Aug"/>
  </r>
  <r>
    <n v="2773"/>
    <d v="2026-08-10T00:00:00"/>
    <n v="2026"/>
    <n v="8"/>
    <x v="7"/>
    <x v="2"/>
    <x v="1"/>
    <x v="14"/>
    <x v="0"/>
    <s v="New"/>
    <x v="1"/>
    <s v="Summit Backpack 45L"/>
    <n v="4"/>
    <n v="151.06"/>
    <n v="0"/>
    <n v="77.67"/>
    <n v="604.24"/>
    <n v="310.68"/>
    <n v="293.56"/>
    <n v="0.48583344366476894"/>
    <n v="2026"/>
    <s v="Q3"/>
    <n v="8"/>
    <s v="Aug"/>
  </r>
  <r>
    <n v="5040"/>
    <d v="2026-08-10T00:00:00"/>
    <n v="2026"/>
    <n v="8"/>
    <x v="7"/>
    <x v="2"/>
    <x v="3"/>
    <x v="7"/>
    <x v="0"/>
    <s v="Returning"/>
    <x v="1"/>
    <s v="Trekking Poles"/>
    <n v="1"/>
    <n v="72.39"/>
    <n v="0.1"/>
    <n v="31.64"/>
    <n v="65.150999999999996"/>
    <n v="31.64"/>
    <n v="33.510999999999996"/>
    <n v="0.51435895074519189"/>
    <n v="2026"/>
    <s v="Q3"/>
    <n v="8"/>
    <s v="Aug"/>
  </r>
  <r>
    <n v="415"/>
    <d v="2026-08-11T00:00:00"/>
    <n v="2026"/>
    <n v="8"/>
    <x v="7"/>
    <x v="2"/>
    <x v="0"/>
    <x v="9"/>
    <x v="2"/>
    <s v="Returning"/>
    <x v="1"/>
    <s v="Trekking Poles"/>
    <n v="1"/>
    <n v="72.650000000000006"/>
    <n v="0"/>
    <n v="31.72"/>
    <n v="72.650000000000006"/>
    <n v="31.72"/>
    <n v="40.930000000000007"/>
    <n v="0.56338609772883697"/>
    <n v="2026"/>
    <s v="Q3"/>
    <n v="8"/>
    <s v="Aug"/>
  </r>
  <r>
    <n v="1111"/>
    <d v="2026-08-11T00:00:00"/>
    <n v="2026"/>
    <n v="8"/>
    <x v="7"/>
    <x v="2"/>
    <x v="3"/>
    <x v="13"/>
    <x v="0"/>
    <s v="New"/>
    <x v="3"/>
    <s v="Trail Tent 2P"/>
    <n v="1"/>
    <n v="198.44"/>
    <n v="0"/>
    <n v="106.79"/>
    <n v="198.44"/>
    <n v="106.79"/>
    <n v="91.649999999999991"/>
    <n v="0.46185244910300338"/>
    <n v="2026"/>
    <s v="Q3"/>
    <n v="8"/>
    <s v="Aug"/>
  </r>
  <r>
    <n v="1243"/>
    <d v="2026-08-11T00:00:00"/>
    <n v="2026"/>
    <n v="8"/>
    <x v="7"/>
    <x v="2"/>
    <x v="2"/>
    <x v="16"/>
    <x v="0"/>
    <s v="Returning"/>
    <x v="3"/>
    <s v="Trail Tent 2P"/>
    <n v="1"/>
    <n v="193.67"/>
    <n v="0"/>
    <n v="103.79"/>
    <n v="193.67"/>
    <n v="103.79"/>
    <n v="89.879999999999981"/>
    <n v="0.46408839779005517"/>
    <n v="2026"/>
    <s v="Q3"/>
    <n v="8"/>
    <s v="Aug"/>
  </r>
  <r>
    <n v="1326"/>
    <d v="2026-08-11T00:00:00"/>
    <n v="2026"/>
    <n v="8"/>
    <x v="7"/>
    <x v="2"/>
    <x v="3"/>
    <x v="8"/>
    <x v="0"/>
    <s v="Returning"/>
    <x v="2"/>
    <s v="Travel Backpack 35L"/>
    <n v="5"/>
    <n v="166.03"/>
    <n v="0"/>
    <n v="87.46"/>
    <n v="830.15"/>
    <n v="437.29999999999995"/>
    <n v="392.85"/>
    <n v="0.47322772992832624"/>
    <n v="2026"/>
    <s v="Q3"/>
    <n v="8"/>
    <s v="Aug"/>
  </r>
  <r>
    <n v="1682"/>
    <d v="2026-08-11T00:00:00"/>
    <n v="2026"/>
    <n v="8"/>
    <x v="7"/>
    <x v="2"/>
    <x v="0"/>
    <x v="0"/>
    <x v="0"/>
    <s v="Business"/>
    <x v="3"/>
    <s v="Portable Camp Stove"/>
    <n v="2"/>
    <n v="81.569999999999993"/>
    <n v="0"/>
    <n v="40.36"/>
    <n v="163.13999999999999"/>
    <n v="80.72"/>
    <n v="82.419999999999987"/>
    <n v="0.50521024886600463"/>
    <n v="2026"/>
    <s v="Q3"/>
    <n v="8"/>
    <s v="Aug"/>
  </r>
  <r>
    <n v="2618"/>
    <d v="2026-08-11T00:00:00"/>
    <n v="2026"/>
    <n v="8"/>
    <x v="7"/>
    <x v="2"/>
    <x v="0"/>
    <x v="15"/>
    <x v="2"/>
    <s v="Business"/>
    <x v="1"/>
    <s v="Trail Boots"/>
    <n v="2"/>
    <n v="143.86000000000001"/>
    <n v="0"/>
    <n v="81.23"/>
    <n v="287.72000000000003"/>
    <n v="162.46"/>
    <n v="125.26000000000002"/>
    <n v="0.43535381621020441"/>
    <n v="2026"/>
    <s v="Q3"/>
    <n v="8"/>
    <s v="Aug"/>
  </r>
  <r>
    <n v="3319"/>
    <d v="2026-08-11T00:00:00"/>
    <n v="2026"/>
    <n v="8"/>
    <x v="7"/>
    <x v="2"/>
    <x v="1"/>
    <x v="14"/>
    <x v="0"/>
    <s v="Returning"/>
    <x v="1"/>
    <s v="Hiking Daypack 20L"/>
    <n v="3"/>
    <n v="93.53"/>
    <n v="0"/>
    <n v="46.19"/>
    <n v="280.59000000000003"/>
    <n v="138.57"/>
    <n v="142.02000000000004"/>
    <n v="0.5061477600769807"/>
    <n v="2026"/>
    <s v="Q3"/>
    <n v="8"/>
    <s v="Aug"/>
  </r>
  <r>
    <n v="4600"/>
    <d v="2026-08-11T00:00:00"/>
    <n v="2026"/>
    <n v="8"/>
    <x v="7"/>
    <x v="2"/>
    <x v="3"/>
    <x v="4"/>
    <x v="1"/>
    <s v="Business"/>
    <x v="2"/>
    <s v="Travel Backpack 35L"/>
    <n v="10"/>
    <n v="162.38"/>
    <n v="0.05"/>
    <n v="85.82"/>
    <n v="1542.61"/>
    <n v="858.19999999999993"/>
    <n v="684.41"/>
    <n v="0.44367014345816508"/>
    <n v="2026"/>
    <s v="Q3"/>
    <n v="8"/>
    <s v="Aug"/>
  </r>
  <r>
    <n v="5168"/>
    <d v="2026-08-11T00:00:00"/>
    <n v="2026"/>
    <n v="8"/>
    <x v="7"/>
    <x v="2"/>
    <x v="0"/>
    <x v="15"/>
    <x v="3"/>
    <s v="Business"/>
    <x v="4"/>
    <s v="Weighted Vest"/>
    <n v="1"/>
    <n v="122.52"/>
    <n v="0.05"/>
    <n v="69.66"/>
    <n v="116.39399999999999"/>
    <n v="69.66"/>
    <n v="46.733999999999995"/>
    <n v="0.40151554203824935"/>
    <n v="2026"/>
    <s v="Q3"/>
    <n v="8"/>
    <s v="Aug"/>
  </r>
  <r>
    <n v="245"/>
    <d v="2026-08-12T00:00:00"/>
    <n v="2026"/>
    <n v="8"/>
    <x v="7"/>
    <x v="2"/>
    <x v="3"/>
    <x v="13"/>
    <x v="3"/>
    <s v="Returning"/>
    <x v="1"/>
    <s v="Trail Boots"/>
    <n v="1"/>
    <n v="142.84"/>
    <n v="0"/>
    <n v="77.7"/>
    <n v="142.84"/>
    <n v="77.7"/>
    <n v="65.14"/>
    <n v="0.4560347241669"/>
    <n v="2026"/>
    <s v="Q3"/>
    <n v="8"/>
    <s v="Aug"/>
  </r>
  <r>
    <n v="322"/>
    <d v="2026-08-12T00:00:00"/>
    <n v="2026"/>
    <n v="8"/>
    <x v="7"/>
    <x v="2"/>
    <x v="1"/>
    <x v="14"/>
    <x v="2"/>
    <s v="Returning"/>
    <x v="1"/>
    <s v="Trekking Poles"/>
    <n v="3"/>
    <n v="72.349999999999994"/>
    <n v="0"/>
    <n v="32.119999999999997"/>
    <n v="217.04999999999998"/>
    <n v="96.359999999999985"/>
    <n v="120.69"/>
    <n v="0.55604699378023503"/>
    <n v="2026"/>
    <s v="Q3"/>
    <n v="8"/>
    <s v="Aug"/>
  </r>
  <r>
    <n v="1101"/>
    <d v="2026-08-12T00:00:00"/>
    <n v="2026"/>
    <n v="8"/>
    <x v="7"/>
    <x v="2"/>
    <x v="3"/>
    <x v="4"/>
    <x v="0"/>
    <s v="New"/>
    <x v="4"/>
    <s v="Resistance Band Set"/>
    <n v="3"/>
    <n v="40.14"/>
    <n v="0.05"/>
    <n v="14.53"/>
    <n v="114.399"/>
    <n v="43.589999999999996"/>
    <n v="70.808999999999997"/>
    <n v="0.61896520074476169"/>
    <n v="2026"/>
    <s v="Q3"/>
    <n v="8"/>
    <s v="Aug"/>
  </r>
  <r>
    <n v="1564"/>
    <d v="2026-08-12T00:00:00"/>
    <n v="2026"/>
    <n v="8"/>
    <x v="7"/>
    <x v="2"/>
    <x v="3"/>
    <x v="13"/>
    <x v="0"/>
    <s v="New"/>
    <x v="4"/>
    <s v="Training Mat"/>
    <n v="2"/>
    <n v="51.84"/>
    <n v="0"/>
    <n v="21.62"/>
    <n v="103.68"/>
    <n v="43.24"/>
    <n v="60.440000000000005"/>
    <n v="0.58294753086419759"/>
    <n v="2026"/>
    <s v="Q3"/>
    <n v="8"/>
    <s v="Aug"/>
  </r>
  <r>
    <n v="3712"/>
    <d v="2026-08-12T00:00:00"/>
    <n v="2026"/>
    <n v="8"/>
    <x v="7"/>
    <x v="2"/>
    <x v="3"/>
    <x v="8"/>
    <x v="0"/>
    <s v="New"/>
    <x v="0"/>
    <s v="Commuter Helmet"/>
    <n v="3"/>
    <n v="82.32"/>
    <n v="0.15"/>
    <n v="41.95"/>
    <n v="209.91599999999997"/>
    <n v="125.85000000000001"/>
    <n v="84.06599999999996"/>
    <n v="0.40047447550448739"/>
    <n v="2026"/>
    <s v="Q3"/>
    <n v="8"/>
    <s v="Aug"/>
  </r>
  <r>
    <n v="771"/>
    <d v="2026-08-13T00:00:00"/>
    <n v="2026"/>
    <n v="8"/>
    <x v="7"/>
    <x v="2"/>
    <x v="2"/>
    <x v="5"/>
    <x v="0"/>
    <s v="Returning"/>
    <x v="1"/>
    <s v="Hiking Daypack 20L"/>
    <n v="1"/>
    <n v="91.78"/>
    <n v="0"/>
    <n v="46.15"/>
    <n v="91.78"/>
    <n v="46.15"/>
    <n v="45.63"/>
    <n v="0.49716713881019831"/>
    <n v="2026"/>
    <s v="Q3"/>
    <n v="8"/>
    <s v="Aug"/>
  </r>
  <r>
    <n v="2749"/>
    <d v="2026-08-13T00:00:00"/>
    <n v="2026"/>
    <n v="8"/>
    <x v="7"/>
    <x v="2"/>
    <x v="1"/>
    <x v="14"/>
    <x v="0"/>
    <s v="Business"/>
    <x v="1"/>
    <s v="Hiking Daypack 20L"/>
    <n v="2"/>
    <n v="93.13"/>
    <n v="0"/>
    <n v="45.68"/>
    <n v="186.26"/>
    <n v="91.36"/>
    <n v="94.899999999999991"/>
    <n v="0.50950284548480618"/>
    <n v="2026"/>
    <s v="Q3"/>
    <n v="8"/>
    <s v="Aug"/>
  </r>
  <r>
    <n v="4252"/>
    <d v="2026-08-13T00:00:00"/>
    <n v="2026"/>
    <n v="8"/>
    <x v="7"/>
    <x v="2"/>
    <x v="1"/>
    <x v="12"/>
    <x v="0"/>
    <s v="Returning"/>
    <x v="2"/>
    <s v="Insulated Bottle"/>
    <n v="1"/>
    <n v="36.67"/>
    <n v="0.1"/>
    <n v="13.18"/>
    <n v="33.003"/>
    <n v="13.18"/>
    <n v="19.823"/>
    <n v="0.60064236584552921"/>
    <n v="2026"/>
    <s v="Q3"/>
    <n v="8"/>
    <s v="Aug"/>
  </r>
  <r>
    <n v="4665"/>
    <d v="2026-08-13T00:00:00"/>
    <n v="2026"/>
    <n v="8"/>
    <x v="7"/>
    <x v="2"/>
    <x v="3"/>
    <x v="8"/>
    <x v="1"/>
    <s v="Returning"/>
    <x v="4"/>
    <s v="Training Mat"/>
    <n v="4"/>
    <n v="51.25"/>
    <n v="0.1"/>
    <n v="21.77"/>
    <n v="184.5"/>
    <n v="87.08"/>
    <n v="97.42"/>
    <n v="0.52802168021680218"/>
    <n v="2026"/>
    <s v="Q3"/>
    <n v="8"/>
    <s v="Aug"/>
  </r>
  <r>
    <n v="4767"/>
    <d v="2026-08-13T00:00:00"/>
    <n v="2026"/>
    <n v="8"/>
    <x v="7"/>
    <x v="2"/>
    <x v="3"/>
    <x v="8"/>
    <x v="3"/>
    <s v="Business"/>
    <x v="4"/>
    <s v="Resistance Band Set"/>
    <n v="1"/>
    <n v="39.61"/>
    <n v="0.1"/>
    <n v="14.85"/>
    <n v="35.649000000000001"/>
    <n v="14.85"/>
    <n v="20.798999999999999"/>
    <n v="0.58343852562484222"/>
    <n v="2026"/>
    <s v="Q3"/>
    <n v="8"/>
    <s v="Aug"/>
  </r>
  <r>
    <n v="4832"/>
    <d v="2026-08-13T00:00:00"/>
    <n v="2026"/>
    <n v="8"/>
    <x v="7"/>
    <x v="2"/>
    <x v="0"/>
    <x v="15"/>
    <x v="3"/>
    <s v="Returning"/>
    <x v="0"/>
    <s v="Commuter Helmet"/>
    <n v="2"/>
    <n v="81.59"/>
    <n v="0.15"/>
    <n v="43.9"/>
    <n v="138.703"/>
    <n v="87.8"/>
    <n v="50.903000000000006"/>
    <n v="0.3669927831409559"/>
    <n v="2026"/>
    <s v="Q3"/>
    <n v="8"/>
    <s v="Aug"/>
  </r>
  <r>
    <n v="747"/>
    <d v="2026-08-14T00:00:00"/>
    <n v="2026"/>
    <n v="8"/>
    <x v="7"/>
    <x v="2"/>
    <x v="1"/>
    <x v="1"/>
    <x v="2"/>
    <s v="New"/>
    <x v="4"/>
    <s v="Weighted Vest"/>
    <n v="3"/>
    <n v="122.96"/>
    <n v="0.1"/>
    <n v="67.62"/>
    <n v="331.99200000000002"/>
    <n v="202.86"/>
    <n v="129.13200000000001"/>
    <n v="0.38896117978746475"/>
    <n v="2026"/>
    <s v="Q3"/>
    <n v="8"/>
    <s v="Aug"/>
  </r>
  <r>
    <n v="2281"/>
    <d v="2026-08-14T00:00:00"/>
    <n v="2026"/>
    <n v="8"/>
    <x v="7"/>
    <x v="2"/>
    <x v="1"/>
    <x v="11"/>
    <x v="2"/>
    <s v="Returning"/>
    <x v="1"/>
    <s v="Trekking Poles"/>
    <n v="1"/>
    <n v="70.91"/>
    <n v="0"/>
    <n v="33.11"/>
    <n v="70.91"/>
    <n v="33.11"/>
    <n v="37.799999999999997"/>
    <n v="0.53307008884501483"/>
    <n v="2026"/>
    <s v="Q3"/>
    <n v="8"/>
    <s v="Aug"/>
  </r>
  <r>
    <n v="2414"/>
    <d v="2026-08-14T00:00:00"/>
    <n v="2026"/>
    <n v="8"/>
    <x v="7"/>
    <x v="2"/>
    <x v="1"/>
    <x v="6"/>
    <x v="1"/>
    <s v="Business"/>
    <x v="0"/>
    <s v="Trail Bike Light"/>
    <n v="6"/>
    <n v="50.94"/>
    <n v="0.1"/>
    <n v="22.76"/>
    <n v="275.07600000000002"/>
    <n v="136.56"/>
    <n v="138.51600000000002"/>
    <n v="0.50355538105832576"/>
    <n v="2026"/>
    <s v="Q3"/>
    <n v="8"/>
    <s v="Aug"/>
  </r>
  <r>
    <n v="3162"/>
    <d v="2026-08-14T00:00:00"/>
    <n v="2026"/>
    <n v="8"/>
    <x v="7"/>
    <x v="2"/>
    <x v="1"/>
    <x v="1"/>
    <x v="0"/>
    <s v="New"/>
    <x v="1"/>
    <s v="Trail Boots"/>
    <n v="1"/>
    <n v="144.96"/>
    <n v="0.05"/>
    <n v="77.959999999999994"/>
    <n v="137.71199999999999"/>
    <n v="77.959999999999994"/>
    <n v="59.751999999999995"/>
    <n v="0.43389101893807364"/>
    <n v="2026"/>
    <s v="Q3"/>
    <n v="8"/>
    <s v="Aug"/>
  </r>
  <r>
    <n v="3200"/>
    <d v="2026-08-14T00:00:00"/>
    <n v="2026"/>
    <n v="8"/>
    <x v="7"/>
    <x v="2"/>
    <x v="3"/>
    <x v="8"/>
    <x v="2"/>
    <s v="New"/>
    <x v="1"/>
    <s v="Summit Backpack 45L"/>
    <n v="1"/>
    <n v="152.97"/>
    <n v="0"/>
    <n v="79.66"/>
    <n v="152.97"/>
    <n v="79.66"/>
    <n v="73.31"/>
    <n v="0.47924429626724196"/>
    <n v="2026"/>
    <s v="Q3"/>
    <n v="8"/>
    <s v="Aug"/>
  </r>
  <r>
    <n v="3521"/>
    <d v="2026-08-14T00:00:00"/>
    <n v="2026"/>
    <n v="8"/>
    <x v="7"/>
    <x v="2"/>
    <x v="2"/>
    <x v="16"/>
    <x v="0"/>
    <s v="Business"/>
    <x v="2"/>
    <s v="Packing Cube Set"/>
    <n v="2"/>
    <n v="45.79"/>
    <n v="0"/>
    <n v="18.23"/>
    <n v="91.58"/>
    <n v="36.46"/>
    <n v="55.12"/>
    <n v="0.60187813933173184"/>
    <n v="2026"/>
    <s v="Q3"/>
    <n v="8"/>
    <s v="Aug"/>
  </r>
  <r>
    <n v="4447"/>
    <d v="2026-08-14T00:00:00"/>
    <n v="2026"/>
    <n v="8"/>
    <x v="7"/>
    <x v="2"/>
    <x v="1"/>
    <x v="6"/>
    <x v="0"/>
    <s v="New"/>
    <x v="2"/>
    <s v="Travel Backpack 35L"/>
    <n v="1"/>
    <n v="161.31"/>
    <n v="0"/>
    <n v="87.81"/>
    <n v="161.31"/>
    <n v="87.81"/>
    <n v="73.5"/>
    <n v="0.45564441138181139"/>
    <n v="2026"/>
    <s v="Q3"/>
    <n v="8"/>
    <s v="Aug"/>
  </r>
  <r>
    <n v="421"/>
    <d v="2026-08-15T00:00:00"/>
    <n v="2026"/>
    <n v="8"/>
    <x v="7"/>
    <x v="2"/>
    <x v="3"/>
    <x v="7"/>
    <x v="0"/>
    <s v="New"/>
    <x v="4"/>
    <s v="Recovery Roller"/>
    <n v="2"/>
    <n v="35.97"/>
    <n v="0.05"/>
    <n v="14.28"/>
    <n v="68.342999999999989"/>
    <n v="28.56"/>
    <n v="39.782999999999987"/>
    <n v="0.58210789693165343"/>
    <n v="2026"/>
    <s v="Q3"/>
    <n v="8"/>
    <s v="Aug"/>
  </r>
  <r>
    <n v="962"/>
    <d v="2026-08-15T00:00:00"/>
    <n v="2026"/>
    <n v="8"/>
    <x v="7"/>
    <x v="2"/>
    <x v="0"/>
    <x v="0"/>
    <x v="2"/>
    <s v="New"/>
    <x v="4"/>
    <s v="Resistance Band Set"/>
    <n v="2"/>
    <n v="39.729999999999997"/>
    <n v="0"/>
    <n v="14.95"/>
    <n v="79.459999999999994"/>
    <n v="29.9"/>
    <n v="49.559999999999995"/>
    <n v="0.62371004278882458"/>
    <n v="2026"/>
    <s v="Q3"/>
    <n v="8"/>
    <s v="Aug"/>
  </r>
  <r>
    <n v="1386"/>
    <d v="2026-08-15T00:00:00"/>
    <n v="2026"/>
    <n v="8"/>
    <x v="7"/>
    <x v="2"/>
    <x v="1"/>
    <x v="12"/>
    <x v="0"/>
    <s v="Business"/>
    <x v="2"/>
    <s v="Insulated Bottle"/>
    <n v="2"/>
    <n v="36.049999999999997"/>
    <n v="0"/>
    <n v="13.8"/>
    <n v="72.099999999999994"/>
    <n v="27.6"/>
    <n v="44.499999999999993"/>
    <n v="0.61719833564493753"/>
    <n v="2026"/>
    <s v="Q3"/>
    <n v="8"/>
    <s v="Aug"/>
  </r>
  <r>
    <n v="3083"/>
    <d v="2026-08-15T00:00:00"/>
    <n v="2026"/>
    <n v="8"/>
    <x v="7"/>
    <x v="2"/>
    <x v="3"/>
    <x v="7"/>
    <x v="0"/>
    <s v="New"/>
    <x v="3"/>
    <s v="Trail Tent 2P"/>
    <n v="1"/>
    <n v="194.36"/>
    <n v="0"/>
    <n v="106.01"/>
    <n v="194.36"/>
    <n v="106.01"/>
    <n v="88.350000000000009"/>
    <n v="0.45456884132537562"/>
    <n v="2026"/>
    <s v="Q3"/>
    <n v="8"/>
    <s v="Aug"/>
  </r>
  <r>
    <n v="3174"/>
    <d v="2026-08-15T00:00:00"/>
    <n v="2026"/>
    <n v="8"/>
    <x v="7"/>
    <x v="2"/>
    <x v="3"/>
    <x v="4"/>
    <x v="2"/>
    <s v="Returning"/>
    <x v="3"/>
    <s v="Trail Tent 2P"/>
    <n v="1"/>
    <n v="192.67"/>
    <n v="0.05"/>
    <n v="103.37"/>
    <n v="183.03649999999999"/>
    <n v="103.37"/>
    <n v="79.666499999999985"/>
    <n v="0.43524925356417976"/>
    <n v="2026"/>
    <s v="Q3"/>
    <n v="8"/>
    <s v="Aug"/>
  </r>
  <r>
    <n v="4045"/>
    <d v="2026-08-15T00:00:00"/>
    <n v="2026"/>
    <n v="8"/>
    <x v="7"/>
    <x v="2"/>
    <x v="2"/>
    <x v="16"/>
    <x v="0"/>
    <s v="New"/>
    <x v="1"/>
    <s v="Hiking Daypack 20L"/>
    <n v="3"/>
    <n v="92.12"/>
    <n v="0.1"/>
    <n v="44.1"/>
    <n v="248.72400000000002"/>
    <n v="132.30000000000001"/>
    <n v="116.42400000000001"/>
    <n v="0.46808510638297873"/>
    <n v="2026"/>
    <s v="Q3"/>
    <n v="8"/>
    <s v="Aug"/>
  </r>
  <r>
    <n v="4850"/>
    <d v="2026-08-15T00:00:00"/>
    <n v="2026"/>
    <n v="8"/>
    <x v="7"/>
    <x v="2"/>
    <x v="1"/>
    <x v="1"/>
    <x v="2"/>
    <s v="Business"/>
    <x v="3"/>
    <s v="Trail Tent 2P"/>
    <n v="1"/>
    <n v="192.82"/>
    <n v="0"/>
    <n v="104.98"/>
    <n v="192.82"/>
    <n v="104.98"/>
    <n v="87.839999999999989"/>
    <n v="0.45555440307022088"/>
    <n v="2026"/>
    <s v="Q3"/>
    <n v="8"/>
    <s v="Aug"/>
  </r>
  <r>
    <n v="71"/>
    <d v="2026-08-16T00:00:00"/>
    <n v="2026"/>
    <n v="8"/>
    <x v="7"/>
    <x v="2"/>
    <x v="2"/>
    <x v="16"/>
    <x v="0"/>
    <s v="New"/>
    <x v="0"/>
    <s v="Commuter Helmet"/>
    <n v="3"/>
    <n v="80.099999999999994"/>
    <n v="0"/>
    <n v="42.41"/>
    <n v="240.29999999999998"/>
    <n v="127.22999999999999"/>
    <n v="113.07"/>
    <n v="0.47053682896379528"/>
    <n v="2026"/>
    <s v="Q3"/>
    <n v="8"/>
    <s v="Aug"/>
  </r>
  <r>
    <n v="627"/>
    <d v="2026-08-16T00:00:00"/>
    <n v="2026"/>
    <n v="8"/>
    <x v="7"/>
    <x v="2"/>
    <x v="3"/>
    <x v="7"/>
    <x v="3"/>
    <s v="New"/>
    <x v="0"/>
    <s v="Commuter Helmet"/>
    <n v="6"/>
    <n v="83.26"/>
    <n v="0"/>
    <n v="43.8"/>
    <n v="499.56000000000006"/>
    <n v="262.79999999999995"/>
    <n v="236.7600000000001"/>
    <n v="0.47393706461686297"/>
    <n v="2026"/>
    <s v="Q3"/>
    <n v="8"/>
    <s v="Aug"/>
  </r>
  <r>
    <n v="959"/>
    <d v="2026-08-16T00:00:00"/>
    <n v="2026"/>
    <n v="8"/>
    <x v="7"/>
    <x v="2"/>
    <x v="1"/>
    <x v="1"/>
    <x v="2"/>
    <s v="Returning"/>
    <x v="4"/>
    <s v="Resistance Band Set"/>
    <n v="4"/>
    <n v="40.46"/>
    <n v="0"/>
    <n v="15.12"/>
    <n v="161.84"/>
    <n v="60.48"/>
    <n v="101.36000000000001"/>
    <n v="0.62629757785467133"/>
    <n v="2026"/>
    <s v="Q3"/>
    <n v="8"/>
    <s v="Aug"/>
  </r>
  <r>
    <n v="967"/>
    <d v="2026-08-16T00:00:00"/>
    <n v="2026"/>
    <n v="8"/>
    <x v="7"/>
    <x v="2"/>
    <x v="2"/>
    <x v="16"/>
    <x v="1"/>
    <s v="Returning"/>
    <x v="0"/>
    <s v="Commuter Helmet"/>
    <n v="5"/>
    <n v="81.55"/>
    <n v="0.2"/>
    <n v="42.09"/>
    <n v="326.20000000000005"/>
    <n v="210.45000000000002"/>
    <n v="115.75000000000003"/>
    <n v="0.3548436541998774"/>
    <n v="2026"/>
    <s v="Q3"/>
    <n v="8"/>
    <s v="Aug"/>
  </r>
  <r>
    <n v="1267"/>
    <d v="2026-08-16T00:00:00"/>
    <n v="2026"/>
    <n v="8"/>
    <x v="7"/>
    <x v="2"/>
    <x v="1"/>
    <x v="12"/>
    <x v="2"/>
    <s v="New"/>
    <x v="3"/>
    <s v="Portable Camp Stove"/>
    <n v="2"/>
    <n v="83.56"/>
    <n v="0"/>
    <n v="39.119999999999997"/>
    <n v="167.12"/>
    <n v="78.239999999999995"/>
    <n v="88.88000000000001"/>
    <n v="0.53183341311632359"/>
    <n v="2026"/>
    <s v="Q3"/>
    <n v="8"/>
    <s v="Aug"/>
  </r>
  <r>
    <n v="1394"/>
    <d v="2026-08-16T00:00:00"/>
    <n v="2026"/>
    <n v="8"/>
    <x v="7"/>
    <x v="2"/>
    <x v="2"/>
    <x v="10"/>
    <x v="0"/>
    <s v="Returning"/>
    <x v="3"/>
    <s v="Compact Sleeping Bag"/>
    <n v="3"/>
    <n v="125.75"/>
    <n v="0"/>
    <n v="62.05"/>
    <n v="377.25"/>
    <n v="186.14999999999998"/>
    <n v="191.10000000000002"/>
    <n v="0.50656063618290259"/>
    <n v="2026"/>
    <s v="Q3"/>
    <n v="8"/>
    <s v="Aug"/>
  </r>
  <r>
    <n v="1652"/>
    <d v="2026-08-16T00:00:00"/>
    <n v="2026"/>
    <n v="8"/>
    <x v="7"/>
    <x v="2"/>
    <x v="0"/>
    <x v="0"/>
    <x v="0"/>
    <s v="Returning"/>
    <x v="2"/>
    <s v="Insulated Bottle"/>
    <n v="1"/>
    <n v="35.619999999999997"/>
    <n v="0.1"/>
    <n v="13.55"/>
    <n v="32.058"/>
    <n v="13.55"/>
    <n v="18.507999999999999"/>
    <n v="0.57732859192713204"/>
    <n v="2026"/>
    <s v="Q3"/>
    <n v="8"/>
    <s v="Aug"/>
  </r>
  <r>
    <n v="2126"/>
    <d v="2026-08-16T00:00:00"/>
    <n v="2026"/>
    <n v="8"/>
    <x v="7"/>
    <x v="2"/>
    <x v="1"/>
    <x v="14"/>
    <x v="0"/>
    <s v="Business"/>
    <x v="0"/>
    <s v="Cycling Pack 12L"/>
    <n v="2"/>
    <n v="104.02"/>
    <n v="0"/>
    <n v="50.26"/>
    <n v="208.04"/>
    <n v="100.52"/>
    <n v="107.52"/>
    <n v="0.51682368775235532"/>
    <n v="2026"/>
    <s v="Q3"/>
    <n v="8"/>
    <s v="Aug"/>
  </r>
  <r>
    <n v="2282"/>
    <d v="2026-08-16T00:00:00"/>
    <n v="2026"/>
    <n v="8"/>
    <x v="7"/>
    <x v="2"/>
    <x v="1"/>
    <x v="6"/>
    <x v="1"/>
    <s v="Business"/>
    <x v="1"/>
    <s v="Hiking Daypack 20L"/>
    <n v="8"/>
    <n v="92.71"/>
    <n v="0.1"/>
    <n v="44.83"/>
    <n v="667.51199999999994"/>
    <n v="358.64"/>
    <n v="308.87199999999996"/>
    <n v="0.46272126943036229"/>
    <n v="2026"/>
    <s v="Q3"/>
    <n v="8"/>
    <s v="Aug"/>
  </r>
  <r>
    <n v="2426"/>
    <d v="2026-08-16T00:00:00"/>
    <n v="2026"/>
    <n v="8"/>
    <x v="7"/>
    <x v="2"/>
    <x v="1"/>
    <x v="12"/>
    <x v="0"/>
    <s v="New"/>
    <x v="1"/>
    <s v="Hiking Daypack 20L"/>
    <n v="1"/>
    <n v="90.58"/>
    <n v="0"/>
    <n v="44.53"/>
    <n v="90.58"/>
    <n v="44.53"/>
    <n v="46.05"/>
    <n v="0.50839037315080593"/>
    <n v="2026"/>
    <s v="Q3"/>
    <n v="8"/>
    <s v="Aug"/>
  </r>
  <r>
    <n v="2534"/>
    <d v="2026-08-16T00:00:00"/>
    <n v="2026"/>
    <n v="8"/>
    <x v="7"/>
    <x v="2"/>
    <x v="1"/>
    <x v="14"/>
    <x v="0"/>
    <s v="New"/>
    <x v="3"/>
    <s v="Compact Sleeping Bag"/>
    <n v="1"/>
    <n v="120.22"/>
    <n v="0"/>
    <n v="62.31"/>
    <n v="120.22"/>
    <n v="62.31"/>
    <n v="57.91"/>
    <n v="0.48170021627017134"/>
    <n v="2026"/>
    <s v="Q3"/>
    <n v="8"/>
    <s v="Aug"/>
  </r>
  <r>
    <n v="2948"/>
    <d v="2026-08-16T00:00:00"/>
    <n v="2026"/>
    <n v="8"/>
    <x v="7"/>
    <x v="2"/>
    <x v="2"/>
    <x v="2"/>
    <x v="2"/>
    <s v="New"/>
    <x v="2"/>
    <s v="Insulated Bottle"/>
    <n v="3"/>
    <n v="36.35"/>
    <n v="0"/>
    <n v="13.42"/>
    <n v="109.05000000000001"/>
    <n v="40.26"/>
    <n v="68.79000000000002"/>
    <n v="0.63081155433287495"/>
    <n v="2026"/>
    <s v="Q3"/>
    <n v="8"/>
    <s v="Aug"/>
  </r>
  <r>
    <n v="3141"/>
    <d v="2026-08-16T00:00:00"/>
    <n v="2026"/>
    <n v="8"/>
    <x v="7"/>
    <x v="2"/>
    <x v="1"/>
    <x v="12"/>
    <x v="3"/>
    <s v="Returning"/>
    <x v="3"/>
    <s v="Trail Tent 2P"/>
    <n v="2"/>
    <n v="195.28"/>
    <n v="0"/>
    <n v="102.24"/>
    <n v="390.56"/>
    <n v="204.48"/>
    <n v="186.08"/>
    <n v="0.4764440802949611"/>
    <n v="2026"/>
    <s v="Q3"/>
    <n v="8"/>
    <s v="Aug"/>
  </r>
  <r>
    <n v="3935"/>
    <d v="2026-08-16T00:00:00"/>
    <n v="2026"/>
    <n v="8"/>
    <x v="7"/>
    <x v="2"/>
    <x v="2"/>
    <x v="16"/>
    <x v="3"/>
    <s v="Returning"/>
    <x v="2"/>
    <s v="Packing Cube Set"/>
    <n v="4"/>
    <n v="46.05"/>
    <n v="0"/>
    <n v="18.75"/>
    <n v="184.2"/>
    <n v="75"/>
    <n v="109.19999999999999"/>
    <n v="0.5928338762214983"/>
    <n v="2026"/>
    <s v="Q3"/>
    <n v="8"/>
    <s v="Aug"/>
  </r>
  <r>
    <n v="4636"/>
    <d v="2026-08-16T00:00:00"/>
    <n v="2026"/>
    <n v="8"/>
    <x v="7"/>
    <x v="2"/>
    <x v="0"/>
    <x v="0"/>
    <x v="2"/>
    <s v="Returning"/>
    <x v="3"/>
    <s v="Portable Camp Stove"/>
    <n v="1"/>
    <n v="81.040000000000006"/>
    <n v="0.1"/>
    <n v="39.29"/>
    <n v="72.936000000000007"/>
    <n v="39.29"/>
    <n v="33.646000000000008"/>
    <n v="0.46130854447735009"/>
    <n v="2026"/>
    <s v="Q3"/>
    <n v="8"/>
    <s v="Aug"/>
  </r>
  <r>
    <n v="4895"/>
    <d v="2026-08-16T00:00:00"/>
    <n v="2026"/>
    <n v="8"/>
    <x v="7"/>
    <x v="2"/>
    <x v="0"/>
    <x v="15"/>
    <x v="2"/>
    <s v="Business"/>
    <x v="3"/>
    <s v="Trail Tent 2P"/>
    <n v="1"/>
    <n v="191.12"/>
    <n v="0.05"/>
    <n v="106.14"/>
    <n v="181.56399999999999"/>
    <n v="106.14"/>
    <n v="75.423999999999992"/>
    <n v="0.41541274702033443"/>
    <n v="2026"/>
    <s v="Q3"/>
    <n v="8"/>
    <s v="Aug"/>
  </r>
  <r>
    <n v="5029"/>
    <d v="2026-08-16T00:00:00"/>
    <n v="2026"/>
    <n v="8"/>
    <x v="7"/>
    <x v="2"/>
    <x v="0"/>
    <x v="15"/>
    <x v="0"/>
    <s v="New"/>
    <x v="1"/>
    <s v="Summit Backpack 45L"/>
    <n v="1"/>
    <n v="156.19"/>
    <n v="0"/>
    <n v="79.239999999999995"/>
    <n v="156.19"/>
    <n v="79.239999999999995"/>
    <n v="76.95"/>
    <n v="0.49266918496702738"/>
    <n v="2026"/>
    <s v="Q3"/>
    <n v="8"/>
    <s v="Aug"/>
  </r>
  <r>
    <n v="1965"/>
    <d v="2026-08-17T00:00:00"/>
    <n v="2026"/>
    <n v="8"/>
    <x v="7"/>
    <x v="2"/>
    <x v="1"/>
    <x v="11"/>
    <x v="0"/>
    <s v="Returning"/>
    <x v="2"/>
    <s v="Insulated Bottle"/>
    <n v="4"/>
    <n v="36.93"/>
    <n v="0"/>
    <n v="13.36"/>
    <n v="147.72"/>
    <n v="53.44"/>
    <n v="94.28"/>
    <n v="0.63823449769834828"/>
    <n v="2026"/>
    <s v="Q3"/>
    <n v="8"/>
    <s v="Aug"/>
  </r>
  <r>
    <n v="3647"/>
    <d v="2026-08-17T00:00:00"/>
    <n v="2026"/>
    <n v="8"/>
    <x v="7"/>
    <x v="2"/>
    <x v="1"/>
    <x v="12"/>
    <x v="2"/>
    <s v="Returning"/>
    <x v="0"/>
    <s v="Cycling Pack 12L"/>
    <n v="3"/>
    <n v="104.96"/>
    <n v="0.05"/>
    <n v="51.66"/>
    <n v="299.13599999999997"/>
    <n v="154.97999999999999"/>
    <n v="144.15599999999998"/>
    <n v="0.48190789473684209"/>
    <n v="2026"/>
    <s v="Q3"/>
    <n v="8"/>
    <s v="Aug"/>
  </r>
  <r>
    <n v="3918"/>
    <d v="2026-08-17T00:00:00"/>
    <n v="2026"/>
    <n v="8"/>
    <x v="7"/>
    <x v="2"/>
    <x v="1"/>
    <x v="1"/>
    <x v="3"/>
    <s v="New"/>
    <x v="2"/>
    <s v="Travel Backpack 35L"/>
    <n v="3"/>
    <n v="168.51"/>
    <n v="0"/>
    <n v="85.34"/>
    <n v="505.53"/>
    <n v="256.02"/>
    <n v="249.51"/>
    <n v="0.49356121298439265"/>
    <n v="2026"/>
    <s v="Q3"/>
    <n v="8"/>
    <s v="Aug"/>
  </r>
  <r>
    <n v="4256"/>
    <d v="2026-08-17T00:00:00"/>
    <n v="2026"/>
    <n v="8"/>
    <x v="7"/>
    <x v="2"/>
    <x v="1"/>
    <x v="12"/>
    <x v="2"/>
    <s v="New"/>
    <x v="2"/>
    <s v="Packing Cube Set"/>
    <n v="1"/>
    <n v="46.44"/>
    <n v="0.05"/>
    <n v="18.59"/>
    <n v="44.117999999999995"/>
    <n v="18.59"/>
    <n v="25.527999999999995"/>
    <n v="0.57863003762636556"/>
    <n v="2026"/>
    <s v="Q3"/>
    <n v="8"/>
    <s v="Aug"/>
  </r>
  <r>
    <n v="5087"/>
    <d v="2026-08-17T00:00:00"/>
    <n v="2026"/>
    <n v="8"/>
    <x v="7"/>
    <x v="2"/>
    <x v="0"/>
    <x v="0"/>
    <x v="0"/>
    <s v="New"/>
    <x v="1"/>
    <s v="Trekking Poles"/>
    <n v="1"/>
    <n v="69.900000000000006"/>
    <n v="0.1"/>
    <n v="31.43"/>
    <n v="62.910000000000004"/>
    <n v="31.43"/>
    <n v="31.480000000000004"/>
    <n v="0.50039739310125575"/>
    <n v="2026"/>
    <s v="Q3"/>
    <n v="8"/>
    <s v="Aug"/>
  </r>
  <r>
    <n v="1921"/>
    <d v="2026-08-18T00:00:00"/>
    <n v="2026"/>
    <n v="8"/>
    <x v="7"/>
    <x v="2"/>
    <x v="3"/>
    <x v="13"/>
    <x v="0"/>
    <s v="New"/>
    <x v="0"/>
    <s v="Compact Repair Kit"/>
    <n v="2"/>
    <n v="39.83"/>
    <n v="0"/>
    <n v="17.18"/>
    <n v="79.66"/>
    <n v="34.36"/>
    <n v="45.3"/>
    <n v="0.56866683404468987"/>
    <n v="2026"/>
    <s v="Q3"/>
    <n v="8"/>
    <s v="Aug"/>
  </r>
  <r>
    <n v="1966"/>
    <d v="2026-08-18T00:00:00"/>
    <n v="2026"/>
    <n v="8"/>
    <x v="7"/>
    <x v="2"/>
    <x v="0"/>
    <x v="9"/>
    <x v="0"/>
    <s v="New"/>
    <x v="2"/>
    <s v="Insulated Bottle"/>
    <n v="2"/>
    <n v="36.020000000000003"/>
    <n v="0"/>
    <n v="13.87"/>
    <n v="72.040000000000006"/>
    <n v="27.74"/>
    <n v="44.300000000000011"/>
    <n v="0.61493614658523055"/>
    <n v="2026"/>
    <s v="Q3"/>
    <n v="8"/>
    <s v="Aug"/>
  </r>
  <r>
    <n v="2431"/>
    <d v="2026-08-18T00:00:00"/>
    <n v="2026"/>
    <n v="8"/>
    <x v="7"/>
    <x v="2"/>
    <x v="0"/>
    <x v="15"/>
    <x v="3"/>
    <s v="Business"/>
    <x v="4"/>
    <s v="Weighted Vest"/>
    <n v="3"/>
    <n v="125.31"/>
    <n v="0"/>
    <n v="67.64"/>
    <n v="375.93"/>
    <n v="202.92000000000002"/>
    <n v="173.01"/>
    <n v="0.46021865772883247"/>
    <n v="2026"/>
    <s v="Q3"/>
    <n v="8"/>
    <s v="Aug"/>
  </r>
  <r>
    <n v="3676"/>
    <d v="2026-08-18T00:00:00"/>
    <n v="2026"/>
    <n v="8"/>
    <x v="7"/>
    <x v="2"/>
    <x v="1"/>
    <x v="12"/>
    <x v="0"/>
    <s v="Returning"/>
    <x v="1"/>
    <s v="Hiking Daypack 20L"/>
    <n v="3"/>
    <n v="92.5"/>
    <n v="0.1"/>
    <n v="46.38"/>
    <n v="249.75"/>
    <n v="139.14000000000001"/>
    <n v="110.60999999999999"/>
    <n v="0.4428828828828828"/>
    <n v="2026"/>
    <s v="Q3"/>
    <n v="8"/>
    <s v="Aug"/>
  </r>
  <r>
    <n v="3972"/>
    <d v="2026-08-18T00:00:00"/>
    <n v="2026"/>
    <n v="8"/>
    <x v="7"/>
    <x v="2"/>
    <x v="1"/>
    <x v="1"/>
    <x v="1"/>
    <s v="Business"/>
    <x v="0"/>
    <s v="Cycling Pack 12L"/>
    <n v="5"/>
    <n v="100.48"/>
    <n v="0.1"/>
    <n v="49.67"/>
    <n v="452.16"/>
    <n v="248.35000000000002"/>
    <n v="203.81"/>
    <n v="0.45074752300070769"/>
    <n v="2026"/>
    <s v="Q3"/>
    <n v="8"/>
    <s v="Aug"/>
  </r>
  <r>
    <n v="4056"/>
    <d v="2026-08-18T00:00:00"/>
    <n v="2026"/>
    <n v="8"/>
    <x v="7"/>
    <x v="2"/>
    <x v="0"/>
    <x v="15"/>
    <x v="3"/>
    <s v="New"/>
    <x v="3"/>
    <s v="Portable Camp Stove"/>
    <n v="2"/>
    <n v="79.78"/>
    <n v="0"/>
    <n v="38.770000000000003"/>
    <n v="159.56"/>
    <n v="77.540000000000006"/>
    <n v="82.02"/>
    <n v="0.51403860616695907"/>
    <n v="2026"/>
    <s v="Q3"/>
    <n v="8"/>
    <s v="Aug"/>
  </r>
  <r>
    <n v="4471"/>
    <d v="2026-08-18T00:00:00"/>
    <n v="2026"/>
    <n v="8"/>
    <x v="7"/>
    <x v="2"/>
    <x v="2"/>
    <x v="10"/>
    <x v="1"/>
    <s v="Business"/>
    <x v="1"/>
    <s v="Trail Boots"/>
    <n v="4"/>
    <n v="144.44"/>
    <n v="0.1"/>
    <n v="77.66"/>
    <n v="519.98400000000004"/>
    <n v="310.64"/>
    <n v="209.34400000000005"/>
    <n v="0.4025970029847073"/>
    <n v="2026"/>
    <s v="Q3"/>
    <n v="8"/>
    <s v="Aug"/>
  </r>
  <r>
    <n v="1054"/>
    <d v="2026-08-19T00:00:00"/>
    <n v="2026"/>
    <n v="8"/>
    <x v="7"/>
    <x v="2"/>
    <x v="1"/>
    <x v="1"/>
    <x v="0"/>
    <s v="Returning"/>
    <x v="1"/>
    <s v="Summit Backpack 45L"/>
    <n v="3"/>
    <n v="157.41999999999999"/>
    <n v="0"/>
    <n v="77.989999999999995"/>
    <n v="472.26"/>
    <n v="233.96999999999997"/>
    <n v="238.29000000000002"/>
    <n v="0.5045737517469191"/>
    <n v="2026"/>
    <s v="Q3"/>
    <n v="8"/>
    <s v="Aug"/>
  </r>
  <r>
    <n v="1854"/>
    <d v="2026-08-19T00:00:00"/>
    <n v="2026"/>
    <n v="8"/>
    <x v="7"/>
    <x v="2"/>
    <x v="1"/>
    <x v="14"/>
    <x v="3"/>
    <s v="Business"/>
    <x v="1"/>
    <s v="Hiking Daypack 20L"/>
    <n v="1"/>
    <n v="90.37"/>
    <n v="0.05"/>
    <n v="45.89"/>
    <n v="85.851500000000001"/>
    <n v="45.89"/>
    <n v="39.961500000000001"/>
    <n v="0.46547235633623174"/>
    <n v="2026"/>
    <s v="Q3"/>
    <n v="8"/>
    <s v="Aug"/>
  </r>
  <r>
    <n v="2140"/>
    <d v="2026-08-19T00:00:00"/>
    <n v="2026"/>
    <n v="8"/>
    <x v="7"/>
    <x v="2"/>
    <x v="1"/>
    <x v="6"/>
    <x v="1"/>
    <s v="Business"/>
    <x v="0"/>
    <s v="Cycling Pack 12L"/>
    <n v="15"/>
    <n v="104.79"/>
    <n v="0.15"/>
    <n v="49.67"/>
    <n v="1336.0725"/>
    <n v="745.05000000000007"/>
    <n v="591.02249999999992"/>
    <n v="0.44235810556687599"/>
    <n v="2026"/>
    <s v="Q3"/>
    <n v="8"/>
    <s v="Aug"/>
  </r>
  <r>
    <n v="2328"/>
    <d v="2026-08-19T00:00:00"/>
    <n v="2026"/>
    <n v="8"/>
    <x v="7"/>
    <x v="2"/>
    <x v="2"/>
    <x v="2"/>
    <x v="0"/>
    <s v="Returning"/>
    <x v="2"/>
    <s v="Carry-On Duffel"/>
    <n v="1"/>
    <n v="130.94"/>
    <n v="0"/>
    <n v="66.06"/>
    <n v="130.94"/>
    <n v="66.06"/>
    <n v="64.88"/>
    <n v="0.49549411944402011"/>
    <n v="2026"/>
    <s v="Q3"/>
    <n v="8"/>
    <s v="Aug"/>
  </r>
  <r>
    <n v="4215"/>
    <d v="2026-08-19T00:00:00"/>
    <n v="2026"/>
    <n v="8"/>
    <x v="7"/>
    <x v="2"/>
    <x v="1"/>
    <x v="6"/>
    <x v="0"/>
    <s v="Returning"/>
    <x v="0"/>
    <s v="Compact Repair Kit"/>
    <n v="1"/>
    <n v="40.42"/>
    <n v="0.05"/>
    <n v="16.62"/>
    <n v="38.399000000000001"/>
    <n v="16.62"/>
    <n v="21.779"/>
    <n v="0.5671762285476184"/>
    <n v="2026"/>
    <s v="Q3"/>
    <n v="8"/>
    <s v="Aug"/>
  </r>
  <r>
    <n v="4563"/>
    <d v="2026-08-19T00:00:00"/>
    <n v="2026"/>
    <n v="8"/>
    <x v="7"/>
    <x v="2"/>
    <x v="1"/>
    <x v="11"/>
    <x v="3"/>
    <s v="Returning"/>
    <x v="3"/>
    <s v="Alpine Tent 4P"/>
    <n v="1"/>
    <n v="338.45"/>
    <n v="0.15"/>
    <n v="197.2"/>
    <n v="287.6825"/>
    <n v="197.2"/>
    <n v="90.482500000000016"/>
    <n v="0.31452208598020392"/>
    <n v="2026"/>
    <s v="Q3"/>
    <n v="8"/>
    <s v="Aug"/>
  </r>
  <r>
    <n v="4775"/>
    <d v="2026-08-19T00:00:00"/>
    <n v="2026"/>
    <n v="8"/>
    <x v="7"/>
    <x v="2"/>
    <x v="2"/>
    <x v="10"/>
    <x v="3"/>
    <s v="Returning"/>
    <x v="0"/>
    <s v="Cycling Pack 12L"/>
    <n v="1"/>
    <n v="103.92"/>
    <n v="0.05"/>
    <n v="50.71"/>
    <n v="98.724000000000004"/>
    <n v="50.71"/>
    <n v="48.014000000000003"/>
    <n v="0.48634577205137558"/>
    <n v="2026"/>
    <s v="Q3"/>
    <n v="8"/>
    <s v="Aug"/>
  </r>
  <r>
    <n v="247"/>
    <d v="2026-08-20T00:00:00"/>
    <n v="2026"/>
    <n v="8"/>
    <x v="7"/>
    <x v="2"/>
    <x v="0"/>
    <x v="9"/>
    <x v="0"/>
    <s v="New"/>
    <x v="0"/>
    <s v="Trail Bike Light"/>
    <n v="6"/>
    <n v="51.67"/>
    <n v="0.1"/>
    <n v="23.1"/>
    <n v="279.01799999999997"/>
    <n v="138.60000000000002"/>
    <n v="140.41799999999995"/>
    <n v="0.50325785433197845"/>
    <n v="2026"/>
    <s v="Q3"/>
    <n v="8"/>
    <s v="Aug"/>
  </r>
  <r>
    <n v="827"/>
    <d v="2026-08-20T00:00:00"/>
    <n v="2026"/>
    <n v="8"/>
    <x v="7"/>
    <x v="2"/>
    <x v="1"/>
    <x v="12"/>
    <x v="1"/>
    <s v="Returning"/>
    <x v="2"/>
    <s v="Travel Backpack 35L"/>
    <n v="4"/>
    <n v="166.02"/>
    <n v="0.1"/>
    <n v="87.99"/>
    <n v="597.67200000000003"/>
    <n v="351.96"/>
    <n v="245.71200000000005"/>
    <n v="0.4111151266915633"/>
    <n v="2026"/>
    <s v="Q3"/>
    <n v="8"/>
    <s v="Aug"/>
  </r>
  <r>
    <n v="1156"/>
    <d v="2026-08-20T00:00:00"/>
    <n v="2026"/>
    <n v="8"/>
    <x v="7"/>
    <x v="2"/>
    <x v="2"/>
    <x v="5"/>
    <x v="2"/>
    <s v="New"/>
    <x v="0"/>
    <s v="Trail Bike Light"/>
    <n v="2"/>
    <n v="50.59"/>
    <n v="0.1"/>
    <n v="22.68"/>
    <n v="91.062000000000012"/>
    <n v="45.36"/>
    <n v="45.702000000000012"/>
    <n v="0.5018778414706464"/>
    <n v="2026"/>
    <s v="Q3"/>
    <n v="8"/>
    <s v="Aug"/>
  </r>
  <r>
    <n v="1543"/>
    <d v="2026-08-20T00:00:00"/>
    <n v="2026"/>
    <n v="8"/>
    <x v="7"/>
    <x v="2"/>
    <x v="3"/>
    <x v="7"/>
    <x v="2"/>
    <s v="Returning"/>
    <x v="1"/>
    <s v="Summit Backpack 45L"/>
    <n v="1"/>
    <n v="155.83000000000001"/>
    <n v="0"/>
    <n v="77.260000000000005"/>
    <n v="155.83000000000001"/>
    <n v="77.260000000000005"/>
    <n v="78.570000000000007"/>
    <n v="0.50420329846627732"/>
    <n v="2026"/>
    <s v="Q3"/>
    <n v="8"/>
    <s v="Aug"/>
  </r>
  <r>
    <n v="2613"/>
    <d v="2026-08-20T00:00:00"/>
    <n v="2026"/>
    <n v="8"/>
    <x v="7"/>
    <x v="2"/>
    <x v="3"/>
    <x v="4"/>
    <x v="0"/>
    <s v="New"/>
    <x v="4"/>
    <s v="Recovery Roller"/>
    <n v="1"/>
    <n v="36.380000000000003"/>
    <n v="0.05"/>
    <n v="14.2"/>
    <n v="34.561"/>
    <n v="14.2"/>
    <n v="20.361000000000001"/>
    <n v="0.58913225890454557"/>
    <n v="2026"/>
    <s v="Q3"/>
    <n v="8"/>
    <s v="Aug"/>
  </r>
  <r>
    <n v="3002"/>
    <d v="2026-08-20T00:00:00"/>
    <n v="2026"/>
    <n v="8"/>
    <x v="7"/>
    <x v="2"/>
    <x v="1"/>
    <x v="12"/>
    <x v="2"/>
    <s v="New"/>
    <x v="3"/>
    <s v="Compact Sleeping Bag"/>
    <n v="2"/>
    <n v="124.09"/>
    <n v="0"/>
    <n v="60.39"/>
    <n v="248.18"/>
    <n v="120.78"/>
    <n v="127.4"/>
    <n v="0.513337094044645"/>
    <n v="2026"/>
    <s v="Q3"/>
    <n v="8"/>
    <s v="Aug"/>
  </r>
  <r>
    <n v="3103"/>
    <d v="2026-08-20T00:00:00"/>
    <n v="2026"/>
    <n v="8"/>
    <x v="7"/>
    <x v="2"/>
    <x v="3"/>
    <x v="8"/>
    <x v="0"/>
    <s v="New"/>
    <x v="1"/>
    <s v="Trail Boots"/>
    <n v="1"/>
    <n v="141.97999999999999"/>
    <n v="0.05"/>
    <n v="79.510000000000005"/>
    <n v="134.88099999999997"/>
    <n v="79.510000000000005"/>
    <n v="55.370999999999967"/>
    <n v="0.41051741905828082"/>
    <n v="2026"/>
    <s v="Q3"/>
    <n v="8"/>
    <s v="Aug"/>
  </r>
  <r>
    <n v="3234"/>
    <d v="2026-08-20T00:00:00"/>
    <n v="2026"/>
    <n v="8"/>
    <x v="7"/>
    <x v="2"/>
    <x v="3"/>
    <x v="13"/>
    <x v="2"/>
    <s v="New"/>
    <x v="3"/>
    <s v="Compact Sleeping Bag"/>
    <n v="5"/>
    <n v="121.93"/>
    <n v="0.15"/>
    <n v="62.28"/>
    <n v="518.2025000000001"/>
    <n v="311.39999999999998"/>
    <n v="206.80250000000012"/>
    <n v="0.39907661580173792"/>
    <n v="2026"/>
    <s v="Q3"/>
    <n v="8"/>
    <s v="Aug"/>
  </r>
  <r>
    <n v="3281"/>
    <d v="2026-08-20T00:00:00"/>
    <n v="2026"/>
    <n v="8"/>
    <x v="7"/>
    <x v="2"/>
    <x v="3"/>
    <x v="4"/>
    <x v="0"/>
    <s v="New"/>
    <x v="2"/>
    <s v="Insulated Bottle"/>
    <n v="1"/>
    <n v="35.58"/>
    <n v="0.15"/>
    <n v="13.94"/>
    <n v="30.242999999999999"/>
    <n v="13.94"/>
    <n v="16.302999999999997"/>
    <n v="0.53906689151208542"/>
    <n v="2026"/>
    <s v="Q3"/>
    <n v="8"/>
    <s v="Aug"/>
  </r>
  <r>
    <n v="3870"/>
    <d v="2026-08-20T00:00:00"/>
    <n v="2026"/>
    <n v="8"/>
    <x v="7"/>
    <x v="2"/>
    <x v="2"/>
    <x v="5"/>
    <x v="3"/>
    <s v="Returning"/>
    <x v="1"/>
    <s v="Summit Backpack 45L"/>
    <n v="1"/>
    <n v="157.84"/>
    <n v="0"/>
    <n v="77.87"/>
    <n v="157.84"/>
    <n v="77.87"/>
    <n v="79.97"/>
    <n v="0.50665230613279266"/>
    <n v="2026"/>
    <s v="Q3"/>
    <n v="8"/>
    <s v="Aug"/>
  </r>
  <r>
    <n v="3938"/>
    <d v="2026-08-20T00:00:00"/>
    <n v="2026"/>
    <n v="8"/>
    <x v="7"/>
    <x v="2"/>
    <x v="1"/>
    <x v="12"/>
    <x v="0"/>
    <s v="New"/>
    <x v="3"/>
    <s v="Alpine Tent 4P"/>
    <n v="1"/>
    <n v="336.35"/>
    <n v="0"/>
    <n v="195.07"/>
    <n v="336.35"/>
    <n v="195.07"/>
    <n v="141.28000000000003"/>
    <n v="0.42003865021554931"/>
    <n v="2026"/>
    <s v="Q3"/>
    <n v="8"/>
    <s v="Aug"/>
  </r>
  <r>
    <n v="4237"/>
    <d v="2026-08-20T00:00:00"/>
    <n v="2026"/>
    <n v="8"/>
    <x v="7"/>
    <x v="2"/>
    <x v="3"/>
    <x v="13"/>
    <x v="1"/>
    <s v="Returning"/>
    <x v="1"/>
    <s v="Summit Backpack 45L"/>
    <n v="3"/>
    <n v="153.03"/>
    <n v="0.15"/>
    <n v="78.239999999999995"/>
    <n v="390.22650000000004"/>
    <n v="234.71999999999997"/>
    <n v="155.50650000000007"/>
    <n v="0.39850317700104954"/>
    <n v="2026"/>
    <s v="Q3"/>
    <n v="8"/>
    <s v="Aug"/>
  </r>
  <r>
    <n v="4970"/>
    <d v="2026-08-20T00:00:00"/>
    <n v="2026"/>
    <n v="8"/>
    <x v="7"/>
    <x v="2"/>
    <x v="1"/>
    <x v="14"/>
    <x v="0"/>
    <s v="Returning"/>
    <x v="0"/>
    <s v="Cycling Pack 12L"/>
    <n v="2"/>
    <n v="105.01"/>
    <n v="0.15"/>
    <n v="50.56"/>
    <n v="178.517"/>
    <n v="101.12"/>
    <n v="77.396999999999991"/>
    <n v="0.43355534766996978"/>
    <n v="2026"/>
    <s v="Q3"/>
    <n v="8"/>
    <s v="Aug"/>
  </r>
  <r>
    <n v="515"/>
    <d v="2026-08-21T00:00:00"/>
    <n v="2026"/>
    <n v="8"/>
    <x v="7"/>
    <x v="2"/>
    <x v="0"/>
    <x v="0"/>
    <x v="2"/>
    <s v="Returning"/>
    <x v="2"/>
    <s v="Packing Cube Set"/>
    <n v="2"/>
    <n v="45.47"/>
    <n v="0"/>
    <n v="18.27"/>
    <n v="90.94"/>
    <n v="36.54"/>
    <n v="54.4"/>
    <n v="0.5981966131515285"/>
    <n v="2026"/>
    <s v="Q3"/>
    <n v="8"/>
    <s v="Aug"/>
  </r>
  <r>
    <n v="661"/>
    <d v="2026-08-21T00:00:00"/>
    <n v="2026"/>
    <n v="8"/>
    <x v="7"/>
    <x v="2"/>
    <x v="0"/>
    <x v="15"/>
    <x v="2"/>
    <s v="New"/>
    <x v="2"/>
    <s v="Packing Cube Set"/>
    <n v="2"/>
    <n v="47.58"/>
    <n v="0.1"/>
    <n v="18.47"/>
    <n v="85.644000000000005"/>
    <n v="36.94"/>
    <n v="48.704000000000008"/>
    <n v="0.56867965064686377"/>
    <n v="2026"/>
    <s v="Q3"/>
    <n v="8"/>
    <s v="Aug"/>
  </r>
  <r>
    <n v="1443"/>
    <d v="2026-08-21T00:00:00"/>
    <n v="2026"/>
    <n v="8"/>
    <x v="7"/>
    <x v="2"/>
    <x v="3"/>
    <x v="4"/>
    <x v="0"/>
    <s v="New"/>
    <x v="1"/>
    <s v="Summit Backpack 45L"/>
    <n v="5"/>
    <n v="155.65"/>
    <n v="0"/>
    <n v="79.13"/>
    <n v="778.25"/>
    <n v="395.65"/>
    <n v="382.6"/>
    <n v="0.49161580469000965"/>
    <n v="2026"/>
    <s v="Q3"/>
    <n v="8"/>
    <s v="Aug"/>
  </r>
  <r>
    <n v="1446"/>
    <d v="2026-08-21T00:00:00"/>
    <n v="2026"/>
    <n v="8"/>
    <x v="7"/>
    <x v="2"/>
    <x v="3"/>
    <x v="13"/>
    <x v="2"/>
    <s v="Returning"/>
    <x v="3"/>
    <s v="Trail Tent 2P"/>
    <n v="1"/>
    <n v="195.15"/>
    <n v="0"/>
    <n v="101.99"/>
    <n v="195.15"/>
    <n v="101.99"/>
    <n v="93.160000000000011"/>
    <n v="0.47737637714578535"/>
    <n v="2026"/>
    <s v="Q3"/>
    <n v="8"/>
    <s v="Aug"/>
  </r>
  <r>
    <n v="1524"/>
    <d v="2026-08-21T00:00:00"/>
    <n v="2026"/>
    <n v="8"/>
    <x v="7"/>
    <x v="2"/>
    <x v="1"/>
    <x v="6"/>
    <x v="3"/>
    <s v="New"/>
    <x v="0"/>
    <s v="Commuter Helmet"/>
    <n v="1"/>
    <n v="81.569999999999993"/>
    <n v="0"/>
    <n v="43.79"/>
    <n v="81.569999999999993"/>
    <n v="43.79"/>
    <n v="37.779999999999994"/>
    <n v="0.4631604756650729"/>
    <n v="2026"/>
    <s v="Q3"/>
    <n v="8"/>
    <s v="Aug"/>
  </r>
  <r>
    <n v="1946"/>
    <d v="2026-08-21T00:00:00"/>
    <n v="2026"/>
    <n v="8"/>
    <x v="7"/>
    <x v="2"/>
    <x v="0"/>
    <x v="15"/>
    <x v="2"/>
    <s v="New"/>
    <x v="3"/>
    <s v="Compact Sleeping Bag"/>
    <n v="5"/>
    <n v="125.44"/>
    <n v="0"/>
    <n v="59.58"/>
    <n v="627.20000000000005"/>
    <n v="297.89999999999998"/>
    <n v="329.30000000000007"/>
    <n v="0.52503188775510212"/>
    <n v="2026"/>
    <s v="Q3"/>
    <n v="8"/>
    <s v="Aug"/>
  </r>
  <r>
    <n v="2285"/>
    <d v="2026-08-21T00:00:00"/>
    <n v="2026"/>
    <n v="8"/>
    <x v="7"/>
    <x v="2"/>
    <x v="1"/>
    <x v="11"/>
    <x v="0"/>
    <s v="Business"/>
    <x v="1"/>
    <s v="Summit Backpack 45L"/>
    <n v="2"/>
    <n v="155.11000000000001"/>
    <n v="0.05"/>
    <n v="80.13"/>
    <n v="294.709"/>
    <n v="160.26"/>
    <n v="134.44900000000001"/>
    <n v="0.45620934548995795"/>
    <n v="2026"/>
    <s v="Q3"/>
    <n v="8"/>
    <s v="Aug"/>
  </r>
  <r>
    <n v="2978"/>
    <d v="2026-08-21T00:00:00"/>
    <n v="2026"/>
    <n v="8"/>
    <x v="7"/>
    <x v="2"/>
    <x v="2"/>
    <x v="10"/>
    <x v="2"/>
    <s v="New"/>
    <x v="0"/>
    <s v="Commuter Helmet"/>
    <n v="1"/>
    <n v="80.7"/>
    <n v="0"/>
    <n v="41.98"/>
    <n v="80.7"/>
    <n v="41.98"/>
    <n v="38.720000000000006"/>
    <n v="0.47980173482032223"/>
    <n v="2026"/>
    <s v="Q3"/>
    <n v="8"/>
    <s v="Aug"/>
  </r>
  <r>
    <n v="3842"/>
    <d v="2026-08-21T00:00:00"/>
    <n v="2026"/>
    <n v="8"/>
    <x v="7"/>
    <x v="2"/>
    <x v="3"/>
    <x v="8"/>
    <x v="1"/>
    <s v="Returning"/>
    <x v="1"/>
    <s v="Summit Backpack 45L"/>
    <n v="10"/>
    <n v="156.72"/>
    <n v="0.15"/>
    <n v="78.12"/>
    <n v="1332.12"/>
    <n v="781.2"/>
    <n v="550.91999999999985"/>
    <n v="0.41356634537429054"/>
    <n v="2026"/>
    <s v="Q3"/>
    <n v="8"/>
    <s v="Aug"/>
  </r>
  <r>
    <n v="4220"/>
    <d v="2026-08-21T00:00:00"/>
    <n v="2026"/>
    <n v="8"/>
    <x v="7"/>
    <x v="2"/>
    <x v="1"/>
    <x v="14"/>
    <x v="1"/>
    <s v="Business"/>
    <x v="2"/>
    <s v="Travel Backpack 35L"/>
    <n v="5"/>
    <n v="162.76"/>
    <n v="0.15"/>
    <n v="85.32"/>
    <n v="691.7299999999999"/>
    <n v="426.59999999999997"/>
    <n v="265.12999999999994"/>
    <n v="0.38328538591647027"/>
    <n v="2026"/>
    <s v="Q3"/>
    <n v="8"/>
    <s v="Aug"/>
  </r>
  <r>
    <n v="478"/>
    <d v="2026-08-22T00:00:00"/>
    <n v="2026"/>
    <n v="8"/>
    <x v="7"/>
    <x v="2"/>
    <x v="3"/>
    <x v="8"/>
    <x v="2"/>
    <s v="Business"/>
    <x v="4"/>
    <s v="Resistance Band Set"/>
    <n v="2"/>
    <n v="40.22"/>
    <n v="0"/>
    <n v="14.45"/>
    <n v="80.44"/>
    <n v="28.9"/>
    <n v="51.54"/>
    <n v="0.64072600696171056"/>
    <n v="2026"/>
    <s v="Q3"/>
    <n v="8"/>
    <s v="Aug"/>
  </r>
  <r>
    <n v="491"/>
    <d v="2026-08-22T00:00:00"/>
    <n v="2026"/>
    <n v="8"/>
    <x v="7"/>
    <x v="2"/>
    <x v="0"/>
    <x v="9"/>
    <x v="3"/>
    <s v="New"/>
    <x v="2"/>
    <s v="Packing Cube Set"/>
    <n v="1"/>
    <n v="45.42"/>
    <n v="0.15"/>
    <n v="18.079999999999998"/>
    <n v="38.606999999999999"/>
    <n v="18.079999999999998"/>
    <n v="20.527000000000001"/>
    <n v="0.53169114409304019"/>
    <n v="2026"/>
    <s v="Q3"/>
    <n v="8"/>
    <s v="Aug"/>
  </r>
  <r>
    <n v="862"/>
    <d v="2026-08-22T00:00:00"/>
    <n v="2026"/>
    <n v="8"/>
    <x v="7"/>
    <x v="2"/>
    <x v="0"/>
    <x v="9"/>
    <x v="0"/>
    <s v="Returning"/>
    <x v="1"/>
    <s v="Hiking Daypack 20L"/>
    <n v="1"/>
    <n v="93.55"/>
    <n v="0"/>
    <n v="44.89"/>
    <n v="93.55"/>
    <n v="44.89"/>
    <n v="48.66"/>
    <n v="0.5201496525921967"/>
    <n v="2026"/>
    <s v="Q3"/>
    <n v="8"/>
    <s v="Aug"/>
  </r>
  <r>
    <n v="957"/>
    <d v="2026-08-22T00:00:00"/>
    <n v="2026"/>
    <n v="8"/>
    <x v="7"/>
    <x v="2"/>
    <x v="2"/>
    <x v="2"/>
    <x v="0"/>
    <s v="Returning"/>
    <x v="1"/>
    <s v="Trail Boots"/>
    <n v="2"/>
    <n v="146.85"/>
    <n v="0"/>
    <n v="81.010000000000005"/>
    <n v="293.7"/>
    <n v="162.02000000000001"/>
    <n v="131.67999999999998"/>
    <n v="0.44834865509022809"/>
    <n v="2026"/>
    <s v="Q3"/>
    <n v="8"/>
    <s v="Aug"/>
  </r>
  <r>
    <n v="1728"/>
    <d v="2026-08-22T00:00:00"/>
    <n v="2026"/>
    <n v="8"/>
    <x v="7"/>
    <x v="2"/>
    <x v="0"/>
    <x v="9"/>
    <x v="1"/>
    <s v="Business"/>
    <x v="0"/>
    <s v="Cycling Pack 12L"/>
    <n v="6"/>
    <n v="101.54"/>
    <n v="0.1"/>
    <n v="50"/>
    <n v="548.31600000000003"/>
    <n v="300"/>
    <n v="248.31600000000003"/>
    <n v="0.45287024270676035"/>
    <n v="2026"/>
    <s v="Q3"/>
    <n v="8"/>
    <s v="Aug"/>
  </r>
  <r>
    <n v="2743"/>
    <d v="2026-08-22T00:00:00"/>
    <n v="2026"/>
    <n v="8"/>
    <x v="7"/>
    <x v="2"/>
    <x v="3"/>
    <x v="7"/>
    <x v="0"/>
    <s v="Business"/>
    <x v="4"/>
    <s v="Weighted Vest"/>
    <n v="1"/>
    <n v="125.14"/>
    <n v="0"/>
    <n v="69.44"/>
    <n v="125.14"/>
    <n v="69.44"/>
    <n v="55.7"/>
    <n v="0.4451014863353045"/>
    <n v="2026"/>
    <s v="Q3"/>
    <n v="8"/>
    <s v="Aug"/>
  </r>
  <r>
    <n v="3098"/>
    <d v="2026-08-22T00:00:00"/>
    <n v="2026"/>
    <n v="8"/>
    <x v="7"/>
    <x v="2"/>
    <x v="1"/>
    <x v="6"/>
    <x v="0"/>
    <s v="New"/>
    <x v="0"/>
    <s v="Commuter Helmet"/>
    <n v="2"/>
    <n v="80.239999999999995"/>
    <n v="0.1"/>
    <n v="42.09"/>
    <n v="144.43199999999999"/>
    <n v="84.18"/>
    <n v="60.251999999999981"/>
    <n v="0.41716517115320695"/>
    <n v="2026"/>
    <s v="Q3"/>
    <n v="8"/>
    <s v="Aug"/>
  </r>
  <r>
    <n v="3606"/>
    <d v="2026-08-22T00:00:00"/>
    <n v="2026"/>
    <n v="8"/>
    <x v="7"/>
    <x v="2"/>
    <x v="3"/>
    <x v="4"/>
    <x v="0"/>
    <s v="Business"/>
    <x v="1"/>
    <s v="Trail Boots"/>
    <n v="1"/>
    <n v="147.24"/>
    <n v="0"/>
    <n v="79.11"/>
    <n v="147.24"/>
    <n v="79.11"/>
    <n v="68.13000000000001"/>
    <n v="0.46271393643031788"/>
    <n v="2026"/>
    <s v="Q3"/>
    <n v="8"/>
    <s v="Aug"/>
  </r>
  <r>
    <n v="3815"/>
    <d v="2026-08-22T00:00:00"/>
    <n v="2026"/>
    <n v="8"/>
    <x v="7"/>
    <x v="2"/>
    <x v="2"/>
    <x v="2"/>
    <x v="0"/>
    <s v="Returning"/>
    <x v="3"/>
    <s v="Trail Tent 2P"/>
    <n v="2"/>
    <n v="199.53"/>
    <n v="0.05"/>
    <n v="105.87"/>
    <n v="379.10699999999997"/>
    <n v="211.74"/>
    <n v="167.36699999999996"/>
    <n v="0.44147694450379438"/>
    <n v="2026"/>
    <s v="Q3"/>
    <n v="8"/>
    <s v="Aug"/>
  </r>
  <r>
    <n v="3979"/>
    <d v="2026-08-22T00:00:00"/>
    <n v="2026"/>
    <n v="8"/>
    <x v="7"/>
    <x v="2"/>
    <x v="2"/>
    <x v="5"/>
    <x v="0"/>
    <s v="Business"/>
    <x v="4"/>
    <s v="Resistance Band Set"/>
    <n v="1"/>
    <n v="40.19"/>
    <n v="0.05"/>
    <n v="14.73"/>
    <n v="38.180499999999995"/>
    <n v="14.73"/>
    <n v="23.450499999999995"/>
    <n v="0.61420096646193734"/>
    <n v="2026"/>
    <s v="Q3"/>
    <n v="8"/>
    <s v="Aug"/>
  </r>
  <r>
    <n v="4160"/>
    <d v="2026-08-22T00:00:00"/>
    <n v="2026"/>
    <n v="8"/>
    <x v="7"/>
    <x v="2"/>
    <x v="3"/>
    <x v="7"/>
    <x v="3"/>
    <s v="Business"/>
    <x v="4"/>
    <s v="Weighted Vest"/>
    <n v="4"/>
    <n v="123.31"/>
    <n v="0"/>
    <n v="69.02"/>
    <n v="493.24"/>
    <n v="276.08"/>
    <n v="217.16000000000003"/>
    <n v="0.44027248398345636"/>
    <n v="2026"/>
    <s v="Q3"/>
    <n v="8"/>
    <s v="Aug"/>
  </r>
  <r>
    <n v="4172"/>
    <d v="2026-08-22T00:00:00"/>
    <n v="2026"/>
    <n v="8"/>
    <x v="7"/>
    <x v="2"/>
    <x v="3"/>
    <x v="8"/>
    <x v="3"/>
    <s v="New"/>
    <x v="0"/>
    <s v="Compact Repair Kit"/>
    <n v="1"/>
    <n v="40.19"/>
    <n v="0.05"/>
    <n v="16.78"/>
    <n v="38.180499999999995"/>
    <n v="16.78"/>
    <n v="21.400499999999994"/>
    <n v="0.56050863660769235"/>
    <n v="2026"/>
    <s v="Q3"/>
    <n v="8"/>
    <s v="Aug"/>
  </r>
  <r>
    <n v="4265"/>
    <d v="2026-08-22T00:00:00"/>
    <n v="2026"/>
    <n v="8"/>
    <x v="7"/>
    <x v="2"/>
    <x v="2"/>
    <x v="16"/>
    <x v="0"/>
    <s v="Returning"/>
    <x v="0"/>
    <s v="Compact Repair Kit"/>
    <n v="1"/>
    <n v="40.98"/>
    <n v="0.05"/>
    <n v="16.600000000000001"/>
    <n v="38.930999999999997"/>
    <n v="16.600000000000001"/>
    <n v="22.330999999999996"/>
    <n v="0.57360458246641488"/>
    <n v="2026"/>
    <s v="Q3"/>
    <n v="8"/>
    <s v="Aug"/>
  </r>
  <r>
    <n v="4321"/>
    <d v="2026-08-22T00:00:00"/>
    <n v="2026"/>
    <n v="8"/>
    <x v="7"/>
    <x v="2"/>
    <x v="3"/>
    <x v="13"/>
    <x v="0"/>
    <s v="New"/>
    <x v="2"/>
    <s v="Insulated Bottle"/>
    <n v="3"/>
    <n v="35.380000000000003"/>
    <n v="0"/>
    <n v="13.91"/>
    <n v="106.14000000000001"/>
    <n v="41.730000000000004"/>
    <n v="64.410000000000011"/>
    <n v="0.60684002261164505"/>
    <n v="2026"/>
    <s v="Q3"/>
    <n v="8"/>
    <s v="Aug"/>
  </r>
  <r>
    <n v="4975"/>
    <d v="2026-08-22T00:00:00"/>
    <n v="2026"/>
    <n v="8"/>
    <x v="7"/>
    <x v="2"/>
    <x v="2"/>
    <x v="10"/>
    <x v="2"/>
    <s v="New"/>
    <x v="2"/>
    <s v="Carry-On Duffel"/>
    <n v="4"/>
    <n v="134.49"/>
    <n v="0"/>
    <n v="68.17"/>
    <n v="537.96"/>
    <n v="272.68"/>
    <n v="265.28000000000003"/>
    <n v="0.49312216521674473"/>
    <n v="2026"/>
    <s v="Q3"/>
    <n v="8"/>
    <s v="Aug"/>
  </r>
  <r>
    <n v="991"/>
    <d v="2026-08-23T00:00:00"/>
    <n v="2026"/>
    <n v="8"/>
    <x v="7"/>
    <x v="2"/>
    <x v="2"/>
    <x v="3"/>
    <x v="1"/>
    <s v="Business"/>
    <x v="1"/>
    <s v="Trail Boots"/>
    <n v="4"/>
    <n v="145.30000000000001"/>
    <n v="0.15"/>
    <n v="77.040000000000006"/>
    <n v="494.02000000000004"/>
    <n v="308.16000000000003"/>
    <n v="185.86"/>
    <n v="0.37621958625156876"/>
    <n v="2026"/>
    <s v="Q3"/>
    <n v="8"/>
    <s v="Aug"/>
  </r>
  <r>
    <n v="1008"/>
    <d v="2026-08-23T00:00:00"/>
    <n v="2026"/>
    <n v="8"/>
    <x v="7"/>
    <x v="2"/>
    <x v="3"/>
    <x v="4"/>
    <x v="1"/>
    <s v="Business"/>
    <x v="2"/>
    <s v="Travel Backpack 35L"/>
    <n v="10"/>
    <n v="164.55"/>
    <n v="0.1"/>
    <n v="88.23"/>
    <n v="1480.95"/>
    <n v="882.30000000000007"/>
    <n v="598.65"/>
    <n v="0.40423376886458012"/>
    <n v="2026"/>
    <s v="Q3"/>
    <n v="8"/>
    <s v="Aug"/>
  </r>
  <r>
    <n v="1083"/>
    <d v="2026-08-23T00:00:00"/>
    <n v="2026"/>
    <n v="8"/>
    <x v="7"/>
    <x v="2"/>
    <x v="0"/>
    <x v="15"/>
    <x v="2"/>
    <s v="New"/>
    <x v="0"/>
    <s v="Compact Repair Kit"/>
    <n v="1"/>
    <n v="39.590000000000003"/>
    <n v="0"/>
    <n v="16.899999999999999"/>
    <n v="39.590000000000003"/>
    <n v="16.899999999999999"/>
    <n v="22.690000000000005"/>
    <n v="0.57312452639555456"/>
    <n v="2026"/>
    <s v="Q3"/>
    <n v="8"/>
    <s v="Aug"/>
  </r>
  <r>
    <n v="1553"/>
    <d v="2026-08-23T00:00:00"/>
    <n v="2026"/>
    <n v="8"/>
    <x v="7"/>
    <x v="2"/>
    <x v="2"/>
    <x v="2"/>
    <x v="1"/>
    <s v="Business"/>
    <x v="4"/>
    <s v="Training Mat"/>
    <n v="5"/>
    <n v="51.62"/>
    <n v="0.15"/>
    <n v="22.6"/>
    <n v="219.38499999999996"/>
    <n v="113"/>
    <n v="106.38499999999996"/>
    <n v="0.48492376415889865"/>
    <n v="2026"/>
    <s v="Q3"/>
    <n v="8"/>
    <s v="Aug"/>
  </r>
  <r>
    <n v="1579"/>
    <d v="2026-08-23T00:00:00"/>
    <n v="2026"/>
    <n v="8"/>
    <x v="7"/>
    <x v="2"/>
    <x v="3"/>
    <x v="7"/>
    <x v="2"/>
    <s v="Returning"/>
    <x v="1"/>
    <s v="Hiking Daypack 20L"/>
    <n v="3"/>
    <n v="90.71"/>
    <n v="0"/>
    <n v="45.57"/>
    <n v="272.13"/>
    <n v="136.71"/>
    <n v="135.41999999999999"/>
    <n v="0.49762980928232825"/>
    <n v="2026"/>
    <s v="Q3"/>
    <n v="8"/>
    <s v="Aug"/>
  </r>
  <r>
    <n v="1732"/>
    <d v="2026-08-23T00:00:00"/>
    <n v="2026"/>
    <n v="8"/>
    <x v="7"/>
    <x v="2"/>
    <x v="1"/>
    <x v="1"/>
    <x v="2"/>
    <s v="New"/>
    <x v="0"/>
    <s v="Compact Repair Kit"/>
    <n v="4"/>
    <n v="41.09"/>
    <n v="0"/>
    <n v="17"/>
    <n v="164.36"/>
    <n v="68"/>
    <n v="96.360000000000014"/>
    <n v="0.58627403261134103"/>
    <n v="2026"/>
    <s v="Q3"/>
    <n v="8"/>
    <s v="Aug"/>
  </r>
  <r>
    <n v="2083"/>
    <d v="2026-08-23T00:00:00"/>
    <n v="2026"/>
    <n v="8"/>
    <x v="7"/>
    <x v="2"/>
    <x v="1"/>
    <x v="14"/>
    <x v="0"/>
    <s v="New"/>
    <x v="1"/>
    <s v="Hiking Daypack 20L"/>
    <n v="1"/>
    <n v="91.37"/>
    <n v="0"/>
    <n v="46.73"/>
    <n v="91.37"/>
    <n v="46.73"/>
    <n v="44.640000000000008"/>
    <n v="0.48856298566269024"/>
    <n v="2026"/>
    <s v="Q3"/>
    <n v="8"/>
    <s v="Aug"/>
  </r>
  <r>
    <n v="2176"/>
    <d v="2026-08-23T00:00:00"/>
    <n v="2026"/>
    <n v="8"/>
    <x v="7"/>
    <x v="2"/>
    <x v="1"/>
    <x v="11"/>
    <x v="0"/>
    <s v="New"/>
    <x v="2"/>
    <s v="Packing Cube Set"/>
    <n v="1"/>
    <n v="46.92"/>
    <n v="0"/>
    <n v="18.3"/>
    <n v="46.92"/>
    <n v="18.3"/>
    <n v="28.62"/>
    <n v="0.60997442455242967"/>
    <n v="2026"/>
    <s v="Q3"/>
    <n v="8"/>
    <s v="Aug"/>
  </r>
  <r>
    <n v="2723"/>
    <d v="2026-08-23T00:00:00"/>
    <n v="2026"/>
    <n v="8"/>
    <x v="7"/>
    <x v="2"/>
    <x v="0"/>
    <x v="0"/>
    <x v="0"/>
    <s v="New"/>
    <x v="0"/>
    <s v="Cycling Pack 12L"/>
    <n v="1"/>
    <n v="100.29"/>
    <n v="0.05"/>
    <n v="49.82"/>
    <n v="95.275500000000008"/>
    <n v="49.82"/>
    <n v="45.455500000000008"/>
    <n v="0.47709537079312103"/>
    <n v="2026"/>
    <s v="Q3"/>
    <n v="8"/>
    <s v="Aug"/>
  </r>
  <r>
    <n v="3299"/>
    <d v="2026-08-23T00:00:00"/>
    <n v="2026"/>
    <n v="8"/>
    <x v="7"/>
    <x v="2"/>
    <x v="0"/>
    <x v="9"/>
    <x v="0"/>
    <s v="New"/>
    <x v="1"/>
    <s v="Trail Boots"/>
    <n v="1"/>
    <n v="147.11000000000001"/>
    <n v="0.15"/>
    <n v="79.599999999999994"/>
    <n v="125.04350000000001"/>
    <n v="79.599999999999994"/>
    <n v="45.443500000000014"/>
    <n v="0.36342152930780097"/>
    <n v="2026"/>
    <s v="Q3"/>
    <n v="8"/>
    <s v="Aug"/>
  </r>
  <r>
    <n v="3398"/>
    <d v="2026-08-23T00:00:00"/>
    <n v="2026"/>
    <n v="8"/>
    <x v="7"/>
    <x v="2"/>
    <x v="1"/>
    <x v="12"/>
    <x v="0"/>
    <s v="New"/>
    <x v="1"/>
    <s v="Summit Backpack 45L"/>
    <n v="2"/>
    <n v="156.44999999999999"/>
    <n v="0"/>
    <n v="80.13"/>
    <n v="312.89999999999998"/>
    <n v="160.26"/>
    <n v="152.63999999999999"/>
    <n v="0.487823585810163"/>
    <n v="2026"/>
    <s v="Q3"/>
    <n v="8"/>
    <s v="Aug"/>
  </r>
  <r>
    <n v="4012"/>
    <d v="2026-08-23T00:00:00"/>
    <n v="2026"/>
    <n v="8"/>
    <x v="7"/>
    <x v="2"/>
    <x v="1"/>
    <x v="14"/>
    <x v="0"/>
    <s v="New"/>
    <x v="1"/>
    <s v="Trekking Poles"/>
    <n v="2"/>
    <n v="72.97"/>
    <n v="0"/>
    <n v="33.25"/>
    <n v="145.94"/>
    <n v="66.5"/>
    <n v="79.44"/>
    <n v="0.54433328765245992"/>
    <n v="2026"/>
    <s v="Q3"/>
    <n v="8"/>
    <s v="Aug"/>
  </r>
  <r>
    <n v="4064"/>
    <d v="2026-08-23T00:00:00"/>
    <n v="2026"/>
    <n v="8"/>
    <x v="7"/>
    <x v="2"/>
    <x v="3"/>
    <x v="7"/>
    <x v="3"/>
    <s v="Returning"/>
    <x v="4"/>
    <s v="Training Mat"/>
    <n v="2"/>
    <n v="51.63"/>
    <n v="0"/>
    <n v="21.39"/>
    <n v="103.26"/>
    <n v="42.78"/>
    <n v="60.480000000000004"/>
    <n v="0.58570598489250436"/>
    <n v="2026"/>
    <s v="Q3"/>
    <n v="8"/>
    <s v="Aug"/>
  </r>
  <r>
    <n v="4671"/>
    <d v="2026-08-23T00:00:00"/>
    <n v="2026"/>
    <n v="8"/>
    <x v="7"/>
    <x v="2"/>
    <x v="1"/>
    <x v="12"/>
    <x v="1"/>
    <s v="Returning"/>
    <x v="0"/>
    <s v="Cycling Pack 12L"/>
    <n v="8"/>
    <n v="100.06"/>
    <n v="0.05"/>
    <n v="49.39"/>
    <n v="760.45600000000002"/>
    <n v="395.12"/>
    <n v="365.33600000000001"/>
    <n v="0.48041701295012468"/>
    <n v="2026"/>
    <s v="Q3"/>
    <n v="8"/>
    <s v="Aug"/>
  </r>
  <r>
    <n v="1914"/>
    <d v="2026-08-24T00:00:00"/>
    <n v="2026"/>
    <n v="8"/>
    <x v="7"/>
    <x v="2"/>
    <x v="3"/>
    <x v="8"/>
    <x v="2"/>
    <s v="Returning"/>
    <x v="3"/>
    <s v="Portable Camp Stove"/>
    <n v="4"/>
    <n v="83.2"/>
    <n v="0"/>
    <n v="39.99"/>
    <n v="332.8"/>
    <n v="159.96"/>
    <n v="172.84"/>
    <n v="0.5193509615384615"/>
    <n v="2026"/>
    <s v="Q3"/>
    <n v="8"/>
    <s v="Aug"/>
  </r>
  <r>
    <n v="1973"/>
    <d v="2026-08-24T00:00:00"/>
    <n v="2026"/>
    <n v="8"/>
    <x v="7"/>
    <x v="2"/>
    <x v="0"/>
    <x v="0"/>
    <x v="0"/>
    <s v="New"/>
    <x v="4"/>
    <s v="Training Mat"/>
    <n v="3"/>
    <n v="51.29"/>
    <n v="0"/>
    <n v="22.08"/>
    <n v="153.87"/>
    <n v="66.239999999999995"/>
    <n v="87.63000000000001"/>
    <n v="0.56950672645739919"/>
    <n v="2026"/>
    <s v="Q3"/>
    <n v="8"/>
    <s v="Aug"/>
  </r>
  <r>
    <n v="2564"/>
    <d v="2026-08-24T00:00:00"/>
    <n v="2026"/>
    <n v="8"/>
    <x v="7"/>
    <x v="2"/>
    <x v="2"/>
    <x v="3"/>
    <x v="0"/>
    <s v="Returning"/>
    <x v="3"/>
    <s v="Trail Tent 2P"/>
    <n v="1"/>
    <n v="200.2"/>
    <n v="0"/>
    <n v="103.38"/>
    <n v="200.2"/>
    <n v="103.38"/>
    <n v="96.82"/>
    <n v="0.48361638361638359"/>
    <n v="2026"/>
    <s v="Q3"/>
    <n v="8"/>
    <s v="Aug"/>
  </r>
  <r>
    <n v="2791"/>
    <d v="2026-08-24T00:00:00"/>
    <n v="2026"/>
    <n v="8"/>
    <x v="7"/>
    <x v="2"/>
    <x v="0"/>
    <x v="15"/>
    <x v="2"/>
    <s v="Business"/>
    <x v="4"/>
    <s v="Recovery Roller"/>
    <n v="2"/>
    <n v="36.869999999999997"/>
    <n v="0"/>
    <n v="13.71"/>
    <n v="73.739999999999995"/>
    <n v="27.42"/>
    <n v="46.319999999999993"/>
    <n v="0.62815296989422287"/>
    <n v="2026"/>
    <s v="Q3"/>
    <n v="8"/>
    <s v="Aug"/>
  </r>
  <r>
    <n v="3559"/>
    <d v="2026-08-24T00:00:00"/>
    <n v="2026"/>
    <n v="8"/>
    <x v="7"/>
    <x v="2"/>
    <x v="3"/>
    <x v="8"/>
    <x v="0"/>
    <s v="Returning"/>
    <x v="4"/>
    <s v="Recovery Roller"/>
    <n v="1"/>
    <n v="36.28"/>
    <n v="0.1"/>
    <n v="14.16"/>
    <n v="32.652000000000001"/>
    <n v="14.16"/>
    <n v="18.492000000000001"/>
    <n v="0.56633590591694227"/>
    <n v="2026"/>
    <s v="Q3"/>
    <n v="8"/>
    <s v="Aug"/>
  </r>
  <r>
    <n v="3839"/>
    <d v="2026-08-24T00:00:00"/>
    <n v="2026"/>
    <n v="8"/>
    <x v="7"/>
    <x v="2"/>
    <x v="0"/>
    <x v="15"/>
    <x v="3"/>
    <s v="Returning"/>
    <x v="1"/>
    <s v="Hiking Daypack 20L"/>
    <n v="2"/>
    <n v="93.88"/>
    <n v="0.05"/>
    <n v="46.57"/>
    <n v="178.37199999999999"/>
    <n v="93.14"/>
    <n v="85.231999999999985"/>
    <n v="0.47783284371986628"/>
    <n v="2026"/>
    <s v="Q3"/>
    <n v="8"/>
    <s v="Aug"/>
  </r>
  <r>
    <n v="4133"/>
    <d v="2026-08-24T00:00:00"/>
    <n v="2026"/>
    <n v="8"/>
    <x v="7"/>
    <x v="2"/>
    <x v="3"/>
    <x v="4"/>
    <x v="0"/>
    <s v="New"/>
    <x v="3"/>
    <s v="Trail Tent 2P"/>
    <n v="1"/>
    <n v="192.67"/>
    <n v="0.05"/>
    <n v="101.04"/>
    <n v="183.03649999999999"/>
    <n v="101.04"/>
    <n v="81.996499999999983"/>
    <n v="0.44797895501716867"/>
    <n v="2026"/>
    <s v="Q3"/>
    <n v="8"/>
    <s v="Aug"/>
  </r>
  <r>
    <n v="4765"/>
    <d v="2026-08-24T00:00:00"/>
    <n v="2026"/>
    <n v="8"/>
    <x v="7"/>
    <x v="2"/>
    <x v="0"/>
    <x v="15"/>
    <x v="0"/>
    <s v="New"/>
    <x v="0"/>
    <s v="Commuter Helmet"/>
    <n v="1"/>
    <n v="80.099999999999994"/>
    <n v="0.05"/>
    <n v="43.49"/>
    <n v="76.094999999999985"/>
    <n v="43.49"/>
    <n v="32.604999999999983"/>
    <n v="0.42847756094355727"/>
    <n v="2026"/>
    <s v="Q3"/>
    <n v="8"/>
    <s v="Aug"/>
  </r>
  <r>
    <n v="1868"/>
    <d v="2026-08-25T00:00:00"/>
    <n v="2026"/>
    <n v="8"/>
    <x v="7"/>
    <x v="2"/>
    <x v="3"/>
    <x v="8"/>
    <x v="3"/>
    <s v="Returning"/>
    <x v="1"/>
    <s v="Trail Boots"/>
    <n v="1"/>
    <n v="145.02000000000001"/>
    <n v="0"/>
    <n v="78.959999999999994"/>
    <n v="145.02000000000001"/>
    <n v="78.959999999999994"/>
    <n v="66.060000000000016"/>
    <n v="0.4555233760860572"/>
    <n v="2026"/>
    <s v="Q3"/>
    <n v="8"/>
    <s v="Aug"/>
  </r>
  <r>
    <n v="987"/>
    <d v="2026-08-26T00:00:00"/>
    <n v="2026"/>
    <n v="8"/>
    <x v="7"/>
    <x v="2"/>
    <x v="1"/>
    <x v="11"/>
    <x v="3"/>
    <s v="Returning"/>
    <x v="2"/>
    <s v="Insulated Bottle"/>
    <n v="1"/>
    <n v="37"/>
    <n v="0.15"/>
    <n v="13.68"/>
    <n v="31.45"/>
    <n v="13.68"/>
    <n v="17.77"/>
    <n v="0.56502384737678857"/>
    <n v="2026"/>
    <s v="Q3"/>
    <n v="8"/>
    <s v="Aug"/>
  </r>
  <r>
    <n v="2503"/>
    <d v="2026-08-26T00:00:00"/>
    <n v="2026"/>
    <n v="8"/>
    <x v="7"/>
    <x v="2"/>
    <x v="1"/>
    <x v="6"/>
    <x v="0"/>
    <s v="Returning"/>
    <x v="0"/>
    <s v="Trail Bike Light"/>
    <n v="2"/>
    <n v="50.02"/>
    <n v="0"/>
    <n v="21.99"/>
    <n v="100.04"/>
    <n v="43.98"/>
    <n v="56.060000000000009"/>
    <n v="0.56037584966013598"/>
    <n v="2026"/>
    <s v="Q3"/>
    <n v="8"/>
    <s v="Aug"/>
  </r>
  <r>
    <n v="4928"/>
    <d v="2026-08-26T00:00:00"/>
    <n v="2026"/>
    <n v="8"/>
    <x v="7"/>
    <x v="2"/>
    <x v="1"/>
    <x v="11"/>
    <x v="2"/>
    <s v="Returning"/>
    <x v="4"/>
    <s v="Recovery Roller"/>
    <n v="2"/>
    <n v="35.950000000000003"/>
    <n v="0.05"/>
    <n v="13.93"/>
    <n v="68.305000000000007"/>
    <n v="27.86"/>
    <n v="40.445000000000007"/>
    <n v="0.59212356342873884"/>
    <n v="2026"/>
    <s v="Q3"/>
    <n v="8"/>
    <s v="Aug"/>
  </r>
  <r>
    <n v="852"/>
    <d v="2026-08-27T00:00:00"/>
    <n v="2026"/>
    <n v="8"/>
    <x v="7"/>
    <x v="2"/>
    <x v="0"/>
    <x v="9"/>
    <x v="0"/>
    <s v="New"/>
    <x v="2"/>
    <s v="Packing Cube Set"/>
    <n v="3"/>
    <n v="45.84"/>
    <n v="0.15"/>
    <n v="17.899999999999999"/>
    <n v="116.89200000000001"/>
    <n v="53.699999999999996"/>
    <n v="63.192000000000014"/>
    <n v="0.54060158094651478"/>
    <n v="2026"/>
    <s v="Q3"/>
    <n v="8"/>
    <s v="Aug"/>
  </r>
  <r>
    <n v="2188"/>
    <d v="2026-08-27T00:00:00"/>
    <n v="2026"/>
    <n v="8"/>
    <x v="7"/>
    <x v="2"/>
    <x v="1"/>
    <x v="6"/>
    <x v="0"/>
    <s v="New"/>
    <x v="3"/>
    <s v="Portable Camp Stove"/>
    <n v="1"/>
    <n v="83.23"/>
    <n v="0.1"/>
    <n v="40.229999999999997"/>
    <n v="74.907000000000011"/>
    <n v="40.229999999999997"/>
    <n v="34.677000000000014"/>
    <n v="0.46293403820737727"/>
    <n v="2026"/>
    <s v="Q3"/>
    <n v="8"/>
    <s v="Aug"/>
  </r>
  <r>
    <n v="2574"/>
    <d v="2026-08-27T00:00:00"/>
    <n v="2026"/>
    <n v="8"/>
    <x v="7"/>
    <x v="2"/>
    <x v="0"/>
    <x v="9"/>
    <x v="2"/>
    <s v="New"/>
    <x v="0"/>
    <s v="Cycling Pack 12L"/>
    <n v="1"/>
    <n v="104.33"/>
    <n v="0.1"/>
    <n v="49.86"/>
    <n v="93.897000000000006"/>
    <n v="49.86"/>
    <n v="44.037000000000006"/>
    <n v="0.46899261957251032"/>
    <n v="2026"/>
    <s v="Q3"/>
    <n v="8"/>
    <s v="Aug"/>
  </r>
  <r>
    <n v="2942"/>
    <d v="2026-08-27T00:00:00"/>
    <n v="2026"/>
    <n v="8"/>
    <x v="7"/>
    <x v="2"/>
    <x v="1"/>
    <x v="6"/>
    <x v="0"/>
    <s v="New"/>
    <x v="1"/>
    <s v="Summit Backpack 45L"/>
    <n v="1"/>
    <n v="156.94999999999999"/>
    <n v="0"/>
    <n v="80.41"/>
    <n v="156.94999999999999"/>
    <n v="80.41"/>
    <n v="76.539999999999992"/>
    <n v="0.48767123287671232"/>
    <n v="2026"/>
    <s v="Q3"/>
    <n v="8"/>
    <s v="Aug"/>
  </r>
  <r>
    <n v="3211"/>
    <d v="2026-08-27T00:00:00"/>
    <n v="2026"/>
    <n v="8"/>
    <x v="7"/>
    <x v="2"/>
    <x v="1"/>
    <x v="14"/>
    <x v="2"/>
    <s v="Business"/>
    <x v="0"/>
    <s v="Compact Repair Kit"/>
    <n v="3"/>
    <n v="41.33"/>
    <n v="0.05"/>
    <n v="17"/>
    <n v="117.79049999999999"/>
    <n v="51"/>
    <n v="66.790499999999994"/>
    <n v="0.56702790123142355"/>
    <n v="2026"/>
    <s v="Q3"/>
    <n v="8"/>
    <s v="Aug"/>
  </r>
  <r>
    <n v="3306"/>
    <d v="2026-08-27T00:00:00"/>
    <n v="2026"/>
    <n v="8"/>
    <x v="7"/>
    <x v="2"/>
    <x v="0"/>
    <x v="15"/>
    <x v="0"/>
    <s v="Business"/>
    <x v="2"/>
    <s v="Insulated Bottle"/>
    <n v="1"/>
    <n v="35.590000000000003"/>
    <n v="0"/>
    <n v="13.66"/>
    <n v="35.590000000000003"/>
    <n v="13.66"/>
    <n v="21.930000000000003"/>
    <n v="0.61618432143860635"/>
    <n v="2026"/>
    <s v="Q3"/>
    <n v="8"/>
    <s v="Aug"/>
  </r>
  <r>
    <n v="3837"/>
    <d v="2026-08-27T00:00:00"/>
    <n v="2026"/>
    <n v="8"/>
    <x v="7"/>
    <x v="2"/>
    <x v="3"/>
    <x v="8"/>
    <x v="0"/>
    <s v="Returning"/>
    <x v="3"/>
    <s v="Alpine Tent 4P"/>
    <n v="2"/>
    <n v="335.87"/>
    <n v="0.1"/>
    <n v="196.54"/>
    <n v="604.56600000000003"/>
    <n v="393.08"/>
    <n v="211.48600000000005"/>
    <n v="0.34981457773014035"/>
    <n v="2026"/>
    <s v="Q3"/>
    <n v="8"/>
    <s v="Aug"/>
  </r>
  <r>
    <n v="4169"/>
    <d v="2026-08-27T00:00:00"/>
    <n v="2026"/>
    <n v="8"/>
    <x v="7"/>
    <x v="2"/>
    <x v="3"/>
    <x v="13"/>
    <x v="0"/>
    <s v="New"/>
    <x v="4"/>
    <s v="Training Mat"/>
    <n v="1"/>
    <n v="50.7"/>
    <n v="0.05"/>
    <n v="21.65"/>
    <n v="48.164999999999999"/>
    <n v="21.65"/>
    <n v="26.515000000000001"/>
    <n v="0.55050347762898377"/>
    <n v="2026"/>
    <s v="Q3"/>
    <n v="8"/>
    <s v="Aug"/>
  </r>
  <r>
    <n v="4452"/>
    <d v="2026-08-27T00:00:00"/>
    <n v="2026"/>
    <n v="8"/>
    <x v="7"/>
    <x v="2"/>
    <x v="2"/>
    <x v="2"/>
    <x v="3"/>
    <s v="New"/>
    <x v="1"/>
    <s v="Summit Backpack 45L"/>
    <n v="3"/>
    <n v="152.76"/>
    <n v="0.1"/>
    <n v="77.36"/>
    <n v="412.452"/>
    <n v="232.07999999999998"/>
    <n v="180.37200000000001"/>
    <n v="0.43731634226528182"/>
    <n v="2026"/>
    <s v="Q3"/>
    <n v="8"/>
    <s v="Aug"/>
  </r>
  <r>
    <n v="4740"/>
    <d v="2026-08-27T00:00:00"/>
    <n v="2026"/>
    <n v="8"/>
    <x v="7"/>
    <x v="2"/>
    <x v="0"/>
    <x v="15"/>
    <x v="1"/>
    <s v="Returning"/>
    <x v="1"/>
    <s v="Trekking Poles"/>
    <n v="5"/>
    <n v="72.78"/>
    <n v="0.1"/>
    <n v="33.25"/>
    <n v="327.51"/>
    <n v="166.25"/>
    <n v="161.26"/>
    <n v="0.49238191200268694"/>
    <n v="2026"/>
    <s v="Q3"/>
    <n v="8"/>
    <s v="Aug"/>
  </r>
  <r>
    <n v="5000"/>
    <d v="2026-08-27T00:00:00"/>
    <n v="2026"/>
    <n v="8"/>
    <x v="7"/>
    <x v="2"/>
    <x v="1"/>
    <x v="12"/>
    <x v="3"/>
    <s v="New"/>
    <x v="2"/>
    <s v="Insulated Bottle"/>
    <n v="2"/>
    <n v="37"/>
    <n v="0"/>
    <n v="13.83"/>
    <n v="74"/>
    <n v="27.66"/>
    <n v="46.34"/>
    <n v="0.62621621621621626"/>
    <n v="2026"/>
    <s v="Q3"/>
    <n v="8"/>
    <s v="Aug"/>
  </r>
  <r>
    <n v="5058"/>
    <d v="2026-08-27T00:00:00"/>
    <n v="2026"/>
    <n v="8"/>
    <x v="7"/>
    <x v="2"/>
    <x v="1"/>
    <x v="11"/>
    <x v="1"/>
    <s v="Business"/>
    <x v="0"/>
    <s v="Compact Repair Kit"/>
    <n v="6"/>
    <n v="41.33"/>
    <n v="0.2"/>
    <n v="17.02"/>
    <n v="198.38400000000001"/>
    <n v="102.12"/>
    <n v="96.26400000000001"/>
    <n v="0.48524074522138883"/>
    <n v="2026"/>
    <s v="Q3"/>
    <n v="8"/>
    <s v="Aug"/>
  </r>
  <r>
    <n v="496"/>
    <d v="2026-08-28T00:00:00"/>
    <n v="2026"/>
    <n v="8"/>
    <x v="7"/>
    <x v="2"/>
    <x v="0"/>
    <x v="15"/>
    <x v="2"/>
    <s v="Returning"/>
    <x v="4"/>
    <s v="Recovery Roller"/>
    <n v="1"/>
    <n v="37.020000000000003"/>
    <n v="0"/>
    <n v="13.64"/>
    <n v="37.020000000000003"/>
    <n v="13.64"/>
    <n v="23.380000000000003"/>
    <n v="0.63155051323608857"/>
    <n v="2026"/>
    <s v="Q3"/>
    <n v="8"/>
    <s v="Aug"/>
  </r>
  <r>
    <n v="1343"/>
    <d v="2026-08-28T00:00:00"/>
    <n v="2026"/>
    <n v="8"/>
    <x v="7"/>
    <x v="2"/>
    <x v="3"/>
    <x v="8"/>
    <x v="0"/>
    <s v="New"/>
    <x v="3"/>
    <s v="Portable Camp Stove"/>
    <n v="1"/>
    <n v="81.06"/>
    <n v="0"/>
    <n v="38.43"/>
    <n v="81.06"/>
    <n v="38.43"/>
    <n v="42.63"/>
    <n v="0.52590673575129532"/>
    <n v="2026"/>
    <s v="Q3"/>
    <n v="8"/>
    <s v="Aug"/>
  </r>
  <r>
    <n v="1455"/>
    <d v="2026-08-28T00:00:00"/>
    <n v="2026"/>
    <n v="8"/>
    <x v="7"/>
    <x v="2"/>
    <x v="2"/>
    <x v="2"/>
    <x v="0"/>
    <s v="New"/>
    <x v="0"/>
    <s v="Trail Bike Light"/>
    <n v="2"/>
    <n v="51.91"/>
    <n v="0"/>
    <n v="21.94"/>
    <n v="103.82"/>
    <n v="43.88"/>
    <n v="59.939999999999991"/>
    <n v="0.57734540550953573"/>
    <n v="2026"/>
    <s v="Q3"/>
    <n v="8"/>
    <s v="Aug"/>
  </r>
  <r>
    <n v="1632"/>
    <d v="2026-08-28T00:00:00"/>
    <n v="2026"/>
    <n v="8"/>
    <x v="7"/>
    <x v="2"/>
    <x v="3"/>
    <x v="7"/>
    <x v="3"/>
    <s v="New"/>
    <x v="2"/>
    <s v="Insulated Bottle"/>
    <n v="1"/>
    <n v="35.700000000000003"/>
    <n v="0.05"/>
    <n v="13.45"/>
    <n v="33.914999999999999"/>
    <n v="13.45"/>
    <n v="20.465"/>
    <n v="0.60342031549461894"/>
    <n v="2026"/>
    <s v="Q3"/>
    <n v="8"/>
    <s v="Aug"/>
  </r>
  <r>
    <n v="1817"/>
    <d v="2026-08-28T00:00:00"/>
    <n v="2026"/>
    <n v="8"/>
    <x v="7"/>
    <x v="2"/>
    <x v="0"/>
    <x v="9"/>
    <x v="2"/>
    <s v="New"/>
    <x v="4"/>
    <s v="Recovery Roller"/>
    <n v="1"/>
    <n v="36.590000000000003"/>
    <n v="0.05"/>
    <n v="14.15"/>
    <n v="34.7605"/>
    <n v="14.15"/>
    <n v="20.610500000000002"/>
    <n v="0.59292875534011313"/>
    <n v="2026"/>
    <s v="Q3"/>
    <n v="8"/>
    <s v="Aug"/>
  </r>
  <r>
    <n v="2993"/>
    <d v="2026-08-28T00:00:00"/>
    <n v="2026"/>
    <n v="8"/>
    <x v="7"/>
    <x v="2"/>
    <x v="1"/>
    <x v="12"/>
    <x v="1"/>
    <s v="Business"/>
    <x v="2"/>
    <s v="Insulated Bottle"/>
    <n v="3"/>
    <n v="35.520000000000003"/>
    <n v="0.1"/>
    <n v="13.78"/>
    <n v="95.904000000000011"/>
    <n v="41.339999999999996"/>
    <n v="54.564000000000014"/>
    <n v="0.56894394394394399"/>
    <n v="2026"/>
    <s v="Q3"/>
    <n v="8"/>
    <s v="Aug"/>
  </r>
  <r>
    <n v="4676"/>
    <d v="2026-08-28T00:00:00"/>
    <n v="2026"/>
    <n v="8"/>
    <x v="7"/>
    <x v="2"/>
    <x v="3"/>
    <x v="13"/>
    <x v="2"/>
    <s v="New"/>
    <x v="0"/>
    <s v="Commuter Helmet"/>
    <n v="2"/>
    <n v="81.88"/>
    <n v="0.1"/>
    <n v="42.87"/>
    <n v="147.38399999999999"/>
    <n v="85.74"/>
    <n v="61.643999999999991"/>
    <n v="0.41825435596808336"/>
    <n v="2026"/>
    <s v="Q3"/>
    <n v="8"/>
    <s v="Aug"/>
  </r>
  <r>
    <n v="5105"/>
    <d v="2026-08-28T00:00:00"/>
    <n v="2026"/>
    <n v="8"/>
    <x v="7"/>
    <x v="2"/>
    <x v="3"/>
    <x v="7"/>
    <x v="0"/>
    <s v="Business"/>
    <x v="2"/>
    <s v="Packing Cube Set"/>
    <n v="4"/>
    <n v="46.54"/>
    <n v="0"/>
    <n v="18.86"/>
    <n v="186.16"/>
    <n v="75.44"/>
    <n v="110.72"/>
    <n v="0.5947571981091534"/>
    <n v="2026"/>
    <s v="Q3"/>
    <n v="8"/>
    <s v="Aug"/>
  </r>
  <r>
    <n v="223"/>
    <d v="2026-08-29T00:00:00"/>
    <n v="2026"/>
    <n v="8"/>
    <x v="7"/>
    <x v="2"/>
    <x v="2"/>
    <x v="2"/>
    <x v="2"/>
    <s v="Returning"/>
    <x v="4"/>
    <s v="Training Mat"/>
    <n v="1"/>
    <n v="49.79"/>
    <n v="0"/>
    <n v="21.43"/>
    <n v="49.79"/>
    <n v="21.43"/>
    <n v="28.36"/>
    <n v="0.56959228760795344"/>
    <n v="2026"/>
    <s v="Q3"/>
    <n v="8"/>
    <s v="Aug"/>
  </r>
  <r>
    <n v="1023"/>
    <d v="2026-08-29T00:00:00"/>
    <n v="2026"/>
    <n v="8"/>
    <x v="7"/>
    <x v="2"/>
    <x v="2"/>
    <x v="3"/>
    <x v="0"/>
    <s v="New"/>
    <x v="1"/>
    <s v="Hiking Daypack 20L"/>
    <n v="6"/>
    <n v="90.19"/>
    <n v="0"/>
    <n v="45.61"/>
    <n v="541.14"/>
    <n v="273.65999999999997"/>
    <n v="267.48"/>
    <n v="0.4942898325756736"/>
    <n v="2026"/>
    <s v="Q3"/>
    <n v="8"/>
    <s v="Aug"/>
  </r>
  <r>
    <n v="1694"/>
    <d v="2026-08-29T00:00:00"/>
    <n v="2026"/>
    <n v="8"/>
    <x v="7"/>
    <x v="2"/>
    <x v="1"/>
    <x v="12"/>
    <x v="0"/>
    <s v="New"/>
    <x v="1"/>
    <s v="Trekking Poles"/>
    <n v="1"/>
    <n v="70.38"/>
    <n v="0.15"/>
    <n v="32.64"/>
    <n v="59.822999999999993"/>
    <n v="32.64"/>
    <n v="27.182999999999993"/>
    <n v="0.45439045183290699"/>
    <n v="2026"/>
    <s v="Q3"/>
    <n v="8"/>
    <s v="Aug"/>
  </r>
  <r>
    <n v="2006"/>
    <d v="2026-08-29T00:00:00"/>
    <n v="2026"/>
    <n v="8"/>
    <x v="7"/>
    <x v="2"/>
    <x v="3"/>
    <x v="13"/>
    <x v="0"/>
    <s v="New"/>
    <x v="2"/>
    <s v="Packing Cube Set"/>
    <n v="1"/>
    <n v="46.43"/>
    <n v="0"/>
    <n v="18.2"/>
    <n v="46.43"/>
    <n v="18.2"/>
    <n v="28.23"/>
    <n v="0.60801206116734874"/>
    <n v="2026"/>
    <s v="Q3"/>
    <n v="8"/>
    <s v="Aug"/>
  </r>
  <r>
    <n v="3026"/>
    <d v="2026-08-29T00:00:00"/>
    <n v="2026"/>
    <n v="8"/>
    <x v="7"/>
    <x v="2"/>
    <x v="0"/>
    <x v="0"/>
    <x v="0"/>
    <s v="New"/>
    <x v="3"/>
    <s v="Trail Tent 2P"/>
    <n v="1"/>
    <n v="194.75"/>
    <n v="0.05"/>
    <n v="105.94"/>
    <n v="185.01249999999999"/>
    <n v="105.94"/>
    <n v="79.072499999999991"/>
    <n v="0.42739004121343149"/>
    <n v="2026"/>
    <s v="Q3"/>
    <n v="8"/>
    <s v="Aug"/>
  </r>
  <r>
    <n v="3057"/>
    <d v="2026-08-29T00:00:00"/>
    <n v="2026"/>
    <n v="8"/>
    <x v="7"/>
    <x v="2"/>
    <x v="1"/>
    <x v="14"/>
    <x v="2"/>
    <s v="Returning"/>
    <x v="1"/>
    <s v="Trail Boots"/>
    <n v="2"/>
    <n v="142.16"/>
    <n v="0"/>
    <n v="79.36"/>
    <n v="284.32"/>
    <n v="158.72"/>
    <n v="125.6"/>
    <n v="0.44175576814856499"/>
    <n v="2026"/>
    <s v="Q3"/>
    <n v="8"/>
    <s v="Aug"/>
  </r>
  <r>
    <n v="3112"/>
    <d v="2026-08-29T00:00:00"/>
    <n v="2026"/>
    <n v="8"/>
    <x v="7"/>
    <x v="2"/>
    <x v="3"/>
    <x v="8"/>
    <x v="0"/>
    <s v="Business"/>
    <x v="2"/>
    <s v="Packing Cube Set"/>
    <n v="2"/>
    <n v="47.69"/>
    <n v="0.05"/>
    <n v="18.8"/>
    <n v="90.61099999999999"/>
    <n v="37.6"/>
    <n v="53.010999999999989"/>
    <n v="0.58503934400900548"/>
    <n v="2026"/>
    <s v="Q3"/>
    <n v="8"/>
    <s v="Aug"/>
  </r>
  <r>
    <n v="3137"/>
    <d v="2026-08-29T00:00:00"/>
    <n v="2026"/>
    <n v="8"/>
    <x v="7"/>
    <x v="2"/>
    <x v="2"/>
    <x v="5"/>
    <x v="2"/>
    <s v="New"/>
    <x v="2"/>
    <s v="Travel Backpack 35L"/>
    <n v="3"/>
    <n v="164.51"/>
    <n v="0"/>
    <n v="86.76"/>
    <n v="493.53"/>
    <n v="260.28000000000003"/>
    <n v="233.24999999999994"/>
    <n v="0.47261564646526039"/>
    <n v="2026"/>
    <s v="Q3"/>
    <n v="8"/>
    <s v="Aug"/>
  </r>
  <r>
    <n v="3983"/>
    <d v="2026-08-29T00:00:00"/>
    <n v="2026"/>
    <n v="8"/>
    <x v="7"/>
    <x v="2"/>
    <x v="2"/>
    <x v="2"/>
    <x v="3"/>
    <s v="Business"/>
    <x v="3"/>
    <s v="Trail Tent 2P"/>
    <n v="2"/>
    <n v="194.71"/>
    <n v="0.1"/>
    <n v="105.57"/>
    <n v="350.47800000000001"/>
    <n v="211.14"/>
    <n v="139.33800000000002"/>
    <n v="0.39756561039494637"/>
    <n v="2026"/>
    <s v="Q3"/>
    <n v="8"/>
    <s v="Aug"/>
  </r>
  <r>
    <n v="4016"/>
    <d v="2026-08-29T00:00:00"/>
    <n v="2026"/>
    <n v="8"/>
    <x v="7"/>
    <x v="2"/>
    <x v="3"/>
    <x v="13"/>
    <x v="1"/>
    <s v="Business"/>
    <x v="1"/>
    <s v="Trail Boots"/>
    <n v="5"/>
    <n v="145.24"/>
    <n v="0.15"/>
    <n v="77.69"/>
    <n v="617.27"/>
    <n v="388.45"/>
    <n v="228.82"/>
    <n v="0.37069677774717708"/>
    <n v="2026"/>
    <s v="Q3"/>
    <n v="8"/>
    <s v="Aug"/>
  </r>
  <r>
    <n v="4340"/>
    <d v="2026-08-29T00:00:00"/>
    <n v="2026"/>
    <n v="8"/>
    <x v="7"/>
    <x v="2"/>
    <x v="3"/>
    <x v="8"/>
    <x v="0"/>
    <s v="New"/>
    <x v="2"/>
    <s v="Insulated Bottle"/>
    <n v="2"/>
    <n v="35.6"/>
    <n v="0.15"/>
    <n v="13.67"/>
    <n v="60.52"/>
    <n v="27.34"/>
    <n v="33.180000000000007"/>
    <n v="0.54824851288830145"/>
    <n v="2026"/>
    <s v="Q3"/>
    <n v="8"/>
    <s v="Aug"/>
  </r>
  <r>
    <n v="4640"/>
    <d v="2026-08-29T00:00:00"/>
    <n v="2026"/>
    <n v="8"/>
    <x v="7"/>
    <x v="2"/>
    <x v="0"/>
    <x v="15"/>
    <x v="0"/>
    <s v="New"/>
    <x v="4"/>
    <s v="Resistance Band Set"/>
    <n v="2"/>
    <n v="41.05"/>
    <n v="0.05"/>
    <n v="14.47"/>
    <n v="77.99499999999999"/>
    <n v="28.94"/>
    <n v="49.054999999999993"/>
    <n v="0.62895057375472785"/>
    <n v="2026"/>
    <s v="Q3"/>
    <n v="8"/>
    <s v="Aug"/>
  </r>
  <r>
    <n v="4733"/>
    <d v="2026-08-29T00:00:00"/>
    <n v="2026"/>
    <n v="8"/>
    <x v="7"/>
    <x v="2"/>
    <x v="2"/>
    <x v="2"/>
    <x v="0"/>
    <s v="New"/>
    <x v="1"/>
    <s v="Summit Backpack 45L"/>
    <n v="2"/>
    <n v="153.63999999999999"/>
    <n v="0.05"/>
    <n v="77.709999999999994"/>
    <n v="291.91599999999994"/>
    <n v="155.41999999999999"/>
    <n v="136.49599999999995"/>
    <n v="0.46758656599843784"/>
    <n v="2026"/>
    <s v="Q3"/>
    <n v="8"/>
    <s v="Aug"/>
  </r>
  <r>
    <n v="4827"/>
    <d v="2026-08-29T00:00:00"/>
    <n v="2026"/>
    <n v="8"/>
    <x v="7"/>
    <x v="2"/>
    <x v="2"/>
    <x v="2"/>
    <x v="0"/>
    <s v="Returning"/>
    <x v="2"/>
    <s v="Insulated Bottle"/>
    <n v="5"/>
    <n v="36.700000000000003"/>
    <n v="0"/>
    <n v="13.45"/>
    <n v="183.5"/>
    <n v="67.25"/>
    <n v="116.25"/>
    <n v="0.63351498637602177"/>
    <n v="2026"/>
    <s v="Q3"/>
    <n v="8"/>
    <s v="Aug"/>
  </r>
  <r>
    <n v="5180"/>
    <d v="2026-08-29T00:00:00"/>
    <n v="2026"/>
    <n v="8"/>
    <x v="7"/>
    <x v="2"/>
    <x v="0"/>
    <x v="15"/>
    <x v="1"/>
    <s v="Business"/>
    <x v="3"/>
    <s v="Compact Sleeping Bag"/>
    <n v="8"/>
    <n v="124"/>
    <n v="0.1"/>
    <n v="61.85"/>
    <n v="892.80000000000007"/>
    <n v="494.8"/>
    <n v="398.00000000000006"/>
    <n v="0.44578853046594985"/>
    <n v="2026"/>
    <s v="Q3"/>
    <n v="8"/>
    <s v="Aug"/>
  </r>
  <r>
    <n v="121"/>
    <d v="2026-08-30T00:00:00"/>
    <n v="2026"/>
    <n v="8"/>
    <x v="7"/>
    <x v="2"/>
    <x v="1"/>
    <x v="1"/>
    <x v="3"/>
    <s v="New"/>
    <x v="0"/>
    <s v="Commuter Helmet"/>
    <n v="1"/>
    <n v="81.23"/>
    <n v="0.1"/>
    <n v="42.65"/>
    <n v="73.106999999999999"/>
    <n v="42.65"/>
    <n v="30.457000000000001"/>
    <n v="0.41660853269864723"/>
    <n v="2026"/>
    <s v="Q3"/>
    <n v="8"/>
    <s v="Aug"/>
  </r>
  <r>
    <n v="618"/>
    <d v="2026-08-30T00:00:00"/>
    <n v="2026"/>
    <n v="8"/>
    <x v="7"/>
    <x v="2"/>
    <x v="1"/>
    <x v="12"/>
    <x v="0"/>
    <s v="Business"/>
    <x v="0"/>
    <s v="Compact Repair Kit"/>
    <n v="2"/>
    <n v="41.06"/>
    <n v="0.05"/>
    <n v="16.559999999999999"/>
    <n v="78.013999999999996"/>
    <n v="33.119999999999997"/>
    <n v="44.893999999999998"/>
    <n v="0.5754608147255621"/>
    <n v="2026"/>
    <s v="Q3"/>
    <n v="8"/>
    <s v="Aug"/>
  </r>
  <r>
    <n v="2860"/>
    <d v="2026-08-30T00:00:00"/>
    <n v="2026"/>
    <n v="8"/>
    <x v="7"/>
    <x v="2"/>
    <x v="3"/>
    <x v="7"/>
    <x v="3"/>
    <s v="Returning"/>
    <x v="1"/>
    <s v="Trail Boots"/>
    <n v="1"/>
    <n v="143.49"/>
    <n v="0.1"/>
    <n v="80.72"/>
    <n v="129.14100000000002"/>
    <n v="80.72"/>
    <n v="48.421000000000021"/>
    <n v="0.3749467636149636"/>
    <n v="2026"/>
    <s v="Q3"/>
    <n v="8"/>
    <s v="Aug"/>
  </r>
  <r>
    <n v="3768"/>
    <d v="2026-08-30T00:00:00"/>
    <n v="2026"/>
    <n v="8"/>
    <x v="7"/>
    <x v="2"/>
    <x v="2"/>
    <x v="3"/>
    <x v="2"/>
    <s v="New"/>
    <x v="1"/>
    <s v="Trail Boots"/>
    <n v="1"/>
    <n v="143.38"/>
    <n v="0"/>
    <n v="78.37"/>
    <n v="143.38"/>
    <n v="78.37"/>
    <n v="65.009999999999991"/>
    <n v="0.45341051750592826"/>
    <n v="2026"/>
    <s v="Q3"/>
    <n v="8"/>
    <s v="Aug"/>
  </r>
  <r>
    <n v="3987"/>
    <d v="2026-08-30T00:00:00"/>
    <n v="2026"/>
    <n v="8"/>
    <x v="7"/>
    <x v="2"/>
    <x v="1"/>
    <x v="12"/>
    <x v="3"/>
    <s v="Business"/>
    <x v="1"/>
    <s v="Trail Boots"/>
    <n v="1"/>
    <n v="144.54"/>
    <n v="0"/>
    <n v="78.77"/>
    <n v="144.54"/>
    <n v="78.77"/>
    <n v="65.77"/>
    <n v="0.45502974955029751"/>
    <n v="2026"/>
    <s v="Q3"/>
    <n v="8"/>
    <s v="Aug"/>
  </r>
  <r>
    <n v="4990"/>
    <d v="2026-08-30T00:00:00"/>
    <n v="2026"/>
    <n v="8"/>
    <x v="7"/>
    <x v="2"/>
    <x v="3"/>
    <x v="8"/>
    <x v="3"/>
    <s v="Returning"/>
    <x v="4"/>
    <s v="Resistance Band Set"/>
    <n v="1"/>
    <n v="40.92"/>
    <n v="0.1"/>
    <n v="14.94"/>
    <n v="36.828000000000003"/>
    <n v="14.94"/>
    <n v="21.888000000000005"/>
    <n v="0.59433040078201382"/>
    <n v="2026"/>
    <s v="Q3"/>
    <n v="8"/>
    <s v="Aug"/>
  </r>
  <r>
    <n v="348"/>
    <d v="2026-08-31T00:00:00"/>
    <n v="2026"/>
    <n v="8"/>
    <x v="7"/>
    <x v="2"/>
    <x v="1"/>
    <x v="12"/>
    <x v="1"/>
    <s v="Business"/>
    <x v="1"/>
    <s v="Summit Backpack 45L"/>
    <n v="5"/>
    <n v="151.21"/>
    <n v="0.15"/>
    <n v="77.12"/>
    <n v="642.64250000000004"/>
    <n v="385.6"/>
    <n v="257.04250000000002"/>
    <n v="0.39997743691087967"/>
    <n v="2026"/>
    <s v="Q3"/>
    <n v="8"/>
    <s v="Aug"/>
  </r>
  <r>
    <n v="1642"/>
    <d v="2026-08-31T00:00:00"/>
    <n v="2026"/>
    <n v="8"/>
    <x v="7"/>
    <x v="2"/>
    <x v="3"/>
    <x v="8"/>
    <x v="3"/>
    <s v="New"/>
    <x v="4"/>
    <s v="Resistance Band Set"/>
    <n v="1"/>
    <n v="40.770000000000003"/>
    <n v="0"/>
    <n v="15.13"/>
    <n v="40.770000000000003"/>
    <n v="15.13"/>
    <n v="25.64"/>
    <n v="0.62889379445670834"/>
    <n v="2026"/>
    <s v="Q3"/>
    <n v="8"/>
    <s v="Aug"/>
  </r>
  <r>
    <n v="2146"/>
    <d v="2026-08-31T00:00:00"/>
    <n v="2026"/>
    <n v="8"/>
    <x v="7"/>
    <x v="2"/>
    <x v="0"/>
    <x v="0"/>
    <x v="3"/>
    <s v="New"/>
    <x v="4"/>
    <s v="Recovery Roller"/>
    <n v="1"/>
    <n v="35.47"/>
    <n v="0.05"/>
    <n v="14.1"/>
    <n v="33.6965"/>
    <n v="14.1"/>
    <n v="19.596499999999999"/>
    <n v="0.58155891561438122"/>
    <n v="2026"/>
    <s v="Q3"/>
    <n v="8"/>
    <s v="Aug"/>
  </r>
  <r>
    <n v="2629"/>
    <d v="2026-08-31T00:00:00"/>
    <n v="2026"/>
    <n v="8"/>
    <x v="7"/>
    <x v="2"/>
    <x v="3"/>
    <x v="8"/>
    <x v="0"/>
    <s v="Returning"/>
    <x v="0"/>
    <s v="Commuter Helmet"/>
    <n v="1"/>
    <n v="81.72"/>
    <n v="0"/>
    <n v="42.38"/>
    <n v="81.72"/>
    <n v="42.38"/>
    <n v="39.339999999999996"/>
    <n v="0.48139990210474787"/>
    <n v="2026"/>
    <s v="Q3"/>
    <n v="8"/>
    <s v="Aug"/>
  </r>
  <r>
    <n v="2870"/>
    <d v="2026-08-31T00:00:00"/>
    <n v="2026"/>
    <n v="8"/>
    <x v="7"/>
    <x v="2"/>
    <x v="3"/>
    <x v="7"/>
    <x v="0"/>
    <s v="New"/>
    <x v="2"/>
    <s v="Packing Cube Set"/>
    <n v="1"/>
    <n v="45.84"/>
    <n v="0"/>
    <n v="17.84"/>
    <n v="45.84"/>
    <n v="17.84"/>
    <n v="28.000000000000004"/>
    <n v="0.61082024432809778"/>
    <n v="2026"/>
    <s v="Q3"/>
    <n v="8"/>
    <s v="Aug"/>
  </r>
  <r>
    <n v="2975"/>
    <d v="2026-08-31T00:00:00"/>
    <n v="2026"/>
    <n v="8"/>
    <x v="7"/>
    <x v="2"/>
    <x v="1"/>
    <x v="12"/>
    <x v="0"/>
    <s v="New"/>
    <x v="2"/>
    <s v="Packing Cube Set"/>
    <n v="1"/>
    <n v="46.59"/>
    <n v="0"/>
    <n v="18.47"/>
    <n v="46.59"/>
    <n v="18.47"/>
    <n v="28.120000000000005"/>
    <n v="0.60356299635114841"/>
    <n v="2026"/>
    <s v="Q3"/>
    <n v="8"/>
    <s v="Aug"/>
  </r>
  <r>
    <n v="3163"/>
    <d v="2026-08-31T00:00:00"/>
    <n v="2026"/>
    <n v="8"/>
    <x v="7"/>
    <x v="2"/>
    <x v="0"/>
    <x v="15"/>
    <x v="2"/>
    <s v="Business"/>
    <x v="1"/>
    <s v="Trekking Poles"/>
    <n v="1"/>
    <n v="69.959999999999994"/>
    <n v="0"/>
    <n v="32.340000000000003"/>
    <n v="69.959999999999994"/>
    <n v="32.340000000000003"/>
    <n v="37.61999999999999"/>
    <n v="0.53773584905660365"/>
    <n v="2026"/>
    <s v="Q3"/>
    <n v="8"/>
    <s v="Aug"/>
  </r>
  <r>
    <n v="94"/>
    <d v="2026-09-01T00:00:00"/>
    <n v="2026"/>
    <n v="9"/>
    <x v="8"/>
    <x v="2"/>
    <x v="1"/>
    <x v="6"/>
    <x v="2"/>
    <s v="Returning"/>
    <x v="0"/>
    <s v="Trail Bike Light"/>
    <n v="5"/>
    <n v="50.76"/>
    <n v="0"/>
    <n v="22.89"/>
    <n v="253.79999999999998"/>
    <n v="114.45"/>
    <n v="139.34999999999997"/>
    <n v="0.54905437352245856"/>
    <n v="2026"/>
    <s v="Q3"/>
    <n v="9"/>
    <s v="Sep"/>
  </r>
  <r>
    <n v="271"/>
    <d v="2026-09-01T00:00:00"/>
    <n v="2026"/>
    <n v="9"/>
    <x v="8"/>
    <x v="2"/>
    <x v="1"/>
    <x v="12"/>
    <x v="3"/>
    <s v="Returning"/>
    <x v="1"/>
    <s v="Hiking Daypack 20L"/>
    <n v="1"/>
    <n v="94.29"/>
    <n v="0.1"/>
    <n v="45.12"/>
    <n v="84.861000000000004"/>
    <n v="45.12"/>
    <n v="39.741000000000007"/>
    <n v="0.46830699614663984"/>
    <n v="2026"/>
    <s v="Q3"/>
    <n v="9"/>
    <s v="Sep"/>
  </r>
  <r>
    <n v="1481"/>
    <d v="2026-09-01T00:00:00"/>
    <n v="2026"/>
    <n v="9"/>
    <x v="8"/>
    <x v="2"/>
    <x v="1"/>
    <x v="12"/>
    <x v="1"/>
    <s v="Business"/>
    <x v="0"/>
    <s v="Commuter Helmet"/>
    <n v="6"/>
    <n v="81.430000000000007"/>
    <n v="0.05"/>
    <n v="42.24"/>
    <n v="464.15100000000001"/>
    <n v="253.44"/>
    <n v="210.71100000000001"/>
    <n v="0.45397079829624415"/>
    <n v="2026"/>
    <s v="Q3"/>
    <n v="9"/>
    <s v="Sep"/>
  </r>
  <r>
    <n v="1663"/>
    <d v="2026-09-01T00:00:00"/>
    <n v="2026"/>
    <n v="9"/>
    <x v="8"/>
    <x v="2"/>
    <x v="2"/>
    <x v="5"/>
    <x v="0"/>
    <s v="Returning"/>
    <x v="2"/>
    <s v="Packing Cube Set"/>
    <n v="1"/>
    <n v="45.54"/>
    <n v="0.1"/>
    <n v="18.440000000000001"/>
    <n v="40.985999999999997"/>
    <n v="18.440000000000001"/>
    <n v="22.545999999999996"/>
    <n v="0.5500902747279558"/>
    <n v="2026"/>
    <s v="Q3"/>
    <n v="9"/>
    <s v="Sep"/>
  </r>
  <r>
    <n v="2866"/>
    <d v="2026-09-01T00:00:00"/>
    <n v="2026"/>
    <n v="9"/>
    <x v="8"/>
    <x v="2"/>
    <x v="0"/>
    <x v="15"/>
    <x v="3"/>
    <s v="Returning"/>
    <x v="1"/>
    <s v="Summit Backpack 45L"/>
    <n v="2"/>
    <n v="156.63999999999999"/>
    <n v="0.1"/>
    <n v="80.09"/>
    <n v="281.952"/>
    <n v="160.18"/>
    <n v="121.77199999999999"/>
    <n v="0.43188911587787987"/>
    <n v="2026"/>
    <s v="Q3"/>
    <n v="9"/>
    <s v="Sep"/>
  </r>
  <r>
    <n v="3288"/>
    <d v="2026-09-01T00:00:00"/>
    <n v="2026"/>
    <n v="9"/>
    <x v="8"/>
    <x v="2"/>
    <x v="3"/>
    <x v="7"/>
    <x v="3"/>
    <s v="Business"/>
    <x v="1"/>
    <s v="Trekking Poles"/>
    <n v="1"/>
    <n v="72.81"/>
    <n v="0"/>
    <n v="32.299999999999997"/>
    <n v="72.81"/>
    <n v="32.299999999999997"/>
    <n v="40.510000000000005"/>
    <n v="0.55637961818431536"/>
    <n v="2026"/>
    <s v="Q3"/>
    <n v="9"/>
    <s v="Sep"/>
  </r>
  <r>
    <n v="3426"/>
    <d v="2026-09-01T00:00:00"/>
    <n v="2026"/>
    <n v="9"/>
    <x v="8"/>
    <x v="2"/>
    <x v="1"/>
    <x v="11"/>
    <x v="2"/>
    <s v="New"/>
    <x v="3"/>
    <s v="Portable Camp Stove"/>
    <n v="6"/>
    <n v="80.319999999999993"/>
    <n v="0"/>
    <n v="38.42"/>
    <n v="481.91999999999996"/>
    <n v="230.52"/>
    <n v="251.39999999999995"/>
    <n v="0.52166334661354574"/>
    <n v="2026"/>
    <s v="Q3"/>
    <n v="9"/>
    <s v="Sep"/>
  </r>
  <r>
    <n v="4826"/>
    <d v="2026-09-01T00:00:00"/>
    <n v="2026"/>
    <n v="9"/>
    <x v="8"/>
    <x v="2"/>
    <x v="3"/>
    <x v="13"/>
    <x v="2"/>
    <s v="Returning"/>
    <x v="2"/>
    <s v="Travel Backpack 35L"/>
    <n v="5"/>
    <n v="166.81"/>
    <n v="0.05"/>
    <n v="89.24"/>
    <n v="792.34749999999997"/>
    <n v="446.2"/>
    <n v="346.14749999999998"/>
    <n v="0.43686324497774021"/>
    <n v="2026"/>
    <s v="Q3"/>
    <n v="9"/>
    <s v="Sep"/>
  </r>
  <r>
    <n v="662"/>
    <d v="2026-09-02T00:00:00"/>
    <n v="2026"/>
    <n v="9"/>
    <x v="8"/>
    <x v="2"/>
    <x v="3"/>
    <x v="13"/>
    <x v="0"/>
    <s v="New"/>
    <x v="4"/>
    <s v="Resistance Band Set"/>
    <n v="1"/>
    <n v="40.56"/>
    <n v="0.15"/>
    <n v="14.28"/>
    <n v="34.475999999999999"/>
    <n v="14.28"/>
    <n v="20.195999999999998"/>
    <n v="0.58579881656804733"/>
    <n v="2026"/>
    <s v="Q3"/>
    <n v="9"/>
    <s v="Sep"/>
  </r>
  <r>
    <n v="1393"/>
    <d v="2026-09-02T00:00:00"/>
    <n v="2026"/>
    <n v="9"/>
    <x v="8"/>
    <x v="2"/>
    <x v="2"/>
    <x v="16"/>
    <x v="0"/>
    <s v="Returning"/>
    <x v="2"/>
    <s v="Travel Backpack 35L"/>
    <n v="2"/>
    <n v="162.4"/>
    <n v="0.1"/>
    <n v="88.04"/>
    <n v="292.32"/>
    <n v="176.08"/>
    <n v="116.23999999999998"/>
    <n v="0.39764641488779412"/>
    <n v="2026"/>
    <s v="Q3"/>
    <n v="9"/>
    <s v="Sep"/>
  </r>
  <r>
    <n v="1568"/>
    <d v="2026-09-02T00:00:00"/>
    <n v="2026"/>
    <n v="9"/>
    <x v="8"/>
    <x v="2"/>
    <x v="0"/>
    <x v="15"/>
    <x v="2"/>
    <s v="Returning"/>
    <x v="4"/>
    <s v="Weighted Vest"/>
    <n v="5"/>
    <n v="123.09"/>
    <n v="0"/>
    <n v="70.3"/>
    <n v="615.45000000000005"/>
    <n v="351.5"/>
    <n v="263.95000000000005"/>
    <n v="0.42887318222438869"/>
    <n v="2026"/>
    <s v="Q3"/>
    <n v="9"/>
    <s v="Sep"/>
  </r>
  <r>
    <n v="2428"/>
    <d v="2026-09-02T00:00:00"/>
    <n v="2026"/>
    <n v="9"/>
    <x v="8"/>
    <x v="2"/>
    <x v="1"/>
    <x v="6"/>
    <x v="3"/>
    <s v="New"/>
    <x v="2"/>
    <s v="Insulated Bottle"/>
    <n v="1"/>
    <n v="36.69"/>
    <n v="0"/>
    <n v="13.92"/>
    <n v="36.69"/>
    <n v="13.92"/>
    <n v="22.769999999999996"/>
    <n v="0.6206050695012264"/>
    <n v="2026"/>
    <s v="Q3"/>
    <n v="9"/>
    <s v="Sep"/>
  </r>
  <r>
    <n v="2890"/>
    <d v="2026-09-02T00:00:00"/>
    <n v="2026"/>
    <n v="9"/>
    <x v="8"/>
    <x v="2"/>
    <x v="2"/>
    <x v="3"/>
    <x v="0"/>
    <s v="Business"/>
    <x v="2"/>
    <s v="Carry-On Duffel"/>
    <n v="4"/>
    <n v="130.43"/>
    <n v="0"/>
    <n v="66.849999999999994"/>
    <n v="521.72"/>
    <n v="267.39999999999998"/>
    <n v="254.32000000000005"/>
    <n v="0.48746454036648018"/>
    <n v="2026"/>
    <s v="Q3"/>
    <n v="9"/>
    <s v="Sep"/>
  </r>
  <r>
    <n v="2108"/>
    <d v="2026-09-03T00:00:00"/>
    <n v="2026"/>
    <n v="9"/>
    <x v="8"/>
    <x v="2"/>
    <x v="1"/>
    <x v="11"/>
    <x v="0"/>
    <s v="Returning"/>
    <x v="1"/>
    <s v="Trail Boots"/>
    <n v="1"/>
    <n v="146.13999999999999"/>
    <n v="0"/>
    <n v="81.040000000000006"/>
    <n v="146.13999999999999"/>
    <n v="81.040000000000006"/>
    <n v="65.09999999999998"/>
    <n v="0.44546325441357593"/>
    <n v="2026"/>
    <s v="Q3"/>
    <n v="9"/>
    <s v="Sep"/>
  </r>
  <r>
    <n v="2340"/>
    <d v="2026-09-03T00:00:00"/>
    <n v="2026"/>
    <n v="9"/>
    <x v="8"/>
    <x v="2"/>
    <x v="1"/>
    <x v="14"/>
    <x v="2"/>
    <s v="New"/>
    <x v="3"/>
    <s v="Alpine Tent 4P"/>
    <n v="4"/>
    <n v="332.93"/>
    <n v="0"/>
    <n v="193.56"/>
    <n v="1331.72"/>
    <n v="774.24"/>
    <n v="557.48"/>
    <n v="0.41861652599645571"/>
    <n v="2026"/>
    <s v="Q3"/>
    <n v="9"/>
    <s v="Sep"/>
  </r>
  <r>
    <n v="3078"/>
    <d v="2026-09-03T00:00:00"/>
    <n v="2026"/>
    <n v="9"/>
    <x v="8"/>
    <x v="2"/>
    <x v="1"/>
    <x v="14"/>
    <x v="2"/>
    <s v="Business"/>
    <x v="3"/>
    <s v="Compact Sleeping Bag"/>
    <n v="4"/>
    <n v="122.43"/>
    <n v="0"/>
    <n v="61.5"/>
    <n v="489.72"/>
    <n v="246"/>
    <n v="243.72000000000003"/>
    <n v="0.49767213918157316"/>
    <n v="2026"/>
    <s v="Q3"/>
    <n v="9"/>
    <s v="Sep"/>
  </r>
  <r>
    <n v="3575"/>
    <d v="2026-09-03T00:00:00"/>
    <n v="2026"/>
    <n v="9"/>
    <x v="8"/>
    <x v="2"/>
    <x v="2"/>
    <x v="2"/>
    <x v="3"/>
    <s v="Returning"/>
    <x v="0"/>
    <s v="Commuter Helmet"/>
    <n v="3"/>
    <n v="81.12"/>
    <n v="0.1"/>
    <n v="41.78"/>
    <n v="219.02400000000003"/>
    <n v="125.34"/>
    <n v="93.684000000000026"/>
    <n v="0.42773394696471628"/>
    <n v="2026"/>
    <s v="Q3"/>
    <n v="9"/>
    <s v="Sep"/>
  </r>
  <r>
    <n v="3700"/>
    <d v="2026-09-03T00:00:00"/>
    <n v="2026"/>
    <n v="9"/>
    <x v="8"/>
    <x v="2"/>
    <x v="1"/>
    <x v="14"/>
    <x v="0"/>
    <s v="Returning"/>
    <x v="2"/>
    <s v="Travel Backpack 35L"/>
    <n v="1"/>
    <n v="168.54"/>
    <n v="0.05"/>
    <n v="87.82"/>
    <n v="160.11299999999997"/>
    <n v="87.82"/>
    <n v="72.292999999999978"/>
    <n v="0.45151236938911887"/>
    <n v="2026"/>
    <s v="Q3"/>
    <n v="9"/>
    <s v="Sep"/>
  </r>
  <r>
    <n v="3762"/>
    <d v="2026-09-03T00:00:00"/>
    <n v="2026"/>
    <n v="9"/>
    <x v="8"/>
    <x v="2"/>
    <x v="0"/>
    <x v="0"/>
    <x v="2"/>
    <s v="New"/>
    <x v="0"/>
    <s v="Compact Repair Kit"/>
    <n v="4"/>
    <n v="39.61"/>
    <n v="0.1"/>
    <n v="16.829999999999998"/>
    <n v="142.596"/>
    <n v="67.319999999999993"/>
    <n v="75.27600000000001"/>
    <n v="0.52789699570815452"/>
    <n v="2026"/>
    <s v="Q3"/>
    <n v="9"/>
    <s v="Sep"/>
  </r>
  <r>
    <n v="2790"/>
    <d v="2026-09-04T00:00:00"/>
    <n v="2026"/>
    <n v="9"/>
    <x v="8"/>
    <x v="2"/>
    <x v="3"/>
    <x v="8"/>
    <x v="0"/>
    <s v="Returning"/>
    <x v="4"/>
    <s v="Resistance Band Set"/>
    <n v="1"/>
    <n v="39.85"/>
    <n v="0.1"/>
    <n v="14.96"/>
    <n v="35.865000000000002"/>
    <n v="14.96"/>
    <n v="20.905000000000001"/>
    <n v="0.58288024536456151"/>
    <n v="2026"/>
    <s v="Q3"/>
    <n v="9"/>
    <s v="Sep"/>
  </r>
  <r>
    <n v="4149"/>
    <d v="2026-09-04T00:00:00"/>
    <n v="2026"/>
    <n v="9"/>
    <x v="8"/>
    <x v="2"/>
    <x v="3"/>
    <x v="8"/>
    <x v="0"/>
    <s v="New"/>
    <x v="4"/>
    <s v="Resistance Band Set"/>
    <n v="1"/>
    <n v="40.51"/>
    <n v="0.05"/>
    <n v="14.7"/>
    <n v="38.484499999999997"/>
    <n v="14.7"/>
    <n v="23.784499999999998"/>
    <n v="0.6180280372617547"/>
    <n v="2026"/>
    <s v="Q3"/>
    <n v="9"/>
    <s v="Sep"/>
  </r>
  <r>
    <n v="1955"/>
    <d v="2026-09-05T00:00:00"/>
    <n v="2026"/>
    <n v="9"/>
    <x v="8"/>
    <x v="2"/>
    <x v="1"/>
    <x v="12"/>
    <x v="0"/>
    <s v="Returning"/>
    <x v="3"/>
    <s v="Compact Sleeping Bag"/>
    <n v="1"/>
    <n v="121.59"/>
    <n v="0"/>
    <n v="62.44"/>
    <n v="121.59"/>
    <n v="62.44"/>
    <n v="59.150000000000006"/>
    <n v="0.4864709268854347"/>
    <n v="2026"/>
    <s v="Q3"/>
    <n v="9"/>
    <s v="Sep"/>
  </r>
  <r>
    <n v="2077"/>
    <d v="2026-09-05T00:00:00"/>
    <n v="2026"/>
    <n v="9"/>
    <x v="8"/>
    <x v="2"/>
    <x v="3"/>
    <x v="8"/>
    <x v="1"/>
    <s v="Business"/>
    <x v="1"/>
    <s v="Summit Backpack 45L"/>
    <n v="4"/>
    <n v="152.99"/>
    <n v="0.15"/>
    <n v="77.12"/>
    <n v="520.16600000000005"/>
    <n v="308.48"/>
    <n v="211.68600000000004"/>
    <n v="0.40695854784818697"/>
    <n v="2026"/>
    <s v="Q3"/>
    <n v="9"/>
    <s v="Sep"/>
  </r>
  <r>
    <n v="2879"/>
    <d v="2026-09-05T00:00:00"/>
    <n v="2026"/>
    <n v="9"/>
    <x v="8"/>
    <x v="2"/>
    <x v="2"/>
    <x v="10"/>
    <x v="0"/>
    <s v="Business"/>
    <x v="2"/>
    <s v="Insulated Bottle"/>
    <n v="3"/>
    <n v="36.19"/>
    <n v="0.1"/>
    <n v="13.97"/>
    <n v="97.712999999999994"/>
    <n v="41.910000000000004"/>
    <n v="55.80299999999999"/>
    <n v="0.57109084768659235"/>
    <n v="2026"/>
    <s v="Q3"/>
    <n v="9"/>
    <s v="Sep"/>
  </r>
  <r>
    <n v="3353"/>
    <d v="2026-09-05T00:00:00"/>
    <n v="2026"/>
    <n v="9"/>
    <x v="8"/>
    <x v="2"/>
    <x v="2"/>
    <x v="16"/>
    <x v="2"/>
    <s v="New"/>
    <x v="1"/>
    <s v="Trail Boots"/>
    <n v="2"/>
    <n v="142.44"/>
    <n v="0"/>
    <n v="77.33"/>
    <n v="284.88"/>
    <n v="154.66"/>
    <n v="130.22"/>
    <n v="0.45710474585790506"/>
    <n v="2026"/>
    <s v="Q3"/>
    <n v="9"/>
    <s v="Sep"/>
  </r>
  <r>
    <n v="3514"/>
    <d v="2026-09-05T00:00:00"/>
    <n v="2026"/>
    <n v="9"/>
    <x v="8"/>
    <x v="2"/>
    <x v="1"/>
    <x v="6"/>
    <x v="0"/>
    <s v="New"/>
    <x v="2"/>
    <s v="Carry-On Duffel"/>
    <n v="2"/>
    <n v="133.81"/>
    <n v="0"/>
    <n v="66.78"/>
    <n v="267.62"/>
    <n v="133.56"/>
    <n v="134.06"/>
    <n v="0.5009341603766535"/>
    <n v="2026"/>
    <s v="Q3"/>
    <n v="9"/>
    <s v="Sep"/>
  </r>
  <r>
    <n v="3964"/>
    <d v="2026-09-05T00:00:00"/>
    <n v="2026"/>
    <n v="9"/>
    <x v="8"/>
    <x v="2"/>
    <x v="1"/>
    <x v="12"/>
    <x v="2"/>
    <s v="New"/>
    <x v="4"/>
    <s v="Resistance Band Set"/>
    <n v="2"/>
    <n v="40.49"/>
    <n v="0.15"/>
    <n v="14.32"/>
    <n v="68.832999999999998"/>
    <n v="28.64"/>
    <n v="40.192999999999998"/>
    <n v="0.58392050324698908"/>
    <n v="2026"/>
    <s v="Q3"/>
    <n v="9"/>
    <s v="Sep"/>
  </r>
  <r>
    <n v="4599"/>
    <d v="2026-09-05T00:00:00"/>
    <n v="2026"/>
    <n v="9"/>
    <x v="8"/>
    <x v="2"/>
    <x v="2"/>
    <x v="2"/>
    <x v="0"/>
    <s v="Business"/>
    <x v="3"/>
    <s v="Trail Tent 2P"/>
    <n v="4"/>
    <n v="198.1"/>
    <n v="0"/>
    <n v="101.61"/>
    <n v="792.4"/>
    <n v="406.44"/>
    <n v="385.96"/>
    <n v="0.48707723372034323"/>
    <n v="2026"/>
    <s v="Q3"/>
    <n v="9"/>
    <s v="Sep"/>
  </r>
  <r>
    <n v="5030"/>
    <d v="2026-09-05T00:00:00"/>
    <n v="2026"/>
    <n v="9"/>
    <x v="8"/>
    <x v="2"/>
    <x v="1"/>
    <x v="12"/>
    <x v="2"/>
    <s v="New"/>
    <x v="0"/>
    <s v="Commuter Helmet"/>
    <n v="1"/>
    <n v="83.73"/>
    <n v="0.15"/>
    <n v="43.34"/>
    <n v="71.170500000000004"/>
    <n v="43.34"/>
    <n v="27.830500000000001"/>
    <n v="0.39103982689457006"/>
    <n v="2026"/>
    <s v="Q3"/>
    <n v="9"/>
    <s v="Sep"/>
  </r>
  <r>
    <n v="1593"/>
    <d v="2026-09-06T00:00:00"/>
    <n v="2026"/>
    <n v="9"/>
    <x v="8"/>
    <x v="2"/>
    <x v="1"/>
    <x v="14"/>
    <x v="2"/>
    <s v="New"/>
    <x v="3"/>
    <s v="Trail Tent 2P"/>
    <n v="2"/>
    <n v="194.92"/>
    <n v="0"/>
    <n v="102.66"/>
    <n v="389.84"/>
    <n v="205.32"/>
    <n v="184.51999999999998"/>
    <n v="0.47332238867227577"/>
    <n v="2026"/>
    <s v="Q3"/>
    <n v="9"/>
    <s v="Sep"/>
  </r>
  <r>
    <n v="1818"/>
    <d v="2026-09-06T00:00:00"/>
    <n v="2026"/>
    <n v="9"/>
    <x v="8"/>
    <x v="2"/>
    <x v="1"/>
    <x v="12"/>
    <x v="2"/>
    <s v="New"/>
    <x v="2"/>
    <s v="Travel Backpack 35L"/>
    <n v="1"/>
    <n v="161.03"/>
    <n v="0"/>
    <n v="89.86"/>
    <n v="161.03"/>
    <n v="89.86"/>
    <n v="71.17"/>
    <n v="0.44196733527914056"/>
    <n v="2026"/>
    <s v="Q3"/>
    <n v="9"/>
    <s v="Sep"/>
  </r>
  <r>
    <n v="2370"/>
    <d v="2026-09-06T00:00:00"/>
    <n v="2026"/>
    <n v="9"/>
    <x v="8"/>
    <x v="2"/>
    <x v="3"/>
    <x v="4"/>
    <x v="3"/>
    <s v="New"/>
    <x v="4"/>
    <s v="Recovery Roller"/>
    <n v="1"/>
    <n v="35.68"/>
    <n v="0.05"/>
    <n v="13.76"/>
    <n v="33.896000000000001"/>
    <n v="13.76"/>
    <n v="20.136000000000003"/>
    <n v="0.59405239556289835"/>
    <n v="2026"/>
    <s v="Q3"/>
    <n v="9"/>
    <s v="Sep"/>
  </r>
  <r>
    <n v="2726"/>
    <d v="2026-09-06T00:00:00"/>
    <n v="2026"/>
    <n v="9"/>
    <x v="8"/>
    <x v="2"/>
    <x v="1"/>
    <x v="6"/>
    <x v="0"/>
    <s v="New"/>
    <x v="0"/>
    <s v="Compact Repair Kit"/>
    <n v="1"/>
    <n v="39.68"/>
    <n v="0.05"/>
    <n v="16.63"/>
    <n v="37.695999999999998"/>
    <n v="16.63"/>
    <n v="21.065999999999999"/>
    <n v="0.55883913412563668"/>
    <n v="2026"/>
    <s v="Q3"/>
    <n v="9"/>
    <s v="Sep"/>
  </r>
  <r>
    <n v="2755"/>
    <d v="2026-09-06T00:00:00"/>
    <n v="2026"/>
    <n v="9"/>
    <x v="8"/>
    <x v="2"/>
    <x v="2"/>
    <x v="10"/>
    <x v="0"/>
    <s v="New"/>
    <x v="1"/>
    <s v="Trail Boots"/>
    <n v="3"/>
    <n v="146.22"/>
    <n v="0"/>
    <n v="80.13"/>
    <n v="438.65999999999997"/>
    <n v="240.39"/>
    <n v="198.26999999999998"/>
    <n v="0.4519901518260156"/>
    <n v="2026"/>
    <s v="Q3"/>
    <n v="9"/>
    <s v="Sep"/>
  </r>
  <r>
    <n v="3187"/>
    <d v="2026-09-06T00:00:00"/>
    <n v="2026"/>
    <n v="9"/>
    <x v="8"/>
    <x v="2"/>
    <x v="3"/>
    <x v="7"/>
    <x v="2"/>
    <s v="Returning"/>
    <x v="1"/>
    <s v="Trekking Poles"/>
    <n v="1"/>
    <n v="71.680000000000007"/>
    <n v="0"/>
    <n v="31.87"/>
    <n v="71.680000000000007"/>
    <n v="31.87"/>
    <n v="39.81"/>
    <n v="0.5553850446428571"/>
    <n v="2026"/>
    <s v="Q3"/>
    <n v="9"/>
    <s v="Sep"/>
  </r>
  <r>
    <n v="3471"/>
    <d v="2026-09-06T00:00:00"/>
    <n v="2026"/>
    <n v="9"/>
    <x v="8"/>
    <x v="2"/>
    <x v="2"/>
    <x v="10"/>
    <x v="3"/>
    <s v="New"/>
    <x v="4"/>
    <s v="Training Mat"/>
    <n v="2"/>
    <n v="51.77"/>
    <n v="0"/>
    <n v="21.46"/>
    <n v="103.54"/>
    <n v="42.92"/>
    <n v="60.620000000000005"/>
    <n v="0.58547421286459345"/>
    <n v="2026"/>
    <s v="Q3"/>
    <n v="9"/>
    <s v="Sep"/>
  </r>
  <r>
    <n v="3529"/>
    <d v="2026-09-06T00:00:00"/>
    <n v="2026"/>
    <n v="9"/>
    <x v="8"/>
    <x v="2"/>
    <x v="2"/>
    <x v="5"/>
    <x v="1"/>
    <s v="Returning"/>
    <x v="4"/>
    <s v="Resistance Band Set"/>
    <n v="4"/>
    <n v="39.4"/>
    <n v="0.15"/>
    <n v="14.95"/>
    <n v="133.95999999999998"/>
    <n v="59.8"/>
    <n v="74.159999999999982"/>
    <n v="0.55359808898178553"/>
    <n v="2026"/>
    <s v="Q3"/>
    <n v="9"/>
    <s v="Sep"/>
  </r>
  <r>
    <n v="3549"/>
    <d v="2026-09-06T00:00:00"/>
    <n v="2026"/>
    <n v="9"/>
    <x v="8"/>
    <x v="2"/>
    <x v="3"/>
    <x v="8"/>
    <x v="0"/>
    <s v="New"/>
    <x v="2"/>
    <s v="Packing Cube Set"/>
    <n v="1"/>
    <n v="47.17"/>
    <n v="0"/>
    <n v="18.64"/>
    <n v="47.17"/>
    <n v="18.64"/>
    <n v="28.53"/>
    <n v="0.60483358066567738"/>
    <n v="2026"/>
    <s v="Q3"/>
    <n v="9"/>
    <s v="Sep"/>
  </r>
  <r>
    <n v="4003"/>
    <d v="2026-09-06T00:00:00"/>
    <n v="2026"/>
    <n v="9"/>
    <x v="8"/>
    <x v="2"/>
    <x v="3"/>
    <x v="4"/>
    <x v="3"/>
    <s v="Returning"/>
    <x v="4"/>
    <s v="Training Mat"/>
    <n v="2"/>
    <n v="50.41"/>
    <n v="0.1"/>
    <n v="22.05"/>
    <n v="90.738"/>
    <n v="44.1"/>
    <n v="46.637999999999998"/>
    <n v="0.51398532037294187"/>
    <n v="2026"/>
    <s v="Q3"/>
    <n v="9"/>
    <s v="Sep"/>
  </r>
  <r>
    <n v="4613"/>
    <d v="2026-09-06T00:00:00"/>
    <n v="2026"/>
    <n v="9"/>
    <x v="8"/>
    <x v="2"/>
    <x v="3"/>
    <x v="13"/>
    <x v="0"/>
    <s v="Business"/>
    <x v="0"/>
    <s v="Commuter Helmet"/>
    <n v="4"/>
    <n v="80.38"/>
    <n v="0.1"/>
    <n v="42.55"/>
    <n v="289.36799999999999"/>
    <n v="170.2"/>
    <n v="119.16800000000001"/>
    <n v="0.41182162505874875"/>
    <n v="2026"/>
    <s v="Q3"/>
    <n v="9"/>
    <s v="Sep"/>
  </r>
  <r>
    <n v="75"/>
    <d v="2026-09-07T00:00:00"/>
    <n v="2026"/>
    <n v="9"/>
    <x v="8"/>
    <x v="2"/>
    <x v="0"/>
    <x v="0"/>
    <x v="0"/>
    <s v="Business"/>
    <x v="4"/>
    <s v="Resistance Band Set"/>
    <n v="2"/>
    <n v="40.78"/>
    <n v="0"/>
    <n v="15.04"/>
    <n v="81.56"/>
    <n v="30.08"/>
    <n v="51.480000000000004"/>
    <n v="0.63119176066699367"/>
    <n v="2026"/>
    <s v="Q3"/>
    <n v="9"/>
    <s v="Sep"/>
  </r>
  <r>
    <n v="601"/>
    <d v="2026-09-07T00:00:00"/>
    <n v="2026"/>
    <n v="9"/>
    <x v="8"/>
    <x v="2"/>
    <x v="1"/>
    <x v="12"/>
    <x v="0"/>
    <s v="Returning"/>
    <x v="1"/>
    <s v="Trail Boots"/>
    <n v="1"/>
    <n v="141.69"/>
    <n v="0"/>
    <n v="80.34"/>
    <n v="141.69"/>
    <n v="80.34"/>
    <n v="61.349999999999994"/>
    <n v="0.43298750793986868"/>
    <n v="2026"/>
    <s v="Q3"/>
    <n v="9"/>
    <s v="Sep"/>
  </r>
  <r>
    <n v="1617"/>
    <d v="2026-09-07T00:00:00"/>
    <n v="2026"/>
    <n v="9"/>
    <x v="8"/>
    <x v="2"/>
    <x v="3"/>
    <x v="8"/>
    <x v="0"/>
    <s v="New"/>
    <x v="3"/>
    <s v="Portable Camp Stove"/>
    <n v="1"/>
    <n v="83.28"/>
    <n v="0.1"/>
    <n v="39.75"/>
    <n v="74.951999999999998"/>
    <n v="39.75"/>
    <n v="35.201999999999998"/>
    <n v="0.46966058277297468"/>
    <n v="2026"/>
    <s v="Q3"/>
    <n v="9"/>
    <s v="Sep"/>
  </r>
  <r>
    <n v="2305"/>
    <d v="2026-09-07T00:00:00"/>
    <n v="2026"/>
    <n v="9"/>
    <x v="8"/>
    <x v="2"/>
    <x v="3"/>
    <x v="7"/>
    <x v="3"/>
    <s v="Returning"/>
    <x v="3"/>
    <s v="Portable Camp Stove"/>
    <n v="2"/>
    <n v="82.43"/>
    <n v="0"/>
    <n v="40.51"/>
    <n v="164.86"/>
    <n v="81.02"/>
    <n v="83.840000000000018"/>
    <n v="0.50855271139148372"/>
    <n v="2026"/>
    <s v="Q3"/>
    <n v="9"/>
    <s v="Sep"/>
  </r>
  <r>
    <n v="2344"/>
    <d v="2026-09-07T00:00:00"/>
    <n v="2026"/>
    <n v="9"/>
    <x v="8"/>
    <x v="2"/>
    <x v="0"/>
    <x v="15"/>
    <x v="3"/>
    <s v="New"/>
    <x v="4"/>
    <s v="Recovery Roller"/>
    <n v="4"/>
    <n v="36.380000000000003"/>
    <n v="0"/>
    <n v="14.16"/>
    <n v="145.52000000000001"/>
    <n v="56.64"/>
    <n v="88.88000000000001"/>
    <n v="0.61077515118196812"/>
    <n v="2026"/>
    <s v="Q3"/>
    <n v="9"/>
    <s v="Sep"/>
  </r>
  <r>
    <n v="2601"/>
    <d v="2026-09-07T00:00:00"/>
    <n v="2026"/>
    <n v="9"/>
    <x v="8"/>
    <x v="2"/>
    <x v="1"/>
    <x v="11"/>
    <x v="0"/>
    <s v="New"/>
    <x v="0"/>
    <s v="Commuter Helmet"/>
    <n v="1"/>
    <n v="82.86"/>
    <n v="0"/>
    <n v="43.33"/>
    <n v="82.86"/>
    <n v="43.33"/>
    <n v="39.53"/>
    <n v="0.47706975621530295"/>
    <n v="2026"/>
    <s v="Q3"/>
    <n v="9"/>
    <s v="Sep"/>
  </r>
  <r>
    <n v="2831"/>
    <d v="2026-09-07T00:00:00"/>
    <n v="2026"/>
    <n v="9"/>
    <x v="8"/>
    <x v="2"/>
    <x v="0"/>
    <x v="9"/>
    <x v="0"/>
    <s v="New"/>
    <x v="2"/>
    <s v="Packing Cube Set"/>
    <n v="1"/>
    <n v="46.44"/>
    <n v="0.05"/>
    <n v="17.88"/>
    <n v="44.117999999999995"/>
    <n v="17.88"/>
    <n v="26.237999999999996"/>
    <n v="0.59472324221406225"/>
    <n v="2026"/>
    <s v="Q3"/>
    <n v="9"/>
    <s v="Sep"/>
  </r>
  <r>
    <n v="2845"/>
    <d v="2026-09-07T00:00:00"/>
    <n v="2026"/>
    <n v="9"/>
    <x v="8"/>
    <x v="2"/>
    <x v="0"/>
    <x v="0"/>
    <x v="1"/>
    <s v="Business"/>
    <x v="2"/>
    <s v="Carry-On Duffel"/>
    <n v="4"/>
    <n v="133.26"/>
    <n v="0.1"/>
    <n v="68.77"/>
    <n v="479.73599999999999"/>
    <n v="275.08"/>
    <n v="204.65600000000001"/>
    <n v="0.42660129738022579"/>
    <n v="2026"/>
    <s v="Q3"/>
    <n v="9"/>
    <s v="Sep"/>
  </r>
  <r>
    <n v="3679"/>
    <d v="2026-09-07T00:00:00"/>
    <n v="2026"/>
    <n v="9"/>
    <x v="8"/>
    <x v="2"/>
    <x v="1"/>
    <x v="12"/>
    <x v="3"/>
    <s v="New"/>
    <x v="1"/>
    <s v="Trail Boots"/>
    <n v="1"/>
    <n v="147.36000000000001"/>
    <n v="0"/>
    <n v="81.599999999999994"/>
    <n v="147.36000000000001"/>
    <n v="81.599999999999994"/>
    <n v="65.760000000000019"/>
    <n v="0.44625407166123787"/>
    <n v="2026"/>
    <s v="Q3"/>
    <n v="9"/>
    <s v="Sep"/>
  </r>
  <r>
    <n v="3828"/>
    <d v="2026-09-07T00:00:00"/>
    <n v="2026"/>
    <n v="9"/>
    <x v="8"/>
    <x v="2"/>
    <x v="0"/>
    <x v="0"/>
    <x v="0"/>
    <s v="New"/>
    <x v="2"/>
    <s v="Travel Backpack 35L"/>
    <n v="2"/>
    <n v="166.13"/>
    <n v="0.15"/>
    <n v="86.71"/>
    <n v="282.42099999999999"/>
    <n v="173.42"/>
    <n v="109.001"/>
    <n v="0.38595217777714835"/>
    <n v="2026"/>
    <s v="Q3"/>
    <n v="9"/>
    <s v="Sep"/>
  </r>
  <r>
    <n v="4226"/>
    <d v="2026-09-07T00:00:00"/>
    <n v="2026"/>
    <n v="9"/>
    <x v="8"/>
    <x v="2"/>
    <x v="2"/>
    <x v="3"/>
    <x v="0"/>
    <s v="New"/>
    <x v="4"/>
    <s v="Training Mat"/>
    <n v="1"/>
    <n v="51.74"/>
    <n v="0"/>
    <n v="22.45"/>
    <n v="51.74"/>
    <n v="22.45"/>
    <n v="29.290000000000003"/>
    <n v="0.56609972941631237"/>
    <n v="2026"/>
    <s v="Q3"/>
    <n v="9"/>
    <s v="Sep"/>
  </r>
  <r>
    <n v="58"/>
    <d v="2026-09-08T00:00:00"/>
    <n v="2026"/>
    <n v="9"/>
    <x v="8"/>
    <x v="2"/>
    <x v="0"/>
    <x v="0"/>
    <x v="2"/>
    <s v="Returning"/>
    <x v="1"/>
    <s v="Trekking Poles"/>
    <n v="1"/>
    <n v="71.7"/>
    <n v="0"/>
    <n v="32"/>
    <n v="71.7"/>
    <n v="32"/>
    <n v="39.700000000000003"/>
    <n v="0.55369595536959559"/>
    <n v="2026"/>
    <s v="Q3"/>
    <n v="9"/>
    <s v="Sep"/>
  </r>
  <r>
    <n v="1224"/>
    <d v="2026-09-08T00:00:00"/>
    <n v="2026"/>
    <n v="9"/>
    <x v="8"/>
    <x v="2"/>
    <x v="2"/>
    <x v="2"/>
    <x v="0"/>
    <s v="Returning"/>
    <x v="0"/>
    <s v="Compact Repair Kit"/>
    <n v="2"/>
    <n v="39.409999999999997"/>
    <n v="0.05"/>
    <n v="17.12"/>
    <n v="74.878999999999991"/>
    <n v="34.24"/>
    <n v="40.638999999999989"/>
    <n v="0.54272893601677363"/>
    <n v="2026"/>
    <s v="Q3"/>
    <n v="9"/>
    <s v="Sep"/>
  </r>
  <r>
    <n v="4345"/>
    <d v="2026-09-08T00:00:00"/>
    <n v="2026"/>
    <n v="9"/>
    <x v="8"/>
    <x v="2"/>
    <x v="0"/>
    <x v="9"/>
    <x v="0"/>
    <s v="New"/>
    <x v="3"/>
    <s v="Alpine Tent 4P"/>
    <n v="2"/>
    <n v="345.33"/>
    <n v="0"/>
    <n v="198.22"/>
    <n v="690.66"/>
    <n v="396.44"/>
    <n v="294.21999999999997"/>
    <n v="0.42599832044710856"/>
    <n v="2026"/>
    <s v="Q3"/>
    <n v="9"/>
    <s v="Sep"/>
  </r>
  <r>
    <n v="1069"/>
    <d v="2026-09-09T00:00:00"/>
    <n v="2026"/>
    <n v="9"/>
    <x v="8"/>
    <x v="2"/>
    <x v="3"/>
    <x v="13"/>
    <x v="0"/>
    <s v="Returning"/>
    <x v="1"/>
    <s v="Trail Boots"/>
    <n v="1"/>
    <n v="145.33000000000001"/>
    <n v="0.1"/>
    <n v="80.97"/>
    <n v="130.79700000000003"/>
    <n v="80.97"/>
    <n v="49.827000000000027"/>
    <n v="0.3809491043372556"/>
    <n v="2026"/>
    <s v="Q3"/>
    <n v="9"/>
    <s v="Sep"/>
  </r>
  <r>
    <n v="1489"/>
    <d v="2026-09-09T00:00:00"/>
    <n v="2026"/>
    <n v="9"/>
    <x v="8"/>
    <x v="2"/>
    <x v="0"/>
    <x v="0"/>
    <x v="0"/>
    <s v="Returning"/>
    <x v="0"/>
    <s v="Trail Bike Light"/>
    <n v="3"/>
    <n v="50.03"/>
    <n v="0.1"/>
    <n v="22.89"/>
    <n v="135.08100000000002"/>
    <n v="68.67"/>
    <n v="66.411000000000016"/>
    <n v="0.49163835032313952"/>
    <n v="2026"/>
    <s v="Q3"/>
    <n v="9"/>
    <s v="Sep"/>
  </r>
  <r>
    <n v="2045"/>
    <d v="2026-09-09T00:00:00"/>
    <n v="2026"/>
    <n v="9"/>
    <x v="8"/>
    <x v="2"/>
    <x v="1"/>
    <x v="1"/>
    <x v="3"/>
    <s v="Returning"/>
    <x v="2"/>
    <s v="Insulated Bottle"/>
    <n v="1"/>
    <n v="35.68"/>
    <n v="0.05"/>
    <n v="13.37"/>
    <n v="33.896000000000001"/>
    <n v="13.37"/>
    <n v="20.526000000000003"/>
    <n v="0.60555817795610112"/>
    <n v="2026"/>
    <s v="Q3"/>
    <n v="9"/>
    <s v="Sep"/>
  </r>
  <r>
    <n v="2610"/>
    <d v="2026-09-09T00:00:00"/>
    <n v="2026"/>
    <n v="9"/>
    <x v="8"/>
    <x v="2"/>
    <x v="3"/>
    <x v="8"/>
    <x v="0"/>
    <s v="Returning"/>
    <x v="3"/>
    <s v="Alpine Tent 4P"/>
    <n v="1"/>
    <n v="341.87"/>
    <n v="0.1"/>
    <n v="190.66"/>
    <n v="307.68299999999999"/>
    <n v="190.66"/>
    <n v="117.023"/>
    <n v="0.38033625517171893"/>
    <n v="2026"/>
    <s v="Q3"/>
    <n v="9"/>
    <s v="Sep"/>
  </r>
  <r>
    <n v="4210"/>
    <d v="2026-09-09T00:00:00"/>
    <n v="2026"/>
    <n v="9"/>
    <x v="8"/>
    <x v="2"/>
    <x v="1"/>
    <x v="6"/>
    <x v="0"/>
    <s v="Returning"/>
    <x v="2"/>
    <s v="Travel Backpack 35L"/>
    <n v="1"/>
    <n v="164.6"/>
    <n v="0"/>
    <n v="87.21"/>
    <n v="164.6"/>
    <n v="87.21"/>
    <n v="77.39"/>
    <n v="0.47017010935601461"/>
    <n v="2026"/>
    <s v="Q3"/>
    <n v="9"/>
    <s v="Sep"/>
  </r>
  <r>
    <n v="4584"/>
    <d v="2026-09-09T00:00:00"/>
    <n v="2026"/>
    <n v="9"/>
    <x v="8"/>
    <x v="2"/>
    <x v="3"/>
    <x v="8"/>
    <x v="0"/>
    <s v="Returning"/>
    <x v="4"/>
    <s v="Resistance Band Set"/>
    <n v="2"/>
    <n v="41.24"/>
    <n v="0"/>
    <n v="14.46"/>
    <n v="82.48"/>
    <n v="28.92"/>
    <n v="53.56"/>
    <n v="0.64936954413191073"/>
    <n v="2026"/>
    <s v="Q3"/>
    <n v="9"/>
    <s v="Sep"/>
  </r>
  <r>
    <n v="44"/>
    <d v="2026-09-10T00:00:00"/>
    <n v="2026"/>
    <n v="9"/>
    <x v="8"/>
    <x v="2"/>
    <x v="2"/>
    <x v="10"/>
    <x v="2"/>
    <s v="New"/>
    <x v="0"/>
    <s v="Compact Repair Kit"/>
    <n v="1"/>
    <n v="40.1"/>
    <n v="0"/>
    <n v="16.920000000000002"/>
    <n v="40.1"/>
    <n v="16.920000000000002"/>
    <n v="23.18"/>
    <n v="0.57805486284289276"/>
    <n v="2026"/>
    <s v="Q3"/>
    <n v="9"/>
    <s v="Sep"/>
  </r>
  <r>
    <n v="97"/>
    <d v="2026-09-10T00:00:00"/>
    <n v="2026"/>
    <n v="9"/>
    <x v="8"/>
    <x v="2"/>
    <x v="1"/>
    <x v="6"/>
    <x v="0"/>
    <s v="New"/>
    <x v="3"/>
    <s v="Portable Camp Stove"/>
    <n v="2"/>
    <n v="80.239999999999995"/>
    <n v="0"/>
    <n v="40.5"/>
    <n v="160.47999999999999"/>
    <n v="81"/>
    <n v="79.47999999999999"/>
    <n v="0.49526420737786636"/>
    <n v="2026"/>
    <s v="Q3"/>
    <n v="9"/>
    <s v="Sep"/>
  </r>
  <r>
    <n v="1015"/>
    <d v="2026-09-10T00:00:00"/>
    <n v="2026"/>
    <n v="9"/>
    <x v="8"/>
    <x v="2"/>
    <x v="2"/>
    <x v="3"/>
    <x v="0"/>
    <s v="New"/>
    <x v="1"/>
    <s v="Summit Backpack 45L"/>
    <n v="4"/>
    <n v="151.01"/>
    <n v="0"/>
    <n v="80.569999999999993"/>
    <n v="604.04"/>
    <n v="322.27999999999997"/>
    <n v="281.76"/>
    <n v="0.46645917488908023"/>
    <n v="2026"/>
    <s v="Q3"/>
    <n v="9"/>
    <s v="Sep"/>
  </r>
  <r>
    <n v="1128"/>
    <d v="2026-09-10T00:00:00"/>
    <n v="2026"/>
    <n v="9"/>
    <x v="8"/>
    <x v="2"/>
    <x v="0"/>
    <x v="15"/>
    <x v="3"/>
    <s v="Returning"/>
    <x v="0"/>
    <s v="Trail Bike Light"/>
    <n v="1"/>
    <n v="51.32"/>
    <n v="0.1"/>
    <n v="22.67"/>
    <n v="46.188000000000002"/>
    <n v="22.67"/>
    <n v="23.518000000000001"/>
    <n v="0.50917987356023209"/>
    <n v="2026"/>
    <s v="Q3"/>
    <n v="9"/>
    <s v="Sep"/>
  </r>
  <r>
    <n v="3548"/>
    <d v="2026-09-10T00:00:00"/>
    <n v="2026"/>
    <n v="9"/>
    <x v="8"/>
    <x v="2"/>
    <x v="3"/>
    <x v="7"/>
    <x v="2"/>
    <s v="Returning"/>
    <x v="1"/>
    <s v="Trekking Poles"/>
    <n v="2"/>
    <n v="72.61"/>
    <n v="0"/>
    <n v="32.68"/>
    <n v="145.22"/>
    <n v="65.36"/>
    <n v="79.86"/>
    <n v="0.54992425285773305"/>
    <n v="2026"/>
    <s v="Q3"/>
    <n v="9"/>
    <s v="Sep"/>
  </r>
  <r>
    <n v="242"/>
    <d v="2026-09-11T00:00:00"/>
    <n v="2026"/>
    <n v="9"/>
    <x v="8"/>
    <x v="2"/>
    <x v="3"/>
    <x v="13"/>
    <x v="3"/>
    <s v="Business"/>
    <x v="4"/>
    <s v="Resistance Band Set"/>
    <n v="5"/>
    <n v="40.94"/>
    <n v="0"/>
    <n v="14.78"/>
    <n v="204.7"/>
    <n v="73.899999999999991"/>
    <n v="130.80000000000001"/>
    <n v="0.6389838788470934"/>
    <n v="2026"/>
    <s v="Q3"/>
    <n v="9"/>
    <s v="Sep"/>
  </r>
  <r>
    <n v="784"/>
    <d v="2026-09-11T00:00:00"/>
    <n v="2026"/>
    <n v="9"/>
    <x v="8"/>
    <x v="2"/>
    <x v="2"/>
    <x v="16"/>
    <x v="3"/>
    <s v="New"/>
    <x v="0"/>
    <s v="Commuter Helmet"/>
    <n v="4"/>
    <n v="81.69"/>
    <n v="0"/>
    <n v="42.23"/>
    <n v="326.76"/>
    <n v="168.92"/>
    <n v="157.84"/>
    <n v="0.48304566042355246"/>
    <n v="2026"/>
    <s v="Q3"/>
    <n v="9"/>
    <s v="Sep"/>
  </r>
  <r>
    <n v="1535"/>
    <d v="2026-09-11T00:00:00"/>
    <n v="2026"/>
    <n v="9"/>
    <x v="8"/>
    <x v="2"/>
    <x v="0"/>
    <x v="15"/>
    <x v="2"/>
    <s v="New"/>
    <x v="0"/>
    <s v="Trail Bike Light"/>
    <n v="1"/>
    <n v="51.25"/>
    <n v="0.05"/>
    <n v="21.99"/>
    <n v="48.6875"/>
    <n v="21.99"/>
    <n v="26.697500000000002"/>
    <n v="0.54834403080872918"/>
    <n v="2026"/>
    <s v="Q3"/>
    <n v="9"/>
    <s v="Sep"/>
  </r>
  <r>
    <n v="1687"/>
    <d v="2026-09-11T00:00:00"/>
    <n v="2026"/>
    <n v="9"/>
    <x v="8"/>
    <x v="2"/>
    <x v="2"/>
    <x v="16"/>
    <x v="0"/>
    <s v="Returning"/>
    <x v="4"/>
    <s v="Training Mat"/>
    <n v="1"/>
    <n v="50.78"/>
    <n v="0.05"/>
    <n v="22.52"/>
    <n v="48.241"/>
    <n v="22.52"/>
    <n v="25.721"/>
    <n v="0.5331771729441761"/>
    <n v="2026"/>
    <s v="Q3"/>
    <n v="9"/>
    <s v="Sep"/>
  </r>
  <r>
    <n v="2162"/>
    <d v="2026-09-11T00:00:00"/>
    <n v="2026"/>
    <n v="9"/>
    <x v="8"/>
    <x v="2"/>
    <x v="1"/>
    <x v="1"/>
    <x v="0"/>
    <s v="New"/>
    <x v="2"/>
    <s v="Carry-On Duffel"/>
    <n v="1"/>
    <n v="133.31"/>
    <n v="0.05"/>
    <n v="67.790000000000006"/>
    <n v="126.64449999999999"/>
    <n v="67.790000000000006"/>
    <n v="58.854499999999987"/>
    <n v="0.46472211584395684"/>
    <n v="2026"/>
    <s v="Q3"/>
    <n v="9"/>
    <s v="Sep"/>
  </r>
  <r>
    <n v="2307"/>
    <d v="2026-09-11T00:00:00"/>
    <n v="2026"/>
    <n v="9"/>
    <x v="8"/>
    <x v="2"/>
    <x v="2"/>
    <x v="2"/>
    <x v="0"/>
    <s v="Returning"/>
    <x v="2"/>
    <s v="Travel Backpack 35L"/>
    <n v="1"/>
    <n v="162.06"/>
    <n v="0"/>
    <n v="86.95"/>
    <n v="162.06"/>
    <n v="86.95"/>
    <n v="75.11"/>
    <n v="0.4634703196347032"/>
    <n v="2026"/>
    <s v="Q3"/>
    <n v="9"/>
    <s v="Sep"/>
  </r>
  <r>
    <n v="3976"/>
    <d v="2026-09-11T00:00:00"/>
    <n v="2026"/>
    <n v="9"/>
    <x v="8"/>
    <x v="2"/>
    <x v="2"/>
    <x v="5"/>
    <x v="2"/>
    <s v="Returning"/>
    <x v="2"/>
    <s v="Insulated Bottle"/>
    <n v="2"/>
    <n v="37.03"/>
    <n v="0.1"/>
    <n v="13.46"/>
    <n v="66.654000000000011"/>
    <n v="26.92"/>
    <n v="39.734000000000009"/>
    <n v="0.59612326342004984"/>
    <n v="2026"/>
    <s v="Q3"/>
    <n v="9"/>
    <s v="Sep"/>
  </r>
  <r>
    <n v="5066"/>
    <d v="2026-09-11T00:00:00"/>
    <n v="2026"/>
    <n v="9"/>
    <x v="8"/>
    <x v="2"/>
    <x v="1"/>
    <x v="11"/>
    <x v="0"/>
    <s v="New"/>
    <x v="3"/>
    <s v="Alpine Tent 4P"/>
    <n v="1"/>
    <n v="338.01"/>
    <n v="0"/>
    <n v="190.89"/>
    <n v="338.01"/>
    <n v="190.89"/>
    <n v="147.12"/>
    <n v="0.43525339486997427"/>
    <n v="2026"/>
    <s v="Q3"/>
    <n v="9"/>
    <s v="Sep"/>
  </r>
  <r>
    <n v="78"/>
    <d v="2026-09-12T00:00:00"/>
    <n v="2026"/>
    <n v="9"/>
    <x v="8"/>
    <x v="2"/>
    <x v="3"/>
    <x v="13"/>
    <x v="0"/>
    <s v="New"/>
    <x v="4"/>
    <s v="Resistance Band Set"/>
    <n v="5"/>
    <n v="40.78"/>
    <n v="0.05"/>
    <n v="14.94"/>
    <n v="193.70499999999998"/>
    <n v="74.7"/>
    <n v="119.00499999999998"/>
    <n v="0.61436204537828132"/>
    <n v="2026"/>
    <s v="Q3"/>
    <n v="9"/>
    <s v="Sep"/>
  </r>
  <r>
    <n v="354"/>
    <d v="2026-09-12T00:00:00"/>
    <n v="2026"/>
    <n v="9"/>
    <x v="8"/>
    <x v="2"/>
    <x v="2"/>
    <x v="16"/>
    <x v="0"/>
    <s v="Returning"/>
    <x v="0"/>
    <s v="Trail Bike Light"/>
    <n v="4"/>
    <n v="51.47"/>
    <n v="0"/>
    <n v="21.9"/>
    <n v="205.88"/>
    <n v="87.6"/>
    <n v="118.28"/>
    <n v="0.57450942296483387"/>
    <n v="2026"/>
    <s v="Q3"/>
    <n v="9"/>
    <s v="Sep"/>
  </r>
  <r>
    <n v="1738"/>
    <d v="2026-09-12T00:00:00"/>
    <n v="2026"/>
    <n v="9"/>
    <x v="8"/>
    <x v="2"/>
    <x v="0"/>
    <x v="15"/>
    <x v="1"/>
    <s v="Business"/>
    <x v="1"/>
    <s v="Trail Boots"/>
    <n v="10"/>
    <n v="144.4"/>
    <n v="0.1"/>
    <n v="81.069999999999993"/>
    <n v="1299.6000000000001"/>
    <n v="810.69999999999993"/>
    <n v="488.9000000000002"/>
    <n v="0.37619267466912909"/>
    <n v="2026"/>
    <s v="Q3"/>
    <n v="9"/>
    <s v="Sep"/>
  </r>
  <r>
    <n v="1900"/>
    <d v="2026-09-12T00:00:00"/>
    <n v="2026"/>
    <n v="9"/>
    <x v="8"/>
    <x v="2"/>
    <x v="1"/>
    <x v="6"/>
    <x v="2"/>
    <s v="New"/>
    <x v="4"/>
    <s v="Training Mat"/>
    <n v="1"/>
    <n v="51.34"/>
    <n v="0.1"/>
    <n v="22.63"/>
    <n v="46.206000000000003"/>
    <n v="22.63"/>
    <n v="23.576000000000004"/>
    <n v="0.51023676578799293"/>
    <n v="2026"/>
    <s v="Q3"/>
    <n v="9"/>
    <s v="Sep"/>
  </r>
  <r>
    <n v="3375"/>
    <d v="2026-09-12T00:00:00"/>
    <n v="2026"/>
    <n v="9"/>
    <x v="8"/>
    <x v="2"/>
    <x v="1"/>
    <x v="1"/>
    <x v="1"/>
    <s v="Returning"/>
    <x v="2"/>
    <s v="Packing Cube Set"/>
    <n v="6"/>
    <n v="47.72"/>
    <n v="0.1"/>
    <n v="18.41"/>
    <n v="257.68799999999999"/>
    <n v="110.46000000000001"/>
    <n v="147.22799999999998"/>
    <n v="0.57134208810654741"/>
    <n v="2026"/>
    <s v="Q3"/>
    <n v="9"/>
    <s v="Sep"/>
  </r>
  <r>
    <n v="3567"/>
    <d v="2026-09-12T00:00:00"/>
    <n v="2026"/>
    <n v="9"/>
    <x v="8"/>
    <x v="2"/>
    <x v="1"/>
    <x v="11"/>
    <x v="0"/>
    <s v="Business"/>
    <x v="3"/>
    <s v="Portable Camp Stove"/>
    <n v="1"/>
    <n v="81.489999999999995"/>
    <n v="0.1"/>
    <n v="38.83"/>
    <n v="73.340999999999994"/>
    <n v="38.83"/>
    <n v="34.510999999999996"/>
    <n v="0.47055535103148305"/>
    <n v="2026"/>
    <s v="Q3"/>
    <n v="9"/>
    <s v="Sep"/>
  </r>
  <r>
    <n v="4106"/>
    <d v="2026-09-12T00:00:00"/>
    <n v="2026"/>
    <n v="9"/>
    <x v="8"/>
    <x v="2"/>
    <x v="1"/>
    <x v="6"/>
    <x v="2"/>
    <s v="Returning"/>
    <x v="0"/>
    <s v="Compact Repair Kit"/>
    <n v="2"/>
    <n v="39.700000000000003"/>
    <n v="0"/>
    <n v="16.32"/>
    <n v="79.400000000000006"/>
    <n v="32.64"/>
    <n v="46.760000000000005"/>
    <n v="0.58891687657430736"/>
    <n v="2026"/>
    <s v="Q3"/>
    <n v="9"/>
    <s v="Sep"/>
  </r>
  <r>
    <n v="4293"/>
    <d v="2026-09-12T00:00:00"/>
    <n v="2026"/>
    <n v="9"/>
    <x v="8"/>
    <x v="2"/>
    <x v="1"/>
    <x v="12"/>
    <x v="1"/>
    <s v="New"/>
    <x v="3"/>
    <s v="Alpine Tent 4P"/>
    <n v="4"/>
    <n v="344.67"/>
    <n v="0.1"/>
    <n v="195.35"/>
    <n v="1240.8120000000001"/>
    <n v="781.4"/>
    <n v="459.41200000000015"/>
    <n v="0.37025109363868186"/>
    <n v="2026"/>
    <s v="Q3"/>
    <n v="9"/>
    <s v="Sep"/>
  </r>
  <r>
    <n v="4859"/>
    <d v="2026-09-12T00:00:00"/>
    <n v="2026"/>
    <n v="9"/>
    <x v="8"/>
    <x v="2"/>
    <x v="0"/>
    <x v="0"/>
    <x v="0"/>
    <s v="Returning"/>
    <x v="0"/>
    <s v="Commuter Helmet"/>
    <n v="1"/>
    <n v="80.39"/>
    <n v="0"/>
    <n v="42.85"/>
    <n v="80.39"/>
    <n v="42.85"/>
    <n v="37.54"/>
    <n v="0.46697350416718497"/>
    <n v="2026"/>
    <s v="Q3"/>
    <n v="9"/>
    <s v="Sep"/>
  </r>
  <r>
    <n v="770"/>
    <d v="2026-09-13T00:00:00"/>
    <n v="2026"/>
    <n v="9"/>
    <x v="8"/>
    <x v="2"/>
    <x v="2"/>
    <x v="3"/>
    <x v="2"/>
    <s v="Returning"/>
    <x v="1"/>
    <s v="Trail Boots"/>
    <n v="1"/>
    <n v="143.66999999999999"/>
    <n v="0.1"/>
    <n v="79.89"/>
    <n v="129.303"/>
    <n v="79.89"/>
    <n v="49.412999999999997"/>
    <n v="0.38214890605786406"/>
    <n v="2026"/>
    <s v="Q3"/>
    <n v="9"/>
    <s v="Sep"/>
  </r>
  <r>
    <n v="1375"/>
    <d v="2026-09-13T00:00:00"/>
    <n v="2026"/>
    <n v="9"/>
    <x v="8"/>
    <x v="2"/>
    <x v="1"/>
    <x v="12"/>
    <x v="2"/>
    <s v="Returning"/>
    <x v="2"/>
    <s v="Insulated Bottle"/>
    <n v="1"/>
    <n v="35.86"/>
    <n v="0"/>
    <n v="13.33"/>
    <n v="35.86"/>
    <n v="13.33"/>
    <n v="22.53"/>
    <n v="0.62827663134411604"/>
    <n v="2026"/>
    <s v="Q3"/>
    <n v="9"/>
    <s v="Sep"/>
  </r>
  <r>
    <n v="2063"/>
    <d v="2026-09-13T00:00:00"/>
    <n v="2026"/>
    <n v="9"/>
    <x v="8"/>
    <x v="2"/>
    <x v="1"/>
    <x v="14"/>
    <x v="2"/>
    <s v="Returning"/>
    <x v="2"/>
    <s v="Carry-On Duffel"/>
    <n v="3"/>
    <n v="130.28"/>
    <n v="0.1"/>
    <n v="65.33"/>
    <n v="351.75600000000003"/>
    <n v="195.99"/>
    <n v="155.76600000000002"/>
    <n v="0.44282400300208102"/>
    <n v="2026"/>
    <s v="Q3"/>
    <n v="9"/>
    <s v="Sep"/>
  </r>
  <r>
    <n v="2563"/>
    <d v="2026-09-13T00:00:00"/>
    <n v="2026"/>
    <n v="9"/>
    <x v="8"/>
    <x v="2"/>
    <x v="1"/>
    <x v="6"/>
    <x v="3"/>
    <s v="Returning"/>
    <x v="1"/>
    <s v="Summit Backpack 45L"/>
    <n v="1"/>
    <n v="157.88999999999999"/>
    <n v="0.1"/>
    <n v="78.209999999999994"/>
    <n v="142.101"/>
    <n v="78.209999999999994"/>
    <n v="63.891000000000005"/>
    <n v="0.44961682183798851"/>
    <n v="2026"/>
    <s v="Q3"/>
    <n v="9"/>
    <s v="Sep"/>
  </r>
  <r>
    <n v="2786"/>
    <d v="2026-09-13T00:00:00"/>
    <n v="2026"/>
    <n v="9"/>
    <x v="8"/>
    <x v="2"/>
    <x v="3"/>
    <x v="8"/>
    <x v="0"/>
    <s v="New"/>
    <x v="4"/>
    <s v="Resistance Band Set"/>
    <n v="2"/>
    <n v="40.83"/>
    <n v="0"/>
    <n v="14.56"/>
    <n v="81.66"/>
    <n v="29.12"/>
    <n v="52.539999999999992"/>
    <n v="0.64339946118050451"/>
    <n v="2026"/>
    <s v="Q3"/>
    <n v="9"/>
    <s v="Sep"/>
  </r>
  <r>
    <n v="3269"/>
    <d v="2026-09-13T00:00:00"/>
    <n v="2026"/>
    <n v="9"/>
    <x v="8"/>
    <x v="2"/>
    <x v="2"/>
    <x v="16"/>
    <x v="2"/>
    <s v="New"/>
    <x v="4"/>
    <s v="Recovery Roller"/>
    <n v="2"/>
    <n v="37.119999999999997"/>
    <n v="0"/>
    <n v="14.26"/>
    <n v="74.239999999999995"/>
    <n v="28.52"/>
    <n v="45.72"/>
    <n v="0.61584051724137934"/>
    <n v="2026"/>
    <s v="Q3"/>
    <n v="9"/>
    <s v="Sep"/>
  </r>
  <r>
    <n v="3346"/>
    <d v="2026-09-13T00:00:00"/>
    <n v="2026"/>
    <n v="9"/>
    <x v="8"/>
    <x v="2"/>
    <x v="3"/>
    <x v="8"/>
    <x v="0"/>
    <s v="Returning"/>
    <x v="3"/>
    <s v="Compact Sleeping Bag"/>
    <n v="2"/>
    <n v="124.04"/>
    <n v="0.05"/>
    <n v="59.29"/>
    <n v="235.67599999999999"/>
    <n v="118.58"/>
    <n v="117.09599999999999"/>
    <n v="0.49685160983723414"/>
    <n v="2026"/>
    <s v="Q3"/>
    <n v="9"/>
    <s v="Sep"/>
  </r>
  <r>
    <n v="4097"/>
    <d v="2026-09-13T00:00:00"/>
    <n v="2026"/>
    <n v="9"/>
    <x v="8"/>
    <x v="2"/>
    <x v="1"/>
    <x v="12"/>
    <x v="0"/>
    <s v="Returning"/>
    <x v="1"/>
    <s v="Trail Boots"/>
    <n v="1"/>
    <n v="142.36000000000001"/>
    <n v="0"/>
    <n v="78.3"/>
    <n v="142.36000000000001"/>
    <n v="78.3"/>
    <n v="64.060000000000016"/>
    <n v="0.44998595110986239"/>
    <n v="2026"/>
    <s v="Q3"/>
    <n v="9"/>
    <s v="Sep"/>
  </r>
  <r>
    <n v="4208"/>
    <d v="2026-09-13T00:00:00"/>
    <n v="2026"/>
    <n v="9"/>
    <x v="8"/>
    <x v="2"/>
    <x v="1"/>
    <x v="12"/>
    <x v="1"/>
    <s v="Business"/>
    <x v="0"/>
    <s v="Cycling Pack 12L"/>
    <n v="6"/>
    <n v="104.11"/>
    <n v="0.1"/>
    <n v="49"/>
    <n v="562.19399999999996"/>
    <n v="294"/>
    <n v="268.19399999999996"/>
    <n v="0.47704884790659446"/>
    <n v="2026"/>
    <s v="Q3"/>
    <n v="9"/>
    <s v="Sep"/>
  </r>
  <r>
    <n v="4606"/>
    <d v="2026-09-13T00:00:00"/>
    <n v="2026"/>
    <n v="9"/>
    <x v="8"/>
    <x v="2"/>
    <x v="3"/>
    <x v="8"/>
    <x v="0"/>
    <s v="Business"/>
    <x v="3"/>
    <s v="Alpine Tent 4P"/>
    <n v="1"/>
    <n v="335.02"/>
    <n v="0.05"/>
    <n v="198.44"/>
    <n v="318.26899999999995"/>
    <n v="198.44"/>
    <n v="119.82899999999995"/>
    <n v="0.3765022669502841"/>
    <n v="2026"/>
    <s v="Q3"/>
    <n v="9"/>
    <s v="Sep"/>
  </r>
  <r>
    <n v="222"/>
    <d v="2026-09-14T00:00:00"/>
    <n v="2026"/>
    <n v="9"/>
    <x v="8"/>
    <x v="2"/>
    <x v="1"/>
    <x v="12"/>
    <x v="0"/>
    <s v="Returning"/>
    <x v="0"/>
    <s v="Trail Bike Light"/>
    <n v="2"/>
    <n v="49.69"/>
    <n v="0.05"/>
    <n v="22.55"/>
    <n v="94.410999999999987"/>
    <n v="45.1"/>
    <n v="49.310999999999986"/>
    <n v="0.52230142674052804"/>
    <n v="2026"/>
    <s v="Q3"/>
    <n v="9"/>
    <s v="Sep"/>
  </r>
  <r>
    <n v="241"/>
    <d v="2026-09-14T00:00:00"/>
    <n v="2026"/>
    <n v="9"/>
    <x v="8"/>
    <x v="2"/>
    <x v="2"/>
    <x v="5"/>
    <x v="0"/>
    <s v="Returning"/>
    <x v="0"/>
    <s v="Trail Bike Light"/>
    <n v="4"/>
    <n v="50.5"/>
    <n v="0"/>
    <n v="23.02"/>
    <n v="202"/>
    <n v="92.08"/>
    <n v="109.92"/>
    <n v="0.5441584158415842"/>
    <n v="2026"/>
    <s v="Q3"/>
    <n v="9"/>
    <s v="Sep"/>
  </r>
  <r>
    <n v="753"/>
    <d v="2026-09-14T00:00:00"/>
    <n v="2026"/>
    <n v="9"/>
    <x v="8"/>
    <x v="2"/>
    <x v="3"/>
    <x v="4"/>
    <x v="2"/>
    <s v="Returning"/>
    <x v="2"/>
    <s v="Packing Cube Set"/>
    <n v="1"/>
    <n v="47.55"/>
    <n v="0.05"/>
    <n v="18.350000000000001"/>
    <n v="45.172499999999992"/>
    <n v="18.350000000000001"/>
    <n v="26.822499999999991"/>
    <n v="0.5937794011843488"/>
    <n v="2026"/>
    <s v="Q3"/>
    <n v="9"/>
    <s v="Sep"/>
  </r>
  <r>
    <n v="2530"/>
    <d v="2026-09-14T00:00:00"/>
    <n v="2026"/>
    <n v="9"/>
    <x v="8"/>
    <x v="2"/>
    <x v="3"/>
    <x v="7"/>
    <x v="0"/>
    <s v="New"/>
    <x v="2"/>
    <s v="Packing Cube Set"/>
    <n v="6"/>
    <n v="46.16"/>
    <n v="0.1"/>
    <n v="18.39"/>
    <n v="249.26399999999998"/>
    <n v="110.34"/>
    <n v="138.92399999999998"/>
    <n v="0.55733679953783932"/>
    <n v="2026"/>
    <s v="Q3"/>
    <n v="9"/>
    <s v="Sep"/>
  </r>
  <r>
    <n v="572"/>
    <d v="2026-09-15T00:00:00"/>
    <n v="2026"/>
    <n v="9"/>
    <x v="8"/>
    <x v="2"/>
    <x v="0"/>
    <x v="15"/>
    <x v="2"/>
    <s v="Returning"/>
    <x v="2"/>
    <s v="Carry-On Duffel"/>
    <n v="2"/>
    <n v="135.79"/>
    <n v="0.05"/>
    <n v="66.53"/>
    <n v="258.00099999999998"/>
    <n v="133.06"/>
    <n v="124.94099999999997"/>
    <n v="0.48426556486215167"/>
    <n v="2026"/>
    <s v="Q3"/>
    <n v="9"/>
    <s v="Sep"/>
  </r>
  <r>
    <n v="874"/>
    <d v="2026-09-15T00:00:00"/>
    <n v="2026"/>
    <n v="9"/>
    <x v="8"/>
    <x v="2"/>
    <x v="0"/>
    <x v="15"/>
    <x v="0"/>
    <s v="Returning"/>
    <x v="1"/>
    <s v="Trail Boots"/>
    <n v="2"/>
    <n v="141.91999999999999"/>
    <n v="0"/>
    <n v="79.900000000000006"/>
    <n v="283.83999999999997"/>
    <n v="159.80000000000001"/>
    <n v="124.03999999999996"/>
    <n v="0.43700676437429531"/>
    <n v="2026"/>
    <s v="Q3"/>
    <n v="9"/>
    <s v="Sep"/>
  </r>
  <r>
    <n v="937"/>
    <d v="2026-09-15T00:00:00"/>
    <n v="2026"/>
    <n v="9"/>
    <x v="8"/>
    <x v="2"/>
    <x v="3"/>
    <x v="4"/>
    <x v="3"/>
    <s v="Business"/>
    <x v="1"/>
    <s v="Trail Boots"/>
    <n v="1"/>
    <n v="146.41"/>
    <n v="0.15"/>
    <n v="80.87"/>
    <n v="124.4485"/>
    <n v="80.87"/>
    <n v="43.578499999999991"/>
    <n v="0.35017296311325563"/>
    <n v="2026"/>
    <s v="Q3"/>
    <n v="9"/>
    <s v="Sep"/>
  </r>
  <r>
    <n v="1229"/>
    <d v="2026-09-15T00:00:00"/>
    <n v="2026"/>
    <n v="9"/>
    <x v="8"/>
    <x v="2"/>
    <x v="1"/>
    <x v="1"/>
    <x v="3"/>
    <s v="New"/>
    <x v="0"/>
    <s v="Compact Repair Kit"/>
    <n v="5"/>
    <n v="40.17"/>
    <n v="0"/>
    <n v="16.27"/>
    <n v="200.85000000000002"/>
    <n v="81.349999999999994"/>
    <n v="119.50000000000003"/>
    <n v="0.59497137167040082"/>
    <n v="2026"/>
    <s v="Q3"/>
    <n v="9"/>
    <s v="Sep"/>
  </r>
  <r>
    <n v="2186"/>
    <d v="2026-09-15T00:00:00"/>
    <n v="2026"/>
    <n v="9"/>
    <x v="8"/>
    <x v="2"/>
    <x v="2"/>
    <x v="2"/>
    <x v="0"/>
    <s v="Returning"/>
    <x v="1"/>
    <s v="Hiking Daypack 20L"/>
    <n v="2"/>
    <n v="91.6"/>
    <n v="0"/>
    <n v="46.54"/>
    <n v="183.2"/>
    <n v="93.08"/>
    <n v="90.11999999999999"/>
    <n v="0.49192139737991264"/>
    <n v="2026"/>
    <s v="Q3"/>
    <n v="9"/>
    <s v="Sep"/>
  </r>
  <r>
    <n v="2922"/>
    <d v="2026-09-15T00:00:00"/>
    <n v="2026"/>
    <n v="9"/>
    <x v="8"/>
    <x v="2"/>
    <x v="2"/>
    <x v="2"/>
    <x v="0"/>
    <s v="New"/>
    <x v="4"/>
    <s v="Weighted Vest"/>
    <n v="4"/>
    <n v="121.47"/>
    <n v="0.05"/>
    <n v="67.650000000000006"/>
    <n v="461.58599999999996"/>
    <n v="270.60000000000002"/>
    <n v="190.98599999999993"/>
    <n v="0.41376038268058379"/>
    <n v="2026"/>
    <s v="Q3"/>
    <n v="9"/>
    <s v="Sep"/>
  </r>
  <r>
    <n v="3140"/>
    <d v="2026-09-15T00:00:00"/>
    <n v="2026"/>
    <n v="9"/>
    <x v="8"/>
    <x v="2"/>
    <x v="1"/>
    <x v="12"/>
    <x v="3"/>
    <s v="New"/>
    <x v="3"/>
    <s v="Compact Sleeping Bag"/>
    <n v="2"/>
    <n v="122.69"/>
    <n v="0"/>
    <n v="61.4"/>
    <n v="245.38"/>
    <n v="122.8"/>
    <n v="122.58"/>
    <n v="0.49955171570625151"/>
    <n v="2026"/>
    <s v="Q3"/>
    <n v="9"/>
    <s v="Sep"/>
  </r>
  <r>
    <n v="3369"/>
    <d v="2026-09-15T00:00:00"/>
    <n v="2026"/>
    <n v="9"/>
    <x v="8"/>
    <x v="2"/>
    <x v="1"/>
    <x v="12"/>
    <x v="3"/>
    <s v="New"/>
    <x v="2"/>
    <s v="Packing Cube Set"/>
    <n v="1"/>
    <n v="45.59"/>
    <n v="0"/>
    <n v="18.28"/>
    <n v="45.59"/>
    <n v="18.28"/>
    <n v="27.310000000000002"/>
    <n v="0.59903487606931349"/>
    <n v="2026"/>
    <s v="Q3"/>
    <n v="9"/>
    <s v="Sep"/>
  </r>
  <r>
    <n v="4865"/>
    <d v="2026-09-15T00:00:00"/>
    <n v="2026"/>
    <n v="9"/>
    <x v="8"/>
    <x v="2"/>
    <x v="3"/>
    <x v="4"/>
    <x v="0"/>
    <s v="Returning"/>
    <x v="0"/>
    <s v="Commuter Helmet"/>
    <n v="1"/>
    <n v="83.8"/>
    <n v="0"/>
    <n v="42.23"/>
    <n v="83.8"/>
    <n v="42.23"/>
    <n v="41.57"/>
    <n v="0.49606205250596663"/>
    <n v="2026"/>
    <s v="Q3"/>
    <n v="9"/>
    <s v="Sep"/>
  </r>
  <r>
    <n v="103"/>
    <d v="2026-09-16T00:00:00"/>
    <n v="2026"/>
    <n v="9"/>
    <x v="8"/>
    <x v="2"/>
    <x v="2"/>
    <x v="3"/>
    <x v="0"/>
    <s v="New"/>
    <x v="2"/>
    <s v="Carry-On Duffel"/>
    <n v="1"/>
    <n v="132.58000000000001"/>
    <n v="0.15"/>
    <n v="67.62"/>
    <n v="112.69300000000001"/>
    <n v="67.62"/>
    <n v="45.073000000000008"/>
    <n v="0.39996273060438536"/>
    <n v="2026"/>
    <s v="Q3"/>
    <n v="9"/>
    <s v="Sep"/>
  </r>
  <r>
    <n v="4500"/>
    <d v="2026-09-16T00:00:00"/>
    <n v="2026"/>
    <n v="9"/>
    <x v="8"/>
    <x v="2"/>
    <x v="3"/>
    <x v="8"/>
    <x v="0"/>
    <s v="New"/>
    <x v="3"/>
    <s v="Compact Sleeping Bag"/>
    <n v="2"/>
    <n v="122.12"/>
    <n v="0.05"/>
    <n v="61.76"/>
    <n v="232.02799999999999"/>
    <n v="123.52"/>
    <n v="108.508"/>
    <n v="0.46765045597945076"/>
    <n v="2026"/>
    <s v="Q3"/>
    <n v="9"/>
    <s v="Sep"/>
  </r>
  <r>
    <n v="5093"/>
    <d v="2026-09-16T00:00:00"/>
    <n v="2026"/>
    <n v="9"/>
    <x v="8"/>
    <x v="2"/>
    <x v="0"/>
    <x v="0"/>
    <x v="1"/>
    <s v="Business"/>
    <x v="1"/>
    <s v="Trail Boots"/>
    <n v="3"/>
    <n v="140.47"/>
    <n v="0.15"/>
    <n v="81.739999999999995"/>
    <n v="358.19849999999997"/>
    <n v="245.21999999999997"/>
    <n v="112.9785"/>
    <n v="0.31540751845694498"/>
    <n v="2026"/>
    <s v="Q3"/>
    <n v="9"/>
    <s v="Sep"/>
  </r>
  <r>
    <n v="5147"/>
    <d v="2026-09-16T00:00:00"/>
    <n v="2026"/>
    <n v="9"/>
    <x v="8"/>
    <x v="2"/>
    <x v="3"/>
    <x v="13"/>
    <x v="0"/>
    <s v="New"/>
    <x v="1"/>
    <s v="Trail Boots"/>
    <n v="2"/>
    <n v="145.35"/>
    <n v="0.05"/>
    <n v="78.39"/>
    <n v="276.16499999999996"/>
    <n v="156.78"/>
    <n v="119.38499999999996"/>
    <n v="0.4322959100537721"/>
    <n v="2026"/>
    <s v="Q3"/>
    <n v="9"/>
    <s v="Sep"/>
  </r>
  <r>
    <n v="365"/>
    <d v="2026-09-17T00:00:00"/>
    <n v="2026"/>
    <n v="9"/>
    <x v="8"/>
    <x v="2"/>
    <x v="3"/>
    <x v="8"/>
    <x v="3"/>
    <s v="Returning"/>
    <x v="3"/>
    <s v="Compact Sleeping Bag"/>
    <n v="2"/>
    <n v="121.25"/>
    <n v="0"/>
    <n v="61.5"/>
    <n v="242.5"/>
    <n v="123"/>
    <n v="119.5"/>
    <n v="0.4927835051546392"/>
    <n v="2026"/>
    <s v="Q3"/>
    <n v="9"/>
    <s v="Sep"/>
  </r>
  <r>
    <n v="494"/>
    <d v="2026-09-17T00:00:00"/>
    <n v="2026"/>
    <n v="9"/>
    <x v="8"/>
    <x v="2"/>
    <x v="3"/>
    <x v="4"/>
    <x v="0"/>
    <s v="New"/>
    <x v="2"/>
    <s v="Insulated Bottle"/>
    <n v="1"/>
    <n v="35.94"/>
    <n v="0.1"/>
    <n v="13.19"/>
    <n v="32.345999999999997"/>
    <n v="13.19"/>
    <n v="19.155999999999999"/>
    <n v="0.59222160390774747"/>
    <n v="2026"/>
    <s v="Q3"/>
    <n v="9"/>
    <s v="Sep"/>
  </r>
  <r>
    <n v="665"/>
    <d v="2026-09-17T00:00:00"/>
    <n v="2026"/>
    <n v="9"/>
    <x v="8"/>
    <x v="2"/>
    <x v="1"/>
    <x v="14"/>
    <x v="0"/>
    <s v="New"/>
    <x v="0"/>
    <s v="Cycling Pack 12L"/>
    <n v="1"/>
    <n v="101.18"/>
    <n v="0.1"/>
    <n v="49.38"/>
    <n v="91.062000000000012"/>
    <n v="49.38"/>
    <n v="41.682000000000009"/>
    <n v="0.45773209461685449"/>
    <n v="2026"/>
    <s v="Q3"/>
    <n v="9"/>
    <s v="Sep"/>
  </r>
  <r>
    <n v="2067"/>
    <d v="2026-09-17T00:00:00"/>
    <n v="2026"/>
    <n v="9"/>
    <x v="8"/>
    <x v="2"/>
    <x v="3"/>
    <x v="7"/>
    <x v="2"/>
    <s v="New"/>
    <x v="0"/>
    <s v="Commuter Helmet"/>
    <n v="2"/>
    <n v="82.47"/>
    <n v="0"/>
    <n v="42.49"/>
    <n v="164.94"/>
    <n v="84.98"/>
    <n v="79.959999999999994"/>
    <n v="0.48478234509518608"/>
    <n v="2026"/>
    <s v="Q3"/>
    <n v="9"/>
    <s v="Sep"/>
  </r>
  <r>
    <n v="2648"/>
    <d v="2026-09-17T00:00:00"/>
    <n v="2026"/>
    <n v="9"/>
    <x v="8"/>
    <x v="2"/>
    <x v="2"/>
    <x v="16"/>
    <x v="3"/>
    <s v="New"/>
    <x v="4"/>
    <s v="Training Mat"/>
    <n v="1"/>
    <n v="50.47"/>
    <n v="0.05"/>
    <n v="22.27"/>
    <n v="47.946499999999993"/>
    <n v="22.27"/>
    <n v="25.676499999999994"/>
    <n v="0.53552396942425406"/>
    <n v="2026"/>
    <s v="Q3"/>
    <n v="9"/>
    <s v="Sep"/>
  </r>
  <r>
    <n v="3074"/>
    <d v="2026-09-17T00:00:00"/>
    <n v="2026"/>
    <n v="9"/>
    <x v="8"/>
    <x v="2"/>
    <x v="3"/>
    <x v="8"/>
    <x v="1"/>
    <s v="Business"/>
    <x v="3"/>
    <s v="Portable Camp Stove"/>
    <n v="5"/>
    <n v="82.63"/>
    <n v="0.15"/>
    <n v="38.630000000000003"/>
    <n v="351.17749999999995"/>
    <n v="193.15"/>
    <n v="158.02749999999995"/>
    <n v="0.44999323703824978"/>
    <n v="2026"/>
    <s v="Q3"/>
    <n v="9"/>
    <s v="Sep"/>
  </r>
  <r>
    <n v="259"/>
    <d v="2026-09-18T00:00:00"/>
    <n v="2026"/>
    <n v="9"/>
    <x v="8"/>
    <x v="2"/>
    <x v="3"/>
    <x v="8"/>
    <x v="2"/>
    <s v="Business"/>
    <x v="2"/>
    <s v="Travel Backpack 35L"/>
    <n v="4"/>
    <n v="168.48"/>
    <n v="0.1"/>
    <n v="89.85"/>
    <n v="606.52800000000002"/>
    <n v="359.4"/>
    <n v="247.12800000000004"/>
    <n v="0.4074469768914214"/>
    <n v="2026"/>
    <s v="Q3"/>
    <n v="9"/>
    <s v="Sep"/>
  </r>
  <r>
    <n v="997"/>
    <d v="2026-09-18T00:00:00"/>
    <n v="2026"/>
    <n v="9"/>
    <x v="8"/>
    <x v="2"/>
    <x v="1"/>
    <x v="11"/>
    <x v="3"/>
    <s v="Returning"/>
    <x v="3"/>
    <s v="Compact Sleeping Bag"/>
    <n v="2"/>
    <n v="121.82"/>
    <n v="0"/>
    <n v="61.92"/>
    <n v="243.64"/>
    <n v="123.84"/>
    <n v="119.79999999999998"/>
    <n v="0.49170907896897059"/>
    <n v="2026"/>
    <s v="Q3"/>
    <n v="9"/>
    <s v="Sep"/>
  </r>
  <r>
    <n v="2102"/>
    <d v="2026-09-18T00:00:00"/>
    <n v="2026"/>
    <n v="9"/>
    <x v="8"/>
    <x v="2"/>
    <x v="0"/>
    <x v="15"/>
    <x v="2"/>
    <s v="Returning"/>
    <x v="0"/>
    <s v="Trail Bike Light"/>
    <n v="1"/>
    <n v="50.02"/>
    <n v="0.1"/>
    <n v="22.47"/>
    <n v="45.018000000000001"/>
    <n v="22.47"/>
    <n v="22.548000000000002"/>
    <n v="0.50086632013861121"/>
    <n v="2026"/>
    <s v="Q3"/>
    <n v="9"/>
    <s v="Sep"/>
  </r>
  <r>
    <n v="2452"/>
    <d v="2026-09-18T00:00:00"/>
    <n v="2026"/>
    <n v="9"/>
    <x v="8"/>
    <x v="2"/>
    <x v="2"/>
    <x v="5"/>
    <x v="0"/>
    <s v="New"/>
    <x v="4"/>
    <s v="Training Mat"/>
    <n v="1"/>
    <n v="50.17"/>
    <n v="0.1"/>
    <n v="21.99"/>
    <n v="45.153000000000006"/>
    <n v="21.99"/>
    <n v="23.163000000000007"/>
    <n v="0.51298917015480705"/>
    <n v="2026"/>
    <s v="Q3"/>
    <n v="9"/>
    <s v="Sep"/>
  </r>
  <r>
    <n v="2761"/>
    <d v="2026-09-18T00:00:00"/>
    <n v="2026"/>
    <n v="9"/>
    <x v="8"/>
    <x v="2"/>
    <x v="0"/>
    <x v="15"/>
    <x v="1"/>
    <s v="Business"/>
    <x v="3"/>
    <s v="Compact Sleeping Bag"/>
    <n v="5"/>
    <n v="124.51"/>
    <n v="0.1"/>
    <n v="60.29"/>
    <n v="560.29500000000007"/>
    <n v="301.45"/>
    <n v="258.84500000000008"/>
    <n v="0.46197984990049895"/>
    <n v="2026"/>
    <s v="Q3"/>
    <n v="9"/>
    <s v="Sep"/>
  </r>
  <r>
    <n v="3993"/>
    <d v="2026-09-18T00:00:00"/>
    <n v="2026"/>
    <n v="9"/>
    <x v="8"/>
    <x v="2"/>
    <x v="1"/>
    <x v="12"/>
    <x v="3"/>
    <s v="Returning"/>
    <x v="1"/>
    <s v="Summit Backpack 45L"/>
    <n v="1"/>
    <n v="153.68"/>
    <n v="0.05"/>
    <n v="77.42"/>
    <n v="145.99600000000001"/>
    <n v="77.42"/>
    <n v="68.576000000000008"/>
    <n v="0.46971149894517661"/>
    <n v="2026"/>
    <s v="Q3"/>
    <n v="9"/>
    <s v="Sep"/>
  </r>
  <r>
    <n v="4343"/>
    <d v="2026-09-18T00:00:00"/>
    <n v="2026"/>
    <n v="9"/>
    <x v="8"/>
    <x v="2"/>
    <x v="1"/>
    <x v="12"/>
    <x v="3"/>
    <s v="New"/>
    <x v="3"/>
    <s v="Compact Sleeping Bag"/>
    <n v="2"/>
    <n v="121.37"/>
    <n v="0.05"/>
    <n v="60.13"/>
    <n v="230.60300000000001"/>
    <n v="120.26"/>
    <n v="110.343"/>
    <n v="0.47849767782726155"/>
    <n v="2026"/>
    <s v="Q3"/>
    <n v="9"/>
    <s v="Sep"/>
  </r>
  <r>
    <n v="4429"/>
    <d v="2026-09-18T00:00:00"/>
    <n v="2026"/>
    <n v="9"/>
    <x v="8"/>
    <x v="2"/>
    <x v="0"/>
    <x v="15"/>
    <x v="0"/>
    <s v="Business"/>
    <x v="1"/>
    <s v="Trail Boots"/>
    <n v="2"/>
    <n v="145.1"/>
    <n v="0.1"/>
    <n v="77.62"/>
    <n v="261.18"/>
    <n v="155.24"/>
    <n v="105.94"/>
    <n v="0.40562064476606169"/>
    <n v="2026"/>
    <s v="Q3"/>
    <n v="9"/>
    <s v="Sep"/>
  </r>
  <r>
    <n v="4824"/>
    <d v="2026-09-18T00:00:00"/>
    <n v="2026"/>
    <n v="9"/>
    <x v="8"/>
    <x v="2"/>
    <x v="3"/>
    <x v="8"/>
    <x v="0"/>
    <s v="Returning"/>
    <x v="4"/>
    <s v="Recovery Roller"/>
    <n v="1"/>
    <n v="36.729999999999997"/>
    <n v="0.05"/>
    <n v="14.11"/>
    <n v="34.893499999999996"/>
    <n v="14.11"/>
    <n v="20.783499999999997"/>
    <n v="0.59562669265049362"/>
    <n v="2026"/>
    <s v="Q3"/>
    <n v="9"/>
    <s v="Sep"/>
  </r>
  <r>
    <n v="4881"/>
    <d v="2026-09-18T00:00:00"/>
    <n v="2026"/>
    <n v="9"/>
    <x v="8"/>
    <x v="2"/>
    <x v="2"/>
    <x v="2"/>
    <x v="0"/>
    <s v="Business"/>
    <x v="2"/>
    <s v="Carry-On Duffel"/>
    <n v="4"/>
    <n v="134.15"/>
    <n v="0.05"/>
    <n v="65.58"/>
    <n v="509.77"/>
    <n v="262.32"/>
    <n v="247.45"/>
    <n v="0.48541499107440611"/>
    <n v="2026"/>
    <s v="Q3"/>
    <n v="9"/>
    <s v="Sep"/>
  </r>
  <r>
    <n v="5138"/>
    <d v="2026-09-18T00:00:00"/>
    <n v="2026"/>
    <n v="9"/>
    <x v="8"/>
    <x v="2"/>
    <x v="0"/>
    <x v="0"/>
    <x v="1"/>
    <s v="Business"/>
    <x v="1"/>
    <s v="Hiking Daypack 20L"/>
    <n v="8"/>
    <n v="94.21"/>
    <n v="0.1"/>
    <n v="45.05"/>
    <n v="678.31200000000001"/>
    <n v="360.4"/>
    <n v="317.91200000000003"/>
    <n v="0.46868107891353833"/>
    <n v="2026"/>
    <s v="Q3"/>
    <n v="9"/>
    <s v="Sep"/>
  </r>
  <r>
    <n v="1214"/>
    <d v="2026-09-19T00:00:00"/>
    <n v="2026"/>
    <n v="9"/>
    <x v="8"/>
    <x v="2"/>
    <x v="0"/>
    <x v="15"/>
    <x v="2"/>
    <s v="Returning"/>
    <x v="3"/>
    <s v="Trail Tent 2P"/>
    <n v="1"/>
    <n v="198.29"/>
    <n v="0.05"/>
    <n v="106.24"/>
    <n v="188.37549999999999"/>
    <n v="106.24"/>
    <n v="82.135499999999993"/>
    <n v="0.436020076920831"/>
    <n v="2026"/>
    <s v="Q3"/>
    <n v="9"/>
    <s v="Sep"/>
  </r>
  <r>
    <n v="1346"/>
    <d v="2026-09-19T00:00:00"/>
    <n v="2026"/>
    <n v="9"/>
    <x v="8"/>
    <x v="2"/>
    <x v="1"/>
    <x v="14"/>
    <x v="3"/>
    <s v="Returning"/>
    <x v="2"/>
    <s v="Travel Backpack 35L"/>
    <n v="3"/>
    <n v="166.21"/>
    <n v="0.05"/>
    <n v="85.03"/>
    <n v="473.69849999999997"/>
    <n v="255.09"/>
    <n v="218.60849999999996"/>
    <n v="0.4614929116304991"/>
    <n v="2026"/>
    <s v="Q3"/>
    <n v="9"/>
    <s v="Sep"/>
  </r>
  <r>
    <n v="1361"/>
    <d v="2026-09-19T00:00:00"/>
    <n v="2026"/>
    <n v="9"/>
    <x v="8"/>
    <x v="2"/>
    <x v="1"/>
    <x v="6"/>
    <x v="3"/>
    <s v="New"/>
    <x v="0"/>
    <s v="Compact Repair Kit"/>
    <n v="1"/>
    <n v="40.700000000000003"/>
    <n v="0.05"/>
    <n v="16.43"/>
    <n v="38.664999999999999"/>
    <n v="16.43"/>
    <n v="22.234999999999999"/>
    <n v="0.57506789085736454"/>
    <n v="2026"/>
    <s v="Q3"/>
    <n v="9"/>
    <s v="Sep"/>
  </r>
  <r>
    <n v="2728"/>
    <d v="2026-09-19T00:00:00"/>
    <n v="2026"/>
    <n v="9"/>
    <x v="8"/>
    <x v="2"/>
    <x v="0"/>
    <x v="15"/>
    <x v="0"/>
    <s v="New"/>
    <x v="1"/>
    <s v="Summit Backpack 45L"/>
    <n v="3"/>
    <n v="153.5"/>
    <n v="0"/>
    <n v="80.819999999999993"/>
    <n v="460.5"/>
    <n v="242.45999999999998"/>
    <n v="218.04000000000002"/>
    <n v="0.47348534201954401"/>
    <n v="2026"/>
    <s v="Q3"/>
    <n v="9"/>
    <s v="Sep"/>
  </r>
  <r>
    <n v="2788"/>
    <d v="2026-09-19T00:00:00"/>
    <n v="2026"/>
    <n v="9"/>
    <x v="8"/>
    <x v="2"/>
    <x v="1"/>
    <x v="12"/>
    <x v="3"/>
    <s v="New"/>
    <x v="1"/>
    <s v="Trekking Poles"/>
    <n v="1"/>
    <n v="70.430000000000007"/>
    <n v="0"/>
    <n v="31.51"/>
    <n v="70.430000000000007"/>
    <n v="31.51"/>
    <n v="38.92"/>
    <n v="0.55260542382507449"/>
    <n v="2026"/>
    <s v="Q3"/>
    <n v="9"/>
    <s v="Sep"/>
  </r>
  <r>
    <n v="2932"/>
    <d v="2026-09-19T00:00:00"/>
    <n v="2026"/>
    <n v="9"/>
    <x v="8"/>
    <x v="2"/>
    <x v="0"/>
    <x v="15"/>
    <x v="2"/>
    <s v="Business"/>
    <x v="0"/>
    <s v="Trail Bike Light"/>
    <n v="4"/>
    <n v="49.93"/>
    <n v="0"/>
    <n v="22.99"/>
    <n v="199.72"/>
    <n v="91.96"/>
    <n v="107.76"/>
    <n v="0.53955537752853999"/>
    <n v="2026"/>
    <s v="Q3"/>
    <n v="9"/>
    <s v="Sep"/>
  </r>
  <r>
    <n v="3399"/>
    <d v="2026-09-19T00:00:00"/>
    <n v="2026"/>
    <n v="9"/>
    <x v="8"/>
    <x v="2"/>
    <x v="1"/>
    <x v="12"/>
    <x v="2"/>
    <s v="Returning"/>
    <x v="0"/>
    <s v="Trail Bike Light"/>
    <n v="1"/>
    <n v="50.18"/>
    <n v="0"/>
    <n v="22.92"/>
    <n v="50.18"/>
    <n v="22.92"/>
    <n v="27.259999999999998"/>
    <n v="0.54324432044639293"/>
    <n v="2026"/>
    <s v="Q3"/>
    <n v="9"/>
    <s v="Sep"/>
  </r>
  <r>
    <n v="3588"/>
    <d v="2026-09-19T00:00:00"/>
    <n v="2026"/>
    <n v="9"/>
    <x v="8"/>
    <x v="2"/>
    <x v="3"/>
    <x v="13"/>
    <x v="2"/>
    <s v="New"/>
    <x v="2"/>
    <s v="Travel Backpack 35L"/>
    <n v="2"/>
    <n v="164.01"/>
    <n v="0.15"/>
    <n v="87.14"/>
    <n v="278.81699999999995"/>
    <n v="174.28"/>
    <n v="104.53699999999995"/>
    <n v="0.37493050997607741"/>
    <n v="2026"/>
    <s v="Q3"/>
    <n v="9"/>
    <s v="Sep"/>
  </r>
  <r>
    <n v="3603"/>
    <d v="2026-09-19T00:00:00"/>
    <n v="2026"/>
    <n v="9"/>
    <x v="8"/>
    <x v="2"/>
    <x v="1"/>
    <x v="14"/>
    <x v="3"/>
    <s v="Returning"/>
    <x v="0"/>
    <s v="Commuter Helmet"/>
    <n v="2"/>
    <n v="83.77"/>
    <n v="0"/>
    <n v="43.32"/>
    <n v="167.54"/>
    <n v="86.64"/>
    <n v="80.899999999999991"/>
    <n v="0.4828697624447893"/>
    <n v="2026"/>
    <s v="Q3"/>
    <n v="9"/>
    <s v="Sep"/>
  </r>
  <r>
    <n v="3845"/>
    <d v="2026-09-19T00:00:00"/>
    <n v="2026"/>
    <n v="9"/>
    <x v="8"/>
    <x v="2"/>
    <x v="3"/>
    <x v="8"/>
    <x v="0"/>
    <s v="New"/>
    <x v="3"/>
    <s v="Portable Camp Stove"/>
    <n v="1"/>
    <n v="81.84"/>
    <n v="0"/>
    <n v="38.5"/>
    <n v="81.84"/>
    <n v="38.5"/>
    <n v="43.34"/>
    <n v="0.52956989247311825"/>
    <n v="2026"/>
    <s v="Q3"/>
    <n v="9"/>
    <s v="Sep"/>
  </r>
  <r>
    <n v="4191"/>
    <d v="2026-09-19T00:00:00"/>
    <n v="2026"/>
    <n v="9"/>
    <x v="8"/>
    <x v="2"/>
    <x v="2"/>
    <x v="5"/>
    <x v="3"/>
    <s v="Returning"/>
    <x v="4"/>
    <s v="Resistance Band Set"/>
    <n v="1"/>
    <n v="40.32"/>
    <n v="0.15"/>
    <n v="14.39"/>
    <n v="34.271999999999998"/>
    <n v="14.39"/>
    <n v="19.881999999999998"/>
    <n v="0.58012371615312786"/>
    <n v="2026"/>
    <s v="Q3"/>
    <n v="9"/>
    <s v="Sep"/>
  </r>
  <r>
    <n v="4269"/>
    <d v="2026-09-19T00:00:00"/>
    <n v="2026"/>
    <n v="9"/>
    <x v="8"/>
    <x v="2"/>
    <x v="2"/>
    <x v="16"/>
    <x v="1"/>
    <s v="Business"/>
    <x v="1"/>
    <s v="Summit Backpack 45L"/>
    <n v="4"/>
    <n v="155.84"/>
    <n v="0.05"/>
    <n v="80.790000000000006"/>
    <n v="592.19200000000001"/>
    <n v="323.16000000000003"/>
    <n v="269.03199999999998"/>
    <n v="0.45429860585755966"/>
    <n v="2026"/>
    <s v="Q3"/>
    <n v="9"/>
    <s v="Sep"/>
  </r>
  <r>
    <n v="5"/>
    <d v="2026-09-20T00:00:00"/>
    <n v="2026"/>
    <n v="9"/>
    <x v="8"/>
    <x v="2"/>
    <x v="1"/>
    <x v="6"/>
    <x v="0"/>
    <s v="Business"/>
    <x v="4"/>
    <s v="Training Mat"/>
    <n v="1"/>
    <n v="51.83"/>
    <n v="0"/>
    <n v="21.9"/>
    <n v="51.83"/>
    <n v="21.9"/>
    <n v="29.93"/>
    <n v="0.57746478873239437"/>
    <n v="2026"/>
    <s v="Q3"/>
    <n v="9"/>
    <s v="Sep"/>
  </r>
  <r>
    <n v="210"/>
    <d v="2026-09-20T00:00:00"/>
    <n v="2026"/>
    <n v="9"/>
    <x v="8"/>
    <x v="2"/>
    <x v="2"/>
    <x v="3"/>
    <x v="2"/>
    <s v="Returning"/>
    <x v="3"/>
    <s v="Trail Tent 2P"/>
    <n v="1"/>
    <n v="190.77"/>
    <n v="0.05"/>
    <n v="104.69"/>
    <n v="181.23150000000001"/>
    <n v="104.69"/>
    <n v="76.541500000000013"/>
    <n v="0.42234103894742364"/>
    <n v="2026"/>
    <s v="Q3"/>
    <n v="9"/>
    <s v="Sep"/>
  </r>
  <r>
    <n v="462"/>
    <d v="2026-09-20T00:00:00"/>
    <n v="2026"/>
    <n v="9"/>
    <x v="8"/>
    <x v="2"/>
    <x v="1"/>
    <x v="12"/>
    <x v="2"/>
    <s v="New"/>
    <x v="0"/>
    <s v="Compact Repair Kit"/>
    <n v="2"/>
    <n v="40.049999999999997"/>
    <n v="0.05"/>
    <n v="16.97"/>
    <n v="76.094999999999985"/>
    <n v="33.94"/>
    <n v="42.154999999999987"/>
    <n v="0.55397857940731976"/>
    <n v="2026"/>
    <s v="Q3"/>
    <n v="9"/>
    <s v="Sep"/>
  </r>
  <r>
    <n v="725"/>
    <d v="2026-09-20T00:00:00"/>
    <n v="2026"/>
    <n v="9"/>
    <x v="8"/>
    <x v="2"/>
    <x v="1"/>
    <x v="12"/>
    <x v="0"/>
    <s v="New"/>
    <x v="0"/>
    <s v="Commuter Helmet"/>
    <n v="1"/>
    <n v="82.08"/>
    <n v="0.05"/>
    <n v="43.18"/>
    <n v="77.975999999999999"/>
    <n v="43.18"/>
    <n v="34.795999999999999"/>
    <n v="0.44623986867754178"/>
    <n v="2026"/>
    <s v="Q3"/>
    <n v="9"/>
    <s v="Sep"/>
  </r>
  <r>
    <n v="918"/>
    <d v="2026-09-20T00:00:00"/>
    <n v="2026"/>
    <n v="9"/>
    <x v="8"/>
    <x v="2"/>
    <x v="0"/>
    <x v="15"/>
    <x v="0"/>
    <s v="Returning"/>
    <x v="0"/>
    <s v="Trail Bike Light"/>
    <n v="1"/>
    <n v="50.3"/>
    <n v="0.05"/>
    <n v="22.14"/>
    <n v="47.784999999999997"/>
    <n v="22.14"/>
    <n v="25.644999999999996"/>
    <n v="0.53667468870984614"/>
    <n v="2026"/>
    <s v="Q3"/>
    <n v="9"/>
    <s v="Sep"/>
  </r>
  <r>
    <n v="1442"/>
    <d v="2026-09-20T00:00:00"/>
    <n v="2026"/>
    <n v="9"/>
    <x v="8"/>
    <x v="2"/>
    <x v="2"/>
    <x v="16"/>
    <x v="0"/>
    <s v="New"/>
    <x v="2"/>
    <s v="Packing Cube Set"/>
    <n v="1"/>
    <n v="47.68"/>
    <n v="0.1"/>
    <n v="18.03"/>
    <n v="42.911999999999999"/>
    <n v="18.03"/>
    <n v="24.881999999999998"/>
    <n v="0.57983780760626391"/>
    <n v="2026"/>
    <s v="Q3"/>
    <n v="9"/>
    <s v="Sep"/>
  </r>
  <r>
    <n v="4290"/>
    <d v="2026-09-20T00:00:00"/>
    <n v="2026"/>
    <n v="9"/>
    <x v="8"/>
    <x v="2"/>
    <x v="2"/>
    <x v="2"/>
    <x v="2"/>
    <s v="Returning"/>
    <x v="0"/>
    <s v="Trail Bike Light"/>
    <n v="2"/>
    <n v="51.48"/>
    <n v="0.05"/>
    <n v="22.38"/>
    <n v="97.811999999999983"/>
    <n v="44.76"/>
    <n v="53.051999999999985"/>
    <n v="0.54238743712427917"/>
    <n v="2026"/>
    <s v="Q3"/>
    <n v="9"/>
    <s v="Sep"/>
  </r>
  <r>
    <n v="4666"/>
    <d v="2026-09-20T00:00:00"/>
    <n v="2026"/>
    <n v="9"/>
    <x v="8"/>
    <x v="2"/>
    <x v="2"/>
    <x v="3"/>
    <x v="0"/>
    <s v="Business"/>
    <x v="4"/>
    <s v="Weighted Vest"/>
    <n v="2"/>
    <n v="123.73"/>
    <n v="0"/>
    <n v="68.459999999999994"/>
    <n v="247.46"/>
    <n v="136.91999999999999"/>
    <n v="110.54000000000002"/>
    <n v="0.44669845631617239"/>
    <n v="2026"/>
    <s v="Q3"/>
    <n v="9"/>
    <s v="Sep"/>
  </r>
  <r>
    <n v="234"/>
    <d v="2026-09-21T00:00:00"/>
    <n v="2026"/>
    <n v="9"/>
    <x v="8"/>
    <x v="2"/>
    <x v="2"/>
    <x v="5"/>
    <x v="0"/>
    <s v="Business"/>
    <x v="1"/>
    <s v="Trail Boots"/>
    <n v="2"/>
    <n v="146.81"/>
    <n v="0"/>
    <n v="79.72"/>
    <n v="293.62"/>
    <n v="159.44"/>
    <n v="134.18"/>
    <n v="0.45698521899053202"/>
    <n v="2026"/>
    <s v="Q3"/>
    <n v="9"/>
    <s v="Sep"/>
  </r>
  <r>
    <n v="802"/>
    <d v="2026-09-21T00:00:00"/>
    <n v="2026"/>
    <n v="9"/>
    <x v="8"/>
    <x v="2"/>
    <x v="1"/>
    <x v="12"/>
    <x v="2"/>
    <s v="Returning"/>
    <x v="2"/>
    <s v="Travel Backpack 35L"/>
    <n v="2"/>
    <n v="167.16"/>
    <n v="0"/>
    <n v="88.51"/>
    <n v="334.32"/>
    <n v="177.02"/>
    <n v="157.29999999999998"/>
    <n v="0.4705072983967456"/>
    <n v="2026"/>
    <s v="Q3"/>
    <n v="9"/>
    <s v="Sep"/>
  </r>
  <r>
    <n v="1942"/>
    <d v="2026-09-21T00:00:00"/>
    <n v="2026"/>
    <n v="9"/>
    <x v="8"/>
    <x v="2"/>
    <x v="2"/>
    <x v="2"/>
    <x v="0"/>
    <s v="New"/>
    <x v="0"/>
    <s v="Commuter Helmet"/>
    <n v="1"/>
    <n v="83.69"/>
    <n v="0"/>
    <n v="42.76"/>
    <n v="83.69"/>
    <n v="42.76"/>
    <n v="40.93"/>
    <n v="0.48906679412116144"/>
    <n v="2026"/>
    <s v="Q3"/>
    <n v="9"/>
    <s v="Sep"/>
  </r>
  <r>
    <n v="2200"/>
    <d v="2026-09-21T00:00:00"/>
    <n v="2026"/>
    <n v="9"/>
    <x v="8"/>
    <x v="2"/>
    <x v="0"/>
    <x v="0"/>
    <x v="0"/>
    <s v="New"/>
    <x v="0"/>
    <s v="Compact Repair Kit"/>
    <n v="1"/>
    <n v="40.4"/>
    <n v="0.15"/>
    <n v="16.47"/>
    <n v="34.339999999999996"/>
    <n v="16.47"/>
    <n v="17.869999999999997"/>
    <n v="0.52038439138031445"/>
    <n v="2026"/>
    <s v="Q3"/>
    <n v="9"/>
    <s v="Sep"/>
  </r>
  <r>
    <n v="2236"/>
    <d v="2026-09-21T00:00:00"/>
    <n v="2026"/>
    <n v="9"/>
    <x v="8"/>
    <x v="2"/>
    <x v="1"/>
    <x v="11"/>
    <x v="0"/>
    <s v="Returning"/>
    <x v="1"/>
    <s v="Trail Boots"/>
    <n v="3"/>
    <n v="143.31"/>
    <n v="0"/>
    <n v="81.36"/>
    <n v="429.93"/>
    <n v="244.07999999999998"/>
    <n v="185.85000000000002"/>
    <n v="0.43227967343521045"/>
    <n v="2026"/>
    <s v="Q3"/>
    <n v="9"/>
    <s v="Sep"/>
  </r>
  <r>
    <n v="4041"/>
    <d v="2026-09-21T00:00:00"/>
    <n v="2026"/>
    <n v="9"/>
    <x v="8"/>
    <x v="2"/>
    <x v="1"/>
    <x v="11"/>
    <x v="1"/>
    <s v="Returning"/>
    <x v="4"/>
    <s v="Training Mat"/>
    <n v="15"/>
    <n v="51.1"/>
    <n v="0.1"/>
    <n v="21.9"/>
    <n v="689.85"/>
    <n v="328.5"/>
    <n v="361.35"/>
    <n v="0.52380952380952384"/>
    <n v="2026"/>
    <s v="Q3"/>
    <n v="9"/>
    <s v="Sep"/>
  </r>
  <r>
    <n v="4435"/>
    <d v="2026-09-21T00:00:00"/>
    <n v="2026"/>
    <n v="9"/>
    <x v="8"/>
    <x v="2"/>
    <x v="3"/>
    <x v="13"/>
    <x v="3"/>
    <s v="New"/>
    <x v="1"/>
    <s v="Trail Boots"/>
    <n v="1"/>
    <n v="146.33000000000001"/>
    <n v="0"/>
    <n v="80.05"/>
    <n v="146.33000000000001"/>
    <n v="80.05"/>
    <n v="66.280000000000015"/>
    <n v="0.45294881432378875"/>
    <n v="2026"/>
    <s v="Q3"/>
    <n v="9"/>
    <s v="Sep"/>
  </r>
  <r>
    <n v="305"/>
    <d v="2026-09-22T00:00:00"/>
    <n v="2026"/>
    <n v="9"/>
    <x v="8"/>
    <x v="2"/>
    <x v="3"/>
    <x v="8"/>
    <x v="0"/>
    <s v="Returning"/>
    <x v="2"/>
    <s v="Carry-On Duffel"/>
    <n v="1"/>
    <n v="130.69999999999999"/>
    <n v="0.05"/>
    <n v="68.23"/>
    <n v="124.16499999999998"/>
    <n v="68.23"/>
    <n v="55.934999999999974"/>
    <n v="0.45048926831232622"/>
    <n v="2026"/>
    <s v="Q3"/>
    <n v="9"/>
    <s v="Sep"/>
  </r>
  <r>
    <n v="808"/>
    <d v="2026-09-22T00:00:00"/>
    <n v="2026"/>
    <n v="9"/>
    <x v="8"/>
    <x v="2"/>
    <x v="1"/>
    <x v="12"/>
    <x v="1"/>
    <s v="Business"/>
    <x v="4"/>
    <s v="Resistance Band Set"/>
    <n v="8"/>
    <n v="39.630000000000003"/>
    <n v="0.15"/>
    <n v="14.61"/>
    <n v="269.48400000000004"/>
    <n v="116.88"/>
    <n v="152.60400000000004"/>
    <n v="0.56628222825844954"/>
    <n v="2026"/>
    <s v="Q3"/>
    <n v="9"/>
    <s v="Sep"/>
  </r>
  <r>
    <n v="1029"/>
    <d v="2026-09-22T00:00:00"/>
    <n v="2026"/>
    <n v="9"/>
    <x v="8"/>
    <x v="2"/>
    <x v="1"/>
    <x v="6"/>
    <x v="0"/>
    <s v="Returning"/>
    <x v="2"/>
    <s v="Carry-On Duffel"/>
    <n v="1"/>
    <n v="132.36000000000001"/>
    <n v="0.05"/>
    <n v="66.63"/>
    <n v="125.742"/>
    <n v="66.63"/>
    <n v="59.112000000000009"/>
    <n v="0.47010545402490822"/>
    <n v="2026"/>
    <s v="Q3"/>
    <n v="9"/>
    <s v="Sep"/>
  </r>
  <r>
    <n v="1721"/>
    <d v="2026-09-22T00:00:00"/>
    <n v="2026"/>
    <n v="9"/>
    <x v="8"/>
    <x v="2"/>
    <x v="3"/>
    <x v="7"/>
    <x v="0"/>
    <s v="Business"/>
    <x v="1"/>
    <s v="Summit Backpack 45L"/>
    <n v="1"/>
    <n v="156.81"/>
    <n v="0"/>
    <n v="78.2"/>
    <n v="156.81"/>
    <n v="78.2"/>
    <n v="78.61"/>
    <n v="0.50130731458452904"/>
    <n v="2026"/>
    <s v="Q3"/>
    <n v="9"/>
    <s v="Sep"/>
  </r>
  <r>
    <n v="2425"/>
    <d v="2026-09-22T00:00:00"/>
    <n v="2026"/>
    <n v="9"/>
    <x v="8"/>
    <x v="2"/>
    <x v="3"/>
    <x v="8"/>
    <x v="3"/>
    <s v="New"/>
    <x v="2"/>
    <s v="Carry-On Duffel"/>
    <n v="3"/>
    <n v="134.52000000000001"/>
    <n v="0.05"/>
    <n v="65.19"/>
    <n v="383.38200000000006"/>
    <n v="195.57"/>
    <n v="187.81200000000007"/>
    <n v="0.48988215409174152"/>
    <n v="2026"/>
    <s v="Q3"/>
    <n v="9"/>
    <s v="Sep"/>
  </r>
  <r>
    <n v="3322"/>
    <d v="2026-09-22T00:00:00"/>
    <n v="2026"/>
    <n v="9"/>
    <x v="8"/>
    <x v="2"/>
    <x v="3"/>
    <x v="8"/>
    <x v="0"/>
    <s v="Returning"/>
    <x v="3"/>
    <s v="Compact Sleeping Bag"/>
    <n v="1"/>
    <n v="124.51"/>
    <n v="0"/>
    <n v="59.97"/>
    <n v="124.51"/>
    <n v="59.97"/>
    <n v="64.540000000000006"/>
    <n v="0.51835193960324477"/>
    <n v="2026"/>
    <s v="Q3"/>
    <n v="9"/>
    <s v="Sep"/>
  </r>
  <r>
    <n v="3821"/>
    <d v="2026-09-22T00:00:00"/>
    <n v="2026"/>
    <n v="9"/>
    <x v="8"/>
    <x v="2"/>
    <x v="2"/>
    <x v="3"/>
    <x v="0"/>
    <s v="Returning"/>
    <x v="1"/>
    <s v="Trail Boots"/>
    <n v="1"/>
    <n v="141"/>
    <n v="0"/>
    <n v="79.010000000000005"/>
    <n v="141"/>
    <n v="79.010000000000005"/>
    <n v="61.989999999999995"/>
    <n v="0.43964539007092196"/>
    <n v="2026"/>
    <s v="Q3"/>
    <n v="9"/>
    <s v="Sep"/>
  </r>
  <r>
    <n v="3899"/>
    <d v="2026-09-22T00:00:00"/>
    <n v="2026"/>
    <n v="9"/>
    <x v="8"/>
    <x v="2"/>
    <x v="3"/>
    <x v="4"/>
    <x v="1"/>
    <s v="Returning"/>
    <x v="3"/>
    <s v="Compact Sleeping Bag"/>
    <n v="6"/>
    <n v="121.7"/>
    <n v="0.15"/>
    <n v="61.26"/>
    <n v="620.67000000000007"/>
    <n v="367.56"/>
    <n v="253.11000000000007"/>
    <n v="0.40780124703948967"/>
    <n v="2026"/>
    <s v="Q3"/>
    <n v="9"/>
    <s v="Sep"/>
  </r>
  <r>
    <n v="4807"/>
    <d v="2026-09-22T00:00:00"/>
    <n v="2026"/>
    <n v="9"/>
    <x v="8"/>
    <x v="2"/>
    <x v="3"/>
    <x v="7"/>
    <x v="1"/>
    <s v="Business"/>
    <x v="0"/>
    <s v="Cycling Pack 12L"/>
    <n v="4"/>
    <n v="103.86"/>
    <n v="0.1"/>
    <n v="50.12"/>
    <n v="373.89600000000002"/>
    <n v="200.48"/>
    <n v="173.41600000000003"/>
    <n v="0.46380811776536796"/>
    <n v="2026"/>
    <s v="Q3"/>
    <n v="9"/>
    <s v="Sep"/>
  </r>
  <r>
    <n v="30"/>
    <d v="2026-09-23T00:00:00"/>
    <n v="2026"/>
    <n v="9"/>
    <x v="8"/>
    <x v="2"/>
    <x v="2"/>
    <x v="5"/>
    <x v="3"/>
    <s v="Returning"/>
    <x v="1"/>
    <s v="Hiking Daypack 20L"/>
    <n v="2"/>
    <n v="93.82"/>
    <n v="0.05"/>
    <n v="45.57"/>
    <n v="178.25799999999998"/>
    <n v="91.14"/>
    <n v="87.117999999999981"/>
    <n v="0.48871859888476249"/>
    <n v="2026"/>
    <s v="Q3"/>
    <n v="9"/>
    <s v="Sep"/>
  </r>
  <r>
    <n v="3027"/>
    <d v="2026-09-23T00:00:00"/>
    <n v="2026"/>
    <n v="9"/>
    <x v="8"/>
    <x v="2"/>
    <x v="3"/>
    <x v="8"/>
    <x v="1"/>
    <s v="Business"/>
    <x v="1"/>
    <s v="Summit Backpack 45L"/>
    <n v="8"/>
    <n v="155.13999999999999"/>
    <n v="0.1"/>
    <n v="76.87"/>
    <n v="1117.008"/>
    <n v="614.96"/>
    <n v="502.048"/>
    <n v="0.44945783736553363"/>
    <n v="2026"/>
    <s v="Q3"/>
    <n v="9"/>
    <s v="Sep"/>
  </r>
  <r>
    <n v="3690"/>
    <d v="2026-09-23T00:00:00"/>
    <n v="2026"/>
    <n v="9"/>
    <x v="8"/>
    <x v="2"/>
    <x v="3"/>
    <x v="8"/>
    <x v="0"/>
    <s v="Returning"/>
    <x v="1"/>
    <s v="Hiking Daypack 20L"/>
    <n v="3"/>
    <n v="92.14"/>
    <n v="0.05"/>
    <n v="45.25"/>
    <n v="262.59899999999999"/>
    <n v="135.75"/>
    <n v="126.84899999999999"/>
    <n v="0.48305210606285626"/>
    <n v="2026"/>
    <s v="Q3"/>
    <n v="9"/>
    <s v="Sep"/>
  </r>
  <r>
    <n v="600"/>
    <d v="2026-09-24T00:00:00"/>
    <n v="2026"/>
    <n v="9"/>
    <x v="8"/>
    <x v="2"/>
    <x v="1"/>
    <x v="12"/>
    <x v="2"/>
    <s v="Returning"/>
    <x v="0"/>
    <s v="Compact Repair Kit"/>
    <n v="6"/>
    <n v="39.880000000000003"/>
    <n v="0.05"/>
    <n v="16.79"/>
    <n v="227.31600000000003"/>
    <n v="100.74"/>
    <n v="126.57600000000004"/>
    <n v="0.5568283798764716"/>
    <n v="2026"/>
    <s v="Q3"/>
    <n v="9"/>
    <s v="Sep"/>
  </r>
  <r>
    <n v="1931"/>
    <d v="2026-09-24T00:00:00"/>
    <n v="2026"/>
    <n v="9"/>
    <x v="8"/>
    <x v="2"/>
    <x v="2"/>
    <x v="16"/>
    <x v="0"/>
    <s v="Returning"/>
    <x v="2"/>
    <s v="Insulated Bottle"/>
    <n v="4"/>
    <n v="35.700000000000003"/>
    <n v="0"/>
    <n v="13.91"/>
    <n v="142.80000000000001"/>
    <n v="55.64"/>
    <n v="87.160000000000011"/>
    <n v="0.61036414565826336"/>
    <n v="2026"/>
    <s v="Q3"/>
    <n v="9"/>
    <s v="Sep"/>
  </r>
  <r>
    <n v="2124"/>
    <d v="2026-09-24T00:00:00"/>
    <n v="2026"/>
    <n v="9"/>
    <x v="8"/>
    <x v="2"/>
    <x v="3"/>
    <x v="8"/>
    <x v="2"/>
    <s v="New"/>
    <x v="0"/>
    <s v="Cycling Pack 12L"/>
    <n v="6"/>
    <n v="104.16"/>
    <n v="0"/>
    <n v="51.76"/>
    <n v="624.96"/>
    <n v="310.56"/>
    <n v="314.40000000000003"/>
    <n v="0.50307219662058378"/>
    <n v="2026"/>
    <s v="Q3"/>
    <n v="9"/>
    <s v="Sep"/>
  </r>
  <r>
    <n v="2789"/>
    <d v="2026-09-24T00:00:00"/>
    <n v="2026"/>
    <n v="9"/>
    <x v="8"/>
    <x v="2"/>
    <x v="2"/>
    <x v="16"/>
    <x v="0"/>
    <s v="New"/>
    <x v="1"/>
    <s v="Trail Boots"/>
    <n v="5"/>
    <n v="147.21"/>
    <n v="0.05"/>
    <n v="79.14"/>
    <n v="699.24750000000006"/>
    <n v="395.7"/>
    <n v="303.54750000000007"/>
    <n v="0.43410594961011667"/>
    <n v="2026"/>
    <s v="Q3"/>
    <n v="9"/>
    <s v="Sep"/>
  </r>
  <r>
    <n v="2921"/>
    <d v="2026-09-24T00:00:00"/>
    <n v="2026"/>
    <n v="9"/>
    <x v="8"/>
    <x v="2"/>
    <x v="0"/>
    <x v="0"/>
    <x v="0"/>
    <s v="New"/>
    <x v="3"/>
    <s v="Trail Tent 2P"/>
    <n v="3"/>
    <n v="195.68"/>
    <n v="0.05"/>
    <n v="102.16"/>
    <n v="557.68799999999999"/>
    <n v="306.48"/>
    <n v="251.20799999999997"/>
    <n v="0.45044541033696256"/>
    <n v="2026"/>
    <s v="Q3"/>
    <n v="9"/>
    <s v="Sep"/>
  </r>
  <r>
    <n v="3108"/>
    <d v="2026-09-24T00:00:00"/>
    <n v="2026"/>
    <n v="9"/>
    <x v="8"/>
    <x v="2"/>
    <x v="1"/>
    <x v="11"/>
    <x v="1"/>
    <s v="Business"/>
    <x v="1"/>
    <s v="Hiking Daypack 20L"/>
    <n v="5"/>
    <n v="90.05"/>
    <n v="0.15"/>
    <n v="44.12"/>
    <n v="382.71249999999998"/>
    <n v="220.6"/>
    <n v="162.11249999999998"/>
    <n v="0.42358820263252439"/>
    <n v="2026"/>
    <s v="Q3"/>
    <n v="9"/>
    <s v="Sep"/>
  </r>
  <r>
    <n v="3226"/>
    <d v="2026-09-24T00:00:00"/>
    <n v="2026"/>
    <n v="9"/>
    <x v="8"/>
    <x v="2"/>
    <x v="3"/>
    <x v="13"/>
    <x v="3"/>
    <s v="Returning"/>
    <x v="3"/>
    <s v="Alpine Tent 4P"/>
    <n v="1"/>
    <n v="345.48"/>
    <n v="0"/>
    <n v="196.31"/>
    <n v="345.48"/>
    <n v="196.31"/>
    <n v="149.17000000000002"/>
    <n v="0.43177607965728843"/>
    <n v="2026"/>
    <s v="Q3"/>
    <n v="9"/>
    <s v="Sep"/>
  </r>
  <r>
    <n v="3286"/>
    <d v="2026-09-24T00:00:00"/>
    <n v="2026"/>
    <n v="9"/>
    <x v="8"/>
    <x v="2"/>
    <x v="3"/>
    <x v="4"/>
    <x v="0"/>
    <s v="New"/>
    <x v="2"/>
    <s v="Packing Cube Set"/>
    <n v="1"/>
    <n v="46.23"/>
    <n v="0.1"/>
    <n v="18.34"/>
    <n v="41.606999999999999"/>
    <n v="18.34"/>
    <n v="23.266999999999999"/>
    <n v="0.55920878698295962"/>
    <n v="2026"/>
    <s v="Q3"/>
    <n v="9"/>
    <s v="Sep"/>
  </r>
  <r>
    <n v="4510"/>
    <d v="2026-09-24T00:00:00"/>
    <n v="2026"/>
    <n v="9"/>
    <x v="8"/>
    <x v="2"/>
    <x v="0"/>
    <x v="0"/>
    <x v="3"/>
    <s v="Returning"/>
    <x v="3"/>
    <s v="Portable Camp Stove"/>
    <n v="3"/>
    <n v="82.38"/>
    <n v="0.15"/>
    <n v="39.020000000000003"/>
    <n v="210.06899999999999"/>
    <n v="117.06"/>
    <n v="93.008999999999986"/>
    <n v="0.44275452351370259"/>
    <n v="2026"/>
    <s v="Q3"/>
    <n v="9"/>
    <s v="Sep"/>
  </r>
  <r>
    <n v="2069"/>
    <d v="2026-09-25T00:00:00"/>
    <n v="2026"/>
    <n v="9"/>
    <x v="8"/>
    <x v="2"/>
    <x v="3"/>
    <x v="7"/>
    <x v="0"/>
    <s v="New"/>
    <x v="3"/>
    <s v="Alpine Tent 4P"/>
    <n v="1"/>
    <n v="344.79"/>
    <n v="0"/>
    <n v="189.63"/>
    <n v="344.79"/>
    <n v="189.63"/>
    <n v="155.16000000000003"/>
    <n v="0.45001305142260511"/>
    <n v="2026"/>
    <s v="Q3"/>
    <n v="9"/>
    <s v="Sep"/>
  </r>
  <r>
    <n v="95"/>
    <d v="2026-09-26T00:00:00"/>
    <n v="2026"/>
    <n v="9"/>
    <x v="8"/>
    <x v="2"/>
    <x v="0"/>
    <x v="0"/>
    <x v="3"/>
    <s v="Returning"/>
    <x v="1"/>
    <s v="Trekking Poles"/>
    <n v="1"/>
    <n v="73.06"/>
    <n v="0.05"/>
    <n v="31.42"/>
    <n v="69.406999999999996"/>
    <n v="31.42"/>
    <n v="37.986999999999995"/>
    <n v="0.54730790842422228"/>
    <n v="2026"/>
    <s v="Q3"/>
    <n v="9"/>
    <s v="Sep"/>
  </r>
  <r>
    <n v="160"/>
    <d v="2026-09-26T00:00:00"/>
    <n v="2026"/>
    <n v="9"/>
    <x v="8"/>
    <x v="2"/>
    <x v="3"/>
    <x v="8"/>
    <x v="0"/>
    <s v="Returning"/>
    <x v="3"/>
    <s v="Portable Camp Stove"/>
    <n v="1"/>
    <n v="81.58"/>
    <n v="0.1"/>
    <n v="38.89"/>
    <n v="73.421999999999997"/>
    <n v="38.89"/>
    <n v="34.531999999999996"/>
    <n v="0.47032224673803491"/>
    <n v="2026"/>
    <s v="Q3"/>
    <n v="9"/>
    <s v="Sep"/>
  </r>
  <r>
    <n v="407"/>
    <d v="2026-09-26T00:00:00"/>
    <n v="2026"/>
    <n v="9"/>
    <x v="8"/>
    <x v="2"/>
    <x v="1"/>
    <x v="12"/>
    <x v="1"/>
    <s v="Returning"/>
    <x v="4"/>
    <s v="Training Mat"/>
    <n v="6"/>
    <n v="49.87"/>
    <n v="0.1"/>
    <n v="21.75"/>
    <n v="269.298"/>
    <n v="130.5"/>
    <n v="138.798"/>
    <n v="0.51540672414945521"/>
    <n v="2026"/>
    <s v="Q3"/>
    <n v="9"/>
    <s v="Sep"/>
  </r>
  <r>
    <n v="1395"/>
    <d v="2026-09-26T00:00:00"/>
    <n v="2026"/>
    <n v="9"/>
    <x v="8"/>
    <x v="2"/>
    <x v="2"/>
    <x v="3"/>
    <x v="0"/>
    <s v="New"/>
    <x v="0"/>
    <s v="Compact Repair Kit"/>
    <n v="2"/>
    <n v="39.81"/>
    <n v="0.05"/>
    <n v="16.87"/>
    <n v="75.638999999999996"/>
    <n v="33.74"/>
    <n v="41.898999999999994"/>
    <n v="0.55393381721069812"/>
    <n v="2026"/>
    <s v="Q3"/>
    <n v="9"/>
    <s v="Sep"/>
  </r>
  <r>
    <n v="2085"/>
    <d v="2026-09-26T00:00:00"/>
    <n v="2026"/>
    <n v="9"/>
    <x v="8"/>
    <x v="2"/>
    <x v="2"/>
    <x v="2"/>
    <x v="0"/>
    <s v="Returning"/>
    <x v="3"/>
    <s v="Trail Tent 2P"/>
    <n v="3"/>
    <n v="191.46"/>
    <n v="0"/>
    <n v="104.06"/>
    <n v="574.38"/>
    <n v="312.18"/>
    <n v="262.2"/>
    <n v="0.45649221769560222"/>
    <n v="2026"/>
    <s v="Q3"/>
    <n v="9"/>
    <s v="Sep"/>
  </r>
  <r>
    <n v="3124"/>
    <d v="2026-09-26T00:00:00"/>
    <n v="2026"/>
    <n v="9"/>
    <x v="8"/>
    <x v="2"/>
    <x v="2"/>
    <x v="5"/>
    <x v="0"/>
    <s v="Returning"/>
    <x v="2"/>
    <s v="Packing Cube Set"/>
    <n v="3"/>
    <n v="46.48"/>
    <n v="0.05"/>
    <n v="18.82"/>
    <n v="132.46799999999999"/>
    <n v="56.46"/>
    <n v="76.007999999999981"/>
    <n v="0.57378385723344494"/>
    <n v="2026"/>
    <s v="Q3"/>
    <n v="9"/>
    <s v="Sep"/>
  </r>
  <r>
    <n v="3216"/>
    <d v="2026-09-26T00:00:00"/>
    <n v="2026"/>
    <n v="9"/>
    <x v="8"/>
    <x v="2"/>
    <x v="1"/>
    <x v="12"/>
    <x v="2"/>
    <s v="Returning"/>
    <x v="2"/>
    <s v="Insulated Bottle"/>
    <n v="2"/>
    <n v="35.44"/>
    <n v="0.1"/>
    <n v="13.2"/>
    <n v="63.791999999999994"/>
    <n v="26.4"/>
    <n v="37.391999999999996"/>
    <n v="0.58615500376222718"/>
    <n v="2026"/>
    <s v="Q3"/>
    <n v="9"/>
    <s v="Sep"/>
  </r>
  <r>
    <n v="3743"/>
    <d v="2026-09-26T00:00:00"/>
    <n v="2026"/>
    <n v="9"/>
    <x v="8"/>
    <x v="2"/>
    <x v="2"/>
    <x v="2"/>
    <x v="0"/>
    <s v="New"/>
    <x v="4"/>
    <s v="Recovery Roller"/>
    <n v="4"/>
    <n v="36.159999999999997"/>
    <n v="0.05"/>
    <n v="13.68"/>
    <n v="137.40799999999999"/>
    <n v="54.72"/>
    <n v="82.687999999999988"/>
    <n v="0.60176991150442471"/>
    <n v="2026"/>
    <s v="Q3"/>
    <n v="9"/>
    <s v="Sep"/>
  </r>
  <r>
    <n v="3788"/>
    <d v="2026-09-26T00:00:00"/>
    <n v="2026"/>
    <n v="9"/>
    <x v="8"/>
    <x v="2"/>
    <x v="3"/>
    <x v="8"/>
    <x v="0"/>
    <s v="Returning"/>
    <x v="4"/>
    <s v="Recovery Roller"/>
    <n v="2"/>
    <n v="35.93"/>
    <n v="0"/>
    <n v="13.91"/>
    <n v="71.86"/>
    <n v="27.82"/>
    <n v="44.04"/>
    <n v="0.6128583356526579"/>
    <n v="2026"/>
    <s v="Q3"/>
    <n v="9"/>
    <s v="Sep"/>
  </r>
  <r>
    <n v="4883"/>
    <d v="2026-09-26T00:00:00"/>
    <n v="2026"/>
    <n v="9"/>
    <x v="8"/>
    <x v="2"/>
    <x v="3"/>
    <x v="8"/>
    <x v="0"/>
    <s v="Business"/>
    <x v="3"/>
    <s v="Trail Tent 2P"/>
    <n v="1"/>
    <n v="199.7"/>
    <n v="0"/>
    <n v="103.77"/>
    <n v="199.7"/>
    <n v="103.77"/>
    <n v="95.929999999999993"/>
    <n v="0.4803705558337506"/>
    <n v="2026"/>
    <s v="Q3"/>
    <n v="9"/>
    <s v="Sep"/>
  </r>
  <r>
    <n v="1577"/>
    <d v="2026-09-27T00:00:00"/>
    <n v="2026"/>
    <n v="9"/>
    <x v="8"/>
    <x v="2"/>
    <x v="3"/>
    <x v="4"/>
    <x v="0"/>
    <s v="New"/>
    <x v="1"/>
    <s v="Summit Backpack 45L"/>
    <n v="4"/>
    <n v="154.28"/>
    <n v="0.05"/>
    <n v="78.180000000000007"/>
    <n v="586.26400000000001"/>
    <n v="312.72000000000003"/>
    <n v="273.54399999999998"/>
    <n v="0.46658843115047144"/>
    <n v="2026"/>
    <s v="Q3"/>
    <n v="9"/>
    <s v="Sep"/>
  </r>
  <r>
    <n v="2310"/>
    <d v="2026-09-27T00:00:00"/>
    <n v="2026"/>
    <n v="9"/>
    <x v="8"/>
    <x v="2"/>
    <x v="0"/>
    <x v="15"/>
    <x v="0"/>
    <s v="Returning"/>
    <x v="2"/>
    <s v="Travel Backpack 35L"/>
    <n v="1"/>
    <n v="165.44"/>
    <n v="0"/>
    <n v="88.25"/>
    <n v="165.44"/>
    <n v="88.25"/>
    <n v="77.19"/>
    <n v="0.46657398452611215"/>
    <n v="2026"/>
    <s v="Q3"/>
    <n v="9"/>
    <s v="Sep"/>
  </r>
  <r>
    <n v="2383"/>
    <d v="2026-09-27T00:00:00"/>
    <n v="2026"/>
    <n v="9"/>
    <x v="8"/>
    <x v="2"/>
    <x v="3"/>
    <x v="7"/>
    <x v="0"/>
    <s v="Returning"/>
    <x v="2"/>
    <s v="Carry-On Duffel"/>
    <n v="2"/>
    <n v="130.29"/>
    <n v="0.1"/>
    <n v="67.97"/>
    <n v="234.52199999999999"/>
    <n v="135.94"/>
    <n v="98.581999999999994"/>
    <n v="0.42035288800197845"/>
    <n v="2026"/>
    <s v="Q3"/>
    <n v="9"/>
    <s v="Sep"/>
  </r>
  <r>
    <n v="2803"/>
    <d v="2026-09-27T00:00:00"/>
    <n v="2026"/>
    <n v="9"/>
    <x v="8"/>
    <x v="2"/>
    <x v="1"/>
    <x v="12"/>
    <x v="0"/>
    <s v="Returning"/>
    <x v="4"/>
    <s v="Recovery Roller"/>
    <n v="3"/>
    <n v="36.909999999999997"/>
    <n v="0.05"/>
    <n v="13.7"/>
    <n v="105.19349999999999"/>
    <n v="41.099999999999994"/>
    <n v="64.093499999999992"/>
    <n v="0.60929144861612172"/>
    <n v="2026"/>
    <s v="Q3"/>
    <n v="9"/>
    <s v="Sep"/>
  </r>
  <r>
    <n v="4199"/>
    <d v="2026-09-27T00:00:00"/>
    <n v="2026"/>
    <n v="9"/>
    <x v="8"/>
    <x v="2"/>
    <x v="2"/>
    <x v="5"/>
    <x v="3"/>
    <s v="Business"/>
    <x v="0"/>
    <s v="Trail Bike Light"/>
    <n v="1"/>
    <n v="50.02"/>
    <n v="0"/>
    <n v="22.65"/>
    <n v="50.02"/>
    <n v="22.65"/>
    <n v="27.370000000000005"/>
    <n v="0.54718112754898052"/>
    <n v="2026"/>
    <s v="Q3"/>
    <n v="9"/>
    <s v="Sep"/>
  </r>
  <r>
    <n v="4517"/>
    <d v="2026-09-27T00:00:00"/>
    <n v="2026"/>
    <n v="9"/>
    <x v="8"/>
    <x v="2"/>
    <x v="1"/>
    <x v="12"/>
    <x v="0"/>
    <s v="Returning"/>
    <x v="3"/>
    <s v="Portable Camp Stove"/>
    <n v="1"/>
    <n v="83.32"/>
    <n v="0.05"/>
    <n v="38.93"/>
    <n v="79.153999999999996"/>
    <n v="38.93"/>
    <n v="40.223999999999997"/>
    <n v="0.50817393940925282"/>
    <n v="2026"/>
    <s v="Q3"/>
    <n v="9"/>
    <s v="Sep"/>
  </r>
  <r>
    <n v="80"/>
    <d v="2026-09-28T00:00:00"/>
    <n v="2026"/>
    <n v="9"/>
    <x v="8"/>
    <x v="2"/>
    <x v="0"/>
    <x v="15"/>
    <x v="1"/>
    <s v="Business"/>
    <x v="1"/>
    <s v="Trekking Poles"/>
    <n v="10"/>
    <n v="71.040000000000006"/>
    <n v="0.2"/>
    <n v="31.7"/>
    <n v="568.32000000000005"/>
    <n v="317"/>
    <n v="251.32000000000005"/>
    <n v="0.4422156531531532"/>
    <n v="2026"/>
    <s v="Q3"/>
    <n v="9"/>
    <s v="Sep"/>
  </r>
  <r>
    <n v="370"/>
    <d v="2026-09-28T00:00:00"/>
    <n v="2026"/>
    <n v="9"/>
    <x v="8"/>
    <x v="2"/>
    <x v="3"/>
    <x v="7"/>
    <x v="2"/>
    <s v="Returning"/>
    <x v="0"/>
    <s v="Compact Repair Kit"/>
    <n v="2"/>
    <n v="40.83"/>
    <n v="0"/>
    <n v="16.850000000000001"/>
    <n v="81.66"/>
    <n v="33.700000000000003"/>
    <n v="47.959999999999994"/>
    <n v="0.58731325006122947"/>
    <n v="2026"/>
    <s v="Q3"/>
    <n v="9"/>
    <s v="Sep"/>
  </r>
  <r>
    <n v="417"/>
    <d v="2026-09-28T00:00:00"/>
    <n v="2026"/>
    <n v="9"/>
    <x v="8"/>
    <x v="2"/>
    <x v="1"/>
    <x v="14"/>
    <x v="3"/>
    <s v="Returning"/>
    <x v="3"/>
    <s v="Compact Sleeping Bag"/>
    <n v="1"/>
    <n v="121.64"/>
    <n v="0.15"/>
    <n v="61.56"/>
    <n v="103.39399999999999"/>
    <n v="61.56"/>
    <n v="41.833999999999989"/>
    <n v="0.40460761746329565"/>
    <n v="2026"/>
    <s v="Q3"/>
    <n v="9"/>
    <s v="Sep"/>
  </r>
  <r>
    <n v="437"/>
    <d v="2026-09-28T00:00:00"/>
    <n v="2026"/>
    <n v="9"/>
    <x v="8"/>
    <x v="2"/>
    <x v="1"/>
    <x v="1"/>
    <x v="2"/>
    <s v="New"/>
    <x v="2"/>
    <s v="Travel Backpack 35L"/>
    <n v="1"/>
    <n v="164.7"/>
    <n v="0"/>
    <n v="86.02"/>
    <n v="164.7"/>
    <n v="86.02"/>
    <n v="78.679999999999993"/>
    <n v="0.47771706132361869"/>
    <n v="2026"/>
    <s v="Q3"/>
    <n v="9"/>
    <s v="Sep"/>
  </r>
  <r>
    <n v="790"/>
    <d v="2026-09-28T00:00:00"/>
    <n v="2026"/>
    <n v="9"/>
    <x v="8"/>
    <x v="2"/>
    <x v="3"/>
    <x v="7"/>
    <x v="3"/>
    <s v="New"/>
    <x v="3"/>
    <s v="Trail Tent 2P"/>
    <n v="1"/>
    <n v="199.09"/>
    <n v="0.05"/>
    <n v="106.57"/>
    <n v="189.13550000000001"/>
    <n v="106.57"/>
    <n v="82.565500000000014"/>
    <n v="0.43654152710622812"/>
    <n v="2026"/>
    <s v="Q3"/>
    <n v="9"/>
    <s v="Sep"/>
  </r>
  <r>
    <n v="1151"/>
    <d v="2026-09-28T00:00:00"/>
    <n v="2026"/>
    <n v="9"/>
    <x v="8"/>
    <x v="2"/>
    <x v="0"/>
    <x v="0"/>
    <x v="3"/>
    <s v="Returning"/>
    <x v="0"/>
    <s v="Commuter Helmet"/>
    <n v="1"/>
    <n v="81.48"/>
    <n v="0"/>
    <n v="41.47"/>
    <n v="81.48"/>
    <n v="41.47"/>
    <n v="40.010000000000005"/>
    <n v="0.4910407461953854"/>
    <n v="2026"/>
    <s v="Q3"/>
    <n v="9"/>
    <s v="Sep"/>
  </r>
  <r>
    <n v="1331"/>
    <d v="2026-09-28T00:00:00"/>
    <n v="2026"/>
    <n v="9"/>
    <x v="8"/>
    <x v="2"/>
    <x v="0"/>
    <x v="0"/>
    <x v="0"/>
    <s v="New"/>
    <x v="4"/>
    <s v="Resistance Band Set"/>
    <n v="3"/>
    <n v="39.450000000000003"/>
    <n v="0.05"/>
    <n v="15.1"/>
    <n v="112.4325"/>
    <n v="45.3"/>
    <n v="67.132500000000007"/>
    <n v="0.59709158828630515"/>
    <n v="2026"/>
    <s v="Q3"/>
    <n v="9"/>
    <s v="Sep"/>
  </r>
  <r>
    <n v="2388"/>
    <d v="2026-09-28T00:00:00"/>
    <n v="2026"/>
    <n v="9"/>
    <x v="8"/>
    <x v="2"/>
    <x v="3"/>
    <x v="8"/>
    <x v="0"/>
    <s v="Returning"/>
    <x v="1"/>
    <s v="Hiking Daypack 20L"/>
    <n v="3"/>
    <n v="93.22"/>
    <n v="0"/>
    <n v="46.75"/>
    <n v="279.65999999999997"/>
    <n v="140.25"/>
    <n v="139.40999999999997"/>
    <n v="0.49849817635700489"/>
    <n v="2026"/>
    <s v="Q3"/>
    <n v="9"/>
    <s v="Sep"/>
  </r>
  <r>
    <n v="2795"/>
    <d v="2026-09-28T00:00:00"/>
    <n v="2026"/>
    <n v="9"/>
    <x v="8"/>
    <x v="2"/>
    <x v="1"/>
    <x v="12"/>
    <x v="0"/>
    <s v="New"/>
    <x v="1"/>
    <s v="Trail Boots"/>
    <n v="3"/>
    <n v="142.19"/>
    <n v="0.05"/>
    <n v="78.37"/>
    <n v="405.24149999999997"/>
    <n v="235.11"/>
    <n v="170.13149999999996"/>
    <n v="0.41982743623246871"/>
    <n v="2026"/>
    <s v="Q3"/>
    <n v="9"/>
    <s v="Sep"/>
  </r>
  <r>
    <n v="2840"/>
    <d v="2026-09-28T00:00:00"/>
    <n v="2026"/>
    <n v="9"/>
    <x v="8"/>
    <x v="2"/>
    <x v="0"/>
    <x v="0"/>
    <x v="0"/>
    <s v="Returning"/>
    <x v="1"/>
    <s v="Summit Backpack 45L"/>
    <n v="2"/>
    <n v="151.69999999999999"/>
    <n v="0"/>
    <n v="77.19"/>
    <n v="303.39999999999998"/>
    <n v="154.38"/>
    <n v="149.01999999999998"/>
    <n v="0.49116677653263019"/>
    <n v="2026"/>
    <s v="Q3"/>
    <n v="9"/>
    <s v="Sep"/>
  </r>
  <r>
    <n v="2863"/>
    <d v="2026-09-28T00:00:00"/>
    <n v="2026"/>
    <n v="9"/>
    <x v="8"/>
    <x v="2"/>
    <x v="2"/>
    <x v="2"/>
    <x v="2"/>
    <s v="New"/>
    <x v="2"/>
    <s v="Carry-On Duffel"/>
    <n v="1"/>
    <n v="133.85"/>
    <n v="0.05"/>
    <n v="66.41"/>
    <n v="127.15749999999998"/>
    <n v="66.41"/>
    <n v="60.747499999999988"/>
    <n v="0.47773430588050247"/>
    <n v="2026"/>
    <s v="Q3"/>
    <n v="9"/>
    <s v="Sep"/>
  </r>
  <r>
    <n v="4522"/>
    <d v="2026-09-28T00:00:00"/>
    <n v="2026"/>
    <n v="9"/>
    <x v="8"/>
    <x v="2"/>
    <x v="3"/>
    <x v="13"/>
    <x v="3"/>
    <s v="Business"/>
    <x v="3"/>
    <s v="Compact Sleeping Bag"/>
    <n v="6"/>
    <n v="125.62"/>
    <n v="0"/>
    <n v="61.34"/>
    <n v="753.72"/>
    <n v="368.04"/>
    <n v="385.68"/>
    <n v="0.51170195828689702"/>
    <n v="2026"/>
    <s v="Q3"/>
    <n v="9"/>
    <s v="Sep"/>
  </r>
  <r>
    <n v="5200"/>
    <d v="2026-09-28T00:00:00"/>
    <n v="2026"/>
    <n v="9"/>
    <x v="8"/>
    <x v="2"/>
    <x v="1"/>
    <x v="12"/>
    <x v="0"/>
    <s v="New"/>
    <x v="3"/>
    <s v="Trail Tent 2P"/>
    <n v="3"/>
    <n v="196.87"/>
    <n v="0.1"/>
    <n v="105.93"/>
    <n v="531.54899999999998"/>
    <n v="317.79000000000002"/>
    <n v="213.75899999999996"/>
    <n v="0.40214354650276823"/>
    <n v="2026"/>
    <s v="Q3"/>
    <n v="9"/>
    <s v="Sep"/>
  </r>
  <r>
    <n v="452"/>
    <d v="2026-09-29T00:00:00"/>
    <n v="2026"/>
    <n v="9"/>
    <x v="8"/>
    <x v="2"/>
    <x v="1"/>
    <x v="1"/>
    <x v="0"/>
    <s v="Returning"/>
    <x v="2"/>
    <s v="Insulated Bottle"/>
    <n v="4"/>
    <n v="36.869999999999997"/>
    <n v="0"/>
    <n v="13.43"/>
    <n v="147.47999999999999"/>
    <n v="53.72"/>
    <n v="93.759999999999991"/>
    <n v="0.63574721996202876"/>
    <n v="2026"/>
    <s v="Q3"/>
    <n v="9"/>
    <s v="Sep"/>
  </r>
  <r>
    <n v="871"/>
    <d v="2026-09-29T00:00:00"/>
    <n v="2026"/>
    <n v="9"/>
    <x v="8"/>
    <x v="2"/>
    <x v="1"/>
    <x v="12"/>
    <x v="0"/>
    <s v="New"/>
    <x v="2"/>
    <s v="Packing Cube Set"/>
    <n v="1"/>
    <n v="47.37"/>
    <n v="0"/>
    <n v="18.2"/>
    <n v="47.37"/>
    <n v="18.2"/>
    <n v="29.169999999999998"/>
    <n v="0.61579058475828585"/>
    <n v="2026"/>
    <s v="Q3"/>
    <n v="9"/>
    <s v="Sep"/>
  </r>
  <r>
    <n v="922"/>
    <d v="2026-09-29T00:00:00"/>
    <n v="2026"/>
    <n v="9"/>
    <x v="8"/>
    <x v="2"/>
    <x v="3"/>
    <x v="8"/>
    <x v="3"/>
    <s v="Business"/>
    <x v="1"/>
    <s v="Trail Boots"/>
    <n v="1"/>
    <n v="145.62"/>
    <n v="0.05"/>
    <n v="80.25"/>
    <n v="138.339"/>
    <n v="80.25"/>
    <n v="58.088999999999999"/>
    <n v="0.41990328107041397"/>
    <n v="2026"/>
    <s v="Q3"/>
    <n v="9"/>
    <s v="Sep"/>
  </r>
  <r>
    <n v="1491"/>
    <d v="2026-09-29T00:00:00"/>
    <n v="2026"/>
    <n v="9"/>
    <x v="8"/>
    <x v="2"/>
    <x v="3"/>
    <x v="8"/>
    <x v="2"/>
    <s v="New"/>
    <x v="4"/>
    <s v="Recovery Roller"/>
    <n v="2"/>
    <n v="36.1"/>
    <n v="0.05"/>
    <n v="13.71"/>
    <n v="68.59"/>
    <n v="27.42"/>
    <n v="41.17"/>
    <n v="0.60023327015599937"/>
    <n v="2026"/>
    <s v="Q3"/>
    <n v="9"/>
    <s v="Sep"/>
  </r>
  <r>
    <n v="1548"/>
    <d v="2026-09-29T00:00:00"/>
    <n v="2026"/>
    <n v="9"/>
    <x v="8"/>
    <x v="2"/>
    <x v="0"/>
    <x v="9"/>
    <x v="2"/>
    <s v="Returning"/>
    <x v="1"/>
    <s v="Trekking Poles"/>
    <n v="2"/>
    <n v="73"/>
    <n v="0.05"/>
    <n v="31.41"/>
    <n v="138.69999999999999"/>
    <n v="62.82"/>
    <n v="75.88"/>
    <n v="0.54708002883922136"/>
    <n v="2026"/>
    <s v="Q3"/>
    <n v="9"/>
    <s v="Sep"/>
  </r>
  <r>
    <n v="2299"/>
    <d v="2026-09-29T00:00:00"/>
    <n v="2026"/>
    <n v="9"/>
    <x v="8"/>
    <x v="2"/>
    <x v="1"/>
    <x v="11"/>
    <x v="0"/>
    <s v="New"/>
    <x v="2"/>
    <s v="Insulated Bottle"/>
    <n v="2"/>
    <n v="36.93"/>
    <n v="0.1"/>
    <n v="13.4"/>
    <n v="66.474000000000004"/>
    <n v="26.8"/>
    <n v="39.674000000000007"/>
    <n v="0.59683485272437353"/>
    <n v="2026"/>
    <s v="Q3"/>
    <n v="9"/>
    <s v="Sep"/>
  </r>
  <r>
    <n v="3051"/>
    <d v="2026-09-29T00:00:00"/>
    <n v="2026"/>
    <n v="9"/>
    <x v="8"/>
    <x v="2"/>
    <x v="1"/>
    <x v="14"/>
    <x v="0"/>
    <s v="New"/>
    <x v="4"/>
    <s v="Training Mat"/>
    <n v="2"/>
    <n v="51.52"/>
    <n v="0"/>
    <n v="21.47"/>
    <n v="103.04"/>
    <n v="42.94"/>
    <n v="60.100000000000009"/>
    <n v="0.58326863354037273"/>
    <n v="2026"/>
    <s v="Q3"/>
    <n v="9"/>
    <s v="Sep"/>
  </r>
  <r>
    <n v="4018"/>
    <d v="2026-09-29T00:00:00"/>
    <n v="2026"/>
    <n v="9"/>
    <x v="8"/>
    <x v="2"/>
    <x v="1"/>
    <x v="6"/>
    <x v="0"/>
    <s v="New"/>
    <x v="4"/>
    <s v="Training Mat"/>
    <n v="1"/>
    <n v="50.42"/>
    <n v="0"/>
    <n v="21.68"/>
    <n v="50.42"/>
    <n v="21.68"/>
    <n v="28.740000000000002"/>
    <n v="0.57001190003966684"/>
    <n v="2026"/>
    <s v="Q3"/>
    <n v="9"/>
    <s v="Sep"/>
  </r>
  <r>
    <n v="4118"/>
    <d v="2026-09-29T00:00:00"/>
    <n v="2026"/>
    <n v="9"/>
    <x v="8"/>
    <x v="2"/>
    <x v="1"/>
    <x v="14"/>
    <x v="1"/>
    <s v="Returning"/>
    <x v="1"/>
    <s v="Summit Backpack 45L"/>
    <n v="10"/>
    <n v="157.79"/>
    <n v="0.1"/>
    <n v="77.900000000000006"/>
    <n v="1420.11"/>
    <n v="779"/>
    <n v="641.1099999999999"/>
    <n v="0.4514509439409623"/>
    <n v="2026"/>
    <s v="Q3"/>
    <n v="9"/>
    <s v="Sep"/>
  </r>
  <r>
    <n v="4251"/>
    <d v="2026-09-29T00:00:00"/>
    <n v="2026"/>
    <n v="9"/>
    <x v="8"/>
    <x v="2"/>
    <x v="1"/>
    <x v="11"/>
    <x v="0"/>
    <s v="Returning"/>
    <x v="0"/>
    <s v="Compact Repair Kit"/>
    <n v="1"/>
    <n v="40.409999999999997"/>
    <n v="0.15"/>
    <n v="16.3"/>
    <n v="34.348499999999994"/>
    <n v="16.3"/>
    <n v="18.048499999999994"/>
    <n v="0.52545234871974023"/>
    <n v="2026"/>
    <s v="Q3"/>
    <n v="9"/>
    <s v="Sep"/>
  </r>
  <r>
    <n v="4557"/>
    <d v="2026-09-29T00:00:00"/>
    <n v="2026"/>
    <n v="9"/>
    <x v="8"/>
    <x v="2"/>
    <x v="3"/>
    <x v="8"/>
    <x v="0"/>
    <s v="New"/>
    <x v="0"/>
    <s v="Trail Bike Light"/>
    <n v="2"/>
    <n v="50.17"/>
    <n v="0.05"/>
    <n v="22.83"/>
    <n v="95.322999999999993"/>
    <n v="45.66"/>
    <n v="49.662999999999997"/>
    <n v="0.52099703114673268"/>
    <n v="2026"/>
    <s v="Q3"/>
    <n v="9"/>
    <s v="Sep"/>
  </r>
  <r>
    <n v="4811"/>
    <d v="2026-09-29T00:00:00"/>
    <n v="2026"/>
    <n v="9"/>
    <x v="8"/>
    <x v="2"/>
    <x v="1"/>
    <x v="14"/>
    <x v="0"/>
    <s v="New"/>
    <x v="1"/>
    <s v="Summit Backpack 45L"/>
    <n v="1"/>
    <n v="155.55000000000001"/>
    <n v="0.1"/>
    <n v="79.2"/>
    <n v="139.995"/>
    <n v="79.2"/>
    <n v="60.795000000000002"/>
    <n v="0.43426550948248149"/>
    <n v="2026"/>
    <s v="Q3"/>
    <n v="9"/>
    <s v="Sep"/>
  </r>
  <r>
    <n v="306"/>
    <d v="2026-09-30T00:00:00"/>
    <n v="2026"/>
    <n v="9"/>
    <x v="8"/>
    <x v="2"/>
    <x v="2"/>
    <x v="10"/>
    <x v="2"/>
    <s v="Business"/>
    <x v="0"/>
    <s v="Trail Bike Light"/>
    <n v="1"/>
    <n v="51.81"/>
    <n v="0.1"/>
    <n v="22.65"/>
    <n v="46.629000000000005"/>
    <n v="22.65"/>
    <n v="23.979000000000006"/>
    <n v="0.51425078813613856"/>
    <n v="2026"/>
    <s v="Q3"/>
    <n v="9"/>
    <s v="Sep"/>
  </r>
  <r>
    <n v="1158"/>
    <d v="2026-09-30T00:00:00"/>
    <n v="2026"/>
    <n v="9"/>
    <x v="8"/>
    <x v="2"/>
    <x v="0"/>
    <x v="9"/>
    <x v="2"/>
    <s v="Returning"/>
    <x v="4"/>
    <s v="Resistance Band Set"/>
    <n v="1"/>
    <n v="40.61"/>
    <n v="0.1"/>
    <n v="14.28"/>
    <n v="36.548999999999999"/>
    <n v="14.28"/>
    <n v="22.268999999999998"/>
    <n v="0.60929163588607071"/>
    <n v="2026"/>
    <s v="Q3"/>
    <n v="9"/>
    <s v="Sep"/>
  </r>
  <r>
    <n v="1639"/>
    <d v="2026-09-30T00:00:00"/>
    <n v="2026"/>
    <n v="9"/>
    <x v="8"/>
    <x v="2"/>
    <x v="2"/>
    <x v="2"/>
    <x v="2"/>
    <s v="Business"/>
    <x v="1"/>
    <s v="Trail Boots"/>
    <n v="1"/>
    <n v="140.78"/>
    <n v="0.05"/>
    <n v="80.8"/>
    <n v="133.74099999999999"/>
    <n v="80.8"/>
    <n v="52.940999999999988"/>
    <n v="0.39584719719457756"/>
    <n v="2026"/>
    <s v="Q3"/>
    <n v="9"/>
    <s v="Sep"/>
  </r>
  <r>
    <n v="2247"/>
    <d v="2026-09-30T00:00:00"/>
    <n v="2026"/>
    <n v="9"/>
    <x v="8"/>
    <x v="2"/>
    <x v="1"/>
    <x v="6"/>
    <x v="2"/>
    <s v="Business"/>
    <x v="2"/>
    <s v="Travel Backpack 35L"/>
    <n v="1"/>
    <n v="163.13999999999999"/>
    <n v="0"/>
    <n v="87.53"/>
    <n v="163.13999999999999"/>
    <n v="87.53"/>
    <n v="75.609999999999985"/>
    <n v="0.4634669608924849"/>
    <n v="2026"/>
    <s v="Q3"/>
    <n v="9"/>
    <s v="Sep"/>
  </r>
  <r>
    <n v="3119"/>
    <d v="2026-09-30T00:00:00"/>
    <n v="2026"/>
    <n v="9"/>
    <x v="8"/>
    <x v="2"/>
    <x v="3"/>
    <x v="4"/>
    <x v="2"/>
    <s v="Returning"/>
    <x v="1"/>
    <s v="Trekking Poles"/>
    <n v="1"/>
    <n v="70.91"/>
    <n v="0"/>
    <n v="31.73"/>
    <n v="70.91"/>
    <n v="31.73"/>
    <n v="39.179999999999993"/>
    <n v="0.55253137780284856"/>
    <n v="2026"/>
    <s v="Q3"/>
    <n v="9"/>
    <s v="Sep"/>
  </r>
  <r>
    <n v="3267"/>
    <d v="2026-09-30T00:00:00"/>
    <n v="2026"/>
    <n v="9"/>
    <x v="8"/>
    <x v="2"/>
    <x v="3"/>
    <x v="13"/>
    <x v="3"/>
    <s v="Returning"/>
    <x v="0"/>
    <s v="Commuter Helmet"/>
    <n v="2"/>
    <n v="81.99"/>
    <n v="0"/>
    <n v="43.95"/>
    <n v="163.98"/>
    <n v="87.9"/>
    <n v="76.079999999999984"/>
    <n v="0.46395901939260881"/>
    <n v="2026"/>
    <s v="Q3"/>
    <n v="9"/>
    <s v="Sep"/>
  </r>
  <r>
    <n v="3382"/>
    <d v="2026-09-30T00:00:00"/>
    <n v="2026"/>
    <n v="9"/>
    <x v="8"/>
    <x v="2"/>
    <x v="3"/>
    <x v="4"/>
    <x v="3"/>
    <s v="New"/>
    <x v="0"/>
    <s v="Commuter Helmet"/>
    <n v="2"/>
    <n v="81.13"/>
    <n v="0"/>
    <n v="43.7"/>
    <n v="162.26"/>
    <n v="87.4"/>
    <n v="74.859999999999985"/>
    <n v="0.46135831381733017"/>
    <n v="2026"/>
    <s v="Q3"/>
    <n v="9"/>
    <s v="Sep"/>
  </r>
  <r>
    <n v="3814"/>
    <d v="2026-09-30T00:00:00"/>
    <n v="2026"/>
    <n v="9"/>
    <x v="8"/>
    <x v="2"/>
    <x v="1"/>
    <x v="12"/>
    <x v="1"/>
    <s v="Returning"/>
    <x v="1"/>
    <s v="Trail Boots"/>
    <n v="5"/>
    <n v="141.08000000000001"/>
    <n v="0.05"/>
    <n v="78.23"/>
    <n v="670.13000000000011"/>
    <n v="391.15000000000003"/>
    <n v="278.98000000000008"/>
    <n v="0.4163072836613792"/>
    <n v="2026"/>
    <s v="Q3"/>
    <n v="9"/>
    <s v="Sep"/>
  </r>
  <r>
    <n v="3818"/>
    <d v="2026-09-30T00:00:00"/>
    <n v="2026"/>
    <n v="9"/>
    <x v="8"/>
    <x v="2"/>
    <x v="0"/>
    <x v="15"/>
    <x v="0"/>
    <s v="Returning"/>
    <x v="2"/>
    <s v="Insulated Bottle"/>
    <n v="5"/>
    <n v="36.18"/>
    <n v="0"/>
    <n v="13.66"/>
    <n v="180.9"/>
    <n v="68.3"/>
    <n v="112.60000000000001"/>
    <n v="0.62244333886124936"/>
    <n v="2026"/>
    <s v="Q3"/>
    <n v="9"/>
    <s v="Sep"/>
  </r>
  <r>
    <n v="4347"/>
    <d v="2026-09-30T00:00:00"/>
    <n v="2026"/>
    <n v="9"/>
    <x v="8"/>
    <x v="2"/>
    <x v="3"/>
    <x v="13"/>
    <x v="3"/>
    <s v="New"/>
    <x v="0"/>
    <s v="Commuter Helmet"/>
    <n v="1"/>
    <n v="81.06"/>
    <n v="0.05"/>
    <n v="43.54"/>
    <n v="77.007000000000005"/>
    <n v="43.54"/>
    <n v="33.467000000000006"/>
    <n v="0.434596854831379"/>
    <n v="2026"/>
    <s v="Q3"/>
    <n v="9"/>
    <s v="Sep"/>
  </r>
  <r>
    <n v="4646"/>
    <d v="2026-09-30T00:00:00"/>
    <n v="2026"/>
    <n v="9"/>
    <x v="8"/>
    <x v="2"/>
    <x v="2"/>
    <x v="3"/>
    <x v="0"/>
    <s v="Business"/>
    <x v="4"/>
    <s v="Training Mat"/>
    <n v="1"/>
    <n v="49.51"/>
    <n v="0.15"/>
    <n v="21.4"/>
    <n v="42.083499999999994"/>
    <n v="21.4"/>
    <n v="20.683499999999995"/>
    <n v="0.49148716242707946"/>
    <n v="2026"/>
    <s v="Q3"/>
    <n v="9"/>
    <s v="Sep"/>
  </r>
  <r>
    <n v="5102"/>
    <d v="2026-09-30T00:00:00"/>
    <n v="2026"/>
    <n v="9"/>
    <x v="8"/>
    <x v="2"/>
    <x v="1"/>
    <x v="14"/>
    <x v="0"/>
    <s v="New"/>
    <x v="3"/>
    <s v="Trail Tent 2P"/>
    <n v="1"/>
    <n v="196.74"/>
    <n v="0.15"/>
    <n v="102.01"/>
    <n v="167.22900000000001"/>
    <n v="102.01"/>
    <n v="65.219000000000008"/>
    <n v="0.38999814625453721"/>
    <n v="2026"/>
    <s v="Q3"/>
    <n v="9"/>
    <s v="Sep"/>
  </r>
  <r>
    <n v="5152"/>
    <d v="2026-09-30T00:00:00"/>
    <n v="2026"/>
    <n v="9"/>
    <x v="8"/>
    <x v="2"/>
    <x v="3"/>
    <x v="13"/>
    <x v="0"/>
    <s v="New"/>
    <x v="1"/>
    <s v="Hiking Daypack 20L"/>
    <n v="2"/>
    <n v="91.78"/>
    <n v="0.1"/>
    <n v="45.51"/>
    <n v="165.20400000000001"/>
    <n v="91.02"/>
    <n v="74.184000000000012"/>
    <n v="0.44904481731677204"/>
    <n v="2026"/>
    <s v="Q3"/>
    <n v="9"/>
    <s v="Sep"/>
  </r>
  <r>
    <n v="151"/>
    <d v="2026-10-01T00:00:00"/>
    <n v="2026"/>
    <n v="10"/>
    <x v="9"/>
    <x v="3"/>
    <x v="2"/>
    <x v="10"/>
    <x v="0"/>
    <s v="New"/>
    <x v="1"/>
    <s v="Trail Boots"/>
    <n v="5"/>
    <n v="146.69"/>
    <n v="0"/>
    <n v="79"/>
    <n v="733.45"/>
    <n v="395"/>
    <n v="338.45000000000005"/>
    <n v="0.46144931488172342"/>
    <n v="2026"/>
    <s v="Q4"/>
    <n v="10"/>
    <s v="Oct"/>
  </r>
  <r>
    <n v="1292"/>
    <d v="2026-10-01T00:00:00"/>
    <n v="2026"/>
    <n v="10"/>
    <x v="9"/>
    <x v="3"/>
    <x v="0"/>
    <x v="9"/>
    <x v="2"/>
    <s v="New"/>
    <x v="3"/>
    <s v="Portable Camp Stove"/>
    <n v="1"/>
    <n v="79.81"/>
    <n v="0"/>
    <n v="39.08"/>
    <n v="79.81"/>
    <n v="39.08"/>
    <n v="40.730000000000004"/>
    <n v="0.5103370504949255"/>
    <n v="2026"/>
    <s v="Q4"/>
    <n v="10"/>
    <s v="Oct"/>
  </r>
  <r>
    <n v="1862"/>
    <d v="2026-10-01T00:00:00"/>
    <n v="2026"/>
    <n v="10"/>
    <x v="9"/>
    <x v="3"/>
    <x v="3"/>
    <x v="8"/>
    <x v="0"/>
    <s v="New"/>
    <x v="3"/>
    <s v="Compact Sleeping Bag"/>
    <n v="5"/>
    <n v="121.63"/>
    <n v="0.05"/>
    <n v="61.7"/>
    <n v="577.74249999999995"/>
    <n v="308.5"/>
    <n v="269.24249999999995"/>
    <n v="0.46602508903187834"/>
    <n v="2026"/>
    <s v="Q4"/>
    <n v="10"/>
    <s v="Oct"/>
  </r>
  <r>
    <n v="2569"/>
    <d v="2026-10-01T00:00:00"/>
    <n v="2026"/>
    <n v="10"/>
    <x v="9"/>
    <x v="3"/>
    <x v="3"/>
    <x v="13"/>
    <x v="1"/>
    <s v="Business"/>
    <x v="0"/>
    <s v="Trail Bike Light"/>
    <n v="10"/>
    <n v="50.42"/>
    <n v="0.05"/>
    <n v="22.5"/>
    <n v="478.99"/>
    <n v="225"/>
    <n v="253.99"/>
    <n v="0.53026159210004387"/>
    <n v="2026"/>
    <s v="Q4"/>
    <n v="10"/>
    <s v="Oct"/>
  </r>
  <r>
    <n v="3333"/>
    <d v="2026-10-01T00:00:00"/>
    <n v="2026"/>
    <n v="10"/>
    <x v="9"/>
    <x v="3"/>
    <x v="2"/>
    <x v="5"/>
    <x v="0"/>
    <s v="New"/>
    <x v="3"/>
    <s v="Portable Camp Stove"/>
    <n v="3"/>
    <n v="80.67"/>
    <n v="0"/>
    <n v="39.94"/>
    <n v="242.01"/>
    <n v="119.82"/>
    <n v="122.19"/>
    <n v="0.50489649188050079"/>
    <n v="2026"/>
    <s v="Q4"/>
    <n v="10"/>
    <s v="Oct"/>
  </r>
  <r>
    <n v="3830"/>
    <d v="2026-10-01T00:00:00"/>
    <n v="2026"/>
    <n v="10"/>
    <x v="9"/>
    <x v="3"/>
    <x v="3"/>
    <x v="13"/>
    <x v="0"/>
    <s v="Business"/>
    <x v="1"/>
    <s v="Summit Backpack 45L"/>
    <n v="2"/>
    <n v="152.12"/>
    <n v="0"/>
    <n v="79.53"/>
    <n v="304.24"/>
    <n v="159.06"/>
    <n v="145.18"/>
    <n v="0.47718906126742044"/>
    <n v="2026"/>
    <s v="Q4"/>
    <n v="10"/>
    <s v="Oct"/>
  </r>
  <r>
    <n v="4868"/>
    <d v="2026-10-01T00:00:00"/>
    <n v="2026"/>
    <n v="10"/>
    <x v="9"/>
    <x v="3"/>
    <x v="2"/>
    <x v="5"/>
    <x v="1"/>
    <s v="New"/>
    <x v="3"/>
    <s v="Portable Camp Stove"/>
    <n v="4"/>
    <n v="82.54"/>
    <n v="0.15"/>
    <n v="39.74"/>
    <n v="280.63600000000002"/>
    <n v="158.96"/>
    <n v="121.67600000000002"/>
    <n v="0.43357231431462823"/>
    <n v="2026"/>
    <s v="Q4"/>
    <n v="10"/>
    <s v="Oct"/>
  </r>
  <r>
    <n v="2250"/>
    <d v="2026-10-02T00:00:00"/>
    <n v="2026"/>
    <n v="10"/>
    <x v="9"/>
    <x v="3"/>
    <x v="3"/>
    <x v="13"/>
    <x v="2"/>
    <s v="Returning"/>
    <x v="0"/>
    <s v="Trail Bike Light"/>
    <n v="2"/>
    <n v="50.43"/>
    <n v="0"/>
    <n v="23.04"/>
    <n v="100.86"/>
    <n v="46.08"/>
    <n v="54.78"/>
    <n v="0.54312908982748365"/>
    <n v="2026"/>
    <s v="Q4"/>
    <n v="10"/>
    <s v="Oct"/>
  </r>
  <r>
    <n v="2516"/>
    <d v="2026-10-02T00:00:00"/>
    <n v="2026"/>
    <n v="10"/>
    <x v="9"/>
    <x v="3"/>
    <x v="2"/>
    <x v="10"/>
    <x v="0"/>
    <s v="New"/>
    <x v="3"/>
    <s v="Trail Tent 2P"/>
    <n v="2"/>
    <n v="198.57"/>
    <n v="0.15"/>
    <n v="101.08"/>
    <n v="337.56899999999996"/>
    <n v="202.16"/>
    <n v="135.40899999999996"/>
    <n v="0.4011298430839324"/>
    <n v="2026"/>
    <s v="Q4"/>
    <n v="10"/>
    <s v="Oct"/>
  </r>
  <r>
    <n v="809"/>
    <d v="2026-10-03T00:00:00"/>
    <n v="2026"/>
    <n v="10"/>
    <x v="9"/>
    <x v="3"/>
    <x v="3"/>
    <x v="8"/>
    <x v="0"/>
    <s v="New"/>
    <x v="4"/>
    <s v="Resistance Band Set"/>
    <n v="2"/>
    <n v="41.06"/>
    <n v="0.05"/>
    <n v="14.54"/>
    <n v="78.013999999999996"/>
    <n v="29.08"/>
    <n v="48.933999999999997"/>
    <n v="0.62724639167328944"/>
    <n v="2026"/>
    <s v="Q4"/>
    <n v="10"/>
    <s v="Oct"/>
  </r>
  <r>
    <n v="1852"/>
    <d v="2026-10-03T00:00:00"/>
    <n v="2026"/>
    <n v="10"/>
    <x v="9"/>
    <x v="3"/>
    <x v="1"/>
    <x v="12"/>
    <x v="1"/>
    <s v="Business"/>
    <x v="2"/>
    <s v="Travel Backpack 35L"/>
    <n v="4"/>
    <n v="162.19"/>
    <n v="0.15"/>
    <n v="89.81"/>
    <n v="551.44600000000003"/>
    <n v="359.24"/>
    <n v="192.20600000000002"/>
    <n v="0.34854908730863948"/>
    <n v="2026"/>
    <s v="Q4"/>
    <n v="10"/>
    <s v="Oct"/>
  </r>
  <r>
    <n v="3627"/>
    <d v="2026-10-03T00:00:00"/>
    <n v="2026"/>
    <n v="10"/>
    <x v="9"/>
    <x v="3"/>
    <x v="3"/>
    <x v="4"/>
    <x v="2"/>
    <s v="New"/>
    <x v="3"/>
    <s v="Trail Tent 2P"/>
    <n v="2"/>
    <n v="192.99"/>
    <n v="0"/>
    <n v="101.73"/>
    <n v="385.98"/>
    <n v="203.46"/>
    <n v="182.52"/>
    <n v="0.47287424218871443"/>
    <n v="2026"/>
    <s v="Q4"/>
    <n v="10"/>
    <s v="Oct"/>
  </r>
  <r>
    <n v="4135"/>
    <d v="2026-10-03T00:00:00"/>
    <n v="2026"/>
    <n v="10"/>
    <x v="9"/>
    <x v="3"/>
    <x v="0"/>
    <x v="15"/>
    <x v="0"/>
    <s v="New"/>
    <x v="1"/>
    <s v="Trail Boots"/>
    <n v="3"/>
    <n v="142.33000000000001"/>
    <n v="0.1"/>
    <n v="79.19"/>
    <n v="384.291"/>
    <n v="237.57"/>
    <n v="146.721"/>
    <n v="0.3817966072585619"/>
    <n v="2026"/>
    <s v="Q4"/>
    <n v="10"/>
    <s v="Oct"/>
  </r>
  <r>
    <n v="4138"/>
    <d v="2026-10-03T00:00:00"/>
    <n v="2026"/>
    <n v="10"/>
    <x v="9"/>
    <x v="3"/>
    <x v="1"/>
    <x v="11"/>
    <x v="2"/>
    <s v="Business"/>
    <x v="1"/>
    <s v="Trail Boots"/>
    <n v="4"/>
    <n v="143.63"/>
    <n v="0"/>
    <n v="80.510000000000005"/>
    <n v="574.52"/>
    <n v="322.04000000000002"/>
    <n v="252.47999999999996"/>
    <n v="0.43946250783262542"/>
    <n v="2026"/>
    <s v="Q4"/>
    <n v="10"/>
    <s v="Oct"/>
  </r>
  <r>
    <n v="4286"/>
    <d v="2026-10-03T00:00:00"/>
    <n v="2026"/>
    <n v="10"/>
    <x v="9"/>
    <x v="3"/>
    <x v="1"/>
    <x v="6"/>
    <x v="2"/>
    <s v="Returning"/>
    <x v="3"/>
    <s v="Alpine Tent 4P"/>
    <n v="4"/>
    <n v="341.95"/>
    <n v="0.05"/>
    <n v="199.9"/>
    <n v="1299.4099999999999"/>
    <n v="799.6"/>
    <n v="499.80999999999983"/>
    <n v="0.38464379987840625"/>
    <n v="2026"/>
    <s v="Q4"/>
    <n v="10"/>
    <s v="Oct"/>
  </r>
  <r>
    <n v="4371"/>
    <d v="2026-10-03T00:00:00"/>
    <n v="2026"/>
    <n v="10"/>
    <x v="9"/>
    <x v="3"/>
    <x v="1"/>
    <x v="6"/>
    <x v="0"/>
    <s v="Returning"/>
    <x v="4"/>
    <s v="Weighted Vest"/>
    <n v="1"/>
    <n v="123.81"/>
    <n v="0"/>
    <n v="68.72"/>
    <n v="123.81"/>
    <n v="68.72"/>
    <n v="55.09"/>
    <n v="0.44495598093853489"/>
    <n v="2026"/>
    <s v="Q4"/>
    <n v="10"/>
    <s v="Oct"/>
  </r>
  <r>
    <n v="905"/>
    <d v="2026-10-04T00:00:00"/>
    <n v="2026"/>
    <n v="10"/>
    <x v="9"/>
    <x v="3"/>
    <x v="2"/>
    <x v="3"/>
    <x v="0"/>
    <s v="New"/>
    <x v="1"/>
    <s v="Trail Boots"/>
    <n v="1"/>
    <n v="146.1"/>
    <n v="0"/>
    <n v="79.739999999999995"/>
    <n v="146.1"/>
    <n v="79.739999999999995"/>
    <n v="66.36"/>
    <n v="0.45420944558521564"/>
    <n v="2026"/>
    <s v="Q4"/>
    <n v="10"/>
    <s v="Oct"/>
  </r>
  <r>
    <n v="1415"/>
    <d v="2026-10-04T00:00:00"/>
    <n v="2026"/>
    <n v="10"/>
    <x v="9"/>
    <x v="3"/>
    <x v="1"/>
    <x v="11"/>
    <x v="3"/>
    <s v="Returning"/>
    <x v="2"/>
    <s v="Travel Backpack 35L"/>
    <n v="1"/>
    <n v="161.07"/>
    <n v="0.05"/>
    <n v="89.81"/>
    <n v="153.01649999999998"/>
    <n v="89.81"/>
    <n v="63.206499999999977"/>
    <n v="0.41306983233834249"/>
    <n v="2026"/>
    <s v="Q4"/>
    <n v="10"/>
    <s v="Oct"/>
  </r>
  <r>
    <n v="2205"/>
    <d v="2026-10-04T00:00:00"/>
    <n v="2026"/>
    <n v="10"/>
    <x v="9"/>
    <x v="3"/>
    <x v="3"/>
    <x v="13"/>
    <x v="0"/>
    <s v="New"/>
    <x v="1"/>
    <s v="Hiking Daypack 20L"/>
    <n v="5"/>
    <n v="90.12"/>
    <n v="0"/>
    <n v="46.67"/>
    <n v="450.6"/>
    <n v="233.35000000000002"/>
    <n v="217.25"/>
    <n v="0.48213493120284062"/>
    <n v="2026"/>
    <s v="Q4"/>
    <n v="10"/>
    <s v="Oct"/>
  </r>
  <r>
    <n v="2374"/>
    <d v="2026-10-04T00:00:00"/>
    <n v="2026"/>
    <n v="10"/>
    <x v="9"/>
    <x v="3"/>
    <x v="3"/>
    <x v="13"/>
    <x v="3"/>
    <s v="Returning"/>
    <x v="1"/>
    <s v="Trekking Poles"/>
    <n v="1"/>
    <n v="70.400000000000006"/>
    <n v="0"/>
    <n v="32.43"/>
    <n v="70.400000000000006"/>
    <n v="32.43"/>
    <n v="37.970000000000006"/>
    <n v="0.53934659090909098"/>
    <n v="2026"/>
    <s v="Q4"/>
    <n v="10"/>
    <s v="Oct"/>
  </r>
  <r>
    <n v="4840"/>
    <d v="2026-10-04T00:00:00"/>
    <n v="2026"/>
    <n v="10"/>
    <x v="9"/>
    <x v="3"/>
    <x v="1"/>
    <x v="12"/>
    <x v="1"/>
    <s v="Business"/>
    <x v="3"/>
    <s v="Trail Tent 2P"/>
    <n v="6"/>
    <n v="191.08"/>
    <n v="0.1"/>
    <n v="102.93"/>
    <n v="1031.8320000000001"/>
    <n v="617.58000000000004"/>
    <n v="414.25200000000007"/>
    <n v="0.40147233270532412"/>
    <n v="2026"/>
    <s v="Q4"/>
    <n v="10"/>
    <s v="Oct"/>
  </r>
  <r>
    <n v="4984"/>
    <d v="2026-10-04T00:00:00"/>
    <n v="2026"/>
    <n v="10"/>
    <x v="9"/>
    <x v="3"/>
    <x v="2"/>
    <x v="16"/>
    <x v="0"/>
    <s v="Returning"/>
    <x v="4"/>
    <s v="Recovery Roller"/>
    <n v="1"/>
    <n v="36.590000000000003"/>
    <n v="0"/>
    <n v="13.62"/>
    <n v="36.590000000000003"/>
    <n v="13.62"/>
    <n v="22.970000000000006"/>
    <n v="0.62776714949439749"/>
    <n v="2026"/>
    <s v="Q4"/>
    <n v="10"/>
    <s v="Oct"/>
  </r>
  <r>
    <n v="641"/>
    <d v="2026-10-05T00:00:00"/>
    <n v="2026"/>
    <n v="10"/>
    <x v="9"/>
    <x v="3"/>
    <x v="1"/>
    <x v="11"/>
    <x v="2"/>
    <s v="Returning"/>
    <x v="3"/>
    <s v="Compact Sleeping Bag"/>
    <n v="2"/>
    <n v="125.38"/>
    <n v="0.05"/>
    <n v="59.12"/>
    <n v="238.22199999999998"/>
    <n v="118.24"/>
    <n v="119.98199999999999"/>
    <n v="0.5036562534106841"/>
    <n v="2026"/>
    <s v="Q4"/>
    <n v="10"/>
    <s v="Oct"/>
  </r>
  <r>
    <n v="1358"/>
    <d v="2026-10-05T00:00:00"/>
    <n v="2026"/>
    <n v="10"/>
    <x v="9"/>
    <x v="3"/>
    <x v="0"/>
    <x v="0"/>
    <x v="0"/>
    <s v="New"/>
    <x v="2"/>
    <s v="Insulated Bottle"/>
    <n v="1"/>
    <n v="35.71"/>
    <n v="0"/>
    <n v="13.3"/>
    <n v="35.71"/>
    <n v="13.3"/>
    <n v="22.41"/>
    <n v="0.62755530663679637"/>
    <n v="2026"/>
    <s v="Q4"/>
    <n v="10"/>
    <s v="Oct"/>
  </r>
  <r>
    <n v="3904"/>
    <d v="2026-10-05T00:00:00"/>
    <n v="2026"/>
    <n v="10"/>
    <x v="9"/>
    <x v="3"/>
    <x v="1"/>
    <x v="6"/>
    <x v="0"/>
    <s v="Returning"/>
    <x v="2"/>
    <s v="Packing Cube Set"/>
    <n v="2"/>
    <n v="46.72"/>
    <n v="0"/>
    <n v="18.39"/>
    <n v="93.44"/>
    <n v="36.78"/>
    <n v="56.66"/>
    <n v="0.60637842465753422"/>
    <n v="2026"/>
    <s v="Q4"/>
    <n v="10"/>
    <s v="Oct"/>
  </r>
  <r>
    <n v="4336"/>
    <d v="2026-10-05T00:00:00"/>
    <n v="2026"/>
    <n v="10"/>
    <x v="9"/>
    <x v="3"/>
    <x v="0"/>
    <x v="15"/>
    <x v="3"/>
    <s v="Returning"/>
    <x v="1"/>
    <s v="Trail Boots"/>
    <n v="1"/>
    <n v="143.16999999999999"/>
    <n v="0.05"/>
    <n v="81.290000000000006"/>
    <n v="136.01149999999998"/>
    <n v="81.290000000000006"/>
    <n v="54.721499999999978"/>
    <n v="0.40232995004098904"/>
    <n v="2026"/>
    <s v="Q4"/>
    <n v="10"/>
    <s v="Oct"/>
  </r>
  <r>
    <n v="4705"/>
    <d v="2026-10-05T00:00:00"/>
    <n v="2026"/>
    <n v="10"/>
    <x v="9"/>
    <x v="3"/>
    <x v="0"/>
    <x v="0"/>
    <x v="2"/>
    <s v="Returning"/>
    <x v="3"/>
    <s v="Compact Sleeping Bag"/>
    <n v="1"/>
    <n v="125.88"/>
    <n v="0"/>
    <n v="62.46"/>
    <n v="125.88"/>
    <n v="62.46"/>
    <n v="63.419999999999995"/>
    <n v="0.50381315538608196"/>
    <n v="2026"/>
    <s v="Q4"/>
    <n v="10"/>
    <s v="Oct"/>
  </r>
  <r>
    <n v="1094"/>
    <d v="2026-10-06T00:00:00"/>
    <n v="2026"/>
    <n v="10"/>
    <x v="9"/>
    <x v="3"/>
    <x v="3"/>
    <x v="4"/>
    <x v="0"/>
    <s v="New"/>
    <x v="4"/>
    <s v="Weighted Vest"/>
    <n v="2"/>
    <n v="121.81"/>
    <n v="0.05"/>
    <n v="67.72"/>
    <n v="231.43899999999999"/>
    <n v="135.44"/>
    <n v="95.998999999999995"/>
    <n v="0.41479180259161158"/>
    <n v="2026"/>
    <s v="Q4"/>
    <n v="10"/>
    <s v="Oct"/>
  </r>
  <r>
    <n v="3926"/>
    <d v="2026-10-06T00:00:00"/>
    <n v="2026"/>
    <n v="10"/>
    <x v="9"/>
    <x v="3"/>
    <x v="2"/>
    <x v="5"/>
    <x v="0"/>
    <s v="Business"/>
    <x v="1"/>
    <s v="Summit Backpack 45L"/>
    <n v="6"/>
    <n v="154.93"/>
    <n v="0.05"/>
    <n v="79.430000000000007"/>
    <n v="883.101"/>
    <n v="476.58000000000004"/>
    <n v="406.52099999999996"/>
    <n v="0.46033352923391546"/>
    <n v="2026"/>
    <s v="Q4"/>
    <n v="10"/>
    <s v="Oct"/>
  </r>
  <r>
    <n v="524"/>
    <d v="2026-10-07T00:00:00"/>
    <n v="2026"/>
    <n v="10"/>
    <x v="9"/>
    <x v="3"/>
    <x v="3"/>
    <x v="8"/>
    <x v="2"/>
    <s v="New"/>
    <x v="0"/>
    <s v="Cycling Pack 12L"/>
    <n v="2"/>
    <n v="101.1"/>
    <n v="0.15"/>
    <n v="51.61"/>
    <n v="171.86999999999998"/>
    <n v="103.22"/>
    <n v="68.649999999999977"/>
    <n v="0.39942980159422814"/>
    <n v="2026"/>
    <s v="Q4"/>
    <n v="10"/>
    <s v="Oct"/>
  </r>
  <r>
    <n v="2277"/>
    <d v="2026-10-07T00:00:00"/>
    <n v="2026"/>
    <n v="10"/>
    <x v="9"/>
    <x v="3"/>
    <x v="0"/>
    <x v="0"/>
    <x v="0"/>
    <s v="New"/>
    <x v="0"/>
    <s v="Cycling Pack 12L"/>
    <n v="2"/>
    <n v="105"/>
    <n v="0"/>
    <n v="50.3"/>
    <n v="210"/>
    <n v="100.6"/>
    <n v="109.4"/>
    <n v="0.52095238095238094"/>
    <n v="2026"/>
    <s v="Q4"/>
    <n v="10"/>
    <s v="Oct"/>
  </r>
  <r>
    <n v="2442"/>
    <d v="2026-10-07T00:00:00"/>
    <n v="2026"/>
    <n v="10"/>
    <x v="9"/>
    <x v="3"/>
    <x v="2"/>
    <x v="2"/>
    <x v="1"/>
    <s v="Business"/>
    <x v="1"/>
    <s v="Summit Backpack 45L"/>
    <n v="4"/>
    <n v="157.12"/>
    <n v="0.15"/>
    <n v="77.98"/>
    <n v="534.20799999999997"/>
    <n v="311.92"/>
    <n v="222.28799999999995"/>
    <n v="0.41610758356295668"/>
    <n v="2026"/>
    <s v="Q4"/>
    <n v="10"/>
    <s v="Oct"/>
  </r>
  <r>
    <n v="2809"/>
    <d v="2026-10-07T00:00:00"/>
    <n v="2026"/>
    <n v="10"/>
    <x v="9"/>
    <x v="3"/>
    <x v="3"/>
    <x v="8"/>
    <x v="0"/>
    <s v="Returning"/>
    <x v="1"/>
    <s v="Trekking Poles"/>
    <n v="3"/>
    <n v="70.239999999999995"/>
    <n v="0.05"/>
    <n v="31.96"/>
    <n v="200.18399999999997"/>
    <n v="95.88"/>
    <n v="104.30399999999997"/>
    <n v="0.5210406426087999"/>
    <n v="2026"/>
    <s v="Q4"/>
    <n v="10"/>
    <s v="Oct"/>
  </r>
  <r>
    <n v="2946"/>
    <d v="2026-10-07T00:00:00"/>
    <n v="2026"/>
    <n v="10"/>
    <x v="9"/>
    <x v="3"/>
    <x v="2"/>
    <x v="16"/>
    <x v="0"/>
    <s v="Returning"/>
    <x v="0"/>
    <s v="Cycling Pack 12L"/>
    <n v="1"/>
    <n v="103.48"/>
    <n v="0.1"/>
    <n v="51.33"/>
    <n v="93.132000000000005"/>
    <n v="51.33"/>
    <n v="41.802000000000007"/>
    <n v="0.4488467980930293"/>
    <n v="2026"/>
    <s v="Q4"/>
    <n v="10"/>
    <s v="Oct"/>
  </r>
  <r>
    <n v="4147"/>
    <d v="2026-10-07T00:00:00"/>
    <n v="2026"/>
    <n v="10"/>
    <x v="9"/>
    <x v="3"/>
    <x v="1"/>
    <x v="12"/>
    <x v="2"/>
    <s v="Returning"/>
    <x v="0"/>
    <s v="Compact Repair Kit"/>
    <n v="3"/>
    <n v="40.770000000000003"/>
    <n v="0.05"/>
    <n v="16.68"/>
    <n v="116.19449999999999"/>
    <n v="50.04"/>
    <n v="66.154499999999985"/>
    <n v="0.56934278300608021"/>
    <n v="2026"/>
    <s v="Q4"/>
    <n v="10"/>
    <s v="Oct"/>
  </r>
  <r>
    <n v="4164"/>
    <d v="2026-10-07T00:00:00"/>
    <n v="2026"/>
    <n v="10"/>
    <x v="9"/>
    <x v="3"/>
    <x v="0"/>
    <x v="9"/>
    <x v="2"/>
    <s v="New"/>
    <x v="1"/>
    <s v="Trail Boots"/>
    <n v="2"/>
    <n v="143.41999999999999"/>
    <n v="0"/>
    <n v="81.44"/>
    <n v="286.83999999999997"/>
    <n v="162.88"/>
    <n v="123.95999999999998"/>
    <n v="0.43215730023706594"/>
    <n v="2026"/>
    <s v="Q4"/>
    <n v="10"/>
    <s v="Oct"/>
  </r>
  <r>
    <n v="4275"/>
    <d v="2026-10-07T00:00:00"/>
    <n v="2026"/>
    <n v="10"/>
    <x v="9"/>
    <x v="3"/>
    <x v="3"/>
    <x v="7"/>
    <x v="3"/>
    <s v="Returning"/>
    <x v="0"/>
    <s v="Trail Bike Light"/>
    <n v="1"/>
    <n v="49.56"/>
    <n v="0.05"/>
    <n v="22.88"/>
    <n v="47.082000000000001"/>
    <n v="22.88"/>
    <n v="24.202000000000002"/>
    <n v="0.51403933562720361"/>
    <n v="2026"/>
    <s v="Q4"/>
    <n v="10"/>
    <s v="Oct"/>
  </r>
  <r>
    <n v="5062"/>
    <d v="2026-10-07T00:00:00"/>
    <n v="2026"/>
    <n v="10"/>
    <x v="9"/>
    <x v="3"/>
    <x v="1"/>
    <x v="12"/>
    <x v="0"/>
    <s v="Returning"/>
    <x v="2"/>
    <s v="Carry-On Duffel"/>
    <n v="4"/>
    <n v="131.05000000000001"/>
    <n v="0"/>
    <n v="67.37"/>
    <n v="524.20000000000005"/>
    <n v="269.48"/>
    <n v="254.72000000000003"/>
    <n v="0.48592140404425793"/>
    <n v="2026"/>
    <s v="Q4"/>
    <n v="10"/>
    <s v="Oct"/>
  </r>
  <r>
    <n v="1126"/>
    <d v="2026-10-08T00:00:00"/>
    <n v="2026"/>
    <n v="10"/>
    <x v="9"/>
    <x v="3"/>
    <x v="0"/>
    <x v="9"/>
    <x v="0"/>
    <s v="Business"/>
    <x v="0"/>
    <s v="Trail Bike Light"/>
    <n v="1"/>
    <n v="51.35"/>
    <n v="0"/>
    <n v="22.98"/>
    <n v="51.35"/>
    <n v="22.98"/>
    <n v="28.37"/>
    <n v="0.55248296007789677"/>
    <n v="2026"/>
    <s v="Q4"/>
    <n v="10"/>
    <s v="Oct"/>
  </r>
  <r>
    <n v="1865"/>
    <d v="2026-10-08T00:00:00"/>
    <n v="2026"/>
    <n v="10"/>
    <x v="9"/>
    <x v="3"/>
    <x v="3"/>
    <x v="8"/>
    <x v="0"/>
    <s v="Returning"/>
    <x v="4"/>
    <s v="Resistance Band Set"/>
    <n v="1"/>
    <n v="39.659999999999997"/>
    <n v="0"/>
    <n v="14.39"/>
    <n v="39.659999999999997"/>
    <n v="14.39"/>
    <n v="25.269999999999996"/>
    <n v="0.63716591023701463"/>
    <n v="2026"/>
    <s v="Q4"/>
    <n v="10"/>
    <s v="Oct"/>
  </r>
  <r>
    <n v="2471"/>
    <d v="2026-10-08T00:00:00"/>
    <n v="2026"/>
    <n v="10"/>
    <x v="9"/>
    <x v="3"/>
    <x v="3"/>
    <x v="13"/>
    <x v="2"/>
    <s v="New"/>
    <x v="4"/>
    <s v="Resistance Band Set"/>
    <n v="1"/>
    <n v="39.79"/>
    <n v="0"/>
    <n v="14.76"/>
    <n v="39.79"/>
    <n v="14.76"/>
    <n v="25.03"/>
    <n v="0.62905252576024129"/>
    <n v="2026"/>
    <s v="Q4"/>
    <n v="10"/>
    <s v="Oct"/>
  </r>
  <r>
    <n v="3208"/>
    <d v="2026-10-08T00:00:00"/>
    <n v="2026"/>
    <n v="10"/>
    <x v="9"/>
    <x v="3"/>
    <x v="2"/>
    <x v="10"/>
    <x v="1"/>
    <s v="New"/>
    <x v="0"/>
    <s v="Compact Repair Kit"/>
    <n v="6"/>
    <n v="41.27"/>
    <n v="0.1"/>
    <n v="16.61"/>
    <n v="222.858"/>
    <n v="99.66"/>
    <n v="123.19800000000001"/>
    <n v="0.55280941227149127"/>
    <n v="2026"/>
    <s v="Q4"/>
    <n v="10"/>
    <s v="Oct"/>
  </r>
  <r>
    <n v="4285"/>
    <d v="2026-10-08T00:00:00"/>
    <n v="2026"/>
    <n v="10"/>
    <x v="9"/>
    <x v="3"/>
    <x v="3"/>
    <x v="4"/>
    <x v="0"/>
    <s v="Returning"/>
    <x v="1"/>
    <s v="Hiking Daypack 20L"/>
    <n v="1"/>
    <n v="93.39"/>
    <n v="0"/>
    <n v="45.98"/>
    <n v="93.39"/>
    <n v="45.98"/>
    <n v="47.410000000000004"/>
    <n v="0.50765606595995294"/>
    <n v="2026"/>
    <s v="Q4"/>
    <n v="10"/>
    <s v="Oct"/>
  </r>
  <r>
    <n v="261"/>
    <d v="2026-10-09T00:00:00"/>
    <n v="2026"/>
    <n v="10"/>
    <x v="9"/>
    <x v="3"/>
    <x v="2"/>
    <x v="3"/>
    <x v="0"/>
    <s v="Business"/>
    <x v="3"/>
    <s v="Alpine Tent 4P"/>
    <n v="1"/>
    <n v="336.56"/>
    <n v="0"/>
    <n v="189.74"/>
    <n v="336.56"/>
    <n v="189.74"/>
    <n v="146.82"/>
    <n v="0.43623722367482765"/>
    <n v="2026"/>
    <s v="Q4"/>
    <n v="10"/>
    <s v="Oct"/>
  </r>
  <r>
    <n v="291"/>
    <d v="2026-10-09T00:00:00"/>
    <n v="2026"/>
    <n v="10"/>
    <x v="9"/>
    <x v="3"/>
    <x v="2"/>
    <x v="2"/>
    <x v="0"/>
    <s v="New"/>
    <x v="2"/>
    <s v="Carry-On Duffel"/>
    <n v="2"/>
    <n v="132.47999999999999"/>
    <n v="0.1"/>
    <n v="67.48"/>
    <n v="238.464"/>
    <n v="134.96"/>
    <n v="103.50399999999999"/>
    <n v="0.43404455179817497"/>
    <n v="2026"/>
    <s v="Q4"/>
    <n v="10"/>
    <s v="Oct"/>
  </r>
  <r>
    <n v="670"/>
    <d v="2026-10-09T00:00:00"/>
    <n v="2026"/>
    <n v="10"/>
    <x v="9"/>
    <x v="3"/>
    <x v="1"/>
    <x v="14"/>
    <x v="2"/>
    <s v="Returning"/>
    <x v="1"/>
    <s v="Hiking Daypack 20L"/>
    <n v="1"/>
    <n v="92.59"/>
    <n v="0"/>
    <n v="44.46"/>
    <n v="92.59"/>
    <n v="44.46"/>
    <n v="48.13"/>
    <n v="0.51981855491953777"/>
    <n v="2026"/>
    <s v="Q4"/>
    <n v="10"/>
    <s v="Oct"/>
  </r>
  <r>
    <n v="1306"/>
    <d v="2026-10-09T00:00:00"/>
    <n v="2026"/>
    <n v="10"/>
    <x v="9"/>
    <x v="3"/>
    <x v="3"/>
    <x v="8"/>
    <x v="2"/>
    <s v="Business"/>
    <x v="4"/>
    <s v="Recovery Roller"/>
    <n v="1"/>
    <n v="35.450000000000003"/>
    <n v="0.05"/>
    <n v="14.23"/>
    <n v="33.677500000000002"/>
    <n v="14.23"/>
    <n v="19.447500000000002"/>
    <n v="0.57746269764679681"/>
    <n v="2026"/>
    <s v="Q4"/>
    <n v="10"/>
    <s v="Oct"/>
  </r>
  <r>
    <n v="2400"/>
    <d v="2026-10-09T00:00:00"/>
    <n v="2026"/>
    <n v="10"/>
    <x v="9"/>
    <x v="3"/>
    <x v="2"/>
    <x v="2"/>
    <x v="0"/>
    <s v="New"/>
    <x v="1"/>
    <s v="Hiking Daypack 20L"/>
    <n v="2"/>
    <n v="93.83"/>
    <n v="0.1"/>
    <n v="44.27"/>
    <n v="168.89400000000001"/>
    <n v="88.54"/>
    <n v="80.353999999999999"/>
    <n v="0.47576586498040191"/>
    <n v="2026"/>
    <s v="Q4"/>
    <n v="10"/>
    <s v="Oct"/>
  </r>
  <r>
    <n v="3816"/>
    <d v="2026-10-09T00:00:00"/>
    <n v="2026"/>
    <n v="10"/>
    <x v="9"/>
    <x v="3"/>
    <x v="1"/>
    <x v="12"/>
    <x v="0"/>
    <s v="New"/>
    <x v="4"/>
    <s v="Recovery Roller"/>
    <n v="1"/>
    <n v="36.32"/>
    <n v="0"/>
    <n v="13.6"/>
    <n v="36.32"/>
    <n v="13.6"/>
    <n v="22.72"/>
    <n v="0.62555066079295152"/>
    <n v="2026"/>
    <s v="Q4"/>
    <n v="10"/>
    <s v="Oct"/>
  </r>
  <r>
    <n v="4038"/>
    <d v="2026-10-09T00:00:00"/>
    <n v="2026"/>
    <n v="10"/>
    <x v="9"/>
    <x v="3"/>
    <x v="0"/>
    <x v="15"/>
    <x v="0"/>
    <s v="Returning"/>
    <x v="4"/>
    <s v="Weighted Vest"/>
    <n v="2"/>
    <n v="125.56"/>
    <n v="0.1"/>
    <n v="67.260000000000005"/>
    <n v="226.00800000000001"/>
    <n v="134.52000000000001"/>
    <n v="91.488"/>
    <n v="0.40479983009450993"/>
    <n v="2026"/>
    <s v="Q4"/>
    <n v="10"/>
    <s v="Oct"/>
  </r>
  <r>
    <n v="4686"/>
    <d v="2026-10-09T00:00:00"/>
    <n v="2026"/>
    <n v="10"/>
    <x v="9"/>
    <x v="3"/>
    <x v="0"/>
    <x v="15"/>
    <x v="3"/>
    <s v="New"/>
    <x v="3"/>
    <s v="Compact Sleeping Bag"/>
    <n v="2"/>
    <n v="124.91"/>
    <n v="0"/>
    <n v="60.33"/>
    <n v="249.82"/>
    <n v="120.66"/>
    <n v="129.16"/>
    <n v="0.51701224881914976"/>
    <n v="2026"/>
    <s v="Q4"/>
    <n v="10"/>
    <s v="Oct"/>
  </r>
  <r>
    <n v="5076"/>
    <d v="2026-10-09T00:00:00"/>
    <n v="2026"/>
    <n v="10"/>
    <x v="9"/>
    <x v="3"/>
    <x v="1"/>
    <x v="12"/>
    <x v="0"/>
    <s v="New"/>
    <x v="3"/>
    <s v="Trail Tent 2P"/>
    <n v="1"/>
    <n v="199.32"/>
    <n v="0"/>
    <n v="103.83"/>
    <n v="199.32"/>
    <n v="103.83"/>
    <n v="95.49"/>
    <n v="0.4790788681517158"/>
    <n v="2026"/>
    <s v="Q4"/>
    <n v="10"/>
    <s v="Oct"/>
  </r>
  <r>
    <n v="1339"/>
    <d v="2026-10-10T00:00:00"/>
    <n v="2026"/>
    <n v="10"/>
    <x v="9"/>
    <x v="3"/>
    <x v="1"/>
    <x v="11"/>
    <x v="0"/>
    <s v="Returning"/>
    <x v="3"/>
    <s v="Alpine Tent 4P"/>
    <n v="4"/>
    <n v="337.38"/>
    <n v="0.05"/>
    <n v="194.94"/>
    <n v="1282.0439999999999"/>
    <n v="779.76"/>
    <n v="502.28399999999988"/>
    <n v="0.39178374533167343"/>
    <n v="2026"/>
    <s v="Q4"/>
    <n v="10"/>
    <s v="Oct"/>
  </r>
  <r>
    <n v="1884"/>
    <d v="2026-10-10T00:00:00"/>
    <n v="2026"/>
    <n v="10"/>
    <x v="9"/>
    <x v="3"/>
    <x v="2"/>
    <x v="2"/>
    <x v="0"/>
    <s v="Business"/>
    <x v="3"/>
    <s v="Portable Camp Stove"/>
    <n v="3"/>
    <n v="82.18"/>
    <n v="0.1"/>
    <n v="39.82"/>
    <n v="221.88600000000002"/>
    <n v="119.46000000000001"/>
    <n v="102.42600000000002"/>
    <n v="0.46161542413671885"/>
    <n v="2026"/>
    <s v="Q4"/>
    <n v="10"/>
    <s v="Oct"/>
  </r>
  <r>
    <n v="3568"/>
    <d v="2026-10-10T00:00:00"/>
    <n v="2026"/>
    <n v="10"/>
    <x v="9"/>
    <x v="3"/>
    <x v="0"/>
    <x v="15"/>
    <x v="1"/>
    <s v="New"/>
    <x v="1"/>
    <s v="Trekking Poles"/>
    <n v="15"/>
    <n v="70.25"/>
    <n v="0.1"/>
    <n v="32.19"/>
    <n v="948.375"/>
    <n v="482.84999999999997"/>
    <n v="465.52500000000003"/>
    <n v="0.49086595492289448"/>
    <n v="2026"/>
    <s v="Q4"/>
    <n v="10"/>
    <s v="Oct"/>
  </r>
  <r>
    <n v="4171"/>
    <d v="2026-10-10T00:00:00"/>
    <n v="2026"/>
    <n v="10"/>
    <x v="9"/>
    <x v="3"/>
    <x v="3"/>
    <x v="7"/>
    <x v="2"/>
    <s v="New"/>
    <x v="2"/>
    <s v="Insulated Bottle"/>
    <n v="2"/>
    <n v="35.36"/>
    <n v="0"/>
    <n v="13.49"/>
    <n v="70.72"/>
    <n v="26.98"/>
    <n v="43.739999999999995"/>
    <n v="0.61849547511312208"/>
    <n v="2026"/>
    <s v="Q4"/>
    <n v="10"/>
    <s v="Oct"/>
  </r>
  <r>
    <n v="4477"/>
    <d v="2026-10-10T00:00:00"/>
    <n v="2026"/>
    <n v="10"/>
    <x v="9"/>
    <x v="3"/>
    <x v="2"/>
    <x v="5"/>
    <x v="2"/>
    <s v="New"/>
    <x v="2"/>
    <s v="Packing Cube Set"/>
    <n v="1"/>
    <n v="46.01"/>
    <n v="0"/>
    <n v="18.239999999999998"/>
    <n v="46.01"/>
    <n v="18.239999999999998"/>
    <n v="27.77"/>
    <n v="0.6035644425124973"/>
    <n v="2026"/>
    <s v="Q4"/>
    <n v="10"/>
    <s v="Oct"/>
  </r>
  <r>
    <n v="3368"/>
    <d v="2026-10-11T00:00:00"/>
    <n v="2026"/>
    <n v="10"/>
    <x v="9"/>
    <x v="3"/>
    <x v="0"/>
    <x v="9"/>
    <x v="0"/>
    <s v="Returning"/>
    <x v="1"/>
    <s v="Hiking Daypack 20L"/>
    <n v="1"/>
    <n v="89.88"/>
    <n v="0"/>
    <n v="46.15"/>
    <n v="89.88"/>
    <n v="46.15"/>
    <n v="43.73"/>
    <n v="0.48653760569648419"/>
    <n v="2026"/>
    <s v="Q4"/>
    <n v="10"/>
    <s v="Oct"/>
  </r>
  <r>
    <n v="3566"/>
    <d v="2026-10-11T00:00:00"/>
    <n v="2026"/>
    <n v="10"/>
    <x v="9"/>
    <x v="3"/>
    <x v="1"/>
    <x v="12"/>
    <x v="0"/>
    <s v="New"/>
    <x v="4"/>
    <s v="Resistance Band Set"/>
    <n v="1"/>
    <n v="41.33"/>
    <n v="0"/>
    <n v="14.47"/>
    <n v="41.33"/>
    <n v="14.47"/>
    <n v="26.86"/>
    <n v="0.6498911202516332"/>
    <n v="2026"/>
    <s v="Q4"/>
    <n v="10"/>
    <s v="Oct"/>
  </r>
  <r>
    <n v="4420"/>
    <d v="2026-10-11T00:00:00"/>
    <n v="2026"/>
    <n v="10"/>
    <x v="9"/>
    <x v="3"/>
    <x v="2"/>
    <x v="5"/>
    <x v="1"/>
    <s v="Business"/>
    <x v="0"/>
    <s v="Compact Repair Kit"/>
    <n v="15"/>
    <n v="40.78"/>
    <n v="0.15"/>
    <n v="17.07"/>
    <n v="519.94500000000005"/>
    <n v="256.05"/>
    <n v="263.89500000000004"/>
    <n v="0.5075440671609498"/>
    <n v="2026"/>
    <s v="Q4"/>
    <n v="10"/>
    <s v="Oct"/>
  </r>
  <r>
    <n v="513"/>
    <d v="2026-10-12T00:00:00"/>
    <n v="2026"/>
    <n v="10"/>
    <x v="9"/>
    <x v="3"/>
    <x v="3"/>
    <x v="7"/>
    <x v="0"/>
    <s v="Business"/>
    <x v="2"/>
    <s v="Travel Backpack 35L"/>
    <n v="1"/>
    <n v="163.87"/>
    <n v="0"/>
    <n v="85.76"/>
    <n v="163.87"/>
    <n v="85.76"/>
    <n v="78.11"/>
    <n v="0.47665832672240188"/>
    <n v="2026"/>
    <s v="Q4"/>
    <n v="10"/>
    <s v="Oct"/>
  </r>
  <r>
    <n v="786"/>
    <d v="2026-10-12T00:00:00"/>
    <n v="2026"/>
    <n v="10"/>
    <x v="9"/>
    <x v="3"/>
    <x v="2"/>
    <x v="3"/>
    <x v="0"/>
    <s v="New"/>
    <x v="4"/>
    <s v="Recovery Roller"/>
    <n v="1"/>
    <n v="35.39"/>
    <n v="0.05"/>
    <n v="13.68"/>
    <n v="33.6205"/>
    <n v="13.68"/>
    <n v="19.9405"/>
    <n v="0.59310539700480358"/>
    <n v="2026"/>
    <s v="Q4"/>
    <n v="10"/>
    <s v="Oct"/>
  </r>
  <r>
    <n v="3771"/>
    <d v="2026-10-12T00:00:00"/>
    <n v="2026"/>
    <n v="10"/>
    <x v="9"/>
    <x v="3"/>
    <x v="2"/>
    <x v="3"/>
    <x v="0"/>
    <s v="Business"/>
    <x v="3"/>
    <s v="Portable Camp Stove"/>
    <n v="2"/>
    <n v="80.2"/>
    <n v="0"/>
    <n v="39.590000000000003"/>
    <n v="160.4"/>
    <n v="79.180000000000007"/>
    <n v="81.22"/>
    <n v="0.50635910224438896"/>
    <n v="2026"/>
    <s v="Q4"/>
    <n v="10"/>
    <s v="Oct"/>
  </r>
  <r>
    <n v="3910"/>
    <d v="2026-10-12T00:00:00"/>
    <n v="2026"/>
    <n v="10"/>
    <x v="9"/>
    <x v="3"/>
    <x v="2"/>
    <x v="2"/>
    <x v="0"/>
    <s v="Business"/>
    <x v="0"/>
    <s v="Compact Repair Kit"/>
    <n v="3"/>
    <n v="41.09"/>
    <n v="0"/>
    <n v="17.18"/>
    <n v="123.27000000000001"/>
    <n v="51.54"/>
    <n v="71.730000000000018"/>
    <n v="0.58189340472134354"/>
    <n v="2026"/>
    <s v="Q4"/>
    <n v="10"/>
    <s v="Oct"/>
  </r>
  <r>
    <n v="330"/>
    <d v="2026-10-13T00:00:00"/>
    <n v="2026"/>
    <n v="10"/>
    <x v="9"/>
    <x v="3"/>
    <x v="1"/>
    <x v="12"/>
    <x v="1"/>
    <s v="Business"/>
    <x v="2"/>
    <s v="Insulated Bottle"/>
    <n v="5"/>
    <n v="36.97"/>
    <n v="0.15"/>
    <n v="13.93"/>
    <n v="157.1225"/>
    <n v="69.650000000000006"/>
    <n v="87.472499999999997"/>
    <n v="0.55671530175500006"/>
    <n v="2026"/>
    <s v="Q4"/>
    <n v="10"/>
    <s v="Oct"/>
  </r>
  <r>
    <n v="707"/>
    <d v="2026-10-13T00:00:00"/>
    <n v="2026"/>
    <n v="10"/>
    <x v="9"/>
    <x v="3"/>
    <x v="2"/>
    <x v="5"/>
    <x v="2"/>
    <s v="New"/>
    <x v="2"/>
    <s v="Insulated Bottle"/>
    <n v="4"/>
    <n v="35.880000000000003"/>
    <n v="0.05"/>
    <n v="13.45"/>
    <n v="136.34399999999999"/>
    <n v="53.8"/>
    <n v="82.543999999999997"/>
    <n v="0.60540984568444522"/>
    <n v="2026"/>
    <s v="Q4"/>
    <n v="10"/>
    <s v="Oct"/>
  </r>
  <r>
    <n v="989"/>
    <d v="2026-10-13T00:00:00"/>
    <n v="2026"/>
    <n v="10"/>
    <x v="9"/>
    <x v="3"/>
    <x v="1"/>
    <x v="11"/>
    <x v="0"/>
    <s v="Returning"/>
    <x v="0"/>
    <s v="Compact Repair Kit"/>
    <n v="3"/>
    <n v="40.42"/>
    <n v="0"/>
    <n v="16.79"/>
    <n v="121.26"/>
    <n v="50.37"/>
    <n v="70.890000000000015"/>
    <n v="0.58461157842652167"/>
    <n v="2026"/>
    <s v="Q4"/>
    <n v="10"/>
    <s v="Oct"/>
  </r>
  <r>
    <n v="1904"/>
    <d v="2026-10-13T00:00:00"/>
    <n v="2026"/>
    <n v="10"/>
    <x v="9"/>
    <x v="3"/>
    <x v="3"/>
    <x v="8"/>
    <x v="2"/>
    <s v="Returning"/>
    <x v="0"/>
    <s v="Trail Bike Light"/>
    <n v="1"/>
    <n v="50.34"/>
    <n v="0.15"/>
    <n v="22.56"/>
    <n v="42.789000000000001"/>
    <n v="22.56"/>
    <n v="20.229000000000003"/>
    <n v="0.47276169108883132"/>
    <n v="2026"/>
    <s v="Q4"/>
    <n v="10"/>
    <s v="Oct"/>
  </r>
  <r>
    <n v="2854"/>
    <d v="2026-10-13T00:00:00"/>
    <n v="2026"/>
    <n v="10"/>
    <x v="9"/>
    <x v="3"/>
    <x v="0"/>
    <x v="15"/>
    <x v="2"/>
    <s v="New"/>
    <x v="2"/>
    <s v="Insulated Bottle"/>
    <n v="3"/>
    <n v="36.049999999999997"/>
    <n v="0.1"/>
    <n v="13.87"/>
    <n v="97.334999999999994"/>
    <n v="41.61"/>
    <n v="55.724999999999994"/>
    <n v="0.57250732008013561"/>
    <n v="2026"/>
    <s v="Q4"/>
    <n v="10"/>
    <s v="Oct"/>
  </r>
  <r>
    <n v="3212"/>
    <d v="2026-10-13T00:00:00"/>
    <n v="2026"/>
    <n v="10"/>
    <x v="9"/>
    <x v="3"/>
    <x v="2"/>
    <x v="2"/>
    <x v="1"/>
    <s v="Returning"/>
    <x v="0"/>
    <s v="Compact Repair Kit"/>
    <n v="15"/>
    <n v="40"/>
    <n v="0.1"/>
    <n v="16.420000000000002"/>
    <n v="540"/>
    <n v="246.3"/>
    <n v="293.7"/>
    <n v="0.54388888888888887"/>
    <n v="2026"/>
    <s v="Q4"/>
    <n v="10"/>
    <s v="Oct"/>
  </r>
  <r>
    <n v="4479"/>
    <d v="2026-10-13T00:00:00"/>
    <n v="2026"/>
    <n v="10"/>
    <x v="9"/>
    <x v="3"/>
    <x v="3"/>
    <x v="7"/>
    <x v="2"/>
    <s v="Returning"/>
    <x v="1"/>
    <s v="Summit Backpack 45L"/>
    <n v="1"/>
    <n v="151.68"/>
    <n v="0.05"/>
    <n v="78.98"/>
    <n v="144.096"/>
    <n v="78.98"/>
    <n v="65.116"/>
    <n v="0.45189318232289583"/>
    <n v="2026"/>
    <s v="Q4"/>
    <n v="10"/>
    <s v="Oct"/>
  </r>
  <r>
    <n v="4574"/>
    <d v="2026-10-13T00:00:00"/>
    <n v="2026"/>
    <n v="10"/>
    <x v="9"/>
    <x v="3"/>
    <x v="1"/>
    <x v="14"/>
    <x v="0"/>
    <s v="Business"/>
    <x v="4"/>
    <s v="Recovery Roller"/>
    <n v="1"/>
    <n v="36.53"/>
    <n v="0"/>
    <n v="14.01"/>
    <n v="36.53"/>
    <n v="14.01"/>
    <n v="22.520000000000003"/>
    <n v="0.61647960580344929"/>
    <n v="2026"/>
    <s v="Q4"/>
    <n v="10"/>
    <s v="Oct"/>
  </r>
  <r>
    <n v="4815"/>
    <d v="2026-10-13T00:00:00"/>
    <n v="2026"/>
    <n v="10"/>
    <x v="9"/>
    <x v="3"/>
    <x v="0"/>
    <x v="0"/>
    <x v="2"/>
    <s v="Business"/>
    <x v="0"/>
    <s v="Compact Repair Kit"/>
    <n v="1"/>
    <n v="39.89"/>
    <n v="0.05"/>
    <n v="16.91"/>
    <n v="37.895499999999998"/>
    <n v="16.91"/>
    <n v="20.985499999999998"/>
    <n v="0.55377287540737019"/>
    <n v="2026"/>
    <s v="Q4"/>
    <n v="10"/>
    <s v="Oct"/>
  </r>
  <r>
    <n v="5027"/>
    <d v="2026-10-13T00:00:00"/>
    <n v="2026"/>
    <n v="10"/>
    <x v="9"/>
    <x v="3"/>
    <x v="2"/>
    <x v="10"/>
    <x v="0"/>
    <s v="New"/>
    <x v="1"/>
    <s v="Summit Backpack 45L"/>
    <n v="1"/>
    <n v="154.53"/>
    <n v="0"/>
    <n v="77.930000000000007"/>
    <n v="154.53"/>
    <n v="77.930000000000007"/>
    <n v="76.599999999999994"/>
    <n v="0.49569662848637802"/>
    <n v="2026"/>
    <s v="Q4"/>
    <n v="10"/>
    <s v="Oct"/>
  </r>
  <r>
    <n v="1794"/>
    <d v="2026-10-14T00:00:00"/>
    <n v="2026"/>
    <n v="10"/>
    <x v="9"/>
    <x v="3"/>
    <x v="3"/>
    <x v="8"/>
    <x v="3"/>
    <s v="Business"/>
    <x v="0"/>
    <s v="Trail Bike Light"/>
    <n v="2"/>
    <n v="50.64"/>
    <n v="0.05"/>
    <n v="22.28"/>
    <n v="96.215999999999994"/>
    <n v="44.56"/>
    <n v="51.655999999999992"/>
    <n v="0.53687536376486233"/>
    <n v="2026"/>
    <s v="Q4"/>
    <n v="10"/>
    <s v="Oct"/>
  </r>
  <r>
    <n v="1867"/>
    <d v="2026-10-14T00:00:00"/>
    <n v="2026"/>
    <n v="10"/>
    <x v="9"/>
    <x v="3"/>
    <x v="0"/>
    <x v="0"/>
    <x v="0"/>
    <s v="New"/>
    <x v="4"/>
    <s v="Resistance Band Set"/>
    <n v="3"/>
    <n v="40.880000000000003"/>
    <n v="0.05"/>
    <n v="14.59"/>
    <n v="116.50800000000001"/>
    <n v="43.769999999999996"/>
    <n v="72.738000000000014"/>
    <n v="0.62431764342362761"/>
    <n v="2026"/>
    <s v="Q4"/>
    <n v="10"/>
    <s v="Oct"/>
  </r>
  <r>
    <n v="2088"/>
    <d v="2026-10-14T00:00:00"/>
    <n v="2026"/>
    <n v="10"/>
    <x v="9"/>
    <x v="3"/>
    <x v="3"/>
    <x v="4"/>
    <x v="2"/>
    <s v="Returning"/>
    <x v="1"/>
    <s v="Trail Boots"/>
    <n v="1"/>
    <n v="141.77000000000001"/>
    <n v="0"/>
    <n v="78.48"/>
    <n v="141.77000000000001"/>
    <n v="78.48"/>
    <n v="63.290000000000006"/>
    <n v="0.44642731184312623"/>
    <n v="2026"/>
    <s v="Q4"/>
    <n v="10"/>
    <s v="Oct"/>
  </r>
  <r>
    <n v="2270"/>
    <d v="2026-10-14T00:00:00"/>
    <n v="2026"/>
    <n v="10"/>
    <x v="9"/>
    <x v="3"/>
    <x v="3"/>
    <x v="7"/>
    <x v="0"/>
    <s v="New"/>
    <x v="3"/>
    <s v="Trail Tent 2P"/>
    <n v="3"/>
    <n v="199.99"/>
    <n v="0.15"/>
    <n v="101.86"/>
    <n v="509.97450000000003"/>
    <n v="305.58"/>
    <n v="204.39450000000005"/>
    <n v="0.40079356909021929"/>
    <n v="2026"/>
    <s v="Q4"/>
    <n v="10"/>
    <s v="Oct"/>
  </r>
  <r>
    <n v="3789"/>
    <d v="2026-10-14T00:00:00"/>
    <n v="2026"/>
    <n v="10"/>
    <x v="9"/>
    <x v="3"/>
    <x v="3"/>
    <x v="4"/>
    <x v="3"/>
    <s v="New"/>
    <x v="0"/>
    <s v="Trail Bike Light"/>
    <n v="2"/>
    <n v="50.56"/>
    <n v="0"/>
    <n v="23.04"/>
    <n v="101.12"/>
    <n v="46.08"/>
    <n v="55.040000000000006"/>
    <n v="0.54430379746835444"/>
    <n v="2026"/>
    <s v="Q4"/>
    <n v="10"/>
    <s v="Oct"/>
  </r>
  <r>
    <n v="4323"/>
    <d v="2026-10-14T00:00:00"/>
    <n v="2026"/>
    <n v="10"/>
    <x v="9"/>
    <x v="3"/>
    <x v="3"/>
    <x v="7"/>
    <x v="0"/>
    <s v="New"/>
    <x v="2"/>
    <s v="Packing Cube Set"/>
    <n v="1"/>
    <n v="47.38"/>
    <n v="0"/>
    <n v="17.86"/>
    <n v="47.38"/>
    <n v="17.86"/>
    <n v="29.520000000000003"/>
    <n v="0.62304769945124527"/>
    <n v="2026"/>
    <s v="Q4"/>
    <n v="10"/>
    <s v="Oct"/>
  </r>
  <r>
    <n v="276"/>
    <d v="2026-10-15T00:00:00"/>
    <n v="2026"/>
    <n v="10"/>
    <x v="9"/>
    <x v="3"/>
    <x v="2"/>
    <x v="2"/>
    <x v="0"/>
    <s v="Business"/>
    <x v="1"/>
    <s v="Hiking Daypack 20L"/>
    <n v="1"/>
    <n v="92.74"/>
    <n v="0.15"/>
    <n v="44.52"/>
    <n v="78.828999999999994"/>
    <n v="44.52"/>
    <n v="34.30899999999999"/>
    <n v="0.43523322635070844"/>
    <n v="2026"/>
    <s v="Q4"/>
    <n v="10"/>
    <s v="Oct"/>
  </r>
  <r>
    <n v="791"/>
    <d v="2026-10-15T00:00:00"/>
    <n v="2026"/>
    <n v="10"/>
    <x v="9"/>
    <x v="3"/>
    <x v="3"/>
    <x v="13"/>
    <x v="2"/>
    <s v="Returning"/>
    <x v="0"/>
    <s v="Trail Bike Light"/>
    <n v="3"/>
    <n v="51.57"/>
    <n v="0.1"/>
    <n v="21.82"/>
    <n v="139.239"/>
    <n v="65.460000000000008"/>
    <n v="73.778999999999996"/>
    <n v="0.52987309589985565"/>
    <n v="2026"/>
    <s v="Q4"/>
    <n v="10"/>
    <s v="Oct"/>
  </r>
  <r>
    <n v="1033"/>
    <d v="2026-10-15T00:00:00"/>
    <n v="2026"/>
    <n v="10"/>
    <x v="9"/>
    <x v="3"/>
    <x v="1"/>
    <x v="12"/>
    <x v="0"/>
    <s v="New"/>
    <x v="1"/>
    <s v="Trekking Poles"/>
    <n v="1"/>
    <n v="70.47"/>
    <n v="0.1"/>
    <n v="31.52"/>
    <n v="63.423000000000002"/>
    <n v="31.52"/>
    <n v="31.903000000000002"/>
    <n v="0.50301940936253409"/>
    <n v="2026"/>
    <s v="Q4"/>
    <n v="10"/>
    <s v="Oct"/>
  </r>
  <r>
    <n v="1247"/>
    <d v="2026-10-15T00:00:00"/>
    <n v="2026"/>
    <n v="10"/>
    <x v="9"/>
    <x v="3"/>
    <x v="0"/>
    <x v="0"/>
    <x v="0"/>
    <s v="New"/>
    <x v="1"/>
    <s v="Trekking Poles"/>
    <n v="1"/>
    <n v="71.05"/>
    <n v="0"/>
    <n v="33.32"/>
    <n v="71.05"/>
    <n v="33.32"/>
    <n v="37.729999999999997"/>
    <n v="0.53103448275862064"/>
    <n v="2026"/>
    <s v="Q4"/>
    <n v="10"/>
    <s v="Oct"/>
  </r>
  <r>
    <n v="1321"/>
    <d v="2026-10-15T00:00:00"/>
    <n v="2026"/>
    <n v="10"/>
    <x v="9"/>
    <x v="3"/>
    <x v="3"/>
    <x v="13"/>
    <x v="2"/>
    <s v="Returning"/>
    <x v="0"/>
    <s v="Compact Repair Kit"/>
    <n v="3"/>
    <n v="39.83"/>
    <n v="0.1"/>
    <n v="16.93"/>
    <n v="107.541"/>
    <n v="50.79"/>
    <n v="56.750999999999998"/>
    <n v="0.52771501101905316"/>
    <n v="2026"/>
    <s v="Q4"/>
    <n v="10"/>
    <s v="Oct"/>
  </r>
  <r>
    <n v="2048"/>
    <d v="2026-10-15T00:00:00"/>
    <n v="2026"/>
    <n v="10"/>
    <x v="9"/>
    <x v="3"/>
    <x v="3"/>
    <x v="7"/>
    <x v="0"/>
    <s v="New"/>
    <x v="4"/>
    <s v="Training Mat"/>
    <n v="3"/>
    <n v="49.5"/>
    <n v="0.05"/>
    <n v="22"/>
    <n v="141.07499999999999"/>
    <n v="66"/>
    <n v="75.074999999999989"/>
    <n v="0.53216374269005839"/>
    <n v="2026"/>
    <s v="Q4"/>
    <n v="10"/>
    <s v="Oct"/>
  </r>
  <r>
    <n v="2082"/>
    <d v="2026-10-15T00:00:00"/>
    <n v="2026"/>
    <n v="10"/>
    <x v="9"/>
    <x v="3"/>
    <x v="1"/>
    <x v="6"/>
    <x v="3"/>
    <s v="New"/>
    <x v="1"/>
    <s v="Hiking Daypack 20L"/>
    <n v="1"/>
    <n v="91.99"/>
    <n v="0"/>
    <n v="44.86"/>
    <n v="91.99"/>
    <n v="44.86"/>
    <n v="47.129999999999995"/>
    <n v="0.51233829764104788"/>
    <n v="2026"/>
    <s v="Q4"/>
    <n v="10"/>
    <s v="Oct"/>
  </r>
  <r>
    <n v="2177"/>
    <d v="2026-10-15T00:00:00"/>
    <n v="2026"/>
    <n v="10"/>
    <x v="9"/>
    <x v="3"/>
    <x v="0"/>
    <x v="15"/>
    <x v="3"/>
    <s v="Returning"/>
    <x v="0"/>
    <s v="Commuter Helmet"/>
    <n v="1"/>
    <n v="79.78"/>
    <n v="0.05"/>
    <n v="41.59"/>
    <n v="75.790999999999997"/>
    <n v="41.59"/>
    <n v="34.200999999999993"/>
    <n v="0.45125410668812915"/>
    <n v="2026"/>
    <s v="Q4"/>
    <n v="10"/>
    <s v="Oct"/>
  </r>
  <r>
    <n v="3776"/>
    <d v="2026-10-15T00:00:00"/>
    <n v="2026"/>
    <n v="10"/>
    <x v="9"/>
    <x v="3"/>
    <x v="3"/>
    <x v="8"/>
    <x v="0"/>
    <s v="Returning"/>
    <x v="0"/>
    <s v="Commuter Helmet"/>
    <n v="1"/>
    <n v="82.97"/>
    <n v="0"/>
    <n v="43.09"/>
    <n v="82.97"/>
    <n v="43.09"/>
    <n v="39.879999999999995"/>
    <n v="0.48065565867180904"/>
    <n v="2026"/>
    <s v="Q4"/>
    <n v="10"/>
    <s v="Oct"/>
  </r>
  <r>
    <n v="4542"/>
    <d v="2026-10-15T00:00:00"/>
    <n v="2026"/>
    <n v="10"/>
    <x v="9"/>
    <x v="3"/>
    <x v="0"/>
    <x v="9"/>
    <x v="0"/>
    <s v="Business"/>
    <x v="0"/>
    <s v="Cycling Pack 12L"/>
    <n v="1"/>
    <n v="103.33"/>
    <n v="0"/>
    <n v="50.85"/>
    <n v="103.33"/>
    <n v="50.85"/>
    <n v="52.48"/>
    <n v="0.5078873512048776"/>
    <n v="2026"/>
    <s v="Q4"/>
    <n v="10"/>
    <s v="Oct"/>
  </r>
  <r>
    <n v="36"/>
    <d v="2026-10-16T00:00:00"/>
    <n v="2026"/>
    <n v="10"/>
    <x v="9"/>
    <x v="3"/>
    <x v="0"/>
    <x v="9"/>
    <x v="0"/>
    <s v="New"/>
    <x v="1"/>
    <s v="Trail Boots"/>
    <n v="3"/>
    <n v="142.54"/>
    <n v="0.05"/>
    <n v="81.599999999999994"/>
    <n v="406.23899999999998"/>
    <n v="244.79999999999998"/>
    <n v="161.43899999999999"/>
    <n v="0.39739906803630376"/>
    <n v="2026"/>
    <s v="Q4"/>
    <n v="10"/>
    <s v="Oct"/>
  </r>
  <r>
    <n v="64"/>
    <d v="2026-10-16T00:00:00"/>
    <n v="2026"/>
    <n v="10"/>
    <x v="9"/>
    <x v="3"/>
    <x v="2"/>
    <x v="16"/>
    <x v="0"/>
    <s v="New"/>
    <x v="1"/>
    <s v="Hiking Daypack 20L"/>
    <n v="3"/>
    <n v="92.14"/>
    <n v="0.1"/>
    <n v="46.43"/>
    <n v="248.77800000000002"/>
    <n v="139.29"/>
    <n v="109.48800000000003"/>
    <n v="0.44010322456165746"/>
    <n v="2026"/>
    <s v="Q4"/>
    <n v="10"/>
    <s v="Oct"/>
  </r>
  <r>
    <n v="529"/>
    <d v="2026-10-16T00:00:00"/>
    <n v="2026"/>
    <n v="10"/>
    <x v="9"/>
    <x v="3"/>
    <x v="3"/>
    <x v="7"/>
    <x v="2"/>
    <s v="Business"/>
    <x v="2"/>
    <s v="Travel Backpack 35L"/>
    <n v="2"/>
    <n v="165.23"/>
    <n v="0"/>
    <n v="88.87"/>
    <n v="330.46"/>
    <n v="177.74"/>
    <n v="152.71999999999997"/>
    <n v="0.46214367850874533"/>
    <n v="2026"/>
    <s v="Q4"/>
    <n v="10"/>
    <s v="Oct"/>
  </r>
  <r>
    <n v="1815"/>
    <d v="2026-10-16T00:00:00"/>
    <n v="2026"/>
    <n v="10"/>
    <x v="9"/>
    <x v="3"/>
    <x v="3"/>
    <x v="4"/>
    <x v="0"/>
    <s v="Business"/>
    <x v="4"/>
    <s v="Weighted Vest"/>
    <n v="1"/>
    <n v="121.92"/>
    <n v="0"/>
    <n v="71.02"/>
    <n v="121.92"/>
    <n v="71.02"/>
    <n v="50.900000000000006"/>
    <n v="0.41748687664042"/>
    <n v="2026"/>
    <s v="Q4"/>
    <n v="10"/>
    <s v="Oct"/>
  </r>
  <r>
    <n v="1820"/>
    <d v="2026-10-16T00:00:00"/>
    <n v="2026"/>
    <n v="10"/>
    <x v="9"/>
    <x v="3"/>
    <x v="1"/>
    <x v="1"/>
    <x v="0"/>
    <s v="Returning"/>
    <x v="2"/>
    <s v="Insulated Bottle"/>
    <n v="3"/>
    <n v="36.46"/>
    <n v="0.05"/>
    <n v="13.9"/>
    <n v="103.91099999999999"/>
    <n v="41.7"/>
    <n v="62.210999999999984"/>
    <n v="0.5986950370990558"/>
    <n v="2026"/>
    <s v="Q4"/>
    <n v="10"/>
    <s v="Oct"/>
  </r>
  <r>
    <n v="2028"/>
    <d v="2026-10-16T00:00:00"/>
    <n v="2026"/>
    <n v="10"/>
    <x v="9"/>
    <x v="3"/>
    <x v="3"/>
    <x v="4"/>
    <x v="2"/>
    <s v="Business"/>
    <x v="4"/>
    <s v="Training Mat"/>
    <n v="3"/>
    <n v="51.89"/>
    <n v="0.1"/>
    <n v="21.56"/>
    <n v="140.10300000000001"/>
    <n v="64.679999999999993"/>
    <n v="75.423000000000016"/>
    <n v="0.53833965011455864"/>
    <n v="2026"/>
    <s v="Q4"/>
    <n v="10"/>
    <s v="Oct"/>
  </r>
  <r>
    <n v="2741"/>
    <d v="2026-10-16T00:00:00"/>
    <n v="2026"/>
    <n v="10"/>
    <x v="9"/>
    <x v="3"/>
    <x v="3"/>
    <x v="4"/>
    <x v="0"/>
    <s v="Returning"/>
    <x v="4"/>
    <s v="Resistance Band Set"/>
    <n v="1"/>
    <n v="40.75"/>
    <n v="0"/>
    <n v="14.7"/>
    <n v="40.75"/>
    <n v="14.7"/>
    <n v="26.05"/>
    <n v="0.63926380368098157"/>
    <n v="2026"/>
    <s v="Q4"/>
    <n v="10"/>
    <s v="Oct"/>
  </r>
  <r>
    <n v="3602"/>
    <d v="2026-10-16T00:00:00"/>
    <n v="2026"/>
    <n v="10"/>
    <x v="9"/>
    <x v="3"/>
    <x v="2"/>
    <x v="5"/>
    <x v="1"/>
    <s v="Business"/>
    <x v="3"/>
    <s v="Alpine Tent 4P"/>
    <n v="4"/>
    <n v="345.13"/>
    <n v="0.05"/>
    <n v="200.02"/>
    <n v="1311.4939999999999"/>
    <n v="800.08"/>
    <n v="511.41399999999987"/>
    <n v="0.38994764749209671"/>
    <n v="2026"/>
    <s v="Q4"/>
    <n v="10"/>
    <s v="Oct"/>
  </r>
  <r>
    <n v="4116"/>
    <d v="2026-10-16T00:00:00"/>
    <n v="2026"/>
    <n v="10"/>
    <x v="9"/>
    <x v="3"/>
    <x v="1"/>
    <x v="6"/>
    <x v="2"/>
    <s v="New"/>
    <x v="2"/>
    <s v="Insulated Bottle"/>
    <n v="2"/>
    <n v="37.1"/>
    <n v="0"/>
    <n v="13.31"/>
    <n v="74.2"/>
    <n v="26.62"/>
    <n v="47.58"/>
    <n v="0.64123989218328836"/>
    <n v="2026"/>
    <s v="Q4"/>
    <n v="10"/>
    <s v="Oct"/>
  </r>
  <r>
    <n v="4197"/>
    <d v="2026-10-16T00:00:00"/>
    <n v="2026"/>
    <n v="10"/>
    <x v="9"/>
    <x v="3"/>
    <x v="3"/>
    <x v="7"/>
    <x v="3"/>
    <s v="New"/>
    <x v="1"/>
    <s v="Hiking Daypack 20L"/>
    <n v="3"/>
    <n v="94.19"/>
    <n v="0"/>
    <n v="44.89"/>
    <n v="282.57"/>
    <n v="134.67000000000002"/>
    <n v="147.89999999999998"/>
    <n v="0.52341012846374346"/>
    <n v="2026"/>
    <s v="Q4"/>
    <n v="10"/>
    <s v="Oct"/>
  </r>
  <r>
    <n v="360"/>
    <d v="2026-10-17T00:00:00"/>
    <n v="2026"/>
    <n v="10"/>
    <x v="9"/>
    <x v="3"/>
    <x v="3"/>
    <x v="8"/>
    <x v="0"/>
    <s v="Returning"/>
    <x v="3"/>
    <s v="Portable Camp Stove"/>
    <n v="2"/>
    <n v="82.52"/>
    <n v="0.05"/>
    <n v="38.61"/>
    <n v="156.78799999999998"/>
    <n v="77.22"/>
    <n v="79.567999999999984"/>
    <n v="0.50748781794525089"/>
    <n v="2026"/>
    <s v="Q4"/>
    <n v="10"/>
    <s v="Oct"/>
  </r>
  <r>
    <n v="427"/>
    <d v="2026-10-17T00:00:00"/>
    <n v="2026"/>
    <n v="10"/>
    <x v="9"/>
    <x v="3"/>
    <x v="3"/>
    <x v="13"/>
    <x v="0"/>
    <s v="Business"/>
    <x v="1"/>
    <s v="Summit Backpack 45L"/>
    <n v="1"/>
    <n v="155.16"/>
    <n v="0"/>
    <n v="78.84"/>
    <n v="155.16"/>
    <n v="78.84"/>
    <n v="76.319999999999993"/>
    <n v="0.49187935034802782"/>
    <n v="2026"/>
    <s v="Q4"/>
    <n v="10"/>
    <s v="Oct"/>
  </r>
  <r>
    <n v="1018"/>
    <d v="2026-10-17T00:00:00"/>
    <n v="2026"/>
    <n v="10"/>
    <x v="9"/>
    <x v="3"/>
    <x v="3"/>
    <x v="13"/>
    <x v="3"/>
    <s v="Returning"/>
    <x v="2"/>
    <s v="Packing Cube Set"/>
    <n v="1"/>
    <n v="46.36"/>
    <n v="0.05"/>
    <n v="18.399999999999999"/>
    <n v="44.041999999999994"/>
    <n v="18.399999999999999"/>
    <n v="25.641999999999996"/>
    <n v="0.58221697470596245"/>
    <n v="2026"/>
    <s v="Q4"/>
    <n v="10"/>
    <s v="Oct"/>
  </r>
  <r>
    <n v="1179"/>
    <d v="2026-10-17T00:00:00"/>
    <n v="2026"/>
    <n v="10"/>
    <x v="9"/>
    <x v="3"/>
    <x v="2"/>
    <x v="16"/>
    <x v="0"/>
    <s v="Business"/>
    <x v="0"/>
    <s v="Commuter Helmet"/>
    <n v="1"/>
    <n v="81.47"/>
    <n v="0"/>
    <n v="43.67"/>
    <n v="81.47"/>
    <n v="43.67"/>
    <n v="37.799999999999997"/>
    <n v="0.463974469129741"/>
    <n v="2026"/>
    <s v="Q4"/>
    <n v="10"/>
    <s v="Oct"/>
  </r>
  <r>
    <n v="2267"/>
    <d v="2026-10-17T00:00:00"/>
    <n v="2026"/>
    <n v="10"/>
    <x v="9"/>
    <x v="3"/>
    <x v="0"/>
    <x v="15"/>
    <x v="0"/>
    <s v="Returning"/>
    <x v="2"/>
    <s v="Carry-On Duffel"/>
    <n v="1"/>
    <n v="134.31"/>
    <n v="0.05"/>
    <n v="67.239999999999995"/>
    <n v="127.5945"/>
    <n v="67.239999999999995"/>
    <n v="60.354500000000002"/>
    <n v="0.47301803761133909"/>
    <n v="2026"/>
    <s v="Q4"/>
    <n v="10"/>
    <s v="Oct"/>
  </r>
  <r>
    <n v="2656"/>
    <d v="2026-10-17T00:00:00"/>
    <n v="2026"/>
    <n v="10"/>
    <x v="9"/>
    <x v="3"/>
    <x v="2"/>
    <x v="16"/>
    <x v="0"/>
    <s v="New"/>
    <x v="3"/>
    <s v="Compact Sleeping Bag"/>
    <n v="1"/>
    <n v="123.11"/>
    <n v="0"/>
    <n v="58.99"/>
    <n v="123.11"/>
    <n v="58.99"/>
    <n v="64.12"/>
    <n v="0.52083502558687356"/>
    <n v="2026"/>
    <s v="Q4"/>
    <n v="10"/>
    <s v="Oct"/>
  </r>
  <r>
    <n v="2867"/>
    <d v="2026-10-17T00:00:00"/>
    <n v="2026"/>
    <n v="10"/>
    <x v="9"/>
    <x v="3"/>
    <x v="1"/>
    <x v="6"/>
    <x v="0"/>
    <s v="New"/>
    <x v="3"/>
    <s v="Portable Camp Stove"/>
    <n v="1"/>
    <n v="81.239999999999995"/>
    <n v="0"/>
    <n v="38.65"/>
    <n v="81.239999999999995"/>
    <n v="38.65"/>
    <n v="42.589999999999996"/>
    <n v="0.52424913835548992"/>
    <n v="2026"/>
    <s v="Q4"/>
    <n v="10"/>
    <s v="Oct"/>
  </r>
  <r>
    <n v="3335"/>
    <d v="2026-10-17T00:00:00"/>
    <n v="2026"/>
    <n v="10"/>
    <x v="9"/>
    <x v="3"/>
    <x v="0"/>
    <x v="9"/>
    <x v="3"/>
    <s v="Returning"/>
    <x v="1"/>
    <s v="Trekking Poles"/>
    <n v="1"/>
    <n v="70.81"/>
    <n v="0.15"/>
    <n v="32.93"/>
    <n v="60.188499999999998"/>
    <n v="32.93"/>
    <n v="27.258499999999998"/>
    <n v="0.45288551799762411"/>
    <n v="2026"/>
    <s v="Q4"/>
    <n v="10"/>
    <s v="Oct"/>
  </r>
  <r>
    <n v="3770"/>
    <d v="2026-10-17T00:00:00"/>
    <n v="2026"/>
    <n v="10"/>
    <x v="9"/>
    <x v="3"/>
    <x v="3"/>
    <x v="13"/>
    <x v="0"/>
    <s v="Business"/>
    <x v="3"/>
    <s v="Trail Tent 2P"/>
    <n v="6"/>
    <n v="200.26"/>
    <n v="0"/>
    <n v="106.71"/>
    <n v="1201.56"/>
    <n v="640.26"/>
    <n v="561.29999999999995"/>
    <n v="0.46714271447118744"/>
    <n v="2026"/>
    <s v="Q4"/>
    <n v="10"/>
    <s v="Oct"/>
  </r>
  <r>
    <n v="4065"/>
    <d v="2026-10-17T00:00:00"/>
    <n v="2026"/>
    <n v="10"/>
    <x v="9"/>
    <x v="3"/>
    <x v="3"/>
    <x v="4"/>
    <x v="0"/>
    <s v="New"/>
    <x v="4"/>
    <s v="Recovery Roller"/>
    <n v="3"/>
    <n v="36.75"/>
    <n v="0.05"/>
    <n v="13.71"/>
    <n v="104.7375"/>
    <n v="41.13"/>
    <n v="63.607499999999995"/>
    <n v="0.60730397422126747"/>
    <n v="2026"/>
    <s v="Q4"/>
    <n v="10"/>
    <s v="Oct"/>
  </r>
  <r>
    <n v="4222"/>
    <d v="2026-10-17T00:00:00"/>
    <n v="2026"/>
    <n v="10"/>
    <x v="9"/>
    <x v="3"/>
    <x v="2"/>
    <x v="16"/>
    <x v="0"/>
    <s v="Returning"/>
    <x v="1"/>
    <s v="Hiking Daypack 20L"/>
    <n v="2"/>
    <n v="92.41"/>
    <n v="0.1"/>
    <n v="45.42"/>
    <n v="166.33799999999999"/>
    <n v="90.84"/>
    <n v="75.49799999999999"/>
    <n v="0.4538830573891714"/>
    <n v="2026"/>
    <s v="Q4"/>
    <n v="10"/>
    <s v="Oct"/>
  </r>
  <r>
    <n v="4304"/>
    <d v="2026-10-17T00:00:00"/>
    <n v="2026"/>
    <n v="10"/>
    <x v="9"/>
    <x v="3"/>
    <x v="1"/>
    <x v="14"/>
    <x v="2"/>
    <s v="New"/>
    <x v="4"/>
    <s v="Resistance Band Set"/>
    <n v="1"/>
    <n v="40.67"/>
    <n v="0"/>
    <n v="15.09"/>
    <n v="40.67"/>
    <n v="15.09"/>
    <n v="25.580000000000002"/>
    <n v="0.62896483894762722"/>
    <n v="2026"/>
    <s v="Q4"/>
    <n v="10"/>
    <s v="Oct"/>
  </r>
  <r>
    <n v="109"/>
    <d v="2026-10-18T00:00:00"/>
    <n v="2026"/>
    <n v="10"/>
    <x v="9"/>
    <x v="3"/>
    <x v="1"/>
    <x v="1"/>
    <x v="0"/>
    <s v="Returning"/>
    <x v="1"/>
    <s v="Hiking Daypack 20L"/>
    <n v="1"/>
    <n v="90.09"/>
    <n v="0"/>
    <n v="45.17"/>
    <n v="90.09"/>
    <n v="45.17"/>
    <n v="44.92"/>
    <n v="0.49861249861249862"/>
    <n v="2026"/>
    <s v="Q4"/>
    <n v="10"/>
    <s v="Oct"/>
  </r>
  <r>
    <n v="744"/>
    <d v="2026-10-18T00:00:00"/>
    <n v="2026"/>
    <n v="10"/>
    <x v="9"/>
    <x v="3"/>
    <x v="2"/>
    <x v="10"/>
    <x v="0"/>
    <s v="Returning"/>
    <x v="2"/>
    <s v="Insulated Bottle"/>
    <n v="1"/>
    <n v="36.83"/>
    <n v="0"/>
    <n v="13.64"/>
    <n v="36.83"/>
    <n v="13.64"/>
    <n v="23.189999999999998"/>
    <n v="0.62964974205810476"/>
    <n v="2026"/>
    <s v="Q4"/>
    <n v="10"/>
    <s v="Oct"/>
  </r>
  <r>
    <n v="960"/>
    <d v="2026-10-18T00:00:00"/>
    <n v="2026"/>
    <n v="10"/>
    <x v="9"/>
    <x v="3"/>
    <x v="1"/>
    <x v="12"/>
    <x v="3"/>
    <s v="Returning"/>
    <x v="3"/>
    <s v="Trail Tent 2P"/>
    <n v="5"/>
    <n v="196.37"/>
    <n v="0.05"/>
    <n v="103.51"/>
    <n v="932.75749999999994"/>
    <n v="517.55000000000007"/>
    <n v="415.20749999999987"/>
    <n v="0.44513981393877816"/>
    <n v="2026"/>
    <s v="Q4"/>
    <n v="10"/>
    <s v="Oct"/>
  </r>
  <r>
    <n v="1389"/>
    <d v="2026-10-18T00:00:00"/>
    <n v="2026"/>
    <n v="10"/>
    <x v="9"/>
    <x v="3"/>
    <x v="0"/>
    <x v="15"/>
    <x v="0"/>
    <s v="New"/>
    <x v="1"/>
    <s v="Hiking Daypack 20L"/>
    <n v="2"/>
    <n v="93.73"/>
    <n v="0"/>
    <n v="44.79"/>
    <n v="187.46"/>
    <n v="89.58"/>
    <n v="97.88000000000001"/>
    <n v="0.52213805611863873"/>
    <n v="2026"/>
    <s v="Q4"/>
    <n v="10"/>
    <s v="Oct"/>
  </r>
  <r>
    <n v="1493"/>
    <d v="2026-10-18T00:00:00"/>
    <n v="2026"/>
    <n v="10"/>
    <x v="9"/>
    <x v="3"/>
    <x v="2"/>
    <x v="10"/>
    <x v="0"/>
    <s v="Business"/>
    <x v="2"/>
    <s v="Insulated Bottle"/>
    <n v="1"/>
    <n v="36.46"/>
    <n v="0.05"/>
    <n v="13.35"/>
    <n v="34.637"/>
    <n v="13.35"/>
    <n v="21.286999999999999"/>
    <n v="0.61457401045125148"/>
    <n v="2026"/>
    <s v="Q4"/>
    <n v="10"/>
    <s v="Oct"/>
  </r>
  <r>
    <n v="1967"/>
    <d v="2026-10-18T00:00:00"/>
    <n v="2026"/>
    <n v="10"/>
    <x v="9"/>
    <x v="3"/>
    <x v="1"/>
    <x v="14"/>
    <x v="0"/>
    <s v="Returning"/>
    <x v="3"/>
    <s v="Compact Sleeping Bag"/>
    <n v="2"/>
    <n v="125.91"/>
    <n v="0"/>
    <n v="61.95"/>
    <n v="251.82"/>
    <n v="123.9"/>
    <n v="127.91999999999999"/>
    <n v="0.50798189182749576"/>
    <n v="2026"/>
    <s v="Q4"/>
    <n v="10"/>
    <s v="Oct"/>
  </r>
  <r>
    <n v="2132"/>
    <d v="2026-10-18T00:00:00"/>
    <n v="2026"/>
    <n v="10"/>
    <x v="9"/>
    <x v="3"/>
    <x v="3"/>
    <x v="8"/>
    <x v="2"/>
    <s v="New"/>
    <x v="1"/>
    <s v="Hiking Daypack 20L"/>
    <n v="1"/>
    <n v="92.56"/>
    <n v="0.1"/>
    <n v="44.23"/>
    <n v="83.304000000000002"/>
    <n v="44.23"/>
    <n v="39.074000000000005"/>
    <n v="0.46905310669355621"/>
    <n v="2026"/>
    <s v="Q4"/>
    <n v="10"/>
    <s v="Oct"/>
  </r>
  <r>
    <n v="2882"/>
    <d v="2026-10-18T00:00:00"/>
    <n v="2026"/>
    <n v="10"/>
    <x v="9"/>
    <x v="3"/>
    <x v="3"/>
    <x v="8"/>
    <x v="3"/>
    <s v="New"/>
    <x v="1"/>
    <s v="Trekking Poles"/>
    <n v="4"/>
    <n v="70.02"/>
    <n v="0"/>
    <n v="32.86"/>
    <n v="280.08"/>
    <n v="131.44"/>
    <n v="148.63999999999999"/>
    <n v="0.53070551271065403"/>
    <n v="2026"/>
    <s v="Q4"/>
    <n v="10"/>
    <s v="Oct"/>
  </r>
  <r>
    <n v="3345"/>
    <d v="2026-10-18T00:00:00"/>
    <n v="2026"/>
    <n v="10"/>
    <x v="9"/>
    <x v="3"/>
    <x v="0"/>
    <x v="15"/>
    <x v="0"/>
    <s v="Returning"/>
    <x v="0"/>
    <s v="Trail Bike Light"/>
    <n v="3"/>
    <n v="51.62"/>
    <n v="0.1"/>
    <n v="22.94"/>
    <n v="139.374"/>
    <n v="68.820000000000007"/>
    <n v="70.553999999999988"/>
    <n v="0.50622067243531788"/>
    <n v="2026"/>
    <s v="Q4"/>
    <n v="10"/>
    <s v="Oct"/>
  </r>
  <r>
    <n v="4089"/>
    <d v="2026-10-18T00:00:00"/>
    <n v="2026"/>
    <n v="10"/>
    <x v="9"/>
    <x v="3"/>
    <x v="2"/>
    <x v="2"/>
    <x v="0"/>
    <s v="New"/>
    <x v="3"/>
    <s v="Trail Tent 2P"/>
    <n v="1"/>
    <n v="196.39"/>
    <n v="0"/>
    <n v="104.66"/>
    <n v="196.39"/>
    <n v="104.66"/>
    <n v="91.72999999999999"/>
    <n v="0.46708080859514228"/>
    <n v="2026"/>
    <s v="Q4"/>
    <n v="10"/>
    <s v="Oct"/>
  </r>
  <r>
    <n v="4119"/>
    <d v="2026-10-18T00:00:00"/>
    <n v="2026"/>
    <n v="10"/>
    <x v="9"/>
    <x v="3"/>
    <x v="3"/>
    <x v="8"/>
    <x v="1"/>
    <s v="Business"/>
    <x v="4"/>
    <s v="Resistance Band Set"/>
    <n v="10"/>
    <n v="41.26"/>
    <n v="0.1"/>
    <n v="15.06"/>
    <n v="371.34"/>
    <n v="150.6"/>
    <n v="220.73999999999998"/>
    <n v="0.59444175149458711"/>
    <n v="2026"/>
    <s v="Q4"/>
    <n v="10"/>
    <s v="Oct"/>
  </r>
  <r>
    <n v="4968"/>
    <d v="2026-10-18T00:00:00"/>
    <n v="2026"/>
    <n v="10"/>
    <x v="9"/>
    <x v="3"/>
    <x v="2"/>
    <x v="3"/>
    <x v="3"/>
    <s v="New"/>
    <x v="2"/>
    <s v="Insulated Bottle"/>
    <n v="1"/>
    <n v="35.549999999999997"/>
    <n v="0.05"/>
    <n v="13.44"/>
    <n v="33.772499999999994"/>
    <n v="13.44"/>
    <n v="20.332499999999996"/>
    <n v="0.60204308238951809"/>
    <n v="2026"/>
    <s v="Q4"/>
    <n v="10"/>
    <s v="Oct"/>
  </r>
  <r>
    <n v="5197"/>
    <d v="2026-10-18T00:00:00"/>
    <n v="2026"/>
    <n v="10"/>
    <x v="9"/>
    <x v="3"/>
    <x v="3"/>
    <x v="8"/>
    <x v="0"/>
    <s v="New"/>
    <x v="0"/>
    <s v="Trail Bike Light"/>
    <n v="1"/>
    <n v="49.5"/>
    <n v="0"/>
    <n v="22.36"/>
    <n v="49.5"/>
    <n v="22.36"/>
    <n v="27.14"/>
    <n v="0.54828282828282826"/>
    <n v="2026"/>
    <s v="Q4"/>
    <n v="10"/>
    <s v="Oct"/>
  </r>
  <r>
    <n v="66"/>
    <d v="2026-10-19T00:00:00"/>
    <n v="2026"/>
    <n v="10"/>
    <x v="9"/>
    <x v="3"/>
    <x v="0"/>
    <x v="15"/>
    <x v="0"/>
    <s v="Business"/>
    <x v="3"/>
    <s v="Portable Camp Stove"/>
    <n v="1"/>
    <n v="80.58"/>
    <n v="0"/>
    <n v="40.43"/>
    <n v="80.58"/>
    <n v="40.43"/>
    <n v="40.15"/>
    <n v="0.49826259617771157"/>
    <n v="2026"/>
    <s v="Q4"/>
    <n v="10"/>
    <s v="Oct"/>
  </r>
  <r>
    <n v="585"/>
    <d v="2026-10-19T00:00:00"/>
    <n v="2026"/>
    <n v="10"/>
    <x v="9"/>
    <x v="3"/>
    <x v="2"/>
    <x v="5"/>
    <x v="2"/>
    <s v="Business"/>
    <x v="2"/>
    <s v="Travel Backpack 35L"/>
    <n v="2"/>
    <n v="161.59"/>
    <n v="0.05"/>
    <n v="89.57"/>
    <n v="307.02100000000002"/>
    <n v="179.14"/>
    <n v="127.88100000000003"/>
    <n v="0.41652199686666391"/>
    <n v="2026"/>
    <s v="Q4"/>
    <n v="10"/>
    <s v="Oct"/>
  </r>
  <r>
    <n v="856"/>
    <d v="2026-10-19T00:00:00"/>
    <n v="2026"/>
    <n v="10"/>
    <x v="9"/>
    <x v="3"/>
    <x v="3"/>
    <x v="8"/>
    <x v="0"/>
    <s v="Business"/>
    <x v="3"/>
    <s v="Portable Camp Stove"/>
    <n v="1"/>
    <n v="80.319999999999993"/>
    <n v="0"/>
    <n v="39.729999999999997"/>
    <n v="80.319999999999993"/>
    <n v="39.729999999999997"/>
    <n v="40.589999999999996"/>
    <n v="0.50535358565737054"/>
    <n v="2026"/>
    <s v="Q4"/>
    <n v="10"/>
    <s v="Oct"/>
  </r>
  <r>
    <n v="1793"/>
    <d v="2026-10-19T00:00:00"/>
    <n v="2026"/>
    <n v="10"/>
    <x v="9"/>
    <x v="3"/>
    <x v="0"/>
    <x v="9"/>
    <x v="3"/>
    <s v="New"/>
    <x v="2"/>
    <s v="Travel Backpack 35L"/>
    <n v="1"/>
    <n v="164.25"/>
    <n v="0"/>
    <n v="86.6"/>
    <n v="164.25"/>
    <n v="86.6"/>
    <n v="77.650000000000006"/>
    <n v="0.47275494672754947"/>
    <n v="2026"/>
    <s v="Q4"/>
    <n v="10"/>
    <s v="Oct"/>
  </r>
  <r>
    <n v="4763"/>
    <d v="2026-10-19T00:00:00"/>
    <n v="2026"/>
    <n v="10"/>
    <x v="9"/>
    <x v="3"/>
    <x v="3"/>
    <x v="8"/>
    <x v="3"/>
    <s v="New"/>
    <x v="0"/>
    <s v="Cycling Pack 12L"/>
    <n v="6"/>
    <n v="101.6"/>
    <n v="0"/>
    <n v="50.17"/>
    <n v="609.59999999999991"/>
    <n v="301.02"/>
    <n v="308.57999999999993"/>
    <n v="0.50620078740157481"/>
    <n v="2026"/>
    <s v="Q4"/>
    <n v="10"/>
    <s v="Oct"/>
  </r>
  <r>
    <n v="1716"/>
    <d v="2026-10-20T00:00:00"/>
    <n v="2026"/>
    <n v="10"/>
    <x v="9"/>
    <x v="3"/>
    <x v="0"/>
    <x v="0"/>
    <x v="2"/>
    <s v="Returning"/>
    <x v="4"/>
    <s v="Recovery Roller"/>
    <n v="5"/>
    <n v="35.99"/>
    <n v="0"/>
    <n v="14.19"/>
    <n v="179.95000000000002"/>
    <n v="70.95"/>
    <n v="109.00000000000001"/>
    <n v="0.60572381217004723"/>
    <n v="2026"/>
    <s v="Q4"/>
    <n v="10"/>
    <s v="Oct"/>
  </r>
  <r>
    <n v="1759"/>
    <d v="2026-10-20T00:00:00"/>
    <n v="2026"/>
    <n v="10"/>
    <x v="9"/>
    <x v="3"/>
    <x v="3"/>
    <x v="8"/>
    <x v="0"/>
    <s v="Returning"/>
    <x v="4"/>
    <s v="Recovery Roller"/>
    <n v="2"/>
    <n v="36.57"/>
    <n v="0.1"/>
    <n v="13.79"/>
    <n v="65.826000000000008"/>
    <n v="27.58"/>
    <n v="38.246000000000009"/>
    <n v="0.58101661957281325"/>
    <n v="2026"/>
    <s v="Q4"/>
    <n v="10"/>
    <s v="Oct"/>
  </r>
  <r>
    <n v="1811"/>
    <d v="2026-10-20T00:00:00"/>
    <n v="2026"/>
    <n v="10"/>
    <x v="9"/>
    <x v="3"/>
    <x v="1"/>
    <x v="6"/>
    <x v="0"/>
    <s v="New"/>
    <x v="0"/>
    <s v="Compact Repair Kit"/>
    <n v="1"/>
    <n v="40.99"/>
    <n v="0.1"/>
    <n v="17.16"/>
    <n v="36.891000000000005"/>
    <n v="17.16"/>
    <n v="19.731000000000005"/>
    <n v="0.5348458973733432"/>
    <n v="2026"/>
    <s v="Q4"/>
    <n v="10"/>
    <s v="Oct"/>
  </r>
  <r>
    <n v="2918"/>
    <d v="2026-10-20T00:00:00"/>
    <n v="2026"/>
    <n v="10"/>
    <x v="9"/>
    <x v="3"/>
    <x v="3"/>
    <x v="8"/>
    <x v="2"/>
    <s v="Returning"/>
    <x v="3"/>
    <s v="Portable Camp Stove"/>
    <n v="3"/>
    <n v="80.47"/>
    <n v="0"/>
    <n v="40.090000000000003"/>
    <n v="241.41"/>
    <n v="120.27000000000001"/>
    <n v="121.13999999999999"/>
    <n v="0.50180191375667949"/>
    <n v="2026"/>
    <s v="Q4"/>
    <n v="10"/>
    <s v="Oct"/>
  </r>
  <r>
    <n v="4150"/>
    <d v="2026-10-20T00:00:00"/>
    <n v="2026"/>
    <n v="10"/>
    <x v="9"/>
    <x v="3"/>
    <x v="3"/>
    <x v="13"/>
    <x v="2"/>
    <s v="Business"/>
    <x v="1"/>
    <s v="Trail Boots"/>
    <n v="5"/>
    <n v="140.32"/>
    <n v="0"/>
    <n v="80.08"/>
    <n v="701.59999999999991"/>
    <n v="400.4"/>
    <n v="301.19999999999993"/>
    <n v="0.4293044469783352"/>
    <n v="2026"/>
    <s v="Q4"/>
    <n v="10"/>
    <s v="Oct"/>
  </r>
  <r>
    <n v="4830"/>
    <d v="2026-10-20T00:00:00"/>
    <n v="2026"/>
    <n v="10"/>
    <x v="9"/>
    <x v="3"/>
    <x v="1"/>
    <x v="11"/>
    <x v="0"/>
    <s v="New"/>
    <x v="4"/>
    <s v="Weighted Vest"/>
    <n v="3"/>
    <n v="125.93"/>
    <n v="0.1"/>
    <n v="68.45"/>
    <n v="340.01100000000002"/>
    <n v="205.35000000000002"/>
    <n v="134.661"/>
    <n v="0.39604895135745605"/>
    <n v="2026"/>
    <s v="Q4"/>
    <n v="10"/>
    <s v="Oct"/>
  </r>
  <r>
    <n v="4698"/>
    <d v="2026-10-21T00:00:00"/>
    <n v="2026"/>
    <n v="10"/>
    <x v="9"/>
    <x v="3"/>
    <x v="3"/>
    <x v="8"/>
    <x v="0"/>
    <s v="Returning"/>
    <x v="1"/>
    <s v="Trail Boots"/>
    <n v="2"/>
    <n v="141.4"/>
    <n v="0.05"/>
    <n v="77.48"/>
    <n v="268.66000000000003"/>
    <n v="154.96"/>
    <n v="113.70000000000002"/>
    <n v="0.42321149408173903"/>
    <n v="2026"/>
    <s v="Q4"/>
    <n v="10"/>
    <s v="Oct"/>
  </r>
  <r>
    <n v="4846"/>
    <d v="2026-10-21T00:00:00"/>
    <n v="2026"/>
    <n v="10"/>
    <x v="9"/>
    <x v="3"/>
    <x v="0"/>
    <x v="0"/>
    <x v="1"/>
    <s v="Business"/>
    <x v="0"/>
    <s v="Trail Bike Light"/>
    <n v="8"/>
    <n v="51.91"/>
    <n v="0.05"/>
    <n v="22.99"/>
    <n v="394.51599999999996"/>
    <n v="183.92"/>
    <n v="210.59599999999998"/>
    <n v="0.53380851473704483"/>
    <n v="2026"/>
    <s v="Q4"/>
    <n v="10"/>
    <s v="Oct"/>
  </r>
  <r>
    <n v="5024"/>
    <d v="2026-10-21T00:00:00"/>
    <n v="2026"/>
    <n v="10"/>
    <x v="9"/>
    <x v="3"/>
    <x v="3"/>
    <x v="7"/>
    <x v="3"/>
    <s v="Returning"/>
    <x v="3"/>
    <s v="Trail Tent 2P"/>
    <n v="1"/>
    <n v="192.62"/>
    <n v="0"/>
    <n v="102.51"/>
    <n v="192.62"/>
    <n v="102.51"/>
    <n v="90.11"/>
    <n v="0.46781227286886096"/>
    <n v="2026"/>
    <s v="Q4"/>
    <n v="10"/>
    <s v="Oct"/>
  </r>
  <r>
    <n v="1157"/>
    <d v="2026-10-22T00:00:00"/>
    <n v="2026"/>
    <n v="10"/>
    <x v="9"/>
    <x v="3"/>
    <x v="3"/>
    <x v="4"/>
    <x v="0"/>
    <s v="New"/>
    <x v="0"/>
    <s v="Trail Bike Light"/>
    <n v="1"/>
    <n v="51.25"/>
    <n v="0"/>
    <n v="22.58"/>
    <n v="51.25"/>
    <n v="22.58"/>
    <n v="28.67"/>
    <n v="0.55941463414634152"/>
    <n v="2026"/>
    <s v="Q4"/>
    <n v="10"/>
    <s v="Oct"/>
  </r>
  <r>
    <n v="1427"/>
    <d v="2026-10-22T00:00:00"/>
    <n v="2026"/>
    <n v="10"/>
    <x v="9"/>
    <x v="3"/>
    <x v="3"/>
    <x v="4"/>
    <x v="2"/>
    <s v="New"/>
    <x v="2"/>
    <s v="Packing Cube Set"/>
    <n v="1"/>
    <n v="45.97"/>
    <n v="0.05"/>
    <n v="18.760000000000002"/>
    <n v="43.671499999999995"/>
    <n v="18.760000000000002"/>
    <n v="24.911499999999993"/>
    <n v="0.57042922729926826"/>
    <n v="2026"/>
    <s v="Q4"/>
    <n v="10"/>
    <s v="Oct"/>
  </r>
  <r>
    <n v="1622"/>
    <d v="2026-10-22T00:00:00"/>
    <n v="2026"/>
    <n v="10"/>
    <x v="9"/>
    <x v="3"/>
    <x v="2"/>
    <x v="2"/>
    <x v="3"/>
    <s v="Returning"/>
    <x v="3"/>
    <s v="Compact Sleeping Bag"/>
    <n v="1"/>
    <n v="123.29"/>
    <n v="0"/>
    <n v="59.48"/>
    <n v="123.29"/>
    <n v="59.48"/>
    <n v="63.810000000000009"/>
    <n v="0.51756022386243816"/>
    <n v="2026"/>
    <s v="Q4"/>
    <n v="10"/>
    <s v="Oct"/>
  </r>
  <r>
    <n v="1879"/>
    <d v="2026-10-22T00:00:00"/>
    <n v="2026"/>
    <n v="10"/>
    <x v="9"/>
    <x v="3"/>
    <x v="3"/>
    <x v="8"/>
    <x v="1"/>
    <s v="Business"/>
    <x v="2"/>
    <s v="Insulated Bottle"/>
    <n v="8"/>
    <n v="35.83"/>
    <n v="0.05"/>
    <n v="13.89"/>
    <n v="272.30799999999999"/>
    <n v="111.12"/>
    <n v="161.18799999999999"/>
    <n v="0.59193266448286497"/>
    <n v="2026"/>
    <s v="Q4"/>
    <n v="10"/>
    <s v="Oct"/>
  </r>
  <r>
    <n v="2483"/>
    <d v="2026-10-22T00:00:00"/>
    <n v="2026"/>
    <n v="10"/>
    <x v="9"/>
    <x v="3"/>
    <x v="0"/>
    <x v="0"/>
    <x v="0"/>
    <s v="New"/>
    <x v="3"/>
    <s v="Portable Camp Stove"/>
    <n v="1"/>
    <n v="80.56"/>
    <n v="0"/>
    <n v="39.53"/>
    <n v="80.56"/>
    <n v="39.53"/>
    <n v="41.03"/>
    <n v="0.5093098311817279"/>
    <n v="2026"/>
    <s v="Q4"/>
    <n v="10"/>
    <s v="Oct"/>
  </r>
  <r>
    <n v="4451"/>
    <d v="2026-10-22T00:00:00"/>
    <n v="2026"/>
    <n v="10"/>
    <x v="9"/>
    <x v="3"/>
    <x v="3"/>
    <x v="7"/>
    <x v="0"/>
    <s v="New"/>
    <x v="0"/>
    <s v="Compact Repair Kit"/>
    <n v="1"/>
    <n v="40.47"/>
    <n v="0.05"/>
    <n v="16.73"/>
    <n v="38.4465"/>
    <n v="16.73"/>
    <n v="21.7165"/>
    <n v="0.5648498562938109"/>
    <n v="2026"/>
    <s v="Q4"/>
    <n v="10"/>
    <s v="Oct"/>
  </r>
  <r>
    <n v="93"/>
    <d v="2026-10-23T00:00:00"/>
    <n v="2026"/>
    <n v="10"/>
    <x v="9"/>
    <x v="3"/>
    <x v="1"/>
    <x v="12"/>
    <x v="1"/>
    <s v="Business"/>
    <x v="2"/>
    <s v="Carry-On Duffel"/>
    <n v="15"/>
    <n v="133.52000000000001"/>
    <n v="0.2"/>
    <n v="66"/>
    <n v="1602.2400000000002"/>
    <n v="990"/>
    <n v="612.24000000000024"/>
    <n v="0.38211503894547644"/>
    <n v="2026"/>
    <s v="Q4"/>
    <n v="10"/>
    <s v="Oct"/>
  </r>
  <r>
    <n v="265"/>
    <d v="2026-10-23T00:00:00"/>
    <n v="2026"/>
    <n v="10"/>
    <x v="9"/>
    <x v="3"/>
    <x v="1"/>
    <x v="6"/>
    <x v="0"/>
    <s v="Returning"/>
    <x v="0"/>
    <s v="Commuter Helmet"/>
    <n v="1"/>
    <n v="82.28"/>
    <n v="0"/>
    <n v="42.08"/>
    <n v="82.28"/>
    <n v="42.08"/>
    <n v="40.200000000000003"/>
    <n v="0.48857559552746721"/>
    <n v="2026"/>
    <s v="Q4"/>
    <n v="10"/>
    <s v="Oct"/>
  </r>
  <r>
    <n v="555"/>
    <d v="2026-10-23T00:00:00"/>
    <n v="2026"/>
    <n v="10"/>
    <x v="9"/>
    <x v="3"/>
    <x v="1"/>
    <x v="11"/>
    <x v="0"/>
    <s v="New"/>
    <x v="2"/>
    <s v="Insulated Bottle"/>
    <n v="6"/>
    <n v="35.479999999999997"/>
    <n v="0"/>
    <n v="13.37"/>
    <n v="212.88"/>
    <n v="80.22"/>
    <n v="132.66"/>
    <n v="0.62316798196166856"/>
    <n v="2026"/>
    <s v="Q4"/>
    <n v="10"/>
    <s v="Oct"/>
  </r>
  <r>
    <n v="1993"/>
    <d v="2026-10-23T00:00:00"/>
    <n v="2026"/>
    <n v="10"/>
    <x v="9"/>
    <x v="3"/>
    <x v="2"/>
    <x v="3"/>
    <x v="2"/>
    <s v="New"/>
    <x v="1"/>
    <s v="Summit Backpack 45L"/>
    <n v="1"/>
    <n v="152.38"/>
    <n v="0.15"/>
    <n v="78.92"/>
    <n v="129.523"/>
    <n v="78.92"/>
    <n v="50.602999999999994"/>
    <n v="0.39068736826663986"/>
    <n v="2026"/>
    <s v="Q4"/>
    <n v="10"/>
    <s v="Oct"/>
  </r>
  <r>
    <n v="3116"/>
    <d v="2026-10-23T00:00:00"/>
    <n v="2026"/>
    <n v="10"/>
    <x v="9"/>
    <x v="3"/>
    <x v="1"/>
    <x v="1"/>
    <x v="3"/>
    <s v="New"/>
    <x v="1"/>
    <s v="Hiking Daypack 20L"/>
    <n v="1"/>
    <n v="93.64"/>
    <n v="0"/>
    <n v="44.34"/>
    <n v="93.64"/>
    <n v="44.34"/>
    <n v="49.3"/>
    <n v="0.52648440837249033"/>
    <n v="2026"/>
    <s v="Q4"/>
    <n v="10"/>
    <s v="Oct"/>
  </r>
  <r>
    <n v="3631"/>
    <d v="2026-10-23T00:00:00"/>
    <n v="2026"/>
    <n v="10"/>
    <x v="9"/>
    <x v="3"/>
    <x v="3"/>
    <x v="7"/>
    <x v="2"/>
    <s v="Returning"/>
    <x v="4"/>
    <s v="Weighted Vest"/>
    <n v="1"/>
    <n v="123.6"/>
    <n v="0"/>
    <n v="67.3"/>
    <n v="123.6"/>
    <n v="67.3"/>
    <n v="56.3"/>
    <n v="0.45550161812297735"/>
    <n v="2026"/>
    <s v="Q4"/>
    <n v="10"/>
    <s v="Oct"/>
  </r>
  <r>
    <n v="4216"/>
    <d v="2026-10-23T00:00:00"/>
    <n v="2026"/>
    <n v="10"/>
    <x v="9"/>
    <x v="3"/>
    <x v="1"/>
    <x v="1"/>
    <x v="0"/>
    <s v="New"/>
    <x v="4"/>
    <s v="Weighted Vest"/>
    <n v="3"/>
    <n v="124.6"/>
    <n v="0.05"/>
    <n v="69.12"/>
    <n v="355.10999999999996"/>
    <n v="207.36"/>
    <n v="147.74999999999994"/>
    <n v="0.41606826053898782"/>
    <n v="2026"/>
    <s v="Q4"/>
    <n v="10"/>
    <s v="Oct"/>
  </r>
  <r>
    <n v="4956"/>
    <d v="2026-10-23T00:00:00"/>
    <n v="2026"/>
    <n v="10"/>
    <x v="9"/>
    <x v="3"/>
    <x v="3"/>
    <x v="13"/>
    <x v="2"/>
    <s v="Business"/>
    <x v="1"/>
    <s v="Summit Backpack 45L"/>
    <n v="2"/>
    <n v="151.66"/>
    <n v="0"/>
    <n v="77.17"/>
    <n v="303.32"/>
    <n v="154.34"/>
    <n v="148.97999999999999"/>
    <n v="0.49116444678886984"/>
    <n v="2026"/>
    <s v="Q4"/>
    <n v="10"/>
    <s v="Oct"/>
  </r>
  <r>
    <n v="439"/>
    <d v="2026-10-24T00:00:00"/>
    <n v="2026"/>
    <n v="10"/>
    <x v="9"/>
    <x v="3"/>
    <x v="2"/>
    <x v="5"/>
    <x v="2"/>
    <s v="New"/>
    <x v="2"/>
    <s v="Insulated Bottle"/>
    <n v="1"/>
    <n v="36.76"/>
    <n v="0"/>
    <n v="13.18"/>
    <n v="36.76"/>
    <n v="13.18"/>
    <n v="23.58"/>
    <n v="0.64145810663764957"/>
    <n v="2026"/>
    <s v="Q4"/>
    <n v="10"/>
    <s v="Oct"/>
  </r>
  <r>
    <n v="1076"/>
    <d v="2026-10-24T00:00:00"/>
    <n v="2026"/>
    <n v="10"/>
    <x v="9"/>
    <x v="3"/>
    <x v="0"/>
    <x v="9"/>
    <x v="3"/>
    <s v="Returning"/>
    <x v="3"/>
    <s v="Trail Tent 2P"/>
    <n v="1"/>
    <n v="195.67"/>
    <n v="0"/>
    <n v="105.88"/>
    <n v="195.67"/>
    <n v="105.88"/>
    <n v="89.789999999999992"/>
    <n v="0.45888485715745897"/>
    <n v="2026"/>
    <s v="Q4"/>
    <n v="10"/>
    <s v="Oct"/>
  </r>
  <r>
    <n v="1130"/>
    <d v="2026-10-24T00:00:00"/>
    <n v="2026"/>
    <n v="10"/>
    <x v="9"/>
    <x v="3"/>
    <x v="0"/>
    <x v="15"/>
    <x v="2"/>
    <s v="Returning"/>
    <x v="0"/>
    <s v="Compact Repair Kit"/>
    <n v="1"/>
    <n v="40.83"/>
    <n v="0.1"/>
    <n v="16.54"/>
    <n v="36.747"/>
    <n v="16.54"/>
    <n v="20.207000000000001"/>
    <n v="0.54989522954254766"/>
    <n v="2026"/>
    <s v="Q4"/>
    <n v="10"/>
    <s v="Oct"/>
  </r>
  <r>
    <n v="2820"/>
    <d v="2026-10-24T00:00:00"/>
    <n v="2026"/>
    <n v="10"/>
    <x v="9"/>
    <x v="3"/>
    <x v="3"/>
    <x v="7"/>
    <x v="1"/>
    <s v="Business"/>
    <x v="1"/>
    <s v="Trekking Poles"/>
    <n v="6"/>
    <n v="72.73"/>
    <n v="0.05"/>
    <n v="32.700000000000003"/>
    <n v="414.56099999999998"/>
    <n v="196.20000000000002"/>
    <n v="218.36099999999996"/>
    <n v="0.52672827400551425"/>
    <n v="2026"/>
    <s v="Q4"/>
    <n v="10"/>
    <s v="Oct"/>
  </r>
  <r>
    <n v="4213"/>
    <d v="2026-10-24T00:00:00"/>
    <n v="2026"/>
    <n v="10"/>
    <x v="9"/>
    <x v="3"/>
    <x v="1"/>
    <x v="14"/>
    <x v="1"/>
    <s v="Business"/>
    <x v="3"/>
    <s v="Portable Camp Stove"/>
    <n v="4"/>
    <n v="81.23"/>
    <n v="0.1"/>
    <n v="38.96"/>
    <n v="292.428"/>
    <n v="155.84"/>
    <n v="136.58799999999999"/>
    <n v="0.46708249552026482"/>
    <n v="2026"/>
    <s v="Q4"/>
    <n v="10"/>
    <s v="Oct"/>
  </r>
  <r>
    <n v="4375"/>
    <d v="2026-10-24T00:00:00"/>
    <n v="2026"/>
    <n v="10"/>
    <x v="9"/>
    <x v="3"/>
    <x v="1"/>
    <x v="1"/>
    <x v="0"/>
    <s v="Business"/>
    <x v="2"/>
    <s v="Packing Cube Set"/>
    <n v="1"/>
    <n v="46.38"/>
    <n v="0.15"/>
    <n v="17.87"/>
    <n v="39.423000000000002"/>
    <n v="17.87"/>
    <n v="21.553000000000001"/>
    <n v="0.54671131065621592"/>
    <n v="2026"/>
    <s v="Q4"/>
    <n v="10"/>
    <s v="Oct"/>
  </r>
  <r>
    <n v="5072"/>
    <d v="2026-10-24T00:00:00"/>
    <n v="2026"/>
    <n v="10"/>
    <x v="9"/>
    <x v="3"/>
    <x v="3"/>
    <x v="7"/>
    <x v="1"/>
    <s v="Business"/>
    <x v="2"/>
    <s v="Packing Cube Set"/>
    <n v="5"/>
    <n v="45.9"/>
    <n v="0.1"/>
    <n v="17.940000000000001"/>
    <n v="206.55"/>
    <n v="89.7"/>
    <n v="116.85000000000001"/>
    <n v="0.56572258533042852"/>
    <n v="2026"/>
    <s v="Q4"/>
    <n v="10"/>
    <s v="Oct"/>
  </r>
  <r>
    <n v="310"/>
    <d v="2026-10-25T00:00:00"/>
    <n v="2026"/>
    <n v="10"/>
    <x v="9"/>
    <x v="3"/>
    <x v="1"/>
    <x v="12"/>
    <x v="0"/>
    <s v="Business"/>
    <x v="1"/>
    <s v="Trail Boots"/>
    <n v="5"/>
    <n v="144.04"/>
    <n v="0.1"/>
    <n v="78.069999999999993"/>
    <n v="648.17999999999995"/>
    <n v="390.34999999999997"/>
    <n v="257.83"/>
    <n v="0.39777530932765592"/>
    <n v="2026"/>
    <s v="Q4"/>
    <n v="10"/>
    <s v="Oct"/>
  </r>
  <r>
    <n v="317"/>
    <d v="2026-10-25T00:00:00"/>
    <n v="2026"/>
    <n v="10"/>
    <x v="9"/>
    <x v="3"/>
    <x v="2"/>
    <x v="10"/>
    <x v="3"/>
    <s v="New"/>
    <x v="0"/>
    <s v="Commuter Helmet"/>
    <n v="2"/>
    <n v="80.69"/>
    <n v="0.05"/>
    <n v="43.81"/>
    <n v="153.31099999999998"/>
    <n v="87.62"/>
    <n v="65.690999999999974"/>
    <n v="0.42848197454846676"/>
    <n v="2026"/>
    <s v="Q4"/>
    <n v="10"/>
    <s v="Oct"/>
  </r>
  <r>
    <n v="684"/>
    <d v="2026-10-25T00:00:00"/>
    <n v="2026"/>
    <n v="10"/>
    <x v="9"/>
    <x v="3"/>
    <x v="3"/>
    <x v="4"/>
    <x v="0"/>
    <s v="Business"/>
    <x v="3"/>
    <s v="Trail Tent 2P"/>
    <n v="1"/>
    <n v="191.91"/>
    <n v="0"/>
    <n v="101.89"/>
    <n v="191.91"/>
    <n v="101.89"/>
    <n v="90.02"/>
    <n v="0.46907404512531914"/>
    <n v="2026"/>
    <s v="Q4"/>
    <n v="10"/>
    <s v="Oct"/>
  </r>
  <r>
    <n v="1430"/>
    <d v="2026-10-25T00:00:00"/>
    <n v="2026"/>
    <n v="10"/>
    <x v="9"/>
    <x v="3"/>
    <x v="3"/>
    <x v="13"/>
    <x v="2"/>
    <s v="New"/>
    <x v="4"/>
    <s v="Recovery Roller"/>
    <n v="1"/>
    <n v="36.630000000000003"/>
    <n v="0.05"/>
    <n v="13.97"/>
    <n v="34.798500000000004"/>
    <n v="13.97"/>
    <n v="20.828500000000005"/>
    <n v="0.59854591433538806"/>
    <n v="2026"/>
    <s v="Q4"/>
    <n v="10"/>
    <s v="Oct"/>
  </r>
  <r>
    <n v="2049"/>
    <d v="2026-10-25T00:00:00"/>
    <n v="2026"/>
    <n v="10"/>
    <x v="9"/>
    <x v="3"/>
    <x v="3"/>
    <x v="4"/>
    <x v="1"/>
    <s v="Business"/>
    <x v="2"/>
    <s v="Insulated Bottle"/>
    <n v="6"/>
    <n v="35.380000000000003"/>
    <n v="0.05"/>
    <n v="13.9"/>
    <n v="201.66600000000003"/>
    <n v="83.4"/>
    <n v="118.26600000000002"/>
    <n v="0.58644491386748387"/>
    <n v="2026"/>
    <s v="Q4"/>
    <n v="10"/>
    <s v="Oct"/>
  </r>
  <r>
    <n v="2199"/>
    <d v="2026-10-25T00:00:00"/>
    <n v="2026"/>
    <n v="10"/>
    <x v="9"/>
    <x v="3"/>
    <x v="1"/>
    <x v="12"/>
    <x v="3"/>
    <s v="Returning"/>
    <x v="2"/>
    <s v="Carry-On Duffel"/>
    <n v="1"/>
    <n v="132.63"/>
    <n v="0.05"/>
    <n v="67.489999999999995"/>
    <n v="125.99849999999999"/>
    <n v="67.489999999999995"/>
    <n v="58.508499999999998"/>
    <n v="0.46435870268296847"/>
    <n v="2026"/>
    <s v="Q4"/>
    <n v="10"/>
    <s v="Oct"/>
  </r>
  <r>
    <n v="2954"/>
    <d v="2026-10-25T00:00:00"/>
    <n v="2026"/>
    <n v="10"/>
    <x v="9"/>
    <x v="3"/>
    <x v="3"/>
    <x v="4"/>
    <x v="0"/>
    <s v="New"/>
    <x v="1"/>
    <s v="Trekking Poles"/>
    <n v="1"/>
    <n v="71.17"/>
    <n v="0"/>
    <n v="32.57"/>
    <n v="71.17"/>
    <n v="32.57"/>
    <n v="38.6"/>
    <n v="0.54236335534635383"/>
    <n v="2026"/>
    <s v="Q4"/>
    <n v="10"/>
    <s v="Oct"/>
  </r>
  <r>
    <n v="3218"/>
    <d v="2026-10-25T00:00:00"/>
    <n v="2026"/>
    <n v="10"/>
    <x v="9"/>
    <x v="3"/>
    <x v="0"/>
    <x v="15"/>
    <x v="1"/>
    <s v="Business"/>
    <x v="2"/>
    <s v="Carry-On Duffel"/>
    <n v="6"/>
    <n v="132.08000000000001"/>
    <n v="0.1"/>
    <n v="67.61"/>
    <n v="713.23200000000008"/>
    <n v="405.65999999999997"/>
    <n v="307.57200000000012"/>
    <n v="0.43123696076451995"/>
    <n v="2026"/>
    <s v="Q4"/>
    <n v="10"/>
    <s v="Oct"/>
  </r>
  <r>
    <n v="3965"/>
    <d v="2026-10-25T00:00:00"/>
    <n v="2026"/>
    <n v="10"/>
    <x v="9"/>
    <x v="3"/>
    <x v="1"/>
    <x v="11"/>
    <x v="2"/>
    <s v="Returning"/>
    <x v="3"/>
    <s v="Portable Camp Stove"/>
    <n v="3"/>
    <n v="82.75"/>
    <n v="0.05"/>
    <n v="38.53"/>
    <n v="235.83749999999998"/>
    <n v="115.59"/>
    <n v="120.24749999999997"/>
    <n v="0.50987438384480832"/>
    <n v="2026"/>
    <s v="Q4"/>
    <n v="10"/>
    <s v="Oct"/>
  </r>
  <r>
    <n v="2278"/>
    <d v="2026-10-26T00:00:00"/>
    <n v="2026"/>
    <n v="10"/>
    <x v="9"/>
    <x v="3"/>
    <x v="0"/>
    <x v="15"/>
    <x v="0"/>
    <s v="Returning"/>
    <x v="4"/>
    <s v="Training Mat"/>
    <n v="5"/>
    <n v="51.5"/>
    <n v="0.1"/>
    <n v="21.38"/>
    <n v="231.75"/>
    <n v="106.89999999999999"/>
    <n v="124.85000000000001"/>
    <n v="0.53872707659115426"/>
    <n v="2026"/>
    <s v="Q4"/>
    <n v="10"/>
    <s v="Oct"/>
  </r>
  <r>
    <n v="3132"/>
    <d v="2026-10-26T00:00:00"/>
    <n v="2026"/>
    <n v="10"/>
    <x v="9"/>
    <x v="3"/>
    <x v="2"/>
    <x v="5"/>
    <x v="0"/>
    <s v="New"/>
    <x v="1"/>
    <s v="Trail Boots"/>
    <n v="3"/>
    <n v="140.49"/>
    <n v="0.05"/>
    <n v="77.45"/>
    <n v="400.3965"/>
    <n v="232.35000000000002"/>
    <n v="168.04649999999998"/>
    <n v="0.41970022215478903"/>
    <n v="2026"/>
    <s v="Q4"/>
    <n v="10"/>
    <s v="Oct"/>
  </r>
  <r>
    <n v="3144"/>
    <d v="2026-10-26T00:00:00"/>
    <n v="2026"/>
    <n v="10"/>
    <x v="9"/>
    <x v="3"/>
    <x v="2"/>
    <x v="2"/>
    <x v="3"/>
    <s v="New"/>
    <x v="4"/>
    <s v="Recovery Roller"/>
    <n v="4"/>
    <n v="36.200000000000003"/>
    <n v="0.15"/>
    <n v="13.53"/>
    <n v="123.08000000000001"/>
    <n v="54.12"/>
    <n v="68.960000000000008"/>
    <n v="0.56028599285017877"/>
    <n v="2026"/>
    <s v="Q4"/>
    <n v="10"/>
    <s v="Oct"/>
  </r>
  <r>
    <n v="3501"/>
    <d v="2026-10-26T00:00:00"/>
    <n v="2026"/>
    <n v="10"/>
    <x v="9"/>
    <x v="3"/>
    <x v="3"/>
    <x v="7"/>
    <x v="2"/>
    <s v="New"/>
    <x v="3"/>
    <s v="Compact Sleeping Bag"/>
    <n v="1"/>
    <n v="120.5"/>
    <n v="0.05"/>
    <n v="61.71"/>
    <n v="114.47499999999999"/>
    <n v="61.71"/>
    <n v="52.764999999999993"/>
    <n v="0.4609303341340904"/>
    <n v="2026"/>
    <s v="Q4"/>
    <n v="10"/>
    <s v="Oct"/>
  </r>
  <r>
    <n v="458"/>
    <d v="2026-10-27T00:00:00"/>
    <n v="2026"/>
    <n v="10"/>
    <x v="9"/>
    <x v="3"/>
    <x v="2"/>
    <x v="2"/>
    <x v="2"/>
    <s v="Business"/>
    <x v="0"/>
    <s v="Cycling Pack 12L"/>
    <n v="1"/>
    <n v="102.44"/>
    <n v="0.05"/>
    <n v="49.14"/>
    <n v="97.317999999999998"/>
    <n v="49.14"/>
    <n v="48.177999999999997"/>
    <n v="0.49505744055570394"/>
    <n v="2026"/>
    <s v="Q4"/>
    <n v="10"/>
    <s v="Oct"/>
  </r>
  <r>
    <n v="1065"/>
    <d v="2026-10-27T00:00:00"/>
    <n v="2026"/>
    <n v="10"/>
    <x v="9"/>
    <x v="3"/>
    <x v="2"/>
    <x v="5"/>
    <x v="0"/>
    <s v="New"/>
    <x v="4"/>
    <s v="Weighted Vest"/>
    <n v="6"/>
    <n v="121.58"/>
    <n v="0.15"/>
    <n v="68.86"/>
    <n v="620.05799999999999"/>
    <n v="413.15999999999997"/>
    <n v="206.89800000000002"/>
    <n v="0.33367523683268346"/>
    <n v="2026"/>
    <s v="Q4"/>
    <n v="10"/>
    <s v="Oct"/>
  </r>
  <r>
    <n v="1707"/>
    <d v="2026-10-27T00:00:00"/>
    <n v="2026"/>
    <n v="10"/>
    <x v="9"/>
    <x v="3"/>
    <x v="2"/>
    <x v="16"/>
    <x v="0"/>
    <s v="New"/>
    <x v="2"/>
    <s v="Insulated Bottle"/>
    <n v="2"/>
    <n v="35.36"/>
    <n v="0"/>
    <n v="13.33"/>
    <n v="70.72"/>
    <n v="26.66"/>
    <n v="44.06"/>
    <n v="0.62302036199095023"/>
    <n v="2026"/>
    <s v="Q4"/>
    <n v="10"/>
    <s v="Oct"/>
  </r>
  <r>
    <n v="1989"/>
    <d v="2026-10-27T00:00:00"/>
    <n v="2026"/>
    <n v="10"/>
    <x v="9"/>
    <x v="3"/>
    <x v="3"/>
    <x v="4"/>
    <x v="0"/>
    <s v="New"/>
    <x v="3"/>
    <s v="Alpine Tent 4P"/>
    <n v="2"/>
    <n v="335.73"/>
    <n v="0"/>
    <n v="199.44"/>
    <n v="671.46"/>
    <n v="398.88"/>
    <n v="272.58000000000004"/>
    <n v="0.4059512107943884"/>
    <n v="2026"/>
    <s v="Q4"/>
    <n v="10"/>
    <s v="Oct"/>
  </r>
  <r>
    <n v="2852"/>
    <d v="2026-10-27T00:00:00"/>
    <n v="2026"/>
    <n v="10"/>
    <x v="9"/>
    <x v="3"/>
    <x v="1"/>
    <x v="12"/>
    <x v="1"/>
    <s v="Business"/>
    <x v="1"/>
    <s v="Trail Boots"/>
    <n v="3"/>
    <n v="141.96"/>
    <n v="0.1"/>
    <n v="77.42"/>
    <n v="383.29200000000003"/>
    <n v="232.26"/>
    <n v="151.03200000000004"/>
    <n v="0.39403900942362485"/>
    <n v="2026"/>
    <s v="Q4"/>
    <n v="10"/>
    <s v="Oct"/>
  </r>
  <r>
    <n v="4762"/>
    <d v="2026-10-27T00:00:00"/>
    <n v="2026"/>
    <n v="10"/>
    <x v="9"/>
    <x v="3"/>
    <x v="1"/>
    <x v="12"/>
    <x v="3"/>
    <s v="New"/>
    <x v="4"/>
    <s v="Training Mat"/>
    <n v="2"/>
    <n v="51.76"/>
    <n v="0"/>
    <n v="21.64"/>
    <n v="103.52"/>
    <n v="43.28"/>
    <n v="60.239999999999995"/>
    <n v="0.58191653786707875"/>
    <n v="2026"/>
    <s v="Q4"/>
    <n v="10"/>
    <s v="Oct"/>
  </r>
  <r>
    <n v="4997"/>
    <d v="2026-10-27T00:00:00"/>
    <n v="2026"/>
    <n v="10"/>
    <x v="9"/>
    <x v="3"/>
    <x v="3"/>
    <x v="7"/>
    <x v="0"/>
    <s v="Returning"/>
    <x v="3"/>
    <s v="Trail Tent 2P"/>
    <n v="3"/>
    <n v="194.09"/>
    <n v="0.1"/>
    <n v="105.84"/>
    <n v="524.04300000000001"/>
    <n v="317.52"/>
    <n v="206.52300000000002"/>
    <n v="0.39409552269565667"/>
    <n v="2026"/>
    <s v="Q4"/>
    <n v="10"/>
    <s v="Oct"/>
  </r>
  <r>
    <n v="1238"/>
    <d v="2026-10-28T00:00:00"/>
    <n v="2026"/>
    <n v="10"/>
    <x v="9"/>
    <x v="3"/>
    <x v="1"/>
    <x v="12"/>
    <x v="0"/>
    <s v="Returning"/>
    <x v="3"/>
    <s v="Compact Sleeping Bag"/>
    <n v="1"/>
    <n v="125.39"/>
    <n v="0.05"/>
    <n v="61.19"/>
    <n v="119.12049999999999"/>
    <n v="61.19"/>
    <n v="57.930499999999995"/>
    <n v="0.48631847582909743"/>
    <n v="2026"/>
    <s v="Q4"/>
    <n v="10"/>
    <s v="Oct"/>
  </r>
  <r>
    <n v="2622"/>
    <d v="2026-10-28T00:00:00"/>
    <n v="2026"/>
    <n v="10"/>
    <x v="9"/>
    <x v="3"/>
    <x v="0"/>
    <x v="15"/>
    <x v="3"/>
    <s v="New"/>
    <x v="3"/>
    <s v="Portable Camp Stove"/>
    <n v="3"/>
    <n v="83.73"/>
    <n v="0.15"/>
    <n v="39.43"/>
    <n v="213.51149999999998"/>
    <n v="118.28999999999999"/>
    <n v="95.221499999999992"/>
    <n v="0.44597831966896395"/>
    <n v="2026"/>
    <s v="Q4"/>
    <n v="10"/>
    <s v="Oct"/>
  </r>
  <r>
    <n v="3106"/>
    <d v="2026-10-28T00:00:00"/>
    <n v="2026"/>
    <n v="10"/>
    <x v="9"/>
    <x v="3"/>
    <x v="3"/>
    <x v="8"/>
    <x v="3"/>
    <s v="Business"/>
    <x v="4"/>
    <s v="Recovery Roller"/>
    <n v="3"/>
    <n v="36.99"/>
    <n v="0.05"/>
    <n v="14.14"/>
    <n v="105.42149999999999"/>
    <n v="42.42"/>
    <n v="63.001499999999993"/>
    <n v="0.59761528720422297"/>
    <n v="2026"/>
    <s v="Q4"/>
    <n v="10"/>
    <s v="Oct"/>
  </r>
  <r>
    <n v="3274"/>
    <d v="2026-10-28T00:00:00"/>
    <n v="2026"/>
    <n v="10"/>
    <x v="9"/>
    <x v="3"/>
    <x v="3"/>
    <x v="7"/>
    <x v="3"/>
    <s v="New"/>
    <x v="4"/>
    <s v="Resistance Band Set"/>
    <n v="1"/>
    <n v="39.42"/>
    <n v="0"/>
    <n v="14.58"/>
    <n v="39.42"/>
    <n v="14.58"/>
    <n v="24.840000000000003"/>
    <n v="0.63013698630136994"/>
    <n v="2026"/>
    <s v="Q4"/>
    <n v="10"/>
    <s v="Oct"/>
  </r>
  <r>
    <n v="3542"/>
    <d v="2026-10-28T00:00:00"/>
    <n v="2026"/>
    <n v="10"/>
    <x v="9"/>
    <x v="3"/>
    <x v="3"/>
    <x v="4"/>
    <x v="0"/>
    <s v="New"/>
    <x v="0"/>
    <s v="Trail Bike Light"/>
    <n v="2"/>
    <n v="50.66"/>
    <n v="0"/>
    <n v="22.02"/>
    <n v="101.32"/>
    <n v="44.04"/>
    <n v="57.279999999999994"/>
    <n v="0.56533754441373862"/>
    <n v="2026"/>
    <s v="Q4"/>
    <n v="10"/>
    <s v="Oct"/>
  </r>
  <r>
    <n v="3704"/>
    <d v="2026-10-28T00:00:00"/>
    <n v="2026"/>
    <n v="10"/>
    <x v="9"/>
    <x v="3"/>
    <x v="1"/>
    <x v="12"/>
    <x v="0"/>
    <s v="Returning"/>
    <x v="1"/>
    <s v="Trekking Poles"/>
    <n v="4"/>
    <n v="71.959999999999994"/>
    <n v="0.1"/>
    <n v="31.51"/>
    <n v="259.05599999999998"/>
    <n v="126.04"/>
    <n v="133.01599999999996"/>
    <n v="0.51346427027360864"/>
    <n v="2026"/>
    <s v="Q4"/>
    <n v="10"/>
    <s v="Oct"/>
  </r>
  <r>
    <n v="4699"/>
    <d v="2026-10-28T00:00:00"/>
    <n v="2026"/>
    <n v="10"/>
    <x v="9"/>
    <x v="3"/>
    <x v="2"/>
    <x v="5"/>
    <x v="2"/>
    <s v="Returning"/>
    <x v="0"/>
    <s v="Trail Bike Light"/>
    <n v="1"/>
    <n v="49.72"/>
    <n v="0.05"/>
    <n v="22.5"/>
    <n v="47.233999999999995"/>
    <n v="22.5"/>
    <n v="24.733999999999995"/>
    <n v="0.52364821950290041"/>
    <n v="2026"/>
    <s v="Q4"/>
    <n v="10"/>
    <s v="Oct"/>
  </r>
  <r>
    <n v="1226"/>
    <d v="2026-10-29T00:00:00"/>
    <n v="2026"/>
    <n v="10"/>
    <x v="9"/>
    <x v="3"/>
    <x v="0"/>
    <x v="0"/>
    <x v="3"/>
    <s v="Returning"/>
    <x v="2"/>
    <s v="Insulated Bottle"/>
    <n v="1"/>
    <n v="36.58"/>
    <n v="0"/>
    <n v="13.5"/>
    <n v="36.58"/>
    <n v="13.5"/>
    <n v="23.08"/>
    <n v="0.63094587206123565"/>
    <n v="2026"/>
    <s v="Q4"/>
    <n v="10"/>
    <s v="Oct"/>
  </r>
  <r>
    <n v="1245"/>
    <d v="2026-10-29T00:00:00"/>
    <n v="2026"/>
    <n v="10"/>
    <x v="9"/>
    <x v="3"/>
    <x v="1"/>
    <x v="6"/>
    <x v="3"/>
    <s v="Returning"/>
    <x v="4"/>
    <s v="Resistance Band Set"/>
    <n v="2"/>
    <n v="41.06"/>
    <n v="0.05"/>
    <n v="15.07"/>
    <n v="78.013999999999996"/>
    <n v="30.14"/>
    <n v="47.873999999999995"/>
    <n v="0.6136590868305688"/>
    <n v="2026"/>
    <s v="Q4"/>
    <n v="10"/>
    <s v="Oct"/>
  </r>
  <r>
    <n v="1477"/>
    <d v="2026-10-29T00:00:00"/>
    <n v="2026"/>
    <n v="10"/>
    <x v="9"/>
    <x v="3"/>
    <x v="1"/>
    <x v="14"/>
    <x v="3"/>
    <s v="Returning"/>
    <x v="3"/>
    <s v="Compact Sleeping Bag"/>
    <n v="1"/>
    <n v="121.78"/>
    <n v="0.15"/>
    <n v="61.55"/>
    <n v="103.51300000000001"/>
    <n v="61.55"/>
    <n v="41.963000000000008"/>
    <n v="0.40538869513974096"/>
    <n v="2026"/>
    <s v="Q4"/>
    <n v="10"/>
    <s v="Oct"/>
  </r>
  <r>
    <n v="1575"/>
    <d v="2026-10-29T00:00:00"/>
    <n v="2026"/>
    <n v="10"/>
    <x v="9"/>
    <x v="3"/>
    <x v="3"/>
    <x v="7"/>
    <x v="1"/>
    <s v="Returning"/>
    <x v="2"/>
    <s v="Carry-On Duffel"/>
    <n v="5"/>
    <n v="130.68"/>
    <n v="0.2"/>
    <n v="67.209999999999994"/>
    <n v="522.72000000000014"/>
    <n v="336.04999999999995"/>
    <n v="186.67000000000019"/>
    <n v="0.35711279461279488"/>
    <n v="2026"/>
    <s v="Q4"/>
    <n v="10"/>
    <s v="Oct"/>
  </r>
  <r>
    <n v="2830"/>
    <d v="2026-10-29T00:00:00"/>
    <n v="2026"/>
    <n v="10"/>
    <x v="9"/>
    <x v="3"/>
    <x v="2"/>
    <x v="2"/>
    <x v="0"/>
    <s v="New"/>
    <x v="2"/>
    <s v="Travel Backpack 35L"/>
    <n v="1"/>
    <n v="161.94999999999999"/>
    <n v="0"/>
    <n v="86.61"/>
    <n v="161.94999999999999"/>
    <n v="86.61"/>
    <n v="75.339999999999989"/>
    <n v="0.46520531028095086"/>
    <n v="2026"/>
    <s v="Q4"/>
    <n v="10"/>
    <s v="Oct"/>
  </r>
  <r>
    <n v="2884"/>
    <d v="2026-10-29T00:00:00"/>
    <n v="2026"/>
    <n v="10"/>
    <x v="9"/>
    <x v="3"/>
    <x v="0"/>
    <x v="15"/>
    <x v="2"/>
    <s v="Returning"/>
    <x v="0"/>
    <s v="Commuter Helmet"/>
    <n v="2"/>
    <n v="83.6"/>
    <n v="0"/>
    <n v="43.01"/>
    <n v="167.2"/>
    <n v="86.02"/>
    <n v="81.179999999999993"/>
    <n v="0.48552631578947369"/>
    <n v="2026"/>
    <s v="Q4"/>
    <n v="10"/>
    <s v="Oct"/>
  </r>
  <r>
    <n v="3093"/>
    <d v="2026-10-29T00:00:00"/>
    <n v="2026"/>
    <n v="10"/>
    <x v="9"/>
    <x v="3"/>
    <x v="3"/>
    <x v="4"/>
    <x v="1"/>
    <s v="Business"/>
    <x v="3"/>
    <s v="Trail Tent 2P"/>
    <n v="3"/>
    <n v="194.19"/>
    <n v="0.15"/>
    <n v="104.22"/>
    <n v="495.18449999999996"/>
    <n v="312.65999999999997"/>
    <n v="182.52449999999999"/>
    <n v="0.36859897674503139"/>
    <n v="2026"/>
    <s v="Q4"/>
    <n v="10"/>
    <s v="Oct"/>
  </r>
  <r>
    <n v="3613"/>
    <d v="2026-10-29T00:00:00"/>
    <n v="2026"/>
    <n v="10"/>
    <x v="9"/>
    <x v="3"/>
    <x v="1"/>
    <x v="12"/>
    <x v="0"/>
    <s v="Returning"/>
    <x v="2"/>
    <s v="Travel Backpack 35L"/>
    <n v="3"/>
    <n v="167.41"/>
    <n v="0"/>
    <n v="85.33"/>
    <n v="502.23"/>
    <n v="255.99"/>
    <n v="246.24"/>
    <n v="0.49029329191804549"/>
    <n v="2026"/>
    <s v="Q4"/>
    <n v="10"/>
    <s v="Oct"/>
  </r>
  <r>
    <n v="4496"/>
    <d v="2026-10-29T00:00:00"/>
    <n v="2026"/>
    <n v="10"/>
    <x v="9"/>
    <x v="3"/>
    <x v="3"/>
    <x v="8"/>
    <x v="0"/>
    <s v="Returning"/>
    <x v="4"/>
    <s v="Resistance Band Set"/>
    <n v="2"/>
    <n v="40.83"/>
    <n v="0.1"/>
    <n v="14.91"/>
    <n v="73.494"/>
    <n v="29.82"/>
    <n v="43.673999999999999"/>
    <n v="0.59425259204833047"/>
    <n v="2026"/>
    <s v="Q4"/>
    <n v="10"/>
    <s v="Oct"/>
  </r>
  <r>
    <n v="5194"/>
    <d v="2026-10-29T00:00:00"/>
    <n v="2026"/>
    <n v="10"/>
    <x v="9"/>
    <x v="3"/>
    <x v="0"/>
    <x v="9"/>
    <x v="1"/>
    <s v="Business"/>
    <x v="3"/>
    <s v="Portable Camp Stove"/>
    <n v="12"/>
    <n v="80.84"/>
    <n v="0.1"/>
    <n v="38.39"/>
    <n v="873.072"/>
    <n v="460.68"/>
    <n v="412.392"/>
    <n v="0.4723459233602727"/>
    <n v="2026"/>
    <s v="Q4"/>
    <n v="10"/>
    <s v="Oct"/>
  </r>
  <r>
    <n v="339"/>
    <d v="2026-10-30T00:00:00"/>
    <n v="2026"/>
    <n v="10"/>
    <x v="9"/>
    <x v="3"/>
    <x v="3"/>
    <x v="13"/>
    <x v="0"/>
    <s v="Returning"/>
    <x v="0"/>
    <s v="Compact Repair Kit"/>
    <n v="1"/>
    <n v="39.65"/>
    <n v="0"/>
    <n v="16.38"/>
    <n v="39.65"/>
    <n v="16.38"/>
    <n v="23.27"/>
    <n v="0.58688524590163937"/>
    <n v="2026"/>
    <s v="Q4"/>
    <n v="10"/>
    <s v="Oct"/>
  </r>
  <r>
    <n v="1199"/>
    <d v="2026-10-30T00:00:00"/>
    <n v="2026"/>
    <n v="10"/>
    <x v="9"/>
    <x v="3"/>
    <x v="1"/>
    <x v="12"/>
    <x v="0"/>
    <s v="New"/>
    <x v="0"/>
    <s v="Cycling Pack 12L"/>
    <n v="1"/>
    <n v="102.47"/>
    <n v="0.1"/>
    <n v="49.75"/>
    <n v="92.222999999999999"/>
    <n v="49.75"/>
    <n v="42.472999999999999"/>
    <n v="0.46054671828068922"/>
    <n v="2026"/>
    <s v="Q4"/>
    <n v="10"/>
    <s v="Oct"/>
  </r>
  <r>
    <n v="1253"/>
    <d v="2026-10-30T00:00:00"/>
    <n v="2026"/>
    <n v="10"/>
    <x v="9"/>
    <x v="3"/>
    <x v="3"/>
    <x v="13"/>
    <x v="2"/>
    <s v="Business"/>
    <x v="4"/>
    <s v="Resistance Band Set"/>
    <n v="2"/>
    <n v="40.43"/>
    <n v="0"/>
    <n v="14.88"/>
    <n v="80.86"/>
    <n v="29.76"/>
    <n v="51.099999999999994"/>
    <n v="0.63195646796932969"/>
    <n v="2026"/>
    <s v="Q4"/>
    <n v="10"/>
    <s v="Oct"/>
  </r>
  <r>
    <n v="1407"/>
    <d v="2026-10-30T00:00:00"/>
    <n v="2026"/>
    <n v="10"/>
    <x v="9"/>
    <x v="3"/>
    <x v="3"/>
    <x v="8"/>
    <x v="2"/>
    <s v="Business"/>
    <x v="2"/>
    <s v="Insulated Bottle"/>
    <n v="2"/>
    <n v="35.880000000000003"/>
    <n v="0.05"/>
    <n v="13.52"/>
    <n v="68.171999999999997"/>
    <n v="27.04"/>
    <n v="41.131999999999998"/>
    <n v="0.60335621662852779"/>
    <n v="2026"/>
    <s v="Q4"/>
    <n v="10"/>
    <s v="Oct"/>
  </r>
  <r>
    <n v="2532"/>
    <d v="2026-10-30T00:00:00"/>
    <n v="2026"/>
    <n v="10"/>
    <x v="9"/>
    <x v="3"/>
    <x v="0"/>
    <x v="15"/>
    <x v="3"/>
    <s v="New"/>
    <x v="0"/>
    <s v="Commuter Helmet"/>
    <n v="1"/>
    <n v="80.400000000000006"/>
    <n v="0"/>
    <n v="43.34"/>
    <n v="80.400000000000006"/>
    <n v="43.34"/>
    <n v="37.06"/>
    <n v="0.46094527363184079"/>
    <n v="2026"/>
    <s v="Q4"/>
    <n v="10"/>
    <s v="Oct"/>
  </r>
  <r>
    <n v="307"/>
    <d v="2026-10-31T00:00:00"/>
    <n v="2026"/>
    <n v="10"/>
    <x v="9"/>
    <x v="3"/>
    <x v="3"/>
    <x v="8"/>
    <x v="0"/>
    <s v="Returning"/>
    <x v="4"/>
    <s v="Recovery Roller"/>
    <n v="1"/>
    <n v="37.08"/>
    <n v="0"/>
    <n v="13.62"/>
    <n v="37.08"/>
    <n v="13.62"/>
    <n v="23.46"/>
    <n v="0.63268608414239491"/>
    <n v="2026"/>
    <s v="Q4"/>
    <n v="10"/>
    <s v="Oct"/>
  </r>
  <r>
    <n v="3257"/>
    <d v="2026-10-31T00:00:00"/>
    <n v="2026"/>
    <n v="10"/>
    <x v="9"/>
    <x v="3"/>
    <x v="3"/>
    <x v="4"/>
    <x v="2"/>
    <s v="New"/>
    <x v="2"/>
    <s v="Travel Backpack 35L"/>
    <n v="6"/>
    <n v="165.92"/>
    <n v="0"/>
    <n v="87.55"/>
    <n v="995.52"/>
    <n v="525.29999999999995"/>
    <n v="470.22"/>
    <n v="0.4723360655737705"/>
    <n v="2026"/>
    <s v="Q4"/>
    <n v="10"/>
    <s v="Oct"/>
  </r>
  <r>
    <n v="3739"/>
    <d v="2026-10-31T00:00:00"/>
    <n v="2026"/>
    <n v="10"/>
    <x v="9"/>
    <x v="3"/>
    <x v="1"/>
    <x v="12"/>
    <x v="3"/>
    <s v="New"/>
    <x v="2"/>
    <s v="Carry-On Duffel"/>
    <n v="1"/>
    <n v="135.19"/>
    <n v="0"/>
    <n v="68.319999999999993"/>
    <n v="135.19"/>
    <n v="68.319999999999993"/>
    <n v="66.87"/>
    <n v="0.49463717730601381"/>
    <n v="2026"/>
    <s v="Q4"/>
    <n v="10"/>
    <s v="Oct"/>
  </r>
  <r>
    <n v="77"/>
    <d v="2026-11-01T00:00:00"/>
    <n v="2026"/>
    <n v="11"/>
    <x v="10"/>
    <x v="3"/>
    <x v="1"/>
    <x v="11"/>
    <x v="0"/>
    <s v="New"/>
    <x v="2"/>
    <s v="Carry-On Duffel"/>
    <n v="2"/>
    <n v="133.96"/>
    <n v="0.1"/>
    <n v="65.44"/>
    <n v="241.12800000000001"/>
    <n v="130.88"/>
    <n v="110.24800000000002"/>
    <n v="0.4572177432732823"/>
    <n v="2026"/>
    <s v="Q4"/>
    <n v="11"/>
    <s v="Nov"/>
  </r>
  <r>
    <n v="461"/>
    <d v="2026-11-01T00:00:00"/>
    <n v="2026"/>
    <n v="11"/>
    <x v="10"/>
    <x v="3"/>
    <x v="1"/>
    <x v="11"/>
    <x v="3"/>
    <s v="Business"/>
    <x v="0"/>
    <s v="Trail Bike Light"/>
    <n v="3"/>
    <n v="51.67"/>
    <n v="0.05"/>
    <n v="22.8"/>
    <n v="147.25949999999997"/>
    <n v="68.400000000000006"/>
    <n v="78.859499999999969"/>
    <n v="0.53551383781691497"/>
    <n v="2026"/>
    <s v="Q4"/>
    <n v="11"/>
    <s v="Nov"/>
  </r>
  <r>
    <n v="732"/>
    <d v="2026-11-01T00:00:00"/>
    <n v="2026"/>
    <n v="11"/>
    <x v="10"/>
    <x v="3"/>
    <x v="1"/>
    <x v="1"/>
    <x v="3"/>
    <s v="Returning"/>
    <x v="1"/>
    <s v="Summit Backpack 45L"/>
    <n v="1"/>
    <n v="150.46"/>
    <n v="0.15"/>
    <n v="78.39"/>
    <n v="127.89100000000001"/>
    <n v="78.39"/>
    <n v="49.501000000000005"/>
    <n v="0.38705616501552104"/>
    <n v="2026"/>
    <s v="Q4"/>
    <n v="11"/>
    <s v="Nov"/>
  </r>
  <r>
    <n v="919"/>
    <d v="2026-11-01T00:00:00"/>
    <n v="2026"/>
    <n v="11"/>
    <x v="10"/>
    <x v="3"/>
    <x v="3"/>
    <x v="13"/>
    <x v="0"/>
    <s v="New"/>
    <x v="0"/>
    <s v="Cycling Pack 12L"/>
    <n v="1"/>
    <n v="103.53"/>
    <n v="0.1"/>
    <n v="51.75"/>
    <n v="93.177000000000007"/>
    <n v="51.75"/>
    <n v="41.427000000000007"/>
    <n v="0.4446054283782479"/>
    <n v="2026"/>
    <s v="Q4"/>
    <n v="11"/>
    <s v="Nov"/>
  </r>
  <r>
    <n v="949"/>
    <d v="2026-11-01T00:00:00"/>
    <n v="2026"/>
    <n v="11"/>
    <x v="10"/>
    <x v="3"/>
    <x v="2"/>
    <x v="2"/>
    <x v="0"/>
    <s v="Returning"/>
    <x v="0"/>
    <s v="Cycling Pack 12L"/>
    <n v="4"/>
    <n v="103.33"/>
    <n v="0"/>
    <n v="49.15"/>
    <n v="413.32"/>
    <n v="196.6"/>
    <n v="216.72"/>
    <n v="0.5243394948224136"/>
    <n v="2026"/>
    <s v="Q4"/>
    <n v="11"/>
    <s v="Nov"/>
  </r>
  <r>
    <n v="1185"/>
    <d v="2026-11-01T00:00:00"/>
    <n v="2026"/>
    <n v="11"/>
    <x v="10"/>
    <x v="3"/>
    <x v="3"/>
    <x v="8"/>
    <x v="1"/>
    <s v="Business"/>
    <x v="2"/>
    <s v="Insulated Bottle"/>
    <n v="5"/>
    <n v="37.08"/>
    <n v="0.15"/>
    <n v="13.27"/>
    <n v="157.58999999999997"/>
    <n v="66.349999999999994"/>
    <n v="91.239999999999981"/>
    <n v="0.57897074687480166"/>
    <n v="2026"/>
    <s v="Q4"/>
    <n v="11"/>
    <s v="Nov"/>
  </r>
  <r>
    <n v="1248"/>
    <d v="2026-11-01T00:00:00"/>
    <n v="2026"/>
    <n v="11"/>
    <x v="10"/>
    <x v="3"/>
    <x v="0"/>
    <x v="0"/>
    <x v="1"/>
    <s v="Business"/>
    <x v="2"/>
    <s v="Carry-On Duffel"/>
    <n v="5"/>
    <n v="132.33000000000001"/>
    <n v="0.2"/>
    <n v="65.2"/>
    <n v="529.32000000000005"/>
    <n v="326"/>
    <n v="203.32000000000005"/>
    <n v="0.3841154689034989"/>
    <n v="2026"/>
    <s v="Q4"/>
    <n v="11"/>
    <s v="Nov"/>
  </r>
  <r>
    <n v="2129"/>
    <d v="2026-11-01T00:00:00"/>
    <n v="2026"/>
    <n v="11"/>
    <x v="10"/>
    <x v="3"/>
    <x v="3"/>
    <x v="13"/>
    <x v="2"/>
    <s v="New"/>
    <x v="0"/>
    <s v="Trail Bike Light"/>
    <n v="2"/>
    <n v="50.43"/>
    <n v="0"/>
    <n v="22.54"/>
    <n v="100.86"/>
    <n v="45.08"/>
    <n v="55.78"/>
    <n v="0.55304382312115807"/>
    <n v="2026"/>
    <s v="Q4"/>
    <n v="11"/>
    <s v="Nov"/>
  </r>
  <r>
    <n v="2850"/>
    <d v="2026-11-01T00:00:00"/>
    <n v="2026"/>
    <n v="11"/>
    <x v="10"/>
    <x v="3"/>
    <x v="2"/>
    <x v="2"/>
    <x v="1"/>
    <s v="Returning"/>
    <x v="4"/>
    <s v="Training Mat"/>
    <n v="3"/>
    <n v="50.05"/>
    <n v="0.15"/>
    <n v="22.36"/>
    <n v="127.62749999999998"/>
    <n v="67.08"/>
    <n v="60.547499999999985"/>
    <n v="0.47440794499618022"/>
    <n v="2026"/>
    <s v="Q4"/>
    <n v="11"/>
    <s v="Nov"/>
  </r>
  <r>
    <n v="3477"/>
    <d v="2026-11-01T00:00:00"/>
    <n v="2026"/>
    <n v="11"/>
    <x v="10"/>
    <x v="3"/>
    <x v="3"/>
    <x v="13"/>
    <x v="0"/>
    <s v="Returning"/>
    <x v="3"/>
    <s v="Trail Tent 2P"/>
    <n v="1"/>
    <n v="197.14"/>
    <n v="0.05"/>
    <n v="102.87"/>
    <n v="187.28299999999999"/>
    <n v="102.87"/>
    <n v="84.412999999999982"/>
    <n v="0.45072430492890431"/>
    <n v="2026"/>
    <s v="Q4"/>
    <n v="11"/>
    <s v="Nov"/>
  </r>
  <r>
    <n v="4673"/>
    <d v="2026-11-01T00:00:00"/>
    <n v="2026"/>
    <n v="11"/>
    <x v="10"/>
    <x v="3"/>
    <x v="0"/>
    <x v="0"/>
    <x v="1"/>
    <s v="Business"/>
    <x v="1"/>
    <s v="Trekking Poles"/>
    <n v="5"/>
    <n v="72.13"/>
    <n v="0.1"/>
    <n v="31.41"/>
    <n v="324.58499999999998"/>
    <n v="157.05000000000001"/>
    <n v="167.53499999999997"/>
    <n v="0.51615139331762094"/>
    <n v="2026"/>
    <s v="Q4"/>
    <n v="11"/>
    <s v="Nov"/>
  </r>
  <r>
    <n v="4679"/>
    <d v="2026-11-01T00:00:00"/>
    <n v="2026"/>
    <n v="11"/>
    <x v="10"/>
    <x v="3"/>
    <x v="1"/>
    <x v="12"/>
    <x v="1"/>
    <s v="Returning"/>
    <x v="3"/>
    <s v="Alpine Tent 4P"/>
    <n v="8"/>
    <n v="341.51"/>
    <n v="0.1"/>
    <n v="200.1"/>
    <n v="2458.8719999999998"/>
    <n v="1600.8"/>
    <n v="858.07199999999989"/>
    <n v="0.34896977150498276"/>
    <n v="2026"/>
    <s v="Q4"/>
    <n v="11"/>
    <s v="Nov"/>
  </r>
  <r>
    <n v="4809"/>
    <d v="2026-11-01T00:00:00"/>
    <n v="2026"/>
    <n v="11"/>
    <x v="10"/>
    <x v="3"/>
    <x v="1"/>
    <x v="11"/>
    <x v="0"/>
    <s v="New"/>
    <x v="2"/>
    <s v="Insulated Bottle"/>
    <n v="1"/>
    <n v="36.47"/>
    <n v="0.05"/>
    <n v="13.88"/>
    <n v="34.646499999999996"/>
    <n v="13.88"/>
    <n v="20.766499999999994"/>
    <n v="0.59938233299178834"/>
    <n v="2026"/>
    <s v="Q4"/>
    <n v="11"/>
    <s v="Nov"/>
  </r>
  <r>
    <n v="4849"/>
    <d v="2026-11-01T00:00:00"/>
    <n v="2026"/>
    <n v="11"/>
    <x v="10"/>
    <x v="3"/>
    <x v="0"/>
    <x v="0"/>
    <x v="0"/>
    <s v="New"/>
    <x v="2"/>
    <s v="Insulated Bottle"/>
    <n v="4"/>
    <n v="35.69"/>
    <n v="0.15"/>
    <n v="13.52"/>
    <n v="121.34599999999999"/>
    <n v="54.08"/>
    <n v="67.265999999999991"/>
    <n v="0.55433224004087478"/>
    <n v="2026"/>
    <s v="Q4"/>
    <n v="11"/>
    <s v="Nov"/>
  </r>
  <r>
    <n v="436"/>
    <d v="2026-11-02T00:00:00"/>
    <n v="2026"/>
    <n v="11"/>
    <x v="10"/>
    <x v="3"/>
    <x v="2"/>
    <x v="10"/>
    <x v="0"/>
    <s v="New"/>
    <x v="2"/>
    <s v="Insulated Bottle"/>
    <n v="2"/>
    <n v="35.340000000000003"/>
    <n v="0.1"/>
    <n v="13.82"/>
    <n v="63.612000000000009"/>
    <n v="27.64"/>
    <n v="35.972000000000008"/>
    <n v="0.56549078790165386"/>
    <n v="2026"/>
    <s v="Q4"/>
    <n v="11"/>
    <s v="Nov"/>
  </r>
  <r>
    <n v="879"/>
    <d v="2026-11-02T00:00:00"/>
    <n v="2026"/>
    <n v="11"/>
    <x v="10"/>
    <x v="3"/>
    <x v="2"/>
    <x v="10"/>
    <x v="0"/>
    <s v="New"/>
    <x v="2"/>
    <s v="Packing Cube Set"/>
    <n v="4"/>
    <n v="46.8"/>
    <n v="0.05"/>
    <n v="18.52"/>
    <n v="177.83999999999997"/>
    <n v="74.08"/>
    <n v="103.75999999999998"/>
    <n v="0.58344579397210972"/>
    <n v="2026"/>
    <s v="Q4"/>
    <n v="11"/>
    <s v="Nov"/>
  </r>
  <r>
    <n v="955"/>
    <d v="2026-11-02T00:00:00"/>
    <n v="2026"/>
    <n v="11"/>
    <x v="10"/>
    <x v="3"/>
    <x v="3"/>
    <x v="13"/>
    <x v="2"/>
    <s v="New"/>
    <x v="3"/>
    <s v="Trail Tent 2P"/>
    <n v="1"/>
    <n v="198.34"/>
    <n v="0.05"/>
    <n v="103.2"/>
    <n v="188.423"/>
    <n v="103.2"/>
    <n v="85.222999999999999"/>
    <n v="0.45229616341954004"/>
    <n v="2026"/>
    <s v="Q4"/>
    <n v="11"/>
    <s v="Nov"/>
  </r>
  <r>
    <n v="1068"/>
    <d v="2026-11-02T00:00:00"/>
    <n v="2026"/>
    <n v="11"/>
    <x v="10"/>
    <x v="3"/>
    <x v="1"/>
    <x v="6"/>
    <x v="0"/>
    <s v="Returning"/>
    <x v="4"/>
    <s v="Weighted Vest"/>
    <n v="5"/>
    <n v="122.26"/>
    <n v="0.1"/>
    <n v="68.3"/>
    <n v="550.17000000000007"/>
    <n v="341.5"/>
    <n v="208.67000000000007"/>
    <n v="0.37928276714470083"/>
    <n v="2026"/>
    <s v="Q4"/>
    <n v="11"/>
    <s v="Nov"/>
  </r>
  <r>
    <n v="1733"/>
    <d v="2026-11-02T00:00:00"/>
    <n v="2026"/>
    <n v="11"/>
    <x v="10"/>
    <x v="3"/>
    <x v="0"/>
    <x v="9"/>
    <x v="1"/>
    <s v="Returning"/>
    <x v="1"/>
    <s v="Trekking Poles"/>
    <n v="3"/>
    <n v="71.12"/>
    <n v="0.15"/>
    <n v="33.090000000000003"/>
    <n v="181.35599999999999"/>
    <n v="99.27000000000001"/>
    <n v="82.085999999999984"/>
    <n v="0.45262356911268437"/>
    <n v="2026"/>
    <s v="Q4"/>
    <n v="11"/>
    <s v="Nov"/>
  </r>
  <r>
    <n v="3270"/>
    <d v="2026-11-02T00:00:00"/>
    <n v="2026"/>
    <n v="11"/>
    <x v="10"/>
    <x v="3"/>
    <x v="1"/>
    <x v="12"/>
    <x v="2"/>
    <s v="Returning"/>
    <x v="0"/>
    <s v="Commuter Helmet"/>
    <n v="2"/>
    <n v="81.900000000000006"/>
    <n v="0.15"/>
    <n v="41.91"/>
    <n v="139.23000000000002"/>
    <n v="83.82"/>
    <n v="55.410000000000025"/>
    <n v="0.39797457444516282"/>
    <n v="2026"/>
    <s v="Q4"/>
    <n v="11"/>
    <s v="Nov"/>
  </r>
  <r>
    <n v="3484"/>
    <d v="2026-11-02T00:00:00"/>
    <n v="2026"/>
    <n v="11"/>
    <x v="10"/>
    <x v="3"/>
    <x v="2"/>
    <x v="2"/>
    <x v="3"/>
    <s v="Returning"/>
    <x v="2"/>
    <s v="Travel Backpack 35L"/>
    <n v="4"/>
    <n v="165.12"/>
    <n v="0.05"/>
    <n v="89.65"/>
    <n v="627.45600000000002"/>
    <n v="358.6"/>
    <n v="268.85599999999999"/>
    <n v="0.42848582211342306"/>
    <n v="2026"/>
    <s v="Q4"/>
    <n v="11"/>
    <s v="Nov"/>
  </r>
  <r>
    <n v="3608"/>
    <d v="2026-11-02T00:00:00"/>
    <n v="2026"/>
    <n v="11"/>
    <x v="10"/>
    <x v="3"/>
    <x v="3"/>
    <x v="8"/>
    <x v="2"/>
    <s v="New"/>
    <x v="1"/>
    <s v="Hiking Daypack 20L"/>
    <n v="1"/>
    <n v="91.35"/>
    <n v="0"/>
    <n v="45.5"/>
    <n v="91.35"/>
    <n v="45.5"/>
    <n v="45.849999999999994"/>
    <n v="0.50191570881226055"/>
    <n v="2026"/>
    <s v="Q4"/>
    <n v="11"/>
    <s v="Nov"/>
  </r>
  <r>
    <n v="4036"/>
    <d v="2026-11-02T00:00:00"/>
    <n v="2026"/>
    <n v="11"/>
    <x v="10"/>
    <x v="3"/>
    <x v="2"/>
    <x v="3"/>
    <x v="0"/>
    <s v="Business"/>
    <x v="4"/>
    <s v="Recovery Roller"/>
    <n v="1"/>
    <n v="36.96"/>
    <n v="0.1"/>
    <n v="14.18"/>
    <n v="33.264000000000003"/>
    <n v="14.18"/>
    <n v="19.084000000000003"/>
    <n v="0.57371332371332373"/>
    <n v="2026"/>
    <s v="Q4"/>
    <n v="11"/>
    <s v="Nov"/>
  </r>
  <r>
    <n v="408"/>
    <d v="2026-11-03T00:00:00"/>
    <n v="2026"/>
    <n v="11"/>
    <x v="10"/>
    <x v="3"/>
    <x v="3"/>
    <x v="13"/>
    <x v="0"/>
    <s v="Returning"/>
    <x v="0"/>
    <s v="Trail Bike Light"/>
    <n v="1"/>
    <n v="49.61"/>
    <n v="0"/>
    <n v="22.8"/>
    <n v="49.61"/>
    <n v="22.8"/>
    <n v="26.81"/>
    <n v="0.54041523886313236"/>
    <n v="2026"/>
    <s v="Q4"/>
    <n v="11"/>
    <s v="Nov"/>
  </r>
  <r>
    <n v="939"/>
    <d v="2026-11-03T00:00:00"/>
    <n v="2026"/>
    <n v="11"/>
    <x v="10"/>
    <x v="3"/>
    <x v="1"/>
    <x v="11"/>
    <x v="2"/>
    <s v="Returning"/>
    <x v="0"/>
    <s v="Trail Bike Light"/>
    <n v="1"/>
    <n v="49.76"/>
    <n v="0.1"/>
    <n v="21.94"/>
    <n v="44.783999999999999"/>
    <n v="21.94"/>
    <n v="22.843999999999998"/>
    <n v="0.51009289031797067"/>
    <n v="2026"/>
    <s v="Q4"/>
    <n v="11"/>
    <s v="Nov"/>
  </r>
  <r>
    <n v="1022"/>
    <d v="2026-11-03T00:00:00"/>
    <n v="2026"/>
    <n v="11"/>
    <x v="10"/>
    <x v="3"/>
    <x v="3"/>
    <x v="7"/>
    <x v="0"/>
    <s v="Returning"/>
    <x v="0"/>
    <s v="Compact Repair Kit"/>
    <n v="1"/>
    <n v="39.97"/>
    <n v="0.1"/>
    <n v="16.93"/>
    <n v="35.972999999999999"/>
    <n v="16.93"/>
    <n v="19.042999999999999"/>
    <n v="0.52936924915909156"/>
    <n v="2026"/>
    <s v="Q4"/>
    <n v="11"/>
    <s v="Nov"/>
  </r>
  <r>
    <n v="1997"/>
    <d v="2026-11-03T00:00:00"/>
    <n v="2026"/>
    <n v="11"/>
    <x v="10"/>
    <x v="3"/>
    <x v="1"/>
    <x v="12"/>
    <x v="3"/>
    <s v="Returning"/>
    <x v="3"/>
    <s v="Alpine Tent 4P"/>
    <n v="2"/>
    <n v="335.46"/>
    <n v="0.1"/>
    <n v="199.87"/>
    <n v="603.82799999999997"/>
    <n v="399.74"/>
    <n v="204.08799999999997"/>
    <n v="0.33799028862523761"/>
    <n v="2026"/>
    <s v="Q4"/>
    <n v="11"/>
    <s v="Nov"/>
  </r>
  <r>
    <n v="3978"/>
    <d v="2026-11-03T00:00:00"/>
    <n v="2026"/>
    <n v="11"/>
    <x v="10"/>
    <x v="3"/>
    <x v="1"/>
    <x v="12"/>
    <x v="0"/>
    <s v="New"/>
    <x v="1"/>
    <s v="Summit Backpack 45L"/>
    <n v="4"/>
    <n v="154.46"/>
    <n v="0.05"/>
    <n v="80.48"/>
    <n v="586.94799999999998"/>
    <n v="321.92"/>
    <n v="265.02799999999996"/>
    <n v="0.45153574081519993"/>
    <n v="2026"/>
    <s v="Q4"/>
    <n v="11"/>
    <s v="Nov"/>
  </r>
  <r>
    <n v="4715"/>
    <d v="2026-11-03T00:00:00"/>
    <n v="2026"/>
    <n v="11"/>
    <x v="10"/>
    <x v="3"/>
    <x v="0"/>
    <x v="0"/>
    <x v="1"/>
    <s v="Business"/>
    <x v="4"/>
    <s v="Resistance Band Set"/>
    <n v="10"/>
    <n v="39.869999999999997"/>
    <n v="0.15"/>
    <n v="14.31"/>
    <n v="338.89499999999998"/>
    <n v="143.1"/>
    <n v="195.79499999999999"/>
    <n v="0.57774531934670026"/>
    <n v="2026"/>
    <s v="Q4"/>
    <n v="11"/>
    <s v="Nov"/>
  </r>
  <r>
    <n v="145"/>
    <d v="2026-11-04T00:00:00"/>
    <n v="2026"/>
    <n v="11"/>
    <x v="10"/>
    <x v="3"/>
    <x v="0"/>
    <x v="15"/>
    <x v="0"/>
    <s v="Business"/>
    <x v="1"/>
    <s v="Hiking Daypack 20L"/>
    <n v="2"/>
    <n v="93.19"/>
    <n v="0.2"/>
    <n v="45.7"/>
    <n v="149.10400000000001"/>
    <n v="91.4"/>
    <n v="57.704000000000008"/>
    <n v="0.38700504345959869"/>
    <n v="2026"/>
    <s v="Q4"/>
    <n v="11"/>
    <s v="Nov"/>
  </r>
  <r>
    <n v="465"/>
    <d v="2026-11-04T00:00:00"/>
    <n v="2026"/>
    <n v="11"/>
    <x v="10"/>
    <x v="3"/>
    <x v="1"/>
    <x v="12"/>
    <x v="0"/>
    <s v="Returning"/>
    <x v="4"/>
    <s v="Resistance Band Set"/>
    <n v="3"/>
    <n v="41.29"/>
    <n v="0.05"/>
    <n v="14.43"/>
    <n v="117.6765"/>
    <n v="43.29"/>
    <n v="74.386500000000012"/>
    <n v="0.63212706020318421"/>
    <n v="2026"/>
    <s v="Q4"/>
    <n v="11"/>
    <s v="Nov"/>
  </r>
  <r>
    <n v="1449"/>
    <d v="2026-11-04T00:00:00"/>
    <n v="2026"/>
    <n v="11"/>
    <x v="10"/>
    <x v="3"/>
    <x v="3"/>
    <x v="8"/>
    <x v="0"/>
    <s v="Returning"/>
    <x v="0"/>
    <s v="Trail Bike Light"/>
    <n v="1"/>
    <n v="50.76"/>
    <n v="0.1"/>
    <n v="22.72"/>
    <n v="45.683999999999997"/>
    <n v="22.72"/>
    <n v="22.963999999999999"/>
    <n v="0.50267051921898254"/>
    <n v="2026"/>
    <s v="Q4"/>
    <n v="11"/>
    <s v="Nov"/>
  </r>
  <r>
    <n v="1802"/>
    <d v="2026-11-04T00:00:00"/>
    <n v="2026"/>
    <n v="11"/>
    <x v="10"/>
    <x v="3"/>
    <x v="2"/>
    <x v="16"/>
    <x v="2"/>
    <s v="Business"/>
    <x v="2"/>
    <s v="Insulated Bottle"/>
    <n v="1"/>
    <n v="35.94"/>
    <n v="0.05"/>
    <n v="13.39"/>
    <n v="34.142999999999994"/>
    <n v="13.39"/>
    <n v="20.752999999999993"/>
    <n v="0.60782590867820629"/>
    <n v="2026"/>
    <s v="Q4"/>
    <n v="11"/>
    <s v="Nov"/>
  </r>
  <r>
    <n v="2645"/>
    <d v="2026-11-04T00:00:00"/>
    <n v="2026"/>
    <n v="11"/>
    <x v="10"/>
    <x v="3"/>
    <x v="0"/>
    <x v="15"/>
    <x v="2"/>
    <s v="New"/>
    <x v="1"/>
    <s v="Trekking Poles"/>
    <n v="4"/>
    <n v="70.010000000000005"/>
    <n v="0.05"/>
    <n v="31.43"/>
    <n v="266.03800000000001"/>
    <n v="125.72"/>
    <n v="140.31800000000001"/>
    <n v="0.52743593020545942"/>
    <n v="2026"/>
    <s v="Q4"/>
    <n v="11"/>
    <s v="Nov"/>
  </r>
  <r>
    <n v="3539"/>
    <d v="2026-11-04T00:00:00"/>
    <n v="2026"/>
    <n v="11"/>
    <x v="10"/>
    <x v="3"/>
    <x v="0"/>
    <x v="15"/>
    <x v="3"/>
    <s v="Returning"/>
    <x v="1"/>
    <s v="Summit Backpack 45L"/>
    <n v="3"/>
    <n v="152.32"/>
    <n v="0.1"/>
    <n v="79.36"/>
    <n v="411.26400000000001"/>
    <n v="238.07999999999998"/>
    <n v="173.18400000000003"/>
    <n v="0.42110177404295057"/>
    <n v="2026"/>
    <s v="Q4"/>
    <n v="11"/>
    <s v="Nov"/>
  </r>
  <r>
    <n v="4309"/>
    <d v="2026-11-04T00:00:00"/>
    <n v="2026"/>
    <n v="11"/>
    <x v="10"/>
    <x v="3"/>
    <x v="3"/>
    <x v="8"/>
    <x v="0"/>
    <s v="Business"/>
    <x v="0"/>
    <s v="Trail Bike Light"/>
    <n v="1"/>
    <n v="50.32"/>
    <n v="0.05"/>
    <n v="22.46"/>
    <n v="47.803999999999995"/>
    <n v="22.46"/>
    <n v="25.343999999999994"/>
    <n v="0.53016483976236295"/>
    <n v="2026"/>
    <s v="Q4"/>
    <n v="11"/>
    <s v="Nov"/>
  </r>
  <r>
    <n v="4355"/>
    <d v="2026-11-04T00:00:00"/>
    <n v="2026"/>
    <n v="11"/>
    <x v="10"/>
    <x v="3"/>
    <x v="2"/>
    <x v="2"/>
    <x v="2"/>
    <s v="Returning"/>
    <x v="1"/>
    <s v="Summit Backpack 45L"/>
    <n v="2"/>
    <n v="151.04"/>
    <n v="0.15"/>
    <n v="76.97"/>
    <n v="256.76799999999997"/>
    <n v="153.94"/>
    <n v="102.82799999999997"/>
    <n v="0.40047046360917243"/>
    <n v="2026"/>
    <s v="Q4"/>
    <n v="11"/>
    <s v="Nov"/>
  </r>
  <r>
    <n v="5052"/>
    <d v="2026-11-04T00:00:00"/>
    <n v="2026"/>
    <n v="11"/>
    <x v="10"/>
    <x v="3"/>
    <x v="0"/>
    <x v="15"/>
    <x v="3"/>
    <s v="Returning"/>
    <x v="0"/>
    <s v="Compact Repair Kit"/>
    <n v="3"/>
    <n v="41.12"/>
    <n v="0.1"/>
    <n v="16.670000000000002"/>
    <n v="111.02399999999999"/>
    <n v="50.010000000000005"/>
    <n v="61.013999999999982"/>
    <n v="0.54955685257241671"/>
    <n v="2026"/>
    <s v="Q4"/>
    <n v="11"/>
    <s v="Nov"/>
  </r>
  <r>
    <n v="9"/>
    <d v="2026-11-05T00:00:00"/>
    <n v="2026"/>
    <n v="11"/>
    <x v="10"/>
    <x v="3"/>
    <x v="0"/>
    <x v="15"/>
    <x v="0"/>
    <s v="New"/>
    <x v="1"/>
    <s v="Trail Boots"/>
    <n v="1"/>
    <n v="140.59"/>
    <n v="0.1"/>
    <n v="79.510000000000005"/>
    <n v="126.53100000000001"/>
    <n v="79.510000000000005"/>
    <n v="47.021000000000001"/>
    <n v="0.37161644182058151"/>
    <n v="2026"/>
    <s v="Q4"/>
    <n v="11"/>
    <s v="Nov"/>
  </r>
  <r>
    <n v="703"/>
    <d v="2026-11-05T00:00:00"/>
    <n v="2026"/>
    <n v="11"/>
    <x v="10"/>
    <x v="3"/>
    <x v="1"/>
    <x v="14"/>
    <x v="0"/>
    <s v="Returning"/>
    <x v="2"/>
    <s v="Travel Backpack 35L"/>
    <n v="2"/>
    <n v="160.68"/>
    <n v="0"/>
    <n v="89.49"/>
    <n v="321.36"/>
    <n v="178.98"/>
    <n v="142.38000000000002"/>
    <n v="0.4430545182972368"/>
    <n v="2026"/>
    <s v="Q4"/>
    <n v="11"/>
    <s v="Nov"/>
  </r>
  <r>
    <n v="1627"/>
    <d v="2026-11-05T00:00:00"/>
    <n v="2026"/>
    <n v="11"/>
    <x v="10"/>
    <x v="3"/>
    <x v="3"/>
    <x v="4"/>
    <x v="0"/>
    <s v="Returning"/>
    <x v="4"/>
    <s v="Training Mat"/>
    <n v="6"/>
    <n v="49.7"/>
    <n v="0"/>
    <n v="22.34"/>
    <n v="298.20000000000005"/>
    <n v="134.04"/>
    <n v="164.16000000000005"/>
    <n v="0.55050301810865199"/>
    <n v="2026"/>
    <s v="Q4"/>
    <n v="11"/>
    <s v="Nov"/>
  </r>
  <r>
    <n v="1760"/>
    <d v="2026-11-05T00:00:00"/>
    <n v="2026"/>
    <n v="11"/>
    <x v="10"/>
    <x v="3"/>
    <x v="1"/>
    <x v="11"/>
    <x v="2"/>
    <s v="Returning"/>
    <x v="0"/>
    <s v="Commuter Helmet"/>
    <n v="3"/>
    <n v="80.400000000000006"/>
    <n v="0.05"/>
    <n v="42.82"/>
    <n v="229.14000000000001"/>
    <n v="128.46"/>
    <n v="100.68"/>
    <n v="0.43938203718250851"/>
    <n v="2026"/>
    <s v="Q4"/>
    <n v="11"/>
    <s v="Nov"/>
  </r>
  <r>
    <n v="2268"/>
    <d v="2026-11-05T00:00:00"/>
    <n v="2026"/>
    <n v="11"/>
    <x v="10"/>
    <x v="3"/>
    <x v="1"/>
    <x v="1"/>
    <x v="2"/>
    <s v="New"/>
    <x v="1"/>
    <s v="Summit Backpack 45L"/>
    <n v="4"/>
    <n v="151.38999999999999"/>
    <n v="0.05"/>
    <n v="80.66"/>
    <n v="575.28199999999993"/>
    <n v="322.64"/>
    <n v="252.64199999999994"/>
    <n v="0.43916201097896329"/>
    <n v="2026"/>
    <s v="Q4"/>
    <n v="11"/>
    <s v="Nov"/>
  </r>
  <r>
    <n v="2636"/>
    <d v="2026-11-05T00:00:00"/>
    <n v="2026"/>
    <n v="11"/>
    <x v="10"/>
    <x v="3"/>
    <x v="1"/>
    <x v="14"/>
    <x v="2"/>
    <s v="Business"/>
    <x v="2"/>
    <s v="Packing Cube Set"/>
    <n v="2"/>
    <n v="45.44"/>
    <n v="0.05"/>
    <n v="18.2"/>
    <n v="86.335999999999999"/>
    <n v="36.4"/>
    <n v="49.936"/>
    <n v="0.57839140103780584"/>
    <n v="2026"/>
    <s v="Q4"/>
    <n v="11"/>
    <s v="Nov"/>
  </r>
  <r>
    <n v="3255"/>
    <d v="2026-11-05T00:00:00"/>
    <n v="2026"/>
    <n v="11"/>
    <x v="10"/>
    <x v="3"/>
    <x v="3"/>
    <x v="13"/>
    <x v="0"/>
    <s v="New"/>
    <x v="1"/>
    <s v="Trekking Poles"/>
    <n v="2"/>
    <n v="70.790000000000006"/>
    <n v="0.15"/>
    <n v="33.32"/>
    <n v="120.343"/>
    <n v="66.64"/>
    <n v="53.703000000000003"/>
    <n v="0.44624947026416162"/>
    <n v="2026"/>
    <s v="Q4"/>
    <n v="11"/>
    <s v="Nov"/>
  </r>
  <r>
    <n v="4326"/>
    <d v="2026-11-05T00:00:00"/>
    <n v="2026"/>
    <n v="11"/>
    <x v="10"/>
    <x v="3"/>
    <x v="2"/>
    <x v="5"/>
    <x v="2"/>
    <s v="Returning"/>
    <x v="2"/>
    <s v="Insulated Bottle"/>
    <n v="1"/>
    <n v="35.630000000000003"/>
    <n v="0"/>
    <n v="13.47"/>
    <n v="35.630000000000003"/>
    <n v="13.47"/>
    <n v="22.160000000000004"/>
    <n v="0.62194779680044909"/>
    <n v="2026"/>
    <s v="Q4"/>
    <n v="11"/>
    <s v="Nov"/>
  </r>
  <r>
    <n v="4346"/>
    <d v="2026-11-05T00:00:00"/>
    <n v="2026"/>
    <n v="11"/>
    <x v="10"/>
    <x v="3"/>
    <x v="0"/>
    <x v="15"/>
    <x v="0"/>
    <s v="Business"/>
    <x v="1"/>
    <s v="Trekking Poles"/>
    <n v="3"/>
    <n v="73.010000000000005"/>
    <n v="0.15"/>
    <n v="32.49"/>
    <n v="186.17550000000003"/>
    <n v="97.47"/>
    <n v="88.705500000000029"/>
    <n v="0.47646172562984934"/>
    <n v="2026"/>
    <s v="Q4"/>
    <n v="11"/>
    <s v="Nov"/>
  </r>
  <r>
    <n v="266"/>
    <d v="2026-11-06T00:00:00"/>
    <n v="2026"/>
    <n v="11"/>
    <x v="10"/>
    <x v="3"/>
    <x v="1"/>
    <x v="1"/>
    <x v="3"/>
    <s v="Business"/>
    <x v="1"/>
    <s v="Hiking Daypack 20L"/>
    <n v="1"/>
    <n v="93.48"/>
    <n v="0.05"/>
    <n v="46.34"/>
    <n v="88.805999999999997"/>
    <n v="46.34"/>
    <n v="42.465999999999994"/>
    <n v="0.47818841069297113"/>
    <n v="2026"/>
    <s v="Q4"/>
    <n v="11"/>
    <s v="Nov"/>
  </r>
  <r>
    <n v="274"/>
    <d v="2026-11-06T00:00:00"/>
    <n v="2026"/>
    <n v="11"/>
    <x v="10"/>
    <x v="3"/>
    <x v="1"/>
    <x v="1"/>
    <x v="0"/>
    <s v="Business"/>
    <x v="0"/>
    <s v="Commuter Helmet"/>
    <n v="1"/>
    <n v="82.89"/>
    <n v="0"/>
    <n v="41.44"/>
    <n v="82.89"/>
    <n v="41.44"/>
    <n v="41.45"/>
    <n v="0.50006032090722652"/>
    <n v="2026"/>
    <s v="Q4"/>
    <n v="11"/>
    <s v="Nov"/>
  </r>
  <r>
    <n v="1135"/>
    <d v="2026-11-06T00:00:00"/>
    <n v="2026"/>
    <n v="11"/>
    <x v="10"/>
    <x v="3"/>
    <x v="3"/>
    <x v="7"/>
    <x v="0"/>
    <s v="New"/>
    <x v="2"/>
    <s v="Insulated Bottle"/>
    <n v="2"/>
    <n v="35.71"/>
    <n v="0.2"/>
    <n v="13.48"/>
    <n v="57.136000000000003"/>
    <n v="26.96"/>
    <n v="30.176000000000002"/>
    <n v="0.52814337720526461"/>
    <n v="2026"/>
    <s v="Q4"/>
    <n v="11"/>
    <s v="Nov"/>
  </r>
  <r>
    <n v="2166"/>
    <d v="2026-11-06T00:00:00"/>
    <n v="2026"/>
    <n v="11"/>
    <x v="10"/>
    <x v="3"/>
    <x v="3"/>
    <x v="13"/>
    <x v="2"/>
    <s v="New"/>
    <x v="4"/>
    <s v="Resistance Band Set"/>
    <n v="1"/>
    <n v="40.380000000000003"/>
    <n v="0.15"/>
    <n v="14.53"/>
    <n v="34.323"/>
    <n v="14.53"/>
    <n v="19.792999999999999"/>
    <n v="0.57666870611543275"/>
    <n v="2026"/>
    <s v="Q4"/>
    <n v="11"/>
    <s v="Nov"/>
  </r>
  <r>
    <n v="3620"/>
    <d v="2026-11-06T00:00:00"/>
    <n v="2026"/>
    <n v="11"/>
    <x v="10"/>
    <x v="3"/>
    <x v="1"/>
    <x v="12"/>
    <x v="3"/>
    <s v="New"/>
    <x v="1"/>
    <s v="Trail Boots"/>
    <n v="1"/>
    <n v="142"/>
    <n v="0.05"/>
    <n v="81.099999999999994"/>
    <n v="134.9"/>
    <n v="81.099999999999994"/>
    <n v="53.800000000000011"/>
    <n v="0.39881393624907346"/>
    <n v="2026"/>
    <s v="Q4"/>
    <n v="11"/>
    <s v="Nov"/>
  </r>
  <r>
    <n v="3986"/>
    <d v="2026-11-06T00:00:00"/>
    <n v="2026"/>
    <n v="11"/>
    <x v="10"/>
    <x v="3"/>
    <x v="0"/>
    <x v="15"/>
    <x v="3"/>
    <s v="New"/>
    <x v="2"/>
    <s v="Insulated Bottle"/>
    <n v="2"/>
    <n v="36.29"/>
    <n v="0.15"/>
    <n v="13.93"/>
    <n v="61.692999999999998"/>
    <n v="27.86"/>
    <n v="33.832999999999998"/>
    <n v="0.54840905775371596"/>
    <n v="2026"/>
    <s v="Q4"/>
    <n v="11"/>
    <s v="Nov"/>
  </r>
  <r>
    <n v="4384"/>
    <d v="2026-11-06T00:00:00"/>
    <n v="2026"/>
    <n v="11"/>
    <x v="10"/>
    <x v="3"/>
    <x v="3"/>
    <x v="8"/>
    <x v="0"/>
    <s v="New"/>
    <x v="3"/>
    <s v="Compact Sleeping Bag"/>
    <n v="1"/>
    <n v="121.66"/>
    <n v="0"/>
    <n v="61.66"/>
    <n v="121.66"/>
    <n v="61.66"/>
    <n v="60"/>
    <n v="0.49317770836758179"/>
    <n v="2026"/>
    <s v="Q4"/>
    <n v="11"/>
    <s v="Nov"/>
  </r>
  <r>
    <n v="4565"/>
    <d v="2026-11-06T00:00:00"/>
    <n v="2026"/>
    <n v="11"/>
    <x v="10"/>
    <x v="3"/>
    <x v="1"/>
    <x v="14"/>
    <x v="0"/>
    <s v="Returning"/>
    <x v="3"/>
    <s v="Compact Sleeping Bag"/>
    <n v="3"/>
    <n v="124.65"/>
    <n v="0.05"/>
    <n v="62.27"/>
    <n v="355.25250000000005"/>
    <n v="186.81"/>
    <n v="168.44250000000005"/>
    <n v="0.47414866890451163"/>
    <n v="2026"/>
    <s v="Q4"/>
    <n v="11"/>
    <s v="Nov"/>
  </r>
  <r>
    <n v="4634"/>
    <d v="2026-11-06T00:00:00"/>
    <n v="2026"/>
    <n v="11"/>
    <x v="10"/>
    <x v="3"/>
    <x v="0"/>
    <x v="15"/>
    <x v="0"/>
    <s v="New"/>
    <x v="0"/>
    <s v="Commuter Helmet"/>
    <n v="2"/>
    <n v="80.61"/>
    <n v="0"/>
    <n v="43.72"/>
    <n v="161.22"/>
    <n v="87.44"/>
    <n v="73.78"/>
    <n v="0.45763552909068356"/>
    <n v="2026"/>
    <s v="Q4"/>
    <n v="11"/>
    <s v="Nov"/>
  </r>
  <r>
    <n v="104"/>
    <d v="2026-11-07T00:00:00"/>
    <n v="2026"/>
    <n v="11"/>
    <x v="10"/>
    <x v="3"/>
    <x v="1"/>
    <x v="11"/>
    <x v="0"/>
    <s v="New"/>
    <x v="1"/>
    <s v="Summit Backpack 45L"/>
    <n v="1"/>
    <n v="153.96"/>
    <n v="0"/>
    <n v="80.62"/>
    <n v="153.96"/>
    <n v="80.62"/>
    <n v="73.34"/>
    <n v="0.47635749545336453"/>
    <n v="2026"/>
    <s v="Q4"/>
    <n v="11"/>
    <s v="Nov"/>
  </r>
  <r>
    <n v="181"/>
    <d v="2026-11-07T00:00:00"/>
    <n v="2026"/>
    <n v="11"/>
    <x v="10"/>
    <x v="3"/>
    <x v="1"/>
    <x v="1"/>
    <x v="2"/>
    <s v="Returning"/>
    <x v="2"/>
    <s v="Insulated Bottle"/>
    <n v="1"/>
    <n v="35.58"/>
    <n v="0"/>
    <n v="13.4"/>
    <n v="35.58"/>
    <n v="13.4"/>
    <n v="22.18"/>
    <n v="0.62338392355255767"/>
    <n v="2026"/>
    <s v="Q4"/>
    <n v="11"/>
    <s v="Nov"/>
  </r>
  <r>
    <n v="823"/>
    <d v="2026-11-07T00:00:00"/>
    <n v="2026"/>
    <n v="11"/>
    <x v="10"/>
    <x v="3"/>
    <x v="0"/>
    <x v="0"/>
    <x v="3"/>
    <s v="New"/>
    <x v="4"/>
    <s v="Recovery Roller"/>
    <n v="5"/>
    <n v="36.369999999999997"/>
    <n v="0.15"/>
    <n v="13.65"/>
    <n v="154.57249999999999"/>
    <n v="68.25"/>
    <n v="86.322499999999991"/>
    <n v="0.55845962250723769"/>
    <n v="2026"/>
    <s v="Q4"/>
    <n v="11"/>
    <s v="Nov"/>
  </r>
  <r>
    <n v="1730"/>
    <d v="2026-11-07T00:00:00"/>
    <n v="2026"/>
    <n v="11"/>
    <x v="10"/>
    <x v="3"/>
    <x v="3"/>
    <x v="4"/>
    <x v="3"/>
    <s v="Returning"/>
    <x v="1"/>
    <s v="Summit Backpack 45L"/>
    <n v="2"/>
    <n v="151.55000000000001"/>
    <n v="0.1"/>
    <n v="80.48"/>
    <n v="272.79000000000002"/>
    <n v="160.96"/>
    <n v="111.83000000000001"/>
    <n v="0.40994904505297114"/>
    <n v="2026"/>
    <s v="Q4"/>
    <n v="11"/>
    <s v="Nov"/>
  </r>
  <r>
    <n v="2710"/>
    <d v="2026-11-07T00:00:00"/>
    <n v="2026"/>
    <n v="11"/>
    <x v="10"/>
    <x v="3"/>
    <x v="0"/>
    <x v="9"/>
    <x v="2"/>
    <s v="New"/>
    <x v="3"/>
    <s v="Portable Camp Stove"/>
    <n v="2"/>
    <n v="80.67"/>
    <n v="0"/>
    <n v="40.5"/>
    <n v="161.34"/>
    <n v="81"/>
    <n v="80.34"/>
    <n v="0.49795462997396805"/>
    <n v="2026"/>
    <s v="Q4"/>
    <n v="11"/>
    <s v="Nov"/>
  </r>
  <r>
    <n v="3018"/>
    <d v="2026-11-07T00:00:00"/>
    <n v="2026"/>
    <n v="11"/>
    <x v="10"/>
    <x v="3"/>
    <x v="3"/>
    <x v="7"/>
    <x v="1"/>
    <s v="Business"/>
    <x v="0"/>
    <s v="Commuter Helmet"/>
    <n v="10"/>
    <n v="81.48"/>
    <n v="0.05"/>
    <n v="43.7"/>
    <n v="774.06000000000006"/>
    <n v="437"/>
    <n v="337.06000000000006"/>
    <n v="0.43544428080510561"/>
    <n v="2026"/>
    <s v="Q4"/>
    <n v="11"/>
    <s v="Nov"/>
  </r>
  <r>
    <n v="3735"/>
    <d v="2026-11-07T00:00:00"/>
    <n v="2026"/>
    <n v="11"/>
    <x v="10"/>
    <x v="3"/>
    <x v="3"/>
    <x v="8"/>
    <x v="2"/>
    <s v="Returning"/>
    <x v="2"/>
    <s v="Travel Backpack 35L"/>
    <n v="2"/>
    <n v="163.58000000000001"/>
    <n v="0.1"/>
    <n v="88.14"/>
    <n v="294.44400000000002"/>
    <n v="176.28"/>
    <n v="118.16400000000002"/>
    <n v="0.40131230386762851"/>
    <n v="2026"/>
    <s v="Q4"/>
    <n v="11"/>
    <s v="Nov"/>
  </r>
  <r>
    <n v="4460"/>
    <d v="2026-11-07T00:00:00"/>
    <n v="2026"/>
    <n v="11"/>
    <x v="10"/>
    <x v="3"/>
    <x v="0"/>
    <x v="9"/>
    <x v="2"/>
    <s v="Returning"/>
    <x v="1"/>
    <s v="Trekking Poles"/>
    <n v="2"/>
    <n v="71.88"/>
    <n v="0.15"/>
    <n v="31.65"/>
    <n v="122.19599999999998"/>
    <n v="63.3"/>
    <n v="58.895999999999987"/>
    <n v="0.48197977020524396"/>
    <n v="2026"/>
    <s v="Q4"/>
    <n v="11"/>
    <s v="Nov"/>
  </r>
  <r>
    <n v="319"/>
    <d v="2026-11-08T00:00:00"/>
    <n v="2026"/>
    <n v="11"/>
    <x v="10"/>
    <x v="3"/>
    <x v="3"/>
    <x v="8"/>
    <x v="0"/>
    <s v="Returning"/>
    <x v="2"/>
    <s v="Insulated Bottle"/>
    <n v="2"/>
    <n v="36.299999999999997"/>
    <n v="0.15"/>
    <n v="13.38"/>
    <n v="61.709999999999994"/>
    <n v="26.76"/>
    <n v="34.949999999999989"/>
    <n v="0.56635877491492448"/>
    <n v="2026"/>
    <s v="Q4"/>
    <n v="11"/>
    <s v="Nov"/>
  </r>
  <r>
    <n v="595"/>
    <d v="2026-11-08T00:00:00"/>
    <n v="2026"/>
    <n v="11"/>
    <x v="10"/>
    <x v="3"/>
    <x v="1"/>
    <x v="12"/>
    <x v="0"/>
    <s v="New"/>
    <x v="4"/>
    <s v="Recovery Roller"/>
    <n v="2"/>
    <n v="36.159999999999997"/>
    <n v="0.1"/>
    <n v="13.79"/>
    <n v="65.087999999999994"/>
    <n v="27.58"/>
    <n v="37.507999999999996"/>
    <n v="0.57626597836774829"/>
    <n v="2026"/>
    <s v="Q4"/>
    <n v="11"/>
    <s v="Nov"/>
  </r>
  <r>
    <n v="1623"/>
    <d v="2026-11-08T00:00:00"/>
    <n v="2026"/>
    <n v="11"/>
    <x v="10"/>
    <x v="3"/>
    <x v="2"/>
    <x v="5"/>
    <x v="0"/>
    <s v="Returning"/>
    <x v="2"/>
    <s v="Insulated Bottle"/>
    <n v="2"/>
    <n v="35.49"/>
    <n v="0.1"/>
    <n v="13.78"/>
    <n v="63.882000000000005"/>
    <n v="27.56"/>
    <n v="36.322000000000003"/>
    <n v="0.56857956857956859"/>
    <n v="2026"/>
    <s v="Q4"/>
    <n v="11"/>
    <s v="Nov"/>
  </r>
  <r>
    <n v="2638"/>
    <d v="2026-11-08T00:00:00"/>
    <n v="2026"/>
    <n v="11"/>
    <x v="10"/>
    <x v="3"/>
    <x v="0"/>
    <x v="9"/>
    <x v="0"/>
    <s v="New"/>
    <x v="1"/>
    <s v="Trekking Poles"/>
    <n v="1"/>
    <n v="69.760000000000005"/>
    <n v="0.15"/>
    <n v="32.39"/>
    <n v="59.295999999999999"/>
    <n v="32.39"/>
    <n v="26.905999999999999"/>
    <n v="0.45375742039935241"/>
    <n v="2026"/>
    <s v="Q4"/>
    <n v="11"/>
    <s v="Nov"/>
  </r>
  <r>
    <n v="2666"/>
    <d v="2026-11-08T00:00:00"/>
    <n v="2026"/>
    <n v="11"/>
    <x v="10"/>
    <x v="3"/>
    <x v="1"/>
    <x v="12"/>
    <x v="2"/>
    <s v="Business"/>
    <x v="3"/>
    <s v="Portable Camp Stove"/>
    <n v="6"/>
    <n v="81.37"/>
    <n v="0"/>
    <n v="39.5"/>
    <n v="488.22"/>
    <n v="237"/>
    <n v="251.22000000000003"/>
    <n v="0.5145631067961165"/>
    <n v="2026"/>
    <s v="Q4"/>
    <n v="11"/>
    <s v="Nov"/>
  </r>
  <r>
    <n v="3505"/>
    <d v="2026-11-08T00:00:00"/>
    <n v="2026"/>
    <n v="11"/>
    <x v="10"/>
    <x v="3"/>
    <x v="1"/>
    <x v="12"/>
    <x v="1"/>
    <s v="Returning"/>
    <x v="0"/>
    <s v="Commuter Helmet"/>
    <n v="5"/>
    <n v="82.82"/>
    <n v="0.15"/>
    <n v="43.8"/>
    <n v="351.98499999999996"/>
    <n v="219"/>
    <n v="132.98499999999996"/>
    <n v="0.37781439549980816"/>
    <n v="2026"/>
    <s v="Q4"/>
    <n v="11"/>
    <s v="Nov"/>
  </r>
  <r>
    <n v="3626"/>
    <d v="2026-11-08T00:00:00"/>
    <n v="2026"/>
    <n v="11"/>
    <x v="10"/>
    <x v="3"/>
    <x v="3"/>
    <x v="13"/>
    <x v="1"/>
    <s v="Business"/>
    <x v="0"/>
    <s v="Trail Bike Light"/>
    <n v="15"/>
    <n v="51.05"/>
    <n v="0.1"/>
    <n v="21.95"/>
    <n v="689.17500000000007"/>
    <n v="329.25"/>
    <n v="359.92500000000007"/>
    <n v="0.52225486995320491"/>
    <n v="2026"/>
    <s v="Q4"/>
    <n v="11"/>
    <s v="Nov"/>
  </r>
  <r>
    <n v="3801"/>
    <d v="2026-11-08T00:00:00"/>
    <n v="2026"/>
    <n v="11"/>
    <x v="10"/>
    <x v="3"/>
    <x v="0"/>
    <x v="15"/>
    <x v="0"/>
    <s v="Returning"/>
    <x v="0"/>
    <s v="Cycling Pack 12L"/>
    <n v="3"/>
    <n v="101.68"/>
    <n v="0.1"/>
    <n v="51.9"/>
    <n v="274.536"/>
    <n v="155.69999999999999"/>
    <n v="118.83600000000001"/>
    <n v="0.43286126409651199"/>
    <n v="2026"/>
    <s v="Q4"/>
    <n v="11"/>
    <s v="Nov"/>
  </r>
  <r>
    <n v="4685"/>
    <d v="2026-11-08T00:00:00"/>
    <n v="2026"/>
    <n v="11"/>
    <x v="10"/>
    <x v="3"/>
    <x v="3"/>
    <x v="13"/>
    <x v="1"/>
    <s v="Business"/>
    <x v="3"/>
    <s v="Portable Camp Stove"/>
    <n v="6"/>
    <n v="80.83"/>
    <n v="0.15"/>
    <n v="39.32"/>
    <n v="412.233"/>
    <n v="235.92000000000002"/>
    <n v="176.31299999999999"/>
    <n v="0.42770229457612563"/>
    <n v="2026"/>
    <s v="Q4"/>
    <n v="11"/>
    <s v="Nov"/>
  </r>
  <r>
    <n v="4843"/>
    <d v="2026-11-08T00:00:00"/>
    <n v="2026"/>
    <n v="11"/>
    <x v="10"/>
    <x v="3"/>
    <x v="1"/>
    <x v="12"/>
    <x v="0"/>
    <s v="New"/>
    <x v="3"/>
    <s v="Compact Sleeping Bag"/>
    <n v="6"/>
    <n v="123.67"/>
    <n v="0.15"/>
    <n v="60.55"/>
    <n v="630.71699999999998"/>
    <n v="363.29999999999995"/>
    <n v="267.41700000000003"/>
    <n v="0.42398888883603902"/>
    <n v="2026"/>
    <s v="Q4"/>
    <n v="11"/>
    <s v="Nov"/>
  </r>
  <r>
    <n v="4890"/>
    <d v="2026-11-08T00:00:00"/>
    <n v="2026"/>
    <n v="11"/>
    <x v="10"/>
    <x v="3"/>
    <x v="0"/>
    <x v="15"/>
    <x v="0"/>
    <s v="New"/>
    <x v="1"/>
    <s v="Hiking Daypack 20L"/>
    <n v="2"/>
    <n v="93.16"/>
    <n v="0.1"/>
    <n v="44.19"/>
    <n v="167.68799999999999"/>
    <n v="88.38"/>
    <n v="79.307999999999993"/>
    <n v="0.47294976384714471"/>
    <n v="2026"/>
    <s v="Q4"/>
    <n v="11"/>
    <s v="Nov"/>
  </r>
  <r>
    <n v="4913"/>
    <d v="2026-11-08T00:00:00"/>
    <n v="2026"/>
    <n v="11"/>
    <x v="10"/>
    <x v="3"/>
    <x v="2"/>
    <x v="2"/>
    <x v="3"/>
    <s v="New"/>
    <x v="0"/>
    <s v="Commuter Helmet"/>
    <n v="1"/>
    <n v="83.79"/>
    <n v="0.1"/>
    <n v="42.8"/>
    <n v="75.411000000000001"/>
    <n v="42.8"/>
    <n v="32.611000000000004"/>
    <n v="0.43244354271923197"/>
    <n v="2026"/>
    <s v="Q4"/>
    <n v="11"/>
    <s v="Nov"/>
  </r>
  <r>
    <n v="5079"/>
    <d v="2026-11-08T00:00:00"/>
    <n v="2026"/>
    <n v="11"/>
    <x v="10"/>
    <x v="3"/>
    <x v="2"/>
    <x v="16"/>
    <x v="0"/>
    <s v="New"/>
    <x v="4"/>
    <s v="Weighted Vest"/>
    <n v="1"/>
    <n v="120.98"/>
    <n v="0.1"/>
    <n v="70.59"/>
    <n v="108.88200000000001"/>
    <n v="70.59"/>
    <n v="38.292000000000002"/>
    <n v="0.35168347385242738"/>
    <n v="2026"/>
    <s v="Q4"/>
    <n v="11"/>
    <s v="Nov"/>
  </r>
  <r>
    <n v="366"/>
    <d v="2026-11-09T00:00:00"/>
    <n v="2026"/>
    <n v="11"/>
    <x v="10"/>
    <x v="3"/>
    <x v="3"/>
    <x v="13"/>
    <x v="2"/>
    <s v="Returning"/>
    <x v="1"/>
    <s v="Summit Backpack 45L"/>
    <n v="1"/>
    <n v="152.05000000000001"/>
    <n v="0.15"/>
    <n v="80.56"/>
    <n v="129.24250000000001"/>
    <n v="80.56"/>
    <n v="48.682500000000005"/>
    <n v="0.37667562914675901"/>
    <n v="2026"/>
    <s v="Q4"/>
    <n v="11"/>
    <s v="Nov"/>
  </r>
  <r>
    <n v="567"/>
    <d v="2026-11-09T00:00:00"/>
    <n v="2026"/>
    <n v="11"/>
    <x v="10"/>
    <x v="3"/>
    <x v="0"/>
    <x v="9"/>
    <x v="2"/>
    <s v="New"/>
    <x v="2"/>
    <s v="Insulated Bottle"/>
    <n v="3"/>
    <n v="36.14"/>
    <n v="0.1"/>
    <n v="13.23"/>
    <n v="97.578000000000003"/>
    <n v="39.69"/>
    <n v="57.888000000000005"/>
    <n v="0.59324847814056447"/>
    <n v="2026"/>
    <s v="Q4"/>
    <n v="11"/>
    <s v="Nov"/>
  </r>
  <r>
    <n v="1051"/>
    <d v="2026-11-09T00:00:00"/>
    <n v="2026"/>
    <n v="11"/>
    <x v="10"/>
    <x v="3"/>
    <x v="3"/>
    <x v="13"/>
    <x v="1"/>
    <s v="Business"/>
    <x v="1"/>
    <s v="Hiking Daypack 20L"/>
    <n v="12"/>
    <n v="90.99"/>
    <n v="0.2"/>
    <n v="45.51"/>
    <n v="873.50399999999991"/>
    <n v="546.12"/>
    <n v="327.3839999999999"/>
    <n v="0.37479393339927458"/>
    <n v="2026"/>
    <s v="Q4"/>
    <n v="11"/>
    <s v="Nov"/>
  </r>
  <r>
    <n v="1934"/>
    <d v="2026-11-09T00:00:00"/>
    <n v="2026"/>
    <n v="11"/>
    <x v="10"/>
    <x v="3"/>
    <x v="3"/>
    <x v="13"/>
    <x v="3"/>
    <s v="Business"/>
    <x v="0"/>
    <s v="Trail Bike Light"/>
    <n v="1"/>
    <n v="50.55"/>
    <n v="0.05"/>
    <n v="22.09"/>
    <n v="48.022499999999994"/>
    <n v="22.09"/>
    <n v="25.932499999999994"/>
    <n v="0.54000728825029931"/>
    <n v="2026"/>
    <s v="Q4"/>
    <n v="11"/>
    <s v="Nov"/>
  </r>
  <r>
    <n v="2056"/>
    <d v="2026-11-09T00:00:00"/>
    <n v="2026"/>
    <n v="11"/>
    <x v="10"/>
    <x v="3"/>
    <x v="0"/>
    <x v="0"/>
    <x v="2"/>
    <s v="New"/>
    <x v="4"/>
    <s v="Training Mat"/>
    <n v="1"/>
    <n v="51.65"/>
    <n v="0.15"/>
    <n v="21.86"/>
    <n v="43.902499999999996"/>
    <n v="21.86"/>
    <n v="22.042499999999997"/>
    <n v="0.50207846933545919"/>
    <n v="2026"/>
    <s v="Q4"/>
    <n v="11"/>
    <s v="Nov"/>
  </r>
  <r>
    <n v="2115"/>
    <d v="2026-11-09T00:00:00"/>
    <n v="2026"/>
    <n v="11"/>
    <x v="10"/>
    <x v="3"/>
    <x v="1"/>
    <x v="12"/>
    <x v="0"/>
    <s v="New"/>
    <x v="0"/>
    <s v="Commuter Helmet"/>
    <n v="5"/>
    <n v="82.96"/>
    <n v="0"/>
    <n v="43.55"/>
    <n v="414.79999999999995"/>
    <n v="217.75"/>
    <n v="197.04999999999995"/>
    <n v="0.47504821600771452"/>
    <n v="2026"/>
    <s v="Q4"/>
    <n v="11"/>
    <s v="Nov"/>
  </r>
  <r>
    <n v="2437"/>
    <d v="2026-11-09T00:00:00"/>
    <n v="2026"/>
    <n v="11"/>
    <x v="10"/>
    <x v="3"/>
    <x v="3"/>
    <x v="4"/>
    <x v="3"/>
    <s v="Business"/>
    <x v="1"/>
    <s v="Trekking Poles"/>
    <n v="1"/>
    <n v="70.3"/>
    <n v="0.05"/>
    <n v="33.31"/>
    <n v="66.784999999999997"/>
    <n v="33.31"/>
    <n v="33.474999999999994"/>
    <n v="0.50123530732949007"/>
    <n v="2026"/>
    <s v="Q4"/>
    <n v="11"/>
    <s v="Nov"/>
  </r>
  <r>
    <n v="3380"/>
    <d v="2026-11-09T00:00:00"/>
    <n v="2026"/>
    <n v="11"/>
    <x v="10"/>
    <x v="3"/>
    <x v="2"/>
    <x v="2"/>
    <x v="2"/>
    <s v="Returning"/>
    <x v="2"/>
    <s v="Packing Cube Set"/>
    <n v="2"/>
    <n v="47.12"/>
    <n v="0.15"/>
    <n v="18.64"/>
    <n v="80.103999999999999"/>
    <n v="37.28"/>
    <n v="42.823999999999998"/>
    <n v="0.5346050134824728"/>
    <n v="2026"/>
    <s v="Q4"/>
    <n v="11"/>
    <s v="Nov"/>
  </r>
  <r>
    <n v="3648"/>
    <d v="2026-11-09T00:00:00"/>
    <n v="2026"/>
    <n v="11"/>
    <x v="10"/>
    <x v="3"/>
    <x v="0"/>
    <x v="15"/>
    <x v="3"/>
    <s v="New"/>
    <x v="4"/>
    <s v="Resistance Band Set"/>
    <n v="4"/>
    <n v="39.82"/>
    <n v="0.2"/>
    <n v="14.98"/>
    <n v="127.42400000000001"/>
    <n v="59.92"/>
    <n v="67.504000000000005"/>
    <n v="0.52975891511803119"/>
    <n v="2026"/>
    <s v="Q4"/>
    <n v="11"/>
    <s v="Nov"/>
  </r>
  <r>
    <n v="3692"/>
    <d v="2026-11-09T00:00:00"/>
    <n v="2026"/>
    <n v="11"/>
    <x v="10"/>
    <x v="3"/>
    <x v="1"/>
    <x v="14"/>
    <x v="0"/>
    <s v="Returning"/>
    <x v="1"/>
    <s v="Summit Backpack 45L"/>
    <n v="4"/>
    <n v="154.27000000000001"/>
    <n v="0.05"/>
    <n v="78.36"/>
    <n v="586.226"/>
    <n v="313.44"/>
    <n v="272.786"/>
    <n v="0.46532565938733528"/>
    <n v="2026"/>
    <s v="Q4"/>
    <n v="11"/>
    <s v="Nov"/>
  </r>
  <r>
    <n v="4406"/>
    <d v="2026-11-09T00:00:00"/>
    <n v="2026"/>
    <n v="11"/>
    <x v="10"/>
    <x v="3"/>
    <x v="0"/>
    <x v="0"/>
    <x v="0"/>
    <s v="New"/>
    <x v="1"/>
    <s v="Trail Boots"/>
    <n v="1"/>
    <n v="143.02000000000001"/>
    <n v="0.1"/>
    <n v="79.25"/>
    <n v="128.71800000000002"/>
    <n v="79.25"/>
    <n v="49.468000000000018"/>
    <n v="0.3843129942976119"/>
    <n v="2026"/>
    <s v="Q4"/>
    <n v="11"/>
    <s v="Nov"/>
  </r>
  <r>
    <n v="4550"/>
    <d v="2026-11-09T00:00:00"/>
    <n v="2026"/>
    <n v="11"/>
    <x v="10"/>
    <x v="3"/>
    <x v="2"/>
    <x v="10"/>
    <x v="2"/>
    <s v="Returning"/>
    <x v="4"/>
    <s v="Recovery Roller"/>
    <n v="1"/>
    <n v="35.36"/>
    <n v="0"/>
    <n v="13.74"/>
    <n v="35.36"/>
    <n v="13.74"/>
    <n v="21.619999999999997"/>
    <n v="0.61142533936651577"/>
    <n v="2026"/>
    <s v="Q4"/>
    <n v="11"/>
    <s v="Nov"/>
  </r>
  <r>
    <n v="4855"/>
    <d v="2026-11-09T00:00:00"/>
    <n v="2026"/>
    <n v="11"/>
    <x v="10"/>
    <x v="3"/>
    <x v="1"/>
    <x v="6"/>
    <x v="0"/>
    <s v="Returning"/>
    <x v="1"/>
    <s v="Summit Backpack 45L"/>
    <n v="1"/>
    <n v="156.82"/>
    <n v="0.1"/>
    <n v="77.12"/>
    <n v="141.13800000000001"/>
    <n v="77.12"/>
    <n v="64.018000000000001"/>
    <n v="0.45358443509189589"/>
    <n v="2026"/>
    <s v="Q4"/>
    <n v="11"/>
    <s v="Nov"/>
  </r>
  <r>
    <n v="5151"/>
    <d v="2026-11-09T00:00:00"/>
    <n v="2026"/>
    <n v="11"/>
    <x v="10"/>
    <x v="3"/>
    <x v="2"/>
    <x v="16"/>
    <x v="1"/>
    <s v="Business"/>
    <x v="4"/>
    <s v="Resistance Band Set"/>
    <n v="10"/>
    <n v="40.98"/>
    <n v="0.1"/>
    <n v="14.6"/>
    <n v="368.82"/>
    <n v="146"/>
    <n v="222.82"/>
    <n v="0.60414294235670518"/>
    <n v="2026"/>
    <s v="Q4"/>
    <n v="11"/>
    <s v="Nov"/>
  </r>
  <r>
    <n v="5189"/>
    <d v="2026-11-09T00:00:00"/>
    <n v="2026"/>
    <n v="11"/>
    <x v="10"/>
    <x v="3"/>
    <x v="3"/>
    <x v="8"/>
    <x v="2"/>
    <s v="New"/>
    <x v="1"/>
    <s v="Trail Boots"/>
    <n v="3"/>
    <n v="144.22999999999999"/>
    <n v="0"/>
    <n v="80.959999999999994"/>
    <n v="432.68999999999994"/>
    <n v="242.88"/>
    <n v="189.80999999999995"/>
    <n v="0.43867433959647778"/>
    <n v="2026"/>
    <s v="Q4"/>
    <n v="11"/>
    <s v="Nov"/>
  </r>
  <r>
    <n v="726"/>
    <d v="2026-11-10T00:00:00"/>
    <n v="2026"/>
    <n v="11"/>
    <x v="10"/>
    <x v="3"/>
    <x v="3"/>
    <x v="7"/>
    <x v="0"/>
    <s v="New"/>
    <x v="1"/>
    <s v="Hiking Daypack 20L"/>
    <n v="1"/>
    <n v="90.23"/>
    <n v="0"/>
    <n v="44.06"/>
    <n v="90.23"/>
    <n v="44.06"/>
    <n v="46.17"/>
    <n v="0.51169234179319512"/>
    <n v="2026"/>
    <s v="Q4"/>
    <n v="11"/>
    <s v="Nov"/>
  </r>
  <r>
    <n v="2154"/>
    <d v="2026-11-10T00:00:00"/>
    <n v="2026"/>
    <n v="11"/>
    <x v="10"/>
    <x v="3"/>
    <x v="3"/>
    <x v="7"/>
    <x v="0"/>
    <s v="New"/>
    <x v="1"/>
    <s v="Summit Backpack 45L"/>
    <n v="5"/>
    <n v="152.82"/>
    <n v="0.1"/>
    <n v="80.09"/>
    <n v="687.68999999999994"/>
    <n v="400.45000000000005"/>
    <n v="287.2399999999999"/>
    <n v="0.417688202533118"/>
    <n v="2026"/>
    <s v="Q4"/>
    <n v="11"/>
    <s v="Nov"/>
  </r>
  <r>
    <n v="4403"/>
    <d v="2026-11-10T00:00:00"/>
    <n v="2026"/>
    <n v="11"/>
    <x v="10"/>
    <x v="3"/>
    <x v="0"/>
    <x v="0"/>
    <x v="0"/>
    <s v="Business"/>
    <x v="2"/>
    <s v="Insulated Bottle"/>
    <n v="2"/>
    <n v="36.61"/>
    <n v="0.05"/>
    <n v="13.31"/>
    <n v="69.558999999999997"/>
    <n v="26.62"/>
    <n v="42.938999999999993"/>
    <n v="0.61730329648212301"/>
    <n v="2026"/>
    <s v="Q4"/>
    <n v="11"/>
    <s v="Nov"/>
  </r>
  <r>
    <n v="4924"/>
    <d v="2026-11-10T00:00:00"/>
    <n v="2026"/>
    <n v="11"/>
    <x v="10"/>
    <x v="3"/>
    <x v="3"/>
    <x v="8"/>
    <x v="1"/>
    <s v="Business"/>
    <x v="1"/>
    <s v="Summit Backpack 45L"/>
    <n v="12"/>
    <n v="150.75"/>
    <n v="0.1"/>
    <n v="80.569999999999993"/>
    <n v="1628.1000000000001"/>
    <n v="966.83999999999992"/>
    <n v="661.26000000000022"/>
    <n v="0.40615441311958733"/>
    <n v="2026"/>
    <s v="Q4"/>
    <n v="11"/>
    <s v="Nov"/>
  </r>
  <r>
    <n v="25"/>
    <d v="2026-11-11T00:00:00"/>
    <n v="2026"/>
    <n v="11"/>
    <x v="10"/>
    <x v="3"/>
    <x v="0"/>
    <x v="0"/>
    <x v="0"/>
    <s v="Returning"/>
    <x v="1"/>
    <s v="Trail Boots"/>
    <n v="1"/>
    <n v="145.83000000000001"/>
    <n v="0.1"/>
    <n v="79.14"/>
    <n v="131.24700000000001"/>
    <n v="79.14"/>
    <n v="52.107000000000014"/>
    <n v="0.39701478890946085"/>
    <n v="2026"/>
    <s v="Q4"/>
    <n v="11"/>
    <s v="Nov"/>
  </r>
  <r>
    <n v="252"/>
    <d v="2026-11-11T00:00:00"/>
    <n v="2026"/>
    <n v="11"/>
    <x v="10"/>
    <x v="3"/>
    <x v="0"/>
    <x v="0"/>
    <x v="0"/>
    <s v="Returning"/>
    <x v="2"/>
    <s v="Travel Backpack 35L"/>
    <n v="4"/>
    <n v="162.04"/>
    <n v="0"/>
    <n v="85.77"/>
    <n v="648.16"/>
    <n v="343.08"/>
    <n v="305.08"/>
    <n v="0.47068625030856581"/>
    <n v="2026"/>
    <s v="Q4"/>
    <n v="11"/>
    <s v="Nov"/>
  </r>
  <r>
    <n v="1203"/>
    <d v="2026-11-11T00:00:00"/>
    <n v="2026"/>
    <n v="11"/>
    <x v="10"/>
    <x v="3"/>
    <x v="3"/>
    <x v="8"/>
    <x v="2"/>
    <s v="Returning"/>
    <x v="1"/>
    <s v="Trail Boots"/>
    <n v="2"/>
    <n v="141.33000000000001"/>
    <n v="0.05"/>
    <n v="79.739999999999995"/>
    <n v="268.52699999999999"/>
    <n v="159.47999999999999"/>
    <n v="109.047"/>
    <n v="0.40609324202035552"/>
    <n v="2026"/>
    <s v="Q4"/>
    <n v="11"/>
    <s v="Nov"/>
  </r>
  <r>
    <n v="1567"/>
    <d v="2026-11-11T00:00:00"/>
    <n v="2026"/>
    <n v="11"/>
    <x v="10"/>
    <x v="3"/>
    <x v="2"/>
    <x v="16"/>
    <x v="0"/>
    <s v="Returning"/>
    <x v="3"/>
    <s v="Compact Sleeping Bag"/>
    <n v="1"/>
    <n v="125.11"/>
    <n v="0.1"/>
    <n v="61.65"/>
    <n v="112.599"/>
    <n v="61.65"/>
    <n v="50.949000000000005"/>
    <n v="0.45248181600191834"/>
    <n v="2026"/>
    <s v="Q4"/>
    <n v="11"/>
    <s v="Nov"/>
  </r>
  <r>
    <n v="2060"/>
    <d v="2026-11-11T00:00:00"/>
    <n v="2026"/>
    <n v="11"/>
    <x v="10"/>
    <x v="3"/>
    <x v="2"/>
    <x v="5"/>
    <x v="0"/>
    <s v="Business"/>
    <x v="3"/>
    <s v="Compact Sleeping Bag"/>
    <n v="3"/>
    <n v="124.55"/>
    <n v="0.15"/>
    <n v="60.68"/>
    <n v="317.60249999999996"/>
    <n v="182.04"/>
    <n v="135.56249999999997"/>
    <n v="0.42683070819656643"/>
    <n v="2026"/>
    <s v="Q4"/>
    <n v="11"/>
    <s v="Nov"/>
  </r>
  <r>
    <n v="2485"/>
    <d v="2026-11-11T00:00:00"/>
    <n v="2026"/>
    <n v="11"/>
    <x v="10"/>
    <x v="3"/>
    <x v="2"/>
    <x v="10"/>
    <x v="2"/>
    <s v="Returning"/>
    <x v="1"/>
    <s v="Trail Boots"/>
    <n v="1"/>
    <n v="143.77000000000001"/>
    <n v="0.1"/>
    <n v="81.02"/>
    <n v="129.393"/>
    <n v="81.02"/>
    <n v="48.373000000000005"/>
    <n v="0.3738455712441941"/>
    <n v="2026"/>
    <s v="Q4"/>
    <n v="11"/>
    <s v="Nov"/>
  </r>
  <r>
    <n v="3101"/>
    <d v="2026-11-11T00:00:00"/>
    <n v="2026"/>
    <n v="11"/>
    <x v="10"/>
    <x v="3"/>
    <x v="3"/>
    <x v="8"/>
    <x v="0"/>
    <s v="New"/>
    <x v="3"/>
    <s v="Compact Sleeping Bag"/>
    <n v="3"/>
    <n v="124.72"/>
    <n v="0.15"/>
    <n v="60.35"/>
    <n v="318.03599999999994"/>
    <n v="181.05"/>
    <n v="136.98599999999993"/>
    <n v="0.4307248236048748"/>
    <n v="2026"/>
    <s v="Q4"/>
    <n v="11"/>
    <s v="Nov"/>
  </r>
  <r>
    <n v="3165"/>
    <d v="2026-11-11T00:00:00"/>
    <n v="2026"/>
    <n v="11"/>
    <x v="10"/>
    <x v="3"/>
    <x v="2"/>
    <x v="2"/>
    <x v="2"/>
    <s v="Returning"/>
    <x v="4"/>
    <s v="Recovery Roller"/>
    <n v="1"/>
    <n v="35.729999999999997"/>
    <n v="0.1"/>
    <n v="14.15"/>
    <n v="32.156999999999996"/>
    <n v="14.15"/>
    <n v="18.006999999999998"/>
    <n v="0.55997139036601673"/>
    <n v="2026"/>
    <s v="Q4"/>
    <n v="11"/>
    <s v="Nov"/>
  </r>
  <r>
    <n v="4179"/>
    <d v="2026-11-11T00:00:00"/>
    <n v="2026"/>
    <n v="11"/>
    <x v="10"/>
    <x v="3"/>
    <x v="2"/>
    <x v="3"/>
    <x v="2"/>
    <s v="Business"/>
    <x v="2"/>
    <s v="Travel Backpack 35L"/>
    <n v="2"/>
    <n v="166.1"/>
    <n v="0.05"/>
    <n v="88.2"/>
    <n v="315.58999999999997"/>
    <n v="176.4"/>
    <n v="139.18999999999997"/>
    <n v="0.44104692797617157"/>
    <n v="2026"/>
    <s v="Q4"/>
    <n v="11"/>
    <s v="Nov"/>
  </r>
  <r>
    <n v="4829"/>
    <d v="2026-11-11T00:00:00"/>
    <n v="2026"/>
    <n v="11"/>
    <x v="10"/>
    <x v="3"/>
    <x v="2"/>
    <x v="16"/>
    <x v="3"/>
    <s v="New"/>
    <x v="0"/>
    <s v="Commuter Helmet"/>
    <n v="2"/>
    <n v="81.27"/>
    <n v="0.05"/>
    <n v="43.04"/>
    <n v="154.41299999999998"/>
    <n v="86.08"/>
    <n v="68.332999999999984"/>
    <n v="0.44253398353765544"/>
    <n v="2026"/>
    <s v="Q4"/>
    <n v="11"/>
    <s v="Nov"/>
  </r>
  <r>
    <n v="4943"/>
    <d v="2026-11-11T00:00:00"/>
    <n v="2026"/>
    <n v="11"/>
    <x v="10"/>
    <x v="3"/>
    <x v="0"/>
    <x v="9"/>
    <x v="1"/>
    <s v="Returning"/>
    <x v="3"/>
    <s v="Trail Tent 2P"/>
    <n v="10"/>
    <n v="191.98"/>
    <n v="0.1"/>
    <n v="102.73"/>
    <n v="1727.82"/>
    <n v="1027.3"/>
    <n v="700.52"/>
    <n v="0.40543575140929033"/>
    <n v="2026"/>
    <s v="Q4"/>
    <n v="11"/>
    <s v="Nov"/>
  </r>
  <r>
    <n v="887"/>
    <d v="2026-11-12T00:00:00"/>
    <n v="2026"/>
    <n v="11"/>
    <x v="10"/>
    <x v="3"/>
    <x v="3"/>
    <x v="8"/>
    <x v="2"/>
    <s v="Returning"/>
    <x v="1"/>
    <s v="Hiking Daypack 20L"/>
    <n v="6"/>
    <n v="89.87"/>
    <n v="0.2"/>
    <n v="44.47"/>
    <n v="431.37600000000003"/>
    <n v="266.82"/>
    <n v="164.55600000000004"/>
    <n v="0.3814676755313231"/>
    <n v="2026"/>
    <s v="Q4"/>
    <n v="11"/>
    <s v="Nov"/>
  </r>
  <r>
    <n v="1090"/>
    <d v="2026-11-12T00:00:00"/>
    <n v="2026"/>
    <n v="11"/>
    <x v="10"/>
    <x v="3"/>
    <x v="1"/>
    <x v="14"/>
    <x v="3"/>
    <s v="New"/>
    <x v="0"/>
    <s v="Trail Bike Light"/>
    <n v="3"/>
    <n v="51.44"/>
    <n v="0.1"/>
    <n v="23.11"/>
    <n v="138.88800000000001"/>
    <n v="69.33"/>
    <n v="69.558000000000007"/>
    <n v="0.50082080525315364"/>
    <n v="2026"/>
    <s v="Q4"/>
    <n v="11"/>
    <s v="Nov"/>
  </r>
  <r>
    <n v="2090"/>
    <d v="2026-11-12T00:00:00"/>
    <n v="2026"/>
    <n v="11"/>
    <x v="10"/>
    <x v="3"/>
    <x v="3"/>
    <x v="4"/>
    <x v="3"/>
    <s v="New"/>
    <x v="2"/>
    <s v="Packing Cube Set"/>
    <n v="4"/>
    <n v="46.68"/>
    <n v="0.05"/>
    <n v="17.96"/>
    <n v="177.38399999999999"/>
    <n v="71.84"/>
    <n v="105.54399999999998"/>
    <n v="0.59500293149325756"/>
    <n v="2026"/>
    <s v="Q4"/>
    <n v="11"/>
    <s v="Nov"/>
  </r>
  <r>
    <n v="2561"/>
    <d v="2026-11-12T00:00:00"/>
    <n v="2026"/>
    <n v="11"/>
    <x v="10"/>
    <x v="3"/>
    <x v="1"/>
    <x v="12"/>
    <x v="2"/>
    <s v="New"/>
    <x v="1"/>
    <s v="Trekking Poles"/>
    <n v="4"/>
    <n v="73.05"/>
    <n v="0.2"/>
    <n v="32.82"/>
    <n v="233.76"/>
    <n v="131.28"/>
    <n v="102.47999999999999"/>
    <n v="0.4383983572895277"/>
    <n v="2026"/>
    <s v="Q4"/>
    <n v="11"/>
    <s v="Nov"/>
  </r>
  <r>
    <n v="2855"/>
    <d v="2026-11-12T00:00:00"/>
    <n v="2026"/>
    <n v="11"/>
    <x v="10"/>
    <x v="3"/>
    <x v="2"/>
    <x v="10"/>
    <x v="3"/>
    <s v="New"/>
    <x v="3"/>
    <s v="Compact Sleeping Bag"/>
    <n v="1"/>
    <n v="125.32"/>
    <n v="0.15"/>
    <n v="59.49"/>
    <n v="106.52199999999999"/>
    <n v="59.49"/>
    <n v="47.031999999999989"/>
    <n v="0.44152381667636725"/>
    <n v="2026"/>
    <s v="Q4"/>
    <n v="11"/>
    <s v="Nov"/>
  </r>
  <r>
    <n v="4421"/>
    <d v="2026-11-12T00:00:00"/>
    <n v="2026"/>
    <n v="11"/>
    <x v="10"/>
    <x v="3"/>
    <x v="1"/>
    <x v="11"/>
    <x v="3"/>
    <s v="Business"/>
    <x v="4"/>
    <s v="Weighted Vest"/>
    <n v="2"/>
    <n v="123.49"/>
    <n v="0.15"/>
    <n v="68.08"/>
    <n v="209.93299999999999"/>
    <n v="136.16"/>
    <n v="73.772999999999996"/>
    <n v="0.35141211719929694"/>
    <n v="2026"/>
    <s v="Q4"/>
    <n v="11"/>
    <s v="Nov"/>
  </r>
  <r>
    <n v="195"/>
    <d v="2026-11-13T00:00:00"/>
    <n v="2026"/>
    <n v="11"/>
    <x v="10"/>
    <x v="3"/>
    <x v="1"/>
    <x v="12"/>
    <x v="2"/>
    <s v="Returning"/>
    <x v="2"/>
    <s v="Packing Cube Set"/>
    <n v="1"/>
    <n v="47.37"/>
    <n v="0.2"/>
    <n v="18.739999999999998"/>
    <n v="37.896000000000001"/>
    <n v="18.739999999999998"/>
    <n v="19.156000000000002"/>
    <n v="0.50548870593202455"/>
    <n v="2026"/>
    <s v="Q4"/>
    <n v="11"/>
    <s v="Nov"/>
  </r>
  <r>
    <n v="520"/>
    <d v="2026-11-13T00:00:00"/>
    <n v="2026"/>
    <n v="11"/>
    <x v="10"/>
    <x v="3"/>
    <x v="1"/>
    <x v="12"/>
    <x v="1"/>
    <s v="Business"/>
    <x v="1"/>
    <s v="Hiking Daypack 20L"/>
    <n v="6"/>
    <n v="92.31"/>
    <n v="0.05"/>
    <n v="46.12"/>
    <n v="526.16700000000003"/>
    <n v="276.71999999999997"/>
    <n v="249.44700000000006"/>
    <n v="0.47408332335551268"/>
    <n v="2026"/>
    <s v="Q4"/>
    <n v="11"/>
    <s v="Nov"/>
  </r>
  <r>
    <n v="646"/>
    <d v="2026-11-13T00:00:00"/>
    <n v="2026"/>
    <n v="11"/>
    <x v="10"/>
    <x v="3"/>
    <x v="2"/>
    <x v="16"/>
    <x v="2"/>
    <s v="Returning"/>
    <x v="0"/>
    <s v="Trail Bike Light"/>
    <n v="1"/>
    <n v="49.53"/>
    <n v="0.1"/>
    <n v="22.18"/>
    <n v="44.577000000000005"/>
    <n v="22.18"/>
    <n v="22.397000000000006"/>
    <n v="0.50243399062296712"/>
    <n v="2026"/>
    <s v="Q4"/>
    <n v="11"/>
    <s v="Nov"/>
  </r>
  <r>
    <n v="893"/>
    <d v="2026-11-13T00:00:00"/>
    <n v="2026"/>
    <n v="11"/>
    <x v="10"/>
    <x v="3"/>
    <x v="3"/>
    <x v="8"/>
    <x v="0"/>
    <s v="New"/>
    <x v="2"/>
    <s v="Packing Cube Set"/>
    <n v="4"/>
    <n v="47.62"/>
    <n v="0.2"/>
    <n v="18.100000000000001"/>
    <n v="152.38399999999999"/>
    <n v="72.400000000000006"/>
    <n v="79.98399999999998"/>
    <n v="0.52488450230995376"/>
    <n v="2026"/>
    <s v="Q4"/>
    <n v="11"/>
    <s v="Nov"/>
  </r>
  <r>
    <n v="916"/>
    <d v="2026-11-13T00:00:00"/>
    <n v="2026"/>
    <n v="11"/>
    <x v="10"/>
    <x v="3"/>
    <x v="1"/>
    <x v="6"/>
    <x v="0"/>
    <s v="New"/>
    <x v="0"/>
    <s v="Trail Bike Light"/>
    <n v="4"/>
    <n v="51.93"/>
    <n v="0.05"/>
    <n v="22.62"/>
    <n v="197.334"/>
    <n v="90.48"/>
    <n v="106.854"/>
    <n v="0.54148803551339353"/>
    <n v="2026"/>
    <s v="Q4"/>
    <n v="11"/>
    <s v="Nov"/>
  </r>
  <r>
    <n v="1295"/>
    <d v="2026-11-13T00:00:00"/>
    <n v="2026"/>
    <n v="11"/>
    <x v="10"/>
    <x v="3"/>
    <x v="1"/>
    <x v="11"/>
    <x v="3"/>
    <s v="New"/>
    <x v="1"/>
    <s v="Summit Backpack 45L"/>
    <n v="1"/>
    <n v="155.44999999999999"/>
    <n v="0.05"/>
    <n v="77.25"/>
    <n v="147.67749999999998"/>
    <n v="77.25"/>
    <n v="70.427499999999981"/>
    <n v="0.47690067884410281"/>
    <n v="2026"/>
    <s v="Q4"/>
    <n v="11"/>
    <s v="Nov"/>
  </r>
  <r>
    <n v="3438"/>
    <d v="2026-11-13T00:00:00"/>
    <n v="2026"/>
    <n v="11"/>
    <x v="10"/>
    <x v="3"/>
    <x v="0"/>
    <x v="0"/>
    <x v="0"/>
    <s v="Returning"/>
    <x v="0"/>
    <s v="Compact Repair Kit"/>
    <n v="4"/>
    <n v="40.03"/>
    <n v="0.05"/>
    <n v="16.78"/>
    <n v="152.114"/>
    <n v="67.12"/>
    <n v="84.994"/>
    <n v="0.5587519886400989"/>
    <n v="2026"/>
    <s v="Q4"/>
    <n v="11"/>
    <s v="Nov"/>
  </r>
  <r>
    <n v="3573"/>
    <d v="2026-11-13T00:00:00"/>
    <n v="2026"/>
    <n v="11"/>
    <x v="10"/>
    <x v="3"/>
    <x v="0"/>
    <x v="9"/>
    <x v="0"/>
    <s v="Returning"/>
    <x v="1"/>
    <s v="Summit Backpack 45L"/>
    <n v="2"/>
    <n v="152.96"/>
    <n v="0.1"/>
    <n v="79.12"/>
    <n v="275.32800000000003"/>
    <n v="158.24"/>
    <n v="117.08800000000002"/>
    <n v="0.4252673175267318"/>
    <n v="2026"/>
    <s v="Q4"/>
    <n v="11"/>
    <s v="Nov"/>
  </r>
  <r>
    <n v="4257"/>
    <d v="2026-11-13T00:00:00"/>
    <n v="2026"/>
    <n v="11"/>
    <x v="10"/>
    <x v="3"/>
    <x v="3"/>
    <x v="13"/>
    <x v="2"/>
    <s v="New"/>
    <x v="4"/>
    <s v="Weighted Vest"/>
    <n v="2"/>
    <n v="124.06"/>
    <n v="0.05"/>
    <n v="69.98"/>
    <n v="235.714"/>
    <n v="139.96"/>
    <n v="95.753999999999991"/>
    <n v="0.40622958330858577"/>
    <n v="2026"/>
    <s v="Q4"/>
    <n v="11"/>
    <s v="Nov"/>
  </r>
  <r>
    <n v="4389"/>
    <d v="2026-11-13T00:00:00"/>
    <n v="2026"/>
    <n v="11"/>
    <x v="10"/>
    <x v="3"/>
    <x v="2"/>
    <x v="10"/>
    <x v="3"/>
    <s v="New"/>
    <x v="1"/>
    <s v="Summit Backpack 45L"/>
    <n v="1"/>
    <n v="151.66"/>
    <n v="0.1"/>
    <n v="80.209999999999994"/>
    <n v="136.494"/>
    <n v="80.209999999999994"/>
    <n v="56.284000000000006"/>
    <n v="0.41235512183685735"/>
    <n v="2026"/>
    <s v="Q4"/>
    <n v="11"/>
    <s v="Nov"/>
  </r>
  <r>
    <n v="4887"/>
    <d v="2026-11-13T00:00:00"/>
    <n v="2026"/>
    <n v="11"/>
    <x v="10"/>
    <x v="3"/>
    <x v="3"/>
    <x v="8"/>
    <x v="0"/>
    <s v="New"/>
    <x v="1"/>
    <s v="Trail Boots"/>
    <n v="2"/>
    <n v="142.30000000000001"/>
    <n v="0.15"/>
    <n v="77.760000000000005"/>
    <n v="241.91000000000003"/>
    <n v="155.52000000000001"/>
    <n v="86.390000000000015"/>
    <n v="0.35711628291513375"/>
    <n v="2026"/>
    <s v="Q4"/>
    <n v="11"/>
    <s v="Nov"/>
  </r>
  <r>
    <n v="5007"/>
    <d v="2026-11-13T00:00:00"/>
    <n v="2026"/>
    <n v="11"/>
    <x v="10"/>
    <x v="3"/>
    <x v="1"/>
    <x v="14"/>
    <x v="0"/>
    <s v="Business"/>
    <x v="2"/>
    <s v="Travel Backpack 35L"/>
    <n v="4"/>
    <n v="161.97"/>
    <n v="0.05"/>
    <n v="87.2"/>
    <n v="615.48599999999999"/>
    <n v="348.8"/>
    <n v="266.68599999999998"/>
    <n v="0.4332933649181297"/>
    <n v="2026"/>
    <s v="Q4"/>
    <n v="11"/>
    <s v="Nov"/>
  </r>
  <r>
    <n v="5111"/>
    <d v="2026-11-13T00:00:00"/>
    <n v="2026"/>
    <n v="11"/>
    <x v="10"/>
    <x v="3"/>
    <x v="1"/>
    <x v="14"/>
    <x v="1"/>
    <s v="Business"/>
    <x v="2"/>
    <s v="Carry-On Duffel"/>
    <n v="5"/>
    <n v="133.99"/>
    <n v="0.15"/>
    <n v="65.55"/>
    <n v="569.45749999999998"/>
    <n v="327.75"/>
    <n v="241.70749999999998"/>
    <n v="0.42445221987593451"/>
    <n v="2026"/>
    <s v="Q4"/>
    <n v="11"/>
    <s v="Nov"/>
  </r>
  <r>
    <n v="5177"/>
    <d v="2026-11-13T00:00:00"/>
    <n v="2026"/>
    <n v="11"/>
    <x v="10"/>
    <x v="3"/>
    <x v="1"/>
    <x v="6"/>
    <x v="2"/>
    <s v="Returning"/>
    <x v="3"/>
    <s v="Portable Camp Stove"/>
    <n v="2"/>
    <n v="83.18"/>
    <n v="0.1"/>
    <n v="40.479999999999997"/>
    <n v="149.72400000000002"/>
    <n v="80.959999999999994"/>
    <n v="68.764000000000024"/>
    <n v="0.45927172664369115"/>
    <n v="2026"/>
    <s v="Q4"/>
    <n v="11"/>
    <s v="Nov"/>
  </r>
  <r>
    <n v="584"/>
    <d v="2026-11-14T00:00:00"/>
    <n v="2026"/>
    <n v="11"/>
    <x v="10"/>
    <x v="3"/>
    <x v="1"/>
    <x v="12"/>
    <x v="0"/>
    <s v="New"/>
    <x v="1"/>
    <s v="Hiking Daypack 20L"/>
    <n v="1"/>
    <n v="91.95"/>
    <n v="0"/>
    <n v="46.64"/>
    <n v="91.95"/>
    <n v="46.64"/>
    <n v="45.31"/>
    <n v="0.49276780859162589"/>
    <n v="2026"/>
    <s v="Q4"/>
    <n v="11"/>
    <s v="Nov"/>
  </r>
  <r>
    <n v="621"/>
    <d v="2026-11-14T00:00:00"/>
    <n v="2026"/>
    <n v="11"/>
    <x v="10"/>
    <x v="3"/>
    <x v="3"/>
    <x v="13"/>
    <x v="1"/>
    <s v="Business"/>
    <x v="2"/>
    <s v="Insulated Bottle"/>
    <n v="5"/>
    <n v="35.68"/>
    <n v="0.15"/>
    <n v="13.48"/>
    <n v="151.64000000000001"/>
    <n v="67.400000000000006"/>
    <n v="84.240000000000009"/>
    <n v="0.55552624637298864"/>
    <n v="2026"/>
    <s v="Q4"/>
    <n v="11"/>
    <s v="Nov"/>
  </r>
  <r>
    <n v="623"/>
    <d v="2026-11-14T00:00:00"/>
    <n v="2026"/>
    <n v="11"/>
    <x v="10"/>
    <x v="3"/>
    <x v="2"/>
    <x v="16"/>
    <x v="0"/>
    <s v="Returning"/>
    <x v="3"/>
    <s v="Alpine Tent 4P"/>
    <n v="3"/>
    <n v="336.58"/>
    <n v="0.15"/>
    <n v="198.99"/>
    <n v="858.279"/>
    <n v="596.97"/>
    <n v="261.30899999999997"/>
    <n v="0.3044569423229509"/>
    <n v="2026"/>
    <s v="Q4"/>
    <n v="11"/>
    <s v="Nov"/>
  </r>
  <r>
    <n v="1431"/>
    <d v="2026-11-14T00:00:00"/>
    <n v="2026"/>
    <n v="11"/>
    <x v="10"/>
    <x v="3"/>
    <x v="2"/>
    <x v="2"/>
    <x v="0"/>
    <s v="New"/>
    <x v="4"/>
    <s v="Recovery Roller"/>
    <n v="2"/>
    <n v="36.979999999999997"/>
    <n v="0.15"/>
    <n v="14.13"/>
    <n v="62.865999999999993"/>
    <n v="28.26"/>
    <n v="34.605999999999995"/>
    <n v="0.55047243342983487"/>
    <n v="2026"/>
    <s v="Q4"/>
    <n v="11"/>
    <s v="Nov"/>
  </r>
  <r>
    <n v="1520"/>
    <d v="2026-11-14T00:00:00"/>
    <n v="2026"/>
    <n v="11"/>
    <x v="10"/>
    <x v="3"/>
    <x v="3"/>
    <x v="13"/>
    <x v="3"/>
    <s v="New"/>
    <x v="4"/>
    <s v="Recovery Roller"/>
    <n v="2"/>
    <n v="36.15"/>
    <n v="0"/>
    <n v="13.51"/>
    <n v="72.3"/>
    <n v="27.02"/>
    <n v="45.28"/>
    <n v="0.62627939142461964"/>
    <n v="2026"/>
    <s v="Q4"/>
    <n v="11"/>
    <s v="Nov"/>
  </r>
  <r>
    <n v="1791"/>
    <d v="2026-11-14T00:00:00"/>
    <n v="2026"/>
    <n v="11"/>
    <x v="10"/>
    <x v="3"/>
    <x v="2"/>
    <x v="2"/>
    <x v="0"/>
    <s v="Business"/>
    <x v="4"/>
    <s v="Weighted Vest"/>
    <n v="1"/>
    <n v="121.86"/>
    <n v="0.05"/>
    <n v="69.900000000000006"/>
    <n v="115.767"/>
    <n v="69.900000000000006"/>
    <n v="45.86699999999999"/>
    <n v="0.396200989919407"/>
    <n v="2026"/>
    <s v="Q4"/>
    <n v="11"/>
    <s v="Nov"/>
  </r>
  <r>
    <n v="2191"/>
    <d v="2026-11-14T00:00:00"/>
    <n v="2026"/>
    <n v="11"/>
    <x v="10"/>
    <x v="3"/>
    <x v="2"/>
    <x v="5"/>
    <x v="2"/>
    <s v="Returning"/>
    <x v="0"/>
    <s v="Trail Bike Light"/>
    <n v="6"/>
    <n v="49.85"/>
    <n v="0.05"/>
    <n v="22.68"/>
    <n v="284.14499999999998"/>
    <n v="136.07999999999998"/>
    <n v="148.065"/>
    <n v="0.52108958454310306"/>
    <n v="2026"/>
    <s v="Q4"/>
    <n v="11"/>
    <s v="Nov"/>
  </r>
  <r>
    <n v="2365"/>
    <d v="2026-11-14T00:00:00"/>
    <n v="2026"/>
    <n v="11"/>
    <x v="10"/>
    <x v="3"/>
    <x v="2"/>
    <x v="5"/>
    <x v="2"/>
    <s v="Business"/>
    <x v="1"/>
    <s v="Hiking Daypack 20L"/>
    <n v="2"/>
    <n v="91.95"/>
    <n v="0.05"/>
    <n v="46.45"/>
    <n v="174.70499999999998"/>
    <n v="92.9"/>
    <n v="81.804999999999978"/>
    <n v="0.46824647262528252"/>
    <n v="2026"/>
    <s v="Q4"/>
    <n v="11"/>
    <s v="Nov"/>
  </r>
  <r>
    <n v="2603"/>
    <d v="2026-11-14T00:00:00"/>
    <n v="2026"/>
    <n v="11"/>
    <x v="10"/>
    <x v="3"/>
    <x v="3"/>
    <x v="8"/>
    <x v="3"/>
    <s v="Returning"/>
    <x v="0"/>
    <s v="Trail Bike Light"/>
    <n v="2"/>
    <n v="51.71"/>
    <n v="0.15"/>
    <n v="22.93"/>
    <n v="87.906999999999996"/>
    <n v="45.86"/>
    <n v="42.046999999999997"/>
    <n v="0.47831230732478641"/>
    <n v="2026"/>
    <s v="Q4"/>
    <n v="11"/>
    <s v="Nov"/>
  </r>
  <r>
    <n v="4098"/>
    <d v="2026-11-14T00:00:00"/>
    <n v="2026"/>
    <n v="11"/>
    <x v="10"/>
    <x v="3"/>
    <x v="1"/>
    <x v="1"/>
    <x v="2"/>
    <s v="Returning"/>
    <x v="4"/>
    <s v="Resistance Band Set"/>
    <n v="1"/>
    <n v="41.05"/>
    <n v="0.05"/>
    <n v="14.6"/>
    <n v="38.997499999999995"/>
    <n v="14.6"/>
    <n v="24.397499999999994"/>
    <n v="0.62561702673248276"/>
    <n v="2026"/>
    <s v="Q4"/>
    <n v="11"/>
    <s v="Nov"/>
  </r>
  <r>
    <n v="1176"/>
    <d v="2026-11-15T00:00:00"/>
    <n v="2026"/>
    <n v="11"/>
    <x v="10"/>
    <x v="3"/>
    <x v="1"/>
    <x v="6"/>
    <x v="1"/>
    <s v="Business"/>
    <x v="3"/>
    <s v="Alpine Tent 4P"/>
    <n v="10"/>
    <n v="333.09"/>
    <n v="0.15"/>
    <n v="197.95"/>
    <n v="2831.2649999999994"/>
    <n v="1979.5"/>
    <n v="851.76499999999942"/>
    <n v="0.30084255624252748"/>
    <n v="2026"/>
    <s v="Q4"/>
    <n v="11"/>
    <s v="Nov"/>
  </r>
  <r>
    <n v="1895"/>
    <d v="2026-11-15T00:00:00"/>
    <n v="2026"/>
    <n v="11"/>
    <x v="10"/>
    <x v="3"/>
    <x v="3"/>
    <x v="4"/>
    <x v="0"/>
    <s v="Business"/>
    <x v="0"/>
    <s v="Trail Bike Light"/>
    <n v="3"/>
    <n v="51.79"/>
    <n v="0.2"/>
    <n v="22.23"/>
    <n v="124.29600000000001"/>
    <n v="66.69"/>
    <n v="57.606000000000009"/>
    <n v="0.4634581965630431"/>
    <n v="2026"/>
    <s v="Q4"/>
    <n v="11"/>
    <s v="Nov"/>
  </r>
  <r>
    <n v="3385"/>
    <d v="2026-11-15T00:00:00"/>
    <n v="2026"/>
    <n v="11"/>
    <x v="10"/>
    <x v="3"/>
    <x v="1"/>
    <x v="11"/>
    <x v="3"/>
    <s v="New"/>
    <x v="1"/>
    <s v="Trekking Poles"/>
    <n v="1"/>
    <n v="71.040000000000006"/>
    <n v="0.1"/>
    <n v="31.59"/>
    <n v="63.936000000000007"/>
    <n v="31.59"/>
    <n v="32.346000000000004"/>
    <n v="0.50591216216216217"/>
    <n v="2026"/>
    <s v="Q4"/>
    <n v="11"/>
    <s v="Nov"/>
  </r>
  <r>
    <n v="3581"/>
    <d v="2026-11-15T00:00:00"/>
    <n v="2026"/>
    <n v="11"/>
    <x v="10"/>
    <x v="3"/>
    <x v="3"/>
    <x v="4"/>
    <x v="3"/>
    <s v="Business"/>
    <x v="1"/>
    <s v="Trail Boots"/>
    <n v="2"/>
    <n v="141.21"/>
    <n v="0.1"/>
    <n v="78.31"/>
    <n v="254.17800000000003"/>
    <n v="156.62"/>
    <n v="97.558000000000021"/>
    <n v="0.38381763960688969"/>
    <n v="2026"/>
    <s v="Q4"/>
    <n v="11"/>
    <s v="Nov"/>
  </r>
  <r>
    <n v="4528"/>
    <d v="2026-11-15T00:00:00"/>
    <n v="2026"/>
    <n v="11"/>
    <x v="10"/>
    <x v="3"/>
    <x v="0"/>
    <x v="15"/>
    <x v="3"/>
    <s v="New"/>
    <x v="1"/>
    <s v="Trail Boots"/>
    <n v="2"/>
    <n v="141.63999999999999"/>
    <n v="0.15"/>
    <n v="80.349999999999994"/>
    <n v="240.78799999999998"/>
    <n v="160.69999999999999"/>
    <n v="80.087999999999994"/>
    <n v="0.33260793727262156"/>
    <n v="2026"/>
    <s v="Q4"/>
    <n v="11"/>
    <s v="Nov"/>
  </r>
  <r>
    <n v="4633"/>
    <d v="2026-11-15T00:00:00"/>
    <n v="2026"/>
    <n v="11"/>
    <x v="10"/>
    <x v="3"/>
    <x v="2"/>
    <x v="10"/>
    <x v="0"/>
    <s v="Returning"/>
    <x v="1"/>
    <s v="Trekking Poles"/>
    <n v="1"/>
    <n v="71.78"/>
    <n v="0.15"/>
    <n v="32.869999999999997"/>
    <n v="61.012999999999998"/>
    <n v="32.869999999999997"/>
    <n v="28.143000000000001"/>
    <n v="0.46126235392457349"/>
    <n v="2026"/>
    <s v="Q4"/>
    <n v="11"/>
    <s v="Nov"/>
  </r>
  <r>
    <n v="5195"/>
    <d v="2026-11-15T00:00:00"/>
    <n v="2026"/>
    <n v="11"/>
    <x v="10"/>
    <x v="3"/>
    <x v="2"/>
    <x v="16"/>
    <x v="0"/>
    <s v="Business"/>
    <x v="1"/>
    <s v="Summit Backpack 45L"/>
    <n v="3"/>
    <n v="153.88999999999999"/>
    <n v="0.1"/>
    <n v="80.36"/>
    <n v="415.50299999999999"/>
    <n v="241.07999999999998"/>
    <n v="174.423"/>
    <n v="0.41978758276113531"/>
    <n v="2026"/>
    <s v="Q4"/>
    <n v="11"/>
    <s v="Nov"/>
  </r>
  <r>
    <n v="2778"/>
    <d v="2026-11-16T00:00:00"/>
    <n v="2026"/>
    <n v="11"/>
    <x v="10"/>
    <x v="3"/>
    <x v="3"/>
    <x v="4"/>
    <x v="3"/>
    <s v="Returning"/>
    <x v="1"/>
    <s v="Trail Boots"/>
    <n v="1"/>
    <n v="145.4"/>
    <n v="0.1"/>
    <n v="77.66"/>
    <n v="130.86000000000001"/>
    <n v="77.66"/>
    <n v="53.200000000000017"/>
    <n v="0.40654134189209851"/>
    <n v="2026"/>
    <s v="Q4"/>
    <n v="11"/>
    <s v="Nov"/>
  </r>
  <r>
    <n v="341"/>
    <d v="2026-11-17T00:00:00"/>
    <n v="2026"/>
    <n v="11"/>
    <x v="10"/>
    <x v="3"/>
    <x v="3"/>
    <x v="8"/>
    <x v="0"/>
    <s v="Returning"/>
    <x v="2"/>
    <s v="Carry-On Duffel"/>
    <n v="1"/>
    <n v="132.94999999999999"/>
    <n v="0.05"/>
    <n v="65.36"/>
    <n v="126.30249999999998"/>
    <n v="65.36"/>
    <n v="60.942499999999981"/>
    <n v="0.48251222264009019"/>
    <n v="2026"/>
    <s v="Q4"/>
    <n v="11"/>
    <s v="Nov"/>
  </r>
  <r>
    <n v="374"/>
    <d v="2026-11-17T00:00:00"/>
    <n v="2026"/>
    <n v="11"/>
    <x v="10"/>
    <x v="3"/>
    <x v="3"/>
    <x v="7"/>
    <x v="2"/>
    <s v="Returning"/>
    <x v="4"/>
    <s v="Training Mat"/>
    <n v="1"/>
    <n v="51.34"/>
    <n v="0.15"/>
    <n v="21.37"/>
    <n v="43.639000000000003"/>
    <n v="21.37"/>
    <n v="22.269000000000002"/>
    <n v="0.5103004193496643"/>
    <n v="2026"/>
    <s v="Q4"/>
    <n v="11"/>
    <s v="Nov"/>
  </r>
  <r>
    <n v="598"/>
    <d v="2026-11-17T00:00:00"/>
    <n v="2026"/>
    <n v="11"/>
    <x v="10"/>
    <x v="3"/>
    <x v="0"/>
    <x v="0"/>
    <x v="0"/>
    <s v="New"/>
    <x v="0"/>
    <s v="Trail Bike Light"/>
    <n v="1"/>
    <n v="49.98"/>
    <n v="0.1"/>
    <n v="22.25"/>
    <n v="44.981999999999999"/>
    <n v="22.25"/>
    <n v="22.731999999999999"/>
    <n v="0.50535769863500957"/>
    <n v="2026"/>
    <s v="Q4"/>
    <n v="11"/>
    <s v="Nov"/>
  </r>
  <r>
    <n v="690"/>
    <d v="2026-11-17T00:00:00"/>
    <n v="2026"/>
    <n v="11"/>
    <x v="10"/>
    <x v="3"/>
    <x v="3"/>
    <x v="8"/>
    <x v="0"/>
    <s v="Returning"/>
    <x v="2"/>
    <s v="Travel Backpack 35L"/>
    <n v="2"/>
    <n v="168.08"/>
    <n v="0.1"/>
    <n v="87.63"/>
    <n v="302.54400000000004"/>
    <n v="175.26"/>
    <n v="127.28400000000005"/>
    <n v="0.42071235919403471"/>
    <n v="2026"/>
    <s v="Q4"/>
    <n v="11"/>
    <s v="Nov"/>
  </r>
  <r>
    <n v="1296"/>
    <d v="2026-11-17T00:00:00"/>
    <n v="2026"/>
    <n v="11"/>
    <x v="10"/>
    <x v="3"/>
    <x v="3"/>
    <x v="13"/>
    <x v="0"/>
    <s v="New"/>
    <x v="3"/>
    <s v="Trail Tent 2P"/>
    <n v="1"/>
    <n v="191.85"/>
    <n v="0.15"/>
    <n v="104.41"/>
    <n v="163.07249999999999"/>
    <n v="104.41"/>
    <n v="58.662499999999994"/>
    <n v="0.35973263425776875"/>
    <n v="2026"/>
    <s v="Q4"/>
    <n v="11"/>
    <s v="Nov"/>
  </r>
  <r>
    <n v="1585"/>
    <d v="2026-11-17T00:00:00"/>
    <n v="2026"/>
    <n v="11"/>
    <x v="10"/>
    <x v="3"/>
    <x v="1"/>
    <x v="14"/>
    <x v="2"/>
    <s v="Returning"/>
    <x v="1"/>
    <s v="Hiking Daypack 20L"/>
    <n v="4"/>
    <n v="93.99"/>
    <n v="0.1"/>
    <n v="44.07"/>
    <n v="338.36399999999998"/>
    <n v="176.28"/>
    <n v="162.08399999999997"/>
    <n v="0.47902259105578604"/>
    <n v="2026"/>
    <s v="Q4"/>
    <n v="11"/>
    <s v="Nov"/>
  </r>
  <r>
    <n v="2194"/>
    <d v="2026-11-17T00:00:00"/>
    <n v="2026"/>
    <n v="11"/>
    <x v="10"/>
    <x v="3"/>
    <x v="3"/>
    <x v="13"/>
    <x v="0"/>
    <s v="Returning"/>
    <x v="2"/>
    <s v="Insulated Bottle"/>
    <n v="4"/>
    <n v="36.57"/>
    <n v="0.05"/>
    <n v="13.35"/>
    <n v="138.96600000000001"/>
    <n v="53.4"/>
    <n v="85.566000000000003"/>
    <n v="0.61573334484694098"/>
    <n v="2026"/>
    <s v="Q4"/>
    <n v="11"/>
    <s v="Nov"/>
  </r>
  <r>
    <n v="2221"/>
    <d v="2026-11-17T00:00:00"/>
    <n v="2026"/>
    <n v="11"/>
    <x v="10"/>
    <x v="3"/>
    <x v="1"/>
    <x v="12"/>
    <x v="3"/>
    <s v="Returning"/>
    <x v="0"/>
    <s v="Compact Repair Kit"/>
    <n v="1"/>
    <n v="39.81"/>
    <n v="0.05"/>
    <n v="16.25"/>
    <n v="37.819499999999998"/>
    <n v="16.25"/>
    <n v="21.569499999999998"/>
    <n v="0.57032747656632155"/>
    <n v="2026"/>
    <s v="Q4"/>
    <n v="11"/>
    <s v="Nov"/>
  </r>
  <r>
    <n v="3836"/>
    <d v="2026-11-17T00:00:00"/>
    <n v="2026"/>
    <n v="11"/>
    <x v="10"/>
    <x v="3"/>
    <x v="3"/>
    <x v="4"/>
    <x v="2"/>
    <s v="Returning"/>
    <x v="1"/>
    <s v="Hiking Daypack 20L"/>
    <n v="1"/>
    <n v="91.43"/>
    <n v="0.1"/>
    <n v="45.06"/>
    <n v="82.287000000000006"/>
    <n v="45.06"/>
    <n v="37.227000000000004"/>
    <n v="0.45240438951474715"/>
    <n v="2026"/>
    <s v="Q4"/>
    <n v="11"/>
    <s v="Nov"/>
  </r>
  <r>
    <n v="4437"/>
    <d v="2026-11-17T00:00:00"/>
    <n v="2026"/>
    <n v="11"/>
    <x v="10"/>
    <x v="3"/>
    <x v="2"/>
    <x v="2"/>
    <x v="0"/>
    <s v="Returning"/>
    <x v="4"/>
    <s v="Weighted Vest"/>
    <n v="1"/>
    <n v="122.64"/>
    <n v="0"/>
    <n v="68.58"/>
    <n v="122.64"/>
    <n v="68.58"/>
    <n v="54.06"/>
    <n v="0.44080234833659493"/>
    <n v="2026"/>
    <s v="Q4"/>
    <n v="11"/>
    <s v="Nov"/>
  </r>
  <r>
    <n v="4735"/>
    <d v="2026-11-17T00:00:00"/>
    <n v="2026"/>
    <n v="11"/>
    <x v="10"/>
    <x v="3"/>
    <x v="1"/>
    <x v="12"/>
    <x v="0"/>
    <s v="Business"/>
    <x v="0"/>
    <s v="Commuter Helmet"/>
    <n v="1"/>
    <n v="80.959999999999994"/>
    <n v="0.1"/>
    <n v="43.86"/>
    <n v="72.86399999999999"/>
    <n v="43.86"/>
    <n v="29.003999999999991"/>
    <n v="0.39805665349143604"/>
    <n v="2026"/>
    <s v="Q4"/>
    <n v="11"/>
    <s v="Nov"/>
  </r>
  <r>
    <n v="554"/>
    <d v="2026-11-18T00:00:00"/>
    <n v="2026"/>
    <n v="11"/>
    <x v="10"/>
    <x v="3"/>
    <x v="2"/>
    <x v="5"/>
    <x v="3"/>
    <s v="Business"/>
    <x v="4"/>
    <s v="Recovery Roller"/>
    <n v="1"/>
    <n v="36.380000000000003"/>
    <n v="0.05"/>
    <n v="14.06"/>
    <n v="34.561"/>
    <n v="14.06"/>
    <n v="20.500999999999998"/>
    <n v="0.59318306761957118"/>
    <n v="2026"/>
    <s v="Q4"/>
    <n v="11"/>
    <s v="Nov"/>
  </r>
  <r>
    <n v="1205"/>
    <d v="2026-11-18T00:00:00"/>
    <n v="2026"/>
    <n v="11"/>
    <x v="10"/>
    <x v="3"/>
    <x v="3"/>
    <x v="13"/>
    <x v="0"/>
    <s v="Returning"/>
    <x v="0"/>
    <s v="Cycling Pack 12L"/>
    <n v="2"/>
    <n v="100.72"/>
    <n v="0.1"/>
    <n v="51.68"/>
    <n v="181.29599999999999"/>
    <n v="103.36"/>
    <n v="77.935999999999993"/>
    <n v="0.42988262289294854"/>
    <n v="2026"/>
    <s v="Q4"/>
    <n v="11"/>
    <s v="Nov"/>
  </r>
  <r>
    <n v="1979"/>
    <d v="2026-11-18T00:00:00"/>
    <n v="2026"/>
    <n v="11"/>
    <x v="10"/>
    <x v="3"/>
    <x v="1"/>
    <x v="11"/>
    <x v="2"/>
    <s v="Returning"/>
    <x v="3"/>
    <s v="Compact Sleeping Bag"/>
    <n v="3"/>
    <n v="120.29"/>
    <n v="0"/>
    <n v="62.04"/>
    <n v="360.87"/>
    <n v="186.12"/>
    <n v="174.75"/>
    <n v="0.48424640452240419"/>
    <n v="2026"/>
    <s v="Q4"/>
    <n v="11"/>
    <s v="Nov"/>
  </r>
  <r>
    <n v="2151"/>
    <d v="2026-11-18T00:00:00"/>
    <n v="2026"/>
    <n v="11"/>
    <x v="10"/>
    <x v="3"/>
    <x v="1"/>
    <x v="1"/>
    <x v="0"/>
    <s v="New"/>
    <x v="3"/>
    <s v="Compact Sleeping Bag"/>
    <n v="2"/>
    <n v="124.18"/>
    <n v="0.15"/>
    <n v="60.72"/>
    <n v="211.10599999999999"/>
    <n v="121.44"/>
    <n v="89.665999999999997"/>
    <n v="0.42474396748552862"/>
    <n v="2026"/>
    <s v="Q4"/>
    <n v="11"/>
    <s v="Nov"/>
  </r>
  <r>
    <n v="2730"/>
    <d v="2026-11-18T00:00:00"/>
    <n v="2026"/>
    <n v="11"/>
    <x v="10"/>
    <x v="3"/>
    <x v="0"/>
    <x v="0"/>
    <x v="0"/>
    <s v="Returning"/>
    <x v="1"/>
    <s v="Summit Backpack 45L"/>
    <n v="3"/>
    <n v="154.07"/>
    <n v="0.05"/>
    <n v="77.73"/>
    <n v="439.09949999999998"/>
    <n v="233.19"/>
    <n v="205.90949999999998"/>
    <n v="0.46893585622393102"/>
    <n v="2026"/>
    <s v="Q4"/>
    <n v="11"/>
    <s v="Nov"/>
  </r>
  <r>
    <n v="2779"/>
    <d v="2026-11-18T00:00:00"/>
    <n v="2026"/>
    <n v="11"/>
    <x v="10"/>
    <x v="3"/>
    <x v="0"/>
    <x v="15"/>
    <x v="1"/>
    <s v="Business"/>
    <x v="4"/>
    <s v="Weighted Vest"/>
    <n v="4"/>
    <n v="123.4"/>
    <n v="0.05"/>
    <n v="70.930000000000007"/>
    <n v="468.92"/>
    <n v="283.72000000000003"/>
    <n v="185.2"/>
    <n v="0.3949500980977565"/>
    <n v="2026"/>
    <s v="Q4"/>
    <n v="11"/>
    <s v="Nov"/>
  </r>
  <r>
    <n v="2853"/>
    <d v="2026-11-18T00:00:00"/>
    <n v="2026"/>
    <n v="11"/>
    <x v="10"/>
    <x v="3"/>
    <x v="2"/>
    <x v="3"/>
    <x v="0"/>
    <s v="New"/>
    <x v="0"/>
    <s v="Cycling Pack 12L"/>
    <n v="1"/>
    <n v="104.64"/>
    <n v="0"/>
    <n v="50.79"/>
    <n v="104.64"/>
    <n v="50.79"/>
    <n v="53.85"/>
    <n v="0.51462155963302758"/>
    <n v="2026"/>
    <s v="Q4"/>
    <n v="11"/>
    <s v="Nov"/>
  </r>
  <r>
    <n v="3825"/>
    <d v="2026-11-18T00:00:00"/>
    <n v="2026"/>
    <n v="11"/>
    <x v="10"/>
    <x v="3"/>
    <x v="3"/>
    <x v="8"/>
    <x v="0"/>
    <s v="New"/>
    <x v="2"/>
    <s v="Packing Cube Set"/>
    <n v="2"/>
    <n v="46.44"/>
    <n v="0.1"/>
    <n v="18.190000000000001"/>
    <n v="83.591999999999999"/>
    <n v="36.380000000000003"/>
    <n v="47.211999999999996"/>
    <n v="0.56479088908029473"/>
    <n v="2026"/>
    <s v="Q4"/>
    <n v="11"/>
    <s v="Nov"/>
  </r>
  <r>
    <n v="4808"/>
    <d v="2026-11-18T00:00:00"/>
    <n v="2026"/>
    <n v="11"/>
    <x v="10"/>
    <x v="3"/>
    <x v="2"/>
    <x v="16"/>
    <x v="0"/>
    <s v="New"/>
    <x v="3"/>
    <s v="Portable Camp Stove"/>
    <n v="2"/>
    <n v="81.67"/>
    <n v="0.05"/>
    <n v="40.43"/>
    <n v="155.173"/>
    <n v="80.86"/>
    <n v="74.313000000000002"/>
    <n v="0.4789041908063903"/>
    <n v="2026"/>
    <s v="Q4"/>
    <n v="11"/>
    <s v="Nov"/>
  </r>
  <r>
    <n v="5131"/>
    <d v="2026-11-18T00:00:00"/>
    <n v="2026"/>
    <n v="11"/>
    <x v="10"/>
    <x v="3"/>
    <x v="3"/>
    <x v="8"/>
    <x v="2"/>
    <s v="New"/>
    <x v="1"/>
    <s v="Trekking Poles"/>
    <n v="3"/>
    <n v="70.599999999999994"/>
    <n v="0.05"/>
    <n v="32.68"/>
    <n v="201.20999999999998"/>
    <n v="98.039999999999992"/>
    <n v="103.16999999999999"/>
    <n v="0.5127478753541076"/>
    <n v="2026"/>
    <s v="Q4"/>
    <n v="11"/>
    <s v="Nov"/>
  </r>
  <r>
    <n v="1502"/>
    <d v="2026-11-19T00:00:00"/>
    <n v="2026"/>
    <n v="11"/>
    <x v="10"/>
    <x v="3"/>
    <x v="3"/>
    <x v="7"/>
    <x v="3"/>
    <s v="New"/>
    <x v="4"/>
    <s v="Recovery Roller"/>
    <n v="1"/>
    <n v="35.770000000000003"/>
    <n v="0.15"/>
    <n v="13.69"/>
    <n v="30.404500000000002"/>
    <n v="13.69"/>
    <n v="16.714500000000001"/>
    <n v="0.54973770330049831"/>
    <n v="2026"/>
    <s v="Q4"/>
    <n v="11"/>
    <s v="Nov"/>
  </r>
  <r>
    <n v="2470"/>
    <d v="2026-11-19T00:00:00"/>
    <n v="2026"/>
    <n v="11"/>
    <x v="10"/>
    <x v="3"/>
    <x v="1"/>
    <x v="6"/>
    <x v="2"/>
    <s v="Business"/>
    <x v="1"/>
    <s v="Hiking Daypack 20L"/>
    <n v="1"/>
    <n v="92.13"/>
    <n v="0.15"/>
    <n v="45.85"/>
    <n v="78.31049999999999"/>
    <n v="45.85"/>
    <n v="32.460499999999989"/>
    <n v="0.41451018701195874"/>
    <n v="2026"/>
    <s v="Q4"/>
    <n v="11"/>
    <s v="Nov"/>
  </r>
  <r>
    <n v="3452"/>
    <d v="2026-11-19T00:00:00"/>
    <n v="2026"/>
    <n v="11"/>
    <x v="10"/>
    <x v="3"/>
    <x v="1"/>
    <x v="12"/>
    <x v="0"/>
    <s v="Returning"/>
    <x v="1"/>
    <s v="Summit Backpack 45L"/>
    <n v="5"/>
    <n v="151.09"/>
    <n v="0.05"/>
    <n v="79.33"/>
    <n v="717.67750000000001"/>
    <n v="396.65"/>
    <n v="321.02750000000003"/>
    <n v="0.44731442744129507"/>
    <n v="2026"/>
    <s v="Q4"/>
    <n v="11"/>
    <s v="Nov"/>
  </r>
  <r>
    <n v="4207"/>
    <d v="2026-11-19T00:00:00"/>
    <n v="2026"/>
    <n v="11"/>
    <x v="10"/>
    <x v="3"/>
    <x v="1"/>
    <x v="12"/>
    <x v="0"/>
    <s v="New"/>
    <x v="0"/>
    <s v="Cycling Pack 12L"/>
    <n v="2"/>
    <n v="103.99"/>
    <n v="0"/>
    <n v="50.36"/>
    <n v="207.98"/>
    <n v="100.72"/>
    <n v="107.25999999999999"/>
    <n v="0.51572266564092695"/>
    <n v="2026"/>
    <s v="Q4"/>
    <n v="11"/>
    <s v="Nov"/>
  </r>
  <r>
    <n v="695"/>
    <d v="2026-11-20T00:00:00"/>
    <n v="2026"/>
    <n v="11"/>
    <x v="10"/>
    <x v="3"/>
    <x v="2"/>
    <x v="3"/>
    <x v="0"/>
    <s v="Returning"/>
    <x v="2"/>
    <s v="Insulated Bottle"/>
    <n v="1"/>
    <n v="36.909999999999997"/>
    <n v="0.1"/>
    <n v="13.43"/>
    <n v="33.219000000000001"/>
    <n v="13.43"/>
    <n v="19.789000000000001"/>
    <n v="0.59571329660736327"/>
    <n v="2026"/>
    <s v="Q4"/>
    <n v="11"/>
    <s v="Nov"/>
  </r>
  <r>
    <n v="1127"/>
    <d v="2026-11-20T00:00:00"/>
    <n v="2026"/>
    <n v="11"/>
    <x v="10"/>
    <x v="3"/>
    <x v="0"/>
    <x v="0"/>
    <x v="3"/>
    <s v="New"/>
    <x v="0"/>
    <s v="Commuter Helmet"/>
    <n v="2"/>
    <n v="81.02"/>
    <n v="0"/>
    <n v="43.22"/>
    <n v="162.04"/>
    <n v="86.44"/>
    <n v="75.599999999999994"/>
    <n v="0.46655146877314241"/>
    <n v="2026"/>
    <s v="Q4"/>
    <n v="11"/>
    <s v="Nov"/>
  </r>
  <r>
    <n v="1174"/>
    <d v="2026-11-20T00:00:00"/>
    <n v="2026"/>
    <n v="11"/>
    <x v="10"/>
    <x v="3"/>
    <x v="0"/>
    <x v="0"/>
    <x v="3"/>
    <s v="New"/>
    <x v="2"/>
    <s v="Travel Backpack 35L"/>
    <n v="3"/>
    <n v="164.36"/>
    <n v="0.05"/>
    <n v="88.7"/>
    <n v="468.42600000000004"/>
    <n v="266.10000000000002"/>
    <n v="202.32600000000002"/>
    <n v="0.43192734818306416"/>
    <n v="2026"/>
    <s v="Q4"/>
    <n v="11"/>
    <s v="Nov"/>
  </r>
  <r>
    <n v="3968"/>
    <d v="2026-11-20T00:00:00"/>
    <n v="2026"/>
    <n v="11"/>
    <x v="10"/>
    <x v="3"/>
    <x v="1"/>
    <x v="11"/>
    <x v="1"/>
    <s v="Business"/>
    <x v="4"/>
    <s v="Training Mat"/>
    <n v="5"/>
    <n v="51.36"/>
    <n v="0.1"/>
    <n v="22.45"/>
    <n v="231.12"/>
    <n v="112.25"/>
    <n v="118.87"/>
    <n v="0.51432156455520939"/>
    <n v="2026"/>
    <s v="Q4"/>
    <n v="11"/>
    <s v="Nov"/>
  </r>
  <r>
    <n v="4049"/>
    <d v="2026-11-20T00:00:00"/>
    <n v="2026"/>
    <n v="11"/>
    <x v="10"/>
    <x v="3"/>
    <x v="2"/>
    <x v="16"/>
    <x v="3"/>
    <s v="Returning"/>
    <x v="2"/>
    <s v="Insulated Bottle"/>
    <n v="1"/>
    <n v="36.590000000000003"/>
    <n v="0"/>
    <n v="13.73"/>
    <n v="36.590000000000003"/>
    <n v="13.73"/>
    <n v="22.860000000000003"/>
    <n v="0.62476086362394101"/>
    <n v="2026"/>
    <s v="Q4"/>
    <n v="11"/>
    <s v="Nov"/>
  </r>
  <r>
    <n v="3"/>
    <d v="2026-11-21T00:00:00"/>
    <n v="2026"/>
    <n v="11"/>
    <x v="10"/>
    <x v="3"/>
    <x v="3"/>
    <x v="7"/>
    <x v="2"/>
    <s v="Returning"/>
    <x v="3"/>
    <s v="Compact Sleeping Bag"/>
    <n v="5"/>
    <n v="122.33"/>
    <n v="0.15"/>
    <n v="58.98"/>
    <n v="519.90249999999992"/>
    <n v="294.89999999999998"/>
    <n v="225.00249999999994"/>
    <n v="0.43277826130861069"/>
    <n v="2026"/>
    <s v="Q4"/>
    <n v="11"/>
    <s v="Nov"/>
  </r>
  <r>
    <n v="1603"/>
    <d v="2026-11-21T00:00:00"/>
    <n v="2026"/>
    <n v="11"/>
    <x v="10"/>
    <x v="3"/>
    <x v="3"/>
    <x v="8"/>
    <x v="0"/>
    <s v="Returning"/>
    <x v="3"/>
    <s v="Portable Camp Stove"/>
    <n v="1"/>
    <n v="83.49"/>
    <n v="0.05"/>
    <n v="39.659999999999997"/>
    <n v="79.315499999999986"/>
    <n v="39.659999999999997"/>
    <n v="39.655499999999989"/>
    <n v="0.49997163227868446"/>
    <n v="2026"/>
    <s v="Q4"/>
    <n v="11"/>
    <s v="Nov"/>
  </r>
  <r>
    <n v="2073"/>
    <d v="2026-11-21T00:00:00"/>
    <n v="2026"/>
    <n v="11"/>
    <x v="10"/>
    <x v="3"/>
    <x v="1"/>
    <x v="12"/>
    <x v="0"/>
    <s v="New"/>
    <x v="0"/>
    <s v="Trail Bike Light"/>
    <n v="2"/>
    <n v="51.48"/>
    <n v="0.1"/>
    <n v="22.51"/>
    <n v="92.664000000000001"/>
    <n v="45.02"/>
    <n v="47.643999999999998"/>
    <n v="0.51415868082534744"/>
    <n v="2026"/>
    <s v="Q4"/>
    <n v="11"/>
    <s v="Nov"/>
  </r>
  <r>
    <n v="2487"/>
    <d v="2026-11-21T00:00:00"/>
    <n v="2026"/>
    <n v="11"/>
    <x v="10"/>
    <x v="3"/>
    <x v="2"/>
    <x v="2"/>
    <x v="3"/>
    <s v="New"/>
    <x v="3"/>
    <s v="Compact Sleeping Bag"/>
    <n v="1"/>
    <n v="123.43"/>
    <n v="0.15"/>
    <n v="60.8"/>
    <n v="104.91550000000001"/>
    <n v="60.8"/>
    <n v="44.115500000000011"/>
    <n v="0.42048601017008935"/>
    <n v="2026"/>
    <s v="Q4"/>
    <n v="11"/>
    <s v="Nov"/>
  </r>
  <r>
    <n v="3407"/>
    <d v="2026-11-21T00:00:00"/>
    <n v="2026"/>
    <n v="11"/>
    <x v="10"/>
    <x v="3"/>
    <x v="3"/>
    <x v="7"/>
    <x v="0"/>
    <s v="New"/>
    <x v="2"/>
    <s v="Travel Backpack 35L"/>
    <n v="1"/>
    <n v="164.85"/>
    <n v="0.1"/>
    <n v="89.4"/>
    <n v="148.36500000000001"/>
    <n v="89.4"/>
    <n v="58.965000000000003"/>
    <n v="0.39743200889697705"/>
    <n v="2026"/>
    <s v="Q4"/>
    <n v="11"/>
    <s v="Nov"/>
  </r>
  <r>
    <n v="4052"/>
    <d v="2026-11-21T00:00:00"/>
    <n v="2026"/>
    <n v="11"/>
    <x v="10"/>
    <x v="3"/>
    <x v="0"/>
    <x v="0"/>
    <x v="0"/>
    <s v="New"/>
    <x v="2"/>
    <s v="Packing Cube Set"/>
    <n v="1"/>
    <n v="46.82"/>
    <n v="0.2"/>
    <n v="18.27"/>
    <n v="37.456000000000003"/>
    <n v="18.27"/>
    <n v="19.186000000000003"/>
    <n v="0.51222768047842804"/>
    <n v="2026"/>
    <s v="Q4"/>
    <n v="11"/>
    <s v="Nov"/>
  </r>
  <r>
    <n v="119"/>
    <d v="2026-11-22T00:00:00"/>
    <n v="2026"/>
    <n v="11"/>
    <x v="10"/>
    <x v="3"/>
    <x v="0"/>
    <x v="9"/>
    <x v="0"/>
    <s v="New"/>
    <x v="4"/>
    <s v="Resistance Band Set"/>
    <n v="1"/>
    <n v="41.16"/>
    <n v="0.1"/>
    <n v="14.82"/>
    <n v="37.043999999999997"/>
    <n v="14.82"/>
    <n v="22.223999999999997"/>
    <n v="0.59993521218011014"/>
    <n v="2026"/>
    <s v="Q4"/>
    <n v="11"/>
    <s v="Nov"/>
  </r>
  <r>
    <n v="298"/>
    <d v="2026-11-22T00:00:00"/>
    <n v="2026"/>
    <n v="11"/>
    <x v="10"/>
    <x v="3"/>
    <x v="1"/>
    <x v="12"/>
    <x v="3"/>
    <s v="New"/>
    <x v="3"/>
    <s v="Trail Tent 2P"/>
    <n v="1"/>
    <n v="196.08"/>
    <n v="0.1"/>
    <n v="104.19"/>
    <n v="176.47200000000001"/>
    <n v="104.19"/>
    <n v="72.282000000000011"/>
    <n v="0.40959472324221408"/>
    <n v="2026"/>
    <s v="Q4"/>
    <n v="11"/>
    <s v="Nov"/>
  </r>
  <r>
    <n v="419"/>
    <d v="2026-11-22T00:00:00"/>
    <n v="2026"/>
    <n v="11"/>
    <x v="10"/>
    <x v="3"/>
    <x v="3"/>
    <x v="8"/>
    <x v="2"/>
    <s v="New"/>
    <x v="3"/>
    <s v="Trail Tent 2P"/>
    <n v="1"/>
    <n v="192.62"/>
    <n v="0.1"/>
    <n v="105.97"/>
    <n v="173.358"/>
    <n v="105.97"/>
    <n v="67.388000000000005"/>
    <n v="0.38872160500236508"/>
    <n v="2026"/>
    <s v="Q4"/>
    <n v="11"/>
    <s v="Nov"/>
  </r>
  <r>
    <n v="1181"/>
    <d v="2026-11-22T00:00:00"/>
    <n v="2026"/>
    <n v="11"/>
    <x v="10"/>
    <x v="3"/>
    <x v="1"/>
    <x v="12"/>
    <x v="3"/>
    <s v="New"/>
    <x v="0"/>
    <s v="Cycling Pack 12L"/>
    <n v="2"/>
    <n v="102.87"/>
    <n v="0.05"/>
    <n v="51.69"/>
    <n v="195.453"/>
    <n v="103.38"/>
    <n v="92.073000000000008"/>
    <n v="0.4710748875688785"/>
    <n v="2026"/>
    <s v="Q4"/>
    <n v="11"/>
    <s v="Nov"/>
  </r>
  <r>
    <n v="1924"/>
    <d v="2026-11-22T00:00:00"/>
    <n v="2026"/>
    <n v="11"/>
    <x v="10"/>
    <x v="3"/>
    <x v="0"/>
    <x v="15"/>
    <x v="0"/>
    <s v="New"/>
    <x v="0"/>
    <s v="Trail Bike Light"/>
    <n v="3"/>
    <n v="50.99"/>
    <n v="0.2"/>
    <n v="22.53"/>
    <n v="122.376"/>
    <n v="67.59"/>
    <n v="54.786000000000001"/>
    <n v="0.44768582074916652"/>
    <n v="2026"/>
    <s v="Q4"/>
    <n v="11"/>
    <s v="Nov"/>
  </r>
  <r>
    <n v="3829"/>
    <d v="2026-11-22T00:00:00"/>
    <n v="2026"/>
    <n v="11"/>
    <x v="10"/>
    <x v="3"/>
    <x v="1"/>
    <x v="12"/>
    <x v="2"/>
    <s v="New"/>
    <x v="0"/>
    <s v="Compact Repair Kit"/>
    <n v="1"/>
    <n v="39.94"/>
    <n v="0.1"/>
    <n v="16.89"/>
    <n v="35.945999999999998"/>
    <n v="16.89"/>
    <n v="19.055999999999997"/>
    <n v="0.53012852612251704"/>
    <n v="2026"/>
    <s v="Q4"/>
    <n v="11"/>
    <s v="Nov"/>
  </r>
  <r>
    <n v="5065"/>
    <d v="2026-11-22T00:00:00"/>
    <n v="2026"/>
    <n v="11"/>
    <x v="10"/>
    <x v="3"/>
    <x v="3"/>
    <x v="8"/>
    <x v="0"/>
    <s v="New"/>
    <x v="2"/>
    <s v="Travel Backpack 35L"/>
    <n v="2"/>
    <n v="166.15"/>
    <n v="0"/>
    <n v="86.42"/>
    <n v="332.3"/>
    <n v="172.84"/>
    <n v="159.46"/>
    <n v="0.47986758952753539"/>
    <n v="2026"/>
    <s v="Q4"/>
    <n v="11"/>
    <s v="Nov"/>
  </r>
  <r>
    <n v="5146"/>
    <d v="2026-11-22T00:00:00"/>
    <n v="2026"/>
    <n v="11"/>
    <x v="10"/>
    <x v="3"/>
    <x v="1"/>
    <x v="6"/>
    <x v="0"/>
    <s v="New"/>
    <x v="4"/>
    <s v="Recovery Roller"/>
    <n v="1"/>
    <n v="35.79"/>
    <n v="0.1"/>
    <n v="14.17"/>
    <n v="32.210999999999999"/>
    <n v="14.17"/>
    <n v="18.040999999999997"/>
    <n v="0.56008816863804278"/>
    <n v="2026"/>
    <s v="Q4"/>
    <n v="11"/>
    <s v="Nov"/>
  </r>
  <r>
    <n v="320"/>
    <d v="2026-11-23T00:00:00"/>
    <n v="2026"/>
    <n v="11"/>
    <x v="10"/>
    <x v="3"/>
    <x v="2"/>
    <x v="2"/>
    <x v="0"/>
    <s v="New"/>
    <x v="3"/>
    <s v="Trail Tent 2P"/>
    <n v="5"/>
    <n v="196.53"/>
    <n v="0.15"/>
    <n v="105.01"/>
    <n v="835.25249999999994"/>
    <n v="525.05000000000007"/>
    <n v="310.20249999999987"/>
    <n v="0.37138769414039452"/>
    <n v="2026"/>
    <s v="Q4"/>
    <n v="11"/>
    <s v="Nov"/>
  </r>
  <r>
    <n v="1250"/>
    <d v="2026-11-23T00:00:00"/>
    <n v="2026"/>
    <n v="11"/>
    <x v="10"/>
    <x v="3"/>
    <x v="1"/>
    <x v="12"/>
    <x v="0"/>
    <s v="New"/>
    <x v="2"/>
    <s v="Insulated Bottle"/>
    <n v="6"/>
    <n v="36.35"/>
    <n v="0"/>
    <n v="13.24"/>
    <n v="218.10000000000002"/>
    <n v="79.44"/>
    <n v="138.66000000000003"/>
    <n v="0.63576341127922975"/>
    <n v="2026"/>
    <s v="Q4"/>
    <n v="11"/>
    <s v="Nov"/>
  </r>
  <r>
    <n v="2584"/>
    <d v="2026-11-23T00:00:00"/>
    <n v="2026"/>
    <n v="11"/>
    <x v="10"/>
    <x v="3"/>
    <x v="1"/>
    <x v="6"/>
    <x v="1"/>
    <s v="Returning"/>
    <x v="3"/>
    <s v="Trail Tent 2P"/>
    <n v="15"/>
    <n v="192.23"/>
    <n v="0.15"/>
    <n v="106.34"/>
    <n v="2450.9324999999999"/>
    <n v="1595.1000000000001"/>
    <n v="855.83249999999975"/>
    <n v="0.34918648310387979"/>
    <n v="2026"/>
    <s v="Q4"/>
    <n v="11"/>
    <s v="Nov"/>
  </r>
  <r>
    <n v="2717"/>
    <d v="2026-11-23T00:00:00"/>
    <n v="2026"/>
    <n v="11"/>
    <x v="10"/>
    <x v="3"/>
    <x v="1"/>
    <x v="12"/>
    <x v="0"/>
    <s v="New"/>
    <x v="2"/>
    <s v="Travel Backpack 35L"/>
    <n v="2"/>
    <n v="167.9"/>
    <n v="0.15"/>
    <n v="89.55"/>
    <n v="285.43"/>
    <n v="179.1"/>
    <n v="106.33000000000001"/>
    <n v="0.37252566303471957"/>
    <n v="2026"/>
    <s v="Q4"/>
    <n v="11"/>
    <s v="Nov"/>
  </r>
  <r>
    <n v="2737"/>
    <d v="2026-11-23T00:00:00"/>
    <n v="2026"/>
    <n v="11"/>
    <x v="10"/>
    <x v="3"/>
    <x v="1"/>
    <x v="6"/>
    <x v="0"/>
    <s v="Business"/>
    <x v="3"/>
    <s v="Portable Camp Stove"/>
    <n v="2"/>
    <n v="80.709999999999994"/>
    <n v="0.1"/>
    <n v="39.33"/>
    <n v="145.27799999999999"/>
    <n v="78.66"/>
    <n v="66.617999999999995"/>
    <n v="0.45855532152149669"/>
    <n v="2026"/>
    <s v="Q4"/>
    <n v="11"/>
    <s v="Nov"/>
  </r>
  <r>
    <n v="3021"/>
    <d v="2026-11-23T00:00:00"/>
    <n v="2026"/>
    <n v="11"/>
    <x v="10"/>
    <x v="3"/>
    <x v="0"/>
    <x v="15"/>
    <x v="0"/>
    <s v="Business"/>
    <x v="1"/>
    <s v="Trekking Poles"/>
    <n v="1"/>
    <n v="71.66"/>
    <n v="0.2"/>
    <n v="31.83"/>
    <n v="57.328000000000003"/>
    <n v="31.83"/>
    <n v="25.498000000000005"/>
    <n v="0.44477393245883345"/>
    <n v="2026"/>
    <s v="Q4"/>
    <n v="11"/>
    <s v="Nov"/>
  </r>
  <r>
    <n v="5199"/>
    <d v="2026-11-23T00:00:00"/>
    <n v="2026"/>
    <n v="11"/>
    <x v="10"/>
    <x v="3"/>
    <x v="2"/>
    <x v="3"/>
    <x v="0"/>
    <s v="Returning"/>
    <x v="3"/>
    <s v="Compact Sleeping Bag"/>
    <n v="5"/>
    <n v="125.23"/>
    <n v="0.05"/>
    <n v="59.84"/>
    <n v="594.84249999999997"/>
    <n v="299.20000000000005"/>
    <n v="295.64249999999993"/>
    <n v="0.49700971265503041"/>
    <n v="2026"/>
    <s v="Q4"/>
    <n v="11"/>
    <s v="Nov"/>
  </r>
  <r>
    <n v="1202"/>
    <d v="2026-11-24T00:00:00"/>
    <n v="2026"/>
    <n v="11"/>
    <x v="10"/>
    <x v="3"/>
    <x v="0"/>
    <x v="15"/>
    <x v="3"/>
    <s v="Returning"/>
    <x v="1"/>
    <s v="Hiking Daypack 20L"/>
    <n v="2"/>
    <n v="91.33"/>
    <n v="0.15"/>
    <n v="45.45"/>
    <n v="155.261"/>
    <n v="90.9"/>
    <n v="64.36099999999999"/>
    <n v="0.41453423589954974"/>
    <n v="2026"/>
    <s v="Q4"/>
    <n v="11"/>
    <s v="Nov"/>
  </r>
  <r>
    <n v="1365"/>
    <d v="2026-11-24T00:00:00"/>
    <n v="2026"/>
    <n v="11"/>
    <x v="10"/>
    <x v="3"/>
    <x v="0"/>
    <x v="0"/>
    <x v="3"/>
    <s v="New"/>
    <x v="1"/>
    <s v="Summit Backpack 45L"/>
    <n v="4"/>
    <n v="155.91"/>
    <n v="0"/>
    <n v="79.91"/>
    <n v="623.64"/>
    <n v="319.64"/>
    <n v="304"/>
    <n v="0.48746071451478418"/>
    <n v="2026"/>
    <s v="Q4"/>
    <n v="11"/>
    <s v="Nov"/>
  </r>
  <r>
    <n v="2575"/>
    <d v="2026-11-24T00:00:00"/>
    <n v="2026"/>
    <n v="11"/>
    <x v="10"/>
    <x v="3"/>
    <x v="2"/>
    <x v="10"/>
    <x v="2"/>
    <s v="Returning"/>
    <x v="4"/>
    <s v="Resistance Band Set"/>
    <n v="1"/>
    <n v="39.42"/>
    <n v="0"/>
    <n v="14.63"/>
    <n v="39.42"/>
    <n v="14.63"/>
    <n v="24.79"/>
    <n v="0.62886859462201927"/>
    <n v="2026"/>
    <s v="Q4"/>
    <n v="11"/>
    <s v="Nov"/>
  </r>
  <r>
    <n v="2673"/>
    <d v="2026-11-24T00:00:00"/>
    <n v="2026"/>
    <n v="11"/>
    <x v="10"/>
    <x v="3"/>
    <x v="2"/>
    <x v="2"/>
    <x v="0"/>
    <s v="Returning"/>
    <x v="0"/>
    <s v="Trail Bike Light"/>
    <n v="2"/>
    <n v="51.56"/>
    <n v="0.05"/>
    <n v="22.7"/>
    <n v="97.963999999999999"/>
    <n v="45.4"/>
    <n v="52.564"/>
    <n v="0.5365644522477645"/>
    <n v="2026"/>
    <s v="Q4"/>
    <n v="11"/>
    <s v="Nov"/>
  </r>
  <r>
    <n v="4145"/>
    <d v="2026-11-24T00:00:00"/>
    <n v="2026"/>
    <n v="11"/>
    <x v="10"/>
    <x v="3"/>
    <x v="0"/>
    <x v="0"/>
    <x v="0"/>
    <s v="Returning"/>
    <x v="3"/>
    <s v="Compact Sleeping Bag"/>
    <n v="1"/>
    <n v="120.49"/>
    <n v="0.15"/>
    <n v="61.22"/>
    <n v="102.4165"/>
    <n v="61.22"/>
    <n v="41.1965"/>
    <n v="0.40224475548373556"/>
    <n v="2026"/>
    <s v="Q4"/>
    <n v="11"/>
    <s v="Nov"/>
  </r>
  <r>
    <n v="4610"/>
    <d v="2026-11-24T00:00:00"/>
    <n v="2026"/>
    <n v="11"/>
    <x v="10"/>
    <x v="3"/>
    <x v="2"/>
    <x v="16"/>
    <x v="2"/>
    <s v="Returning"/>
    <x v="1"/>
    <s v="Summit Backpack 45L"/>
    <n v="2"/>
    <n v="153.96"/>
    <n v="0"/>
    <n v="79.33"/>
    <n v="307.92"/>
    <n v="158.66"/>
    <n v="149.26000000000002"/>
    <n v="0.48473629514159527"/>
    <n v="2026"/>
    <s v="Q4"/>
    <n v="11"/>
    <s v="Nov"/>
  </r>
  <r>
    <n v="4721"/>
    <d v="2026-11-24T00:00:00"/>
    <n v="2026"/>
    <n v="11"/>
    <x v="10"/>
    <x v="3"/>
    <x v="2"/>
    <x v="16"/>
    <x v="2"/>
    <s v="New"/>
    <x v="0"/>
    <s v="Compact Repair Kit"/>
    <n v="1"/>
    <n v="39.85"/>
    <n v="0"/>
    <n v="16.3"/>
    <n v="39.85"/>
    <n v="16.3"/>
    <n v="23.55"/>
    <n v="0.59096612296110418"/>
    <n v="2026"/>
    <s v="Q4"/>
    <n v="11"/>
    <s v="Nov"/>
  </r>
  <r>
    <n v="324"/>
    <d v="2026-11-25T00:00:00"/>
    <n v="2026"/>
    <n v="11"/>
    <x v="10"/>
    <x v="3"/>
    <x v="3"/>
    <x v="13"/>
    <x v="3"/>
    <s v="Returning"/>
    <x v="0"/>
    <s v="Cycling Pack 12L"/>
    <n v="2"/>
    <n v="103.88"/>
    <n v="0.15"/>
    <n v="49.26"/>
    <n v="176.59599999999998"/>
    <n v="98.52"/>
    <n v="78.075999999999979"/>
    <n v="0.44211646922920106"/>
    <n v="2026"/>
    <s v="Q4"/>
    <n v="11"/>
    <s v="Nov"/>
  </r>
  <r>
    <n v="559"/>
    <d v="2026-11-25T00:00:00"/>
    <n v="2026"/>
    <n v="11"/>
    <x v="10"/>
    <x v="3"/>
    <x v="3"/>
    <x v="7"/>
    <x v="0"/>
    <s v="Returning"/>
    <x v="2"/>
    <s v="Carry-On Duffel"/>
    <n v="2"/>
    <n v="134.19"/>
    <n v="0.1"/>
    <n v="65.39"/>
    <n v="241.542"/>
    <n v="130.78"/>
    <n v="110.762"/>
    <n v="0.45856207202060095"/>
    <n v="2026"/>
    <s v="Q4"/>
    <n v="11"/>
    <s v="Nov"/>
  </r>
  <r>
    <n v="1108"/>
    <d v="2026-11-25T00:00:00"/>
    <n v="2026"/>
    <n v="11"/>
    <x v="10"/>
    <x v="3"/>
    <x v="1"/>
    <x v="1"/>
    <x v="3"/>
    <s v="New"/>
    <x v="2"/>
    <s v="Insulated Bottle"/>
    <n v="1"/>
    <n v="37.06"/>
    <n v="0.1"/>
    <n v="13.18"/>
    <n v="33.354000000000006"/>
    <n v="13.18"/>
    <n v="20.174000000000007"/>
    <n v="0.6048449961024166"/>
    <n v="2026"/>
    <s v="Q4"/>
    <n v="11"/>
    <s v="Nov"/>
  </r>
  <r>
    <n v="1344"/>
    <d v="2026-11-25T00:00:00"/>
    <n v="2026"/>
    <n v="11"/>
    <x v="10"/>
    <x v="3"/>
    <x v="2"/>
    <x v="10"/>
    <x v="0"/>
    <s v="New"/>
    <x v="2"/>
    <s v="Carry-On Duffel"/>
    <n v="4"/>
    <n v="135.21"/>
    <n v="0.05"/>
    <n v="68.64"/>
    <n v="513.798"/>
    <n v="274.56"/>
    <n v="239.238"/>
    <n v="0.46562656919645462"/>
    <n v="2026"/>
    <s v="Q4"/>
    <n v="11"/>
    <s v="Nov"/>
  </r>
  <r>
    <n v="1922"/>
    <d v="2026-11-25T00:00:00"/>
    <n v="2026"/>
    <n v="11"/>
    <x v="10"/>
    <x v="3"/>
    <x v="0"/>
    <x v="9"/>
    <x v="3"/>
    <s v="Returning"/>
    <x v="1"/>
    <s v="Trail Boots"/>
    <n v="2"/>
    <n v="145.77000000000001"/>
    <n v="0.1"/>
    <n v="78.14"/>
    <n v="262.38600000000002"/>
    <n v="156.28"/>
    <n v="106.10600000000002"/>
    <n v="0.40438895367893107"/>
    <n v="2026"/>
    <s v="Q4"/>
    <n v="11"/>
    <s v="Nov"/>
  </r>
  <r>
    <n v="2343"/>
    <d v="2026-11-25T00:00:00"/>
    <n v="2026"/>
    <n v="11"/>
    <x v="10"/>
    <x v="3"/>
    <x v="0"/>
    <x v="15"/>
    <x v="2"/>
    <s v="New"/>
    <x v="3"/>
    <s v="Compact Sleeping Bag"/>
    <n v="1"/>
    <n v="121.53"/>
    <n v="0.15"/>
    <n v="62.14"/>
    <n v="103.3005"/>
    <n v="62.14"/>
    <n v="41.160499999999999"/>
    <n v="0.39845402490791426"/>
    <n v="2026"/>
    <s v="Q4"/>
    <n v="11"/>
    <s v="Nov"/>
  </r>
  <r>
    <n v="2466"/>
    <d v="2026-11-25T00:00:00"/>
    <n v="2026"/>
    <n v="11"/>
    <x v="10"/>
    <x v="3"/>
    <x v="2"/>
    <x v="2"/>
    <x v="0"/>
    <s v="Business"/>
    <x v="0"/>
    <s v="Compact Repair Kit"/>
    <n v="2"/>
    <n v="40.51"/>
    <n v="0.05"/>
    <n v="16.45"/>
    <n v="76.968999999999994"/>
    <n v="32.9"/>
    <n v="44.068999999999996"/>
    <n v="0.5725551845548208"/>
    <n v="2026"/>
    <s v="Q4"/>
    <n v="11"/>
    <s v="Nov"/>
  </r>
  <r>
    <n v="2647"/>
    <d v="2026-11-25T00:00:00"/>
    <n v="2026"/>
    <n v="11"/>
    <x v="10"/>
    <x v="3"/>
    <x v="2"/>
    <x v="5"/>
    <x v="0"/>
    <s v="New"/>
    <x v="1"/>
    <s v="Trekking Poles"/>
    <n v="1"/>
    <n v="70.099999999999994"/>
    <n v="0.15"/>
    <n v="32.28"/>
    <n v="59.584999999999994"/>
    <n v="32.28"/>
    <n v="27.304999999999993"/>
    <n v="0.45825291600234952"/>
    <n v="2026"/>
    <s v="Q4"/>
    <n v="11"/>
    <s v="Nov"/>
  </r>
  <r>
    <n v="2958"/>
    <d v="2026-11-25T00:00:00"/>
    <n v="2026"/>
    <n v="11"/>
    <x v="10"/>
    <x v="3"/>
    <x v="1"/>
    <x v="12"/>
    <x v="3"/>
    <s v="New"/>
    <x v="1"/>
    <s v="Trail Boots"/>
    <n v="1"/>
    <n v="144.25"/>
    <n v="0.1"/>
    <n v="79.55"/>
    <n v="129.82500000000002"/>
    <n v="79.55"/>
    <n v="50.27500000000002"/>
    <n v="0.38725207009435791"/>
    <n v="2026"/>
    <s v="Q4"/>
    <n v="11"/>
    <s v="Nov"/>
  </r>
  <r>
    <n v="3527"/>
    <d v="2026-11-25T00:00:00"/>
    <n v="2026"/>
    <n v="11"/>
    <x v="10"/>
    <x v="3"/>
    <x v="1"/>
    <x v="6"/>
    <x v="3"/>
    <s v="Returning"/>
    <x v="1"/>
    <s v="Trail Boots"/>
    <n v="4"/>
    <n v="146.19"/>
    <n v="0.1"/>
    <n v="79.569999999999993"/>
    <n v="526.28399999999999"/>
    <n v="318.27999999999997"/>
    <n v="208.00400000000002"/>
    <n v="0.39523147198090769"/>
    <n v="2026"/>
    <s v="Q4"/>
    <n v="11"/>
    <s v="Nov"/>
  </r>
  <r>
    <n v="3729"/>
    <d v="2026-11-25T00:00:00"/>
    <n v="2026"/>
    <n v="11"/>
    <x v="10"/>
    <x v="3"/>
    <x v="0"/>
    <x v="9"/>
    <x v="0"/>
    <s v="New"/>
    <x v="3"/>
    <s v="Portable Camp Stove"/>
    <n v="1"/>
    <n v="81.89"/>
    <n v="0.05"/>
    <n v="38.33"/>
    <n v="77.79549999999999"/>
    <n v="38.33"/>
    <n v="39.465499999999992"/>
    <n v="0.50729797996028048"/>
    <n v="2026"/>
    <s v="Q4"/>
    <n v="11"/>
    <s v="Nov"/>
  </r>
  <r>
    <n v="4961"/>
    <d v="2026-11-25T00:00:00"/>
    <n v="2026"/>
    <n v="11"/>
    <x v="10"/>
    <x v="3"/>
    <x v="2"/>
    <x v="2"/>
    <x v="2"/>
    <s v="New"/>
    <x v="3"/>
    <s v="Trail Tent 2P"/>
    <n v="2"/>
    <n v="194.78"/>
    <n v="0.15"/>
    <n v="102.51"/>
    <n v="331.12599999999998"/>
    <n v="205.02"/>
    <n v="126.10599999999997"/>
    <n v="0.38083992196324051"/>
    <n v="2026"/>
    <s v="Q4"/>
    <n v="11"/>
    <s v="Nov"/>
  </r>
  <r>
    <n v="5034"/>
    <d v="2026-11-25T00:00:00"/>
    <n v="2026"/>
    <n v="11"/>
    <x v="10"/>
    <x v="3"/>
    <x v="1"/>
    <x v="14"/>
    <x v="0"/>
    <s v="Returning"/>
    <x v="1"/>
    <s v="Trail Boots"/>
    <n v="1"/>
    <n v="141.63"/>
    <n v="0.05"/>
    <n v="77.17"/>
    <n v="134.54849999999999"/>
    <n v="77.17"/>
    <n v="57.378499999999988"/>
    <n v="0.42645217152179321"/>
    <n v="2026"/>
    <s v="Q4"/>
    <n v="11"/>
    <s v="Nov"/>
  </r>
  <r>
    <n v="343"/>
    <d v="2026-11-26T00:00:00"/>
    <n v="2026"/>
    <n v="11"/>
    <x v="10"/>
    <x v="3"/>
    <x v="2"/>
    <x v="16"/>
    <x v="0"/>
    <s v="Returning"/>
    <x v="0"/>
    <s v="Compact Repair Kit"/>
    <n v="1"/>
    <n v="40.86"/>
    <n v="0.05"/>
    <n v="17.14"/>
    <n v="38.817"/>
    <n v="17.14"/>
    <n v="21.677"/>
    <n v="0.55844088930107938"/>
    <n v="2026"/>
    <s v="Q4"/>
    <n v="11"/>
    <s v="Nov"/>
  </r>
  <r>
    <n v="405"/>
    <d v="2026-11-26T00:00:00"/>
    <n v="2026"/>
    <n v="11"/>
    <x v="10"/>
    <x v="3"/>
    <x v="3"/>
    <x v="8"/>
    <x v="0"/>
    <s v="New"/>
    <x v="1"/>
    <s v="Trail Boots"/>
    <n v="1"/>
    <n v="141.61000000000001"/>
    <n v="0.05"/>
    <n v="77.7"/>
    <n v="134.52950000000001"/>
    <n v="77.7"/>
    <n v="56.82950000000001"/>
    <n v="0.42243151130421214"/>
    <n v="2026"/>
    <s v="Q4"/>
    <n v="11"/>
    <s v="Nov"/>
  </r>
  <r>
    <n v="485"/>
    <d v="2026-11-26T00:00:00"/>
    <n v="2026"/>
    <n v="11"/>
    <x v="10"/>
    <x v="3"/>
    <x v="3"/>
    <x v="7"/>
    <x v="0"/>
    <s v="New"/>
    <x v="3"/>
    <s v="Compact Sleeping Bag"/>
    <n v="2"/>
    <n v="122.15"/>
    <n v="0.1"/>
    <n v="61.15"/>
    <n v="219.87"/>
    <n v="122.3"/>
    <n v="97.570000000000007"/>
    <n v="0.44376222313185065"/>
    <n v="2026"/>
    <s v="Q4"/>
    <n v="11"/>
    <s v="Nov"/>
  </r>
  <r>
    <n v="807"/>
    <d v="2026-11-26T00:00:00"/>
    <n v="2026"/>
    <n v="11"/>
    <x v="10"/>
    <x v="3"/>
    <x v="2"/>
    <x v="5"/>
    <x v="2"/>
    <s v="Returning"/>
    <x v="2"/>
    <s v="Carry-On Duffel"/>
    <n v="5"/>
    <n v="130.24"/>
    <n v="0.1"/>
    <n v="66.75"/>
    <n v="586.08000000000004"/>
    <n v="333.75"/>
    <n v="252.33000000000004"/>
    <n v="0.43053849303849306"/>
    <n v="2026"/>
    <s v="Q4"/>
    <n v="11"/>
    <s v="Nov"/>
  </r>
  <r>
    <n v="1666"/>
    <d v="2026-11-26T00:00:00"/>
    <n v="2026"/>
    <n v="11"/>
    <x v="10"/>
    <x v="3"/>
    <x v="0"/>
    <x v="15"/>
    <x v="1"/>
    <s v="Returning"/>
    <x v="0"/>
    <s v="Trail Bike Light"/>
    <n v="3"/>
    <n v="50.18"/>
    <n v="0.1"/>
    <n v="23.12"/>
    <n v="135.48599999999999"/>
    <n v="69.36"/>
    <n v="66.125999999999991"/>
    <n v="0.4880651875470528"/>
    <n v="2026"/>
    <s v="Q4"/>
    <n v="11"/>
    <s v="Nov"/>
  </r>
  <r>
    <n v="3442"/>
    <d v="2026-11-26T00:00:00"/>
    <n v="2026"/>
    <n v="11"/>
    <x v="10"/>
    <x v="3"/>
    <x v="0"/>
    <x v="9"/>
    <x v="2"/>
    <s v="New"/>
    <x v="4"/>
    <s v="Training Mat"/>
    <n v="2"/>
    <n v="50.93"/>
    <n v="0.15"/>
    <n v="22.35"/>
    <n v="86.581000000000003"/>
    <n v="44.7"/>
    <n v="41.881"/>
    <n v="0.48372044674928677"/>
    <n v="2026"/>
    <s v="Q4"/>
    <n v="11"/>
    <s v="Nov"/>
  </r>
  <r>
    <n v="4177"/>
    <d v="2026-11-26T00:00:00"/>
    <n v="2026"/>
    <n v="11"/>
    <x v="10"/>
    <x v="3"/>
    <x v="2"/>
    <x v="10"/>
    <x v="0"/>
    <s v="Business"/>
    <x v="0"/>
    <s v="Trail Bike Light"/>
    <n v="1"/>
    <n v="49.6"/>
    <n v="0"/>
    <n v="22.62"/>
    <n v="49.6"/>
    <n v="22.62"/>
    <n v="26.98"/>
    <n v="0.5439516129032258"/>
    <n v="2026"/>
    <s v="Q4"/>
    <n v="11"/>
    <s v="Nov"/>
  </r>
  <r>
    <n v="4659"/>
    <d v="2026-11-26T00:00:00"/>
    <n v="2026"/>
    <n v="11"/>
    <x v="10"/>
    <x v="3"/>
    <x v="1"/>
    <x v="11"/>
    <x v="1"/>
    <s v="Business"/>
    <x v="3"/>
    <s v="Portable Camp Stove"/>
    <n v="3"/>
    <n v="83.3"/>
    <n v="0.15"/>
    <n v="38.74"/>
    <n v="212.41499999999996"/>
    <n v="116.22"/>
    <n v="96.194999999999965"/>
    <n v="0.45286349834051259"/>
    <n v="2026"/>
    <s v="Q4"/>
    <n v="11"/>
    <s v="Nov"/>
  </r>
  <r>
    <n v="4667"/>
    <d v="2026-11-26T00:00:00"/>
    <n v="2026"/>
    <n v="11"/>
    <x v="10"/>
    <x v="3"/>
    <x v="1"/>
    <x v="14"/>
    <x v="3"/>
    <s v="Business"/>
    <x v="2"/>
    <s v="Insulated Bottle"/>
    <n v="1"/>
    <n v="35.89"/>
    <n v="0.05"/>
    <n v="13.53"/>
    <n v="34.095500000000001"/>
    <n v="13.53"/>
    <n v="20.5655"/>
    <n v="0.60317343931017287"/>
    <n v="2026"/>
    <s v="Q4"/>
    <n v="11"/>
    <s v="Nov"/>
  </r>
  <r>
    <n v="197"/>
    <d v="2026-11-27T00:00:00"/>
    <n v="2026"/>
    <n v="11"/>
    <x v="10"/>
    <x v="3"/>
    <x v="3"/>
    <x v="4"/>
    <x v="2"/>
    <s v="New"/>
    <x v="3"/>
    <s v="Trail Tent 2P"/>
    <n v="1"/>
    <n v="195.32"/>
    <n v="0"/>
    <n v="103.21"/>
    <n v="195.32"/>
    <n v="103.21"/>
    <n v="92.11"/>
    <n v="0.47158509113250052"/>
    <n v="2026"/>
    <s v="Q4"/>
    <n v="11"/>
    <s v="Nov"/>
  </r>
  <r>
    <n v="361"/>
    <d v="2026-11-27T00:00:00"/>
    <n v="2026"/>
    <n v="11"/>
    <x v="10"/>
    <x v="3"/>
    <x v="1"/>
    <x v="6"/>
    <x v="0"/>
    <s v="Returning"/>
    <x v="2"/>
    <s v="Insulated Bottle"/>
    <n v="1"/>
    <n v="36.36"/>
    <n v="0.05"/>
    <n v="13.33"/>
    <n v="34.541999999999994"/>
    <n v="13.33"/>
    <n v="21.211999999999996"/>
    <n v="0.61409298824619307"/>
    <n v="2026"/>
    <s v="Q4"/>
    <n v="11"/>
    <s v="Nov"/>
  </r>
  <r>
    <n v="841"/>
    <d v="2026-11-27T00:00:00"/>
    <n v="2026"/>
    <n v="11"/>
    <x v="10"/>
    <x v="3"/>
    <x v="1"/>
    <x v="12"/>
    <x v="0"/>
    <s v="Returning"/>
    <x v="2"/>
    <s v="Insulated Bottle"/>
    <n v="2"/>
    <n v="35.85"/>
    <n v="0.05"/>
    <n v="13.69"/>
    <n v="68.114999999999995"/>
    <n v="27.38"/>
    <n v="40.734999999999999"/>
    <n v="0.59803273875064233"/>
    <n v="2026"/>
    <s v="Q4"/>
    <n v="11"/>
    <s v="Nov"/>
  </r>
  <r>
    <n v="903"/>
    <d v="2026-11-27T00:00:00"/>
    <n v="2026"/>
    <n v="11"/>
    <x v="10"/>
    <x v="3"/>
    <x v="3"/>
    <x v="8"/>
    <x v="0"/>
    <s v="New"/>
    <x v="2"/>
    <s v="Packing Cube Set"/>
    <n v="4"/>
    <n v="46.73"/>
    <n v="0"/>
    <n v="17.989999999999998"/>
    <n v="186.92"/>
    <n v="71.959999999999994"/>
    <n v="114.96"/>
    <n v="0.61502246950567085"/>
    <n v="2026"/>
    <s v="Q4"/>
    <n v="11"/>
    <s v="Nov"/>
  </r>
  <r>
    <n v="1278"/>
    <d v="2026-11-27T00:00:00"/>
    <n v="2026"/>
    <n v="11"/>
    <x v="10"/>
    <x v="3"/>
    <x v="3"/>
    <x v="13"/>
    <x v="2"/>
    <s v="Returning"/>
    <x v="1"/>
    <s v="Trail Boots"/>
    <n v="3"/>
    <n v="143.72"/>
    <n v="0.15"/>
    <n v="78.56"/>
    <n v="366.48599999999999"/>
    <n v="235.68"/>
    <n v="130.80599999999998"/>
    <n v="0.35691950033561987"/>
    <n v="2026"/>
    <s v="Q4"/>
    <n v="11"/>
    <s v="Nov"/>
  </r>
  <r>
    <n v="2091"/>
    <d v="2026-11-27T00:00:00"/>
    <n v="2026"/>
    <n v="11"/>
    <x v="10"/>
    <x v="3"/>
    <x v="1"/>
    <x v="12"/>
    <x v="3"/>
    <s v="New"/>
    <x v="4"/>
    <s v="Recovery Roller"/>
    <n v="1"/>
    <n v="35.590000000000003"/>
    <n v="0"/>
    <n v="13.57"/>
    <n v="35.590000000000003"/>
    <n v="13.57"/>
    <n v="22.020000000000003"/>
    <n v="0.61871312166338865"/>
    <n v="2026"/>
    <s v="Q4"/>
    <n v="11"/>
    <s v="Nov"/>
  </r>
  <r>
    <n v="3070"/>
    <d v="2026-11-27T00:00:00"/>
    <n v="2026"/>
    <n v="11"/>
    <x v="10"/>
    <x v="3"/>
    <x v="3"/>
    <x v="13"/>
    <x v="3"/>
    <s v="Returning"/>
    <x v="1"/>
    <s v="Trekking Poles"/>
    <n v="4"/>
    <n v="71.11"/>
    <n v="0.05"/>
    <n v="32.25"/>
    <n v="270.21799999999996"/>
    <n v="129"/>
    <n v="141.21799999999996"/>
    <n v="0.52260767232382732"/>
    <n v="2026"/>
    <s v="Q4"/>
    <n v="11"/>
    <s v="Nov"/>
  </r>
  <r>
    <n v="4007"/>
    <d v="2026-11-27T00:00:00"/>
    <n v="2026"/>
    <n v="11"/>
    <x v="10"/>
    <x v="3"/>
    <x v="0"/>
    <x v="9"/>
    <x v="3"/>
    <s v="Business"/>
    <x v="0"/>
    <s v="Trail Bike Light"/>
    <n v="5"/>
    <n v="51.04"/>
    <n v="0"/>
    <n v="22.69"/>
    <n v="255.2"/>
    <n v="113.45"/>
    <n v="141.75"/>
    <n v="0.55544670846394983"/>
    <n v="2026"/>
    <s v="Q4"/>
    <n v="11"/>
    <s v="Nov"/>
  </r>
  <r>
    <n v="4488"/>
    <d v="2026-11-27T00:00:00"/>
    <n v="2026"/>
    <n v="11"/>
    <x v="10"/>
    <x v="3"/>
    <x v="1"/>
    <x v="14"/>
    <x v="2"/>
    <s v="Returning"/>
    <x v="2"/>
    <s v="Travel Backpack 35L"/>
    <n v="3"/>
    <n v="161.66"/>
    <n v="0.05"/>
    <n v="88.3"/>
    <n v="460.73099999999999"/>
    <n v="264.89999999999998"/>
    <n v="195.83100000000002"/>
    <n v="0.42504411467863029"/>
    <n v="2026"/>
    <s v="Q4"/>
    <n v="11"/>
    <s v="Nov"/>
  </r>
  <r>
    <n v="5159"/>
    <d v="2026-11-27T00:00:00"/>
    <n v="2026"/>
    <n v="11"/>
    <x v="10"/>
    <x v="3"/>
    <x v="3"/>
    <x v="13"/>
    <x v="0"/>
    <s v="Business"/>
    <x v="3"/>
    <s v="Portable Camp Stove"/>
    <n v="2"/>
    <n v="80.400000000000006"/>
    <n v="0.15"/>
    <n v="38.869999999999997"/>
    <n v="136.68"/>
    <n v="77.739999999999995"/>
    <n v="58.940000000000012"/>
    <n v="0.43122622183201648"/>
    <n v="2026"/>
    <s v="Q4"/>
    <n v="11"/>
    <s v="Nov"/>
  </r>
  <r>
    <n v="669"/>
    <d v="2026-11-28T00:00:00"/>
    <n v="2026"/>
    <n v="11"/>
    <x v="10"/>
    <x v="3"/>
    <x v="2"/>
    <x v="3"/>
    <x v="0"/>
    <s v="Returning"/>
    <x v="4"/>
    <s v="Recovery Roller"/>
    <n v="3"/>
    <n v="36.81"/>
    <n v="0.05"/>
    <n v="13.82"/>
    <n v="104.9085"/>
    <n v="41.46"/>
    <n v="63.448500000000003"/>
    <n v="0.60479846723573405"/>
    <n v="2026"/>
    <s v="Q4"/>
    <n v="11"/>
    <s v="Nov"/>
  </r>
  <r>
    <n v="686"/>
    <d v="2026-11-28T00:00:00"/>
    <n v="2026"/>
    <n v="11"/>
    <x v="10"/>
    <x v="3"/>
    <x v="1"/>
    <x v="12"/>
    <x v="3"/>
    <s v="Returning"/>
    <x v="2"/>
    <s v="Carry-On Duffel"/>
    <n v="2"/>
    <n v="132.61000000000001"/>
    <n v="0.1"/>
    <n v="67.3"/>
    <n v="238.69800000000004"/>
    <n v="134.6"/>
    <n v="104.09800000000004"/>
    <n v="0.43610755012610086"/>
    <n v="2026"/>
    <s v="Q4"/>
    <n v="11"/>
    <s v="Nov"/>
  </r>
  <r>
    <n v="990"/>
    <d v="2026-11-28T00:00:00"/>
    <n v="2026"/>
    <n v="11"/>
    <x v="10"/>
    <x v="3"/>
    <x v="0"/>
    <x v="15"/>
    <x v="0"/>
    <s v="Returning"/>
    <x v="0"/>
    <s v="Compact Repair Kit"/>
    <n v="5"/>
    <n v="39.79"/>
    <n v="0.1"/>
    <n v="17.09"/>
    <n v="179.05500000000001"/>
    <n v="85.45"/>
    <n v="93.605000000000004"/>
    <n v="0.52277233252352628"/>
    <n v="2026"/>
    <s v="Q4"/>
    <n v="11"/>
    <s v="Nov"/>
  </r>
  <r>
    <n v="1134"/>
    <d v="2026-11-28T00:00:00"/>
    <n v="2026"/>
    <n v="11"/>
    <x v="10"/>
    <x v="3"/>
    <x v="3"/>
    <x v="4"/>
    <x v="0"/>
    <s v="Returning"/>
    <x v="2"/>
    <s v="Insulated Bottle"/>
    <n v="2"/>
    <n v="36.119999999999997"/>
    <n v="0.1"/>
    <n v="13.61"/>
    <n v="65.015999999999991"/>
    <n v="27.22"/>
    <n v="37.795999999999992"/>
    <n v="0.58133382551987201"/>
    <n v="2026"/>
    <s v="Q4"/>
    <n v="11"/>
    <s v="Nov"/>
  </r>
  <r>
    <n v="1770"/>
    <d v="2026-11-28T00:00:00"/>
    <n v="2026"/>
    <n v="11"/>
    <x v="10"/>
    <x v="3"/>
    <x v="3"/>
    <x v="7"/>
    <x v="2"/>
    <s v="Returning"/>
    <x v="1"/>
    <s v="Summit Backpack 45L"/>
    <n v="5"/>
    <n v="153.93"/>
    <n v="0.05"/>
    <n v="77.27"/>
    <n v="731.16750000000002"/>
    <n v="386.34999999999997"/>
    <n v="344.81750000000005"/>
    <n v="0.4715985051304934"/>
    <n v="2026"/>
    <s v="Q4"/>
    <n v="11"/>
    <s v="Nov"/>
  </r>
  <r>
    <n v="3396"/>
    <d v="2026-11-28T00:00:00"/>
    <n v="2026"/>
    <n v="11"/>
    <x v="10"/>
    <x v="3"/>
    <x v="2"/>
    <x v="3"/>
    <x v="2"/>
    <s v="New"/>
    <x v="4"/>
    <s v="Training Mat"/>
    <n v="3"/>
    <n v="50.67"/>
    <n v="0.05"/>
    <n v="22.25"/>
    <n v="144.40949999999998"/>
    <n v="66.75"/>
    <n v="77.65949999999998"/>
    <n v="0.53777279195620775"/>
    <n v="2026"/>
    <s v="Q4"/>
    <n v="11"/>
    <s v="Nov"/>
  </r>
  <r>
    <n v="4259"/>
    <d v="2026-11-28T00:00:00"/>
    <n v="2026"/>
    <n v="11"/>
    <x v="10"/>
    <x v="3"/>
    <x v="2"/>
    <x v="3"/>
    <x v="0"/>
    <s v="Returning"/>
    <x v="1"/>
    <s v="Trekking Poles"/>
    <n v="4"/>
    <n v="72.77"/>
    <n v="0"/>
    <n v="32.090000000000003"/>
    <n v="291.08"/>
    <n v="128.36000000000001"/>
    <n v="162.71999999999997"/>
    <n v="0.55902157482479031"/>
    <n v="2026"/>
    <s v="Q4"/>
    <n v="11"/>
    <s v="Nov"/>
  </r>
  <r>
    <n v="4440"/>
    <d v="2026-11-28T00:00:00"/>
    <n v="2026"/>
    <n v="11"/>
    <x v="10"/>
    <x v="3"/>
    <x v="2"/>
    <x v="10"/>
    <x v="3"/>
    <s v="New"/>
    <x v="2"/>
    <s v="Packing Cube Set"/>
    <n v="1"/>
    <n v="46.45"/>
    <n v="0.1"/>
    <n v="17.96"/>
    <n v="41.805000000000007"/>
    <n v="17.96"/>
    <n v="23.845000000000006"/>
    <n v="0.57038631742614521"/>
    <n v="2026"/>
    <s v="Q4"/>
    <n v="11"/>
    <s v="Nov"/>
  </r>
  <r>
    <n v="5115"/>
    <d v="2026-11-28T00:00:00"/>
    <n v="2026"/>
    <n v="11"/>
    <x v="10"/>
    <x v="3"/>
    <x v="0"/>
    <x v="15"/>
    <x v="0"/>
    <s v="New"/>
    <x v="2"/>
    <s v="Travel Backpack 35L"/>
    <n v="1"/>
    <n v="165.75"/>
    <n v="0.2"/>
    <n v="89.16"/>
    <n v="132.6"/>
    <n v="89.16"/>
    <n v="43.44"/>
    <n v="0.32760180995475113"/>
    <n v="2026"/>
    <s v="Q4"/>
    <n v="11"/>
    <s v="Nov"/>
  </r>
  <r>
    <n v="5136"/>
    <d v="2026-11-28T00:00:00"/>
    <n v="2026"/>
    <n v="11"/>
    <x v="10"/>
    <x v="3"/>
    <x v="2"/>
    <x v="2"/>
    <x v="3"/>
    <s v="New"/>
    <x v="3"/>
    <s v="Trail Tent 2P"/>
    <n v="4"/>
    <n v="198.02"/>
    <n v="0.05"/>
    <n v="103.82"/>
    <n v="752.476"/>
    <n v="415.28"/>
    <n v="337.19600000000003"/>
    <n v="0.44811528872681655"/>
    <n v="2026"/>
    <s v="Q4"/>
    <n v="11"/>
    <s v="Nov"/>
  </r>
  <r>
    <n v="562"/>
    <d v="2026-11-29T00:00:00"/>
    <n v="2026"/>
    <n v="11"/>
    <x v="10"/>
    <x v="3"/>
    <x v="1"/>
    <x v="12"/>
    <x v="0"/>
    <s v="New"/>
    <x v="2"/>
    <s v="Packing Cube Set"/>
    <n v="1"/>
    <n v="46.3"/>
    <n v="0.2"/>
    <n v="18.78"/>
    <n v="37.04"/>
    <n v="18.78"/>
    <n v="18.259999999999998"/>
    <n v="0.49298056155507552"/>
    <n v="2026"/>
    <s v="Q4"/>
    <n v="11"/>
    <s v="Nov"/>
  </r>
  <r>
    <n v="806"/>
    <d v="2026-11-29T00:00:00"/>
    <n v="2026"/>
    <n v="11"/>
    <x v="10"/>
    <x v="3"/>
    <x v="0"/>
    <x v="15"/>
    <x v="3"/>
    <s v="Returning"/>
    <x v="4"/>
    <s v="Resistance Band Set"/>
    <n v="1"/>
    <n v="39.659999999999997"/>
    <n v="0"/>
    <n v="14.76"/>
    <n v="39.659999999999997"/>
    <n v="14.76"/>
    <n v="24.9"/>
    <n v="0.62783661119515888"/>
    <n v="2026"/>
    <s v="Q4"/>
    <n v="11"/>
    <s v="Nov"/>
  </r>
  <r>
    <n v="3150"/>
    <d v="2026-11-29T00:00:00"/>
    <n v="2026"/>
    <n v="11"/>
    <x v="10"/>
    <x v="3"/>
    <x v="1"/>
    <x v="6"/>
    <x v="0"/>
    <s v="New"/>
    <x v="3"/>
    <s v="Portable Camp Stove"/>
    <n v="3"/>
    <n v="80.72"/>
    <n v="0.05"/>
    <n v="39.130000000000003"/>
    <n v="230.05199999999999"/>
    <n v="117.39000000000001"/>
    <n v="112.66199999999998"/>
    <n v="0.48972406238589528"/>
    <n v="2026"/>
    <s v="Q4"/>
    <n v="11"/>
    <s v="Nov"/>
  </r>
  <r>
    <n v="4847"/>
    <d v="2026-11-29T00:00:00"/>
    <n v="2026"/>
    <n v="11"/>
    <x v="10"/>
    <x v="3"/>
    <x v="1"/>
    <x v="14"/>
    <x v="3"/>
    <s v="New"/>
    <x v="2"/>
    <s v="Insulated Bottle"/>
    <n v="2"/>
    <n v="35.51"/>
    <n v="0.05"/>
    <n v="13.24"/>
    <n v="67.468999999999994"/>
    <n v="26.48"/>
    <n v="40.98899999999999"/>
    <n v="0.60752345521646967"/>
    <n v="2026"/>
    <s v="Q4"/>
    <n v="11"/>
    <s v="Nov"/>
  </r>
  <r>
    <n v="221"/>
    <d v="2026-11-30T00:00:00"/>
    <n v="2026"/>
    <n v="11"/>
    <x v="10"/>
    <x v="3"/>
    <x v="3"/>
    <x v="8"/>
    <x v="2"/>
    <s v="Business"/>
    <x v="2"/>
    <s v="Carry-On Duffel"/>
    <n v="1"/>
    <n v="132.06"/>
    <n v="0.15"/>
    <n v="67.53"/>
    <n v="112.251"/>
    <n v="67.53"/>
    <n v="44.721000000000004"/>
    <n v="0.39840179597509157"/>
    <n v="2026"/>
    <s v="Q4"/>
    <n v="11"/>
    <s v="Nov"/>
  </r>
  <r>
    <n v="630"/>
    <d v="2026-11-30T00:00:00"/>
    <n v="2026"/>
    <n v="11"/>
    <x v="10"/>
    <x v="3"/>
    <x v="3"/>
    <x v="8"/>
    <x v="0"/>
    <s v="Business"/>
    <x v="0"/>
    <s v="Compact Repair Kit"/>
    <n v="3"/>
    <n v="41.07"/>
    <n v="0.1"/>
    <n v="16.86"/>
    <n v="110.88900000000001"/>
    <n v="50.58"/>
    <n v="60.309000000000012"/>
    <n v="0.54386819251684126"/>
    <n v="2026"/>
    <s v="Q4"/>
    <n v="11"/>
    <s v="Nov"/>
  </r>
  <r>
    <n v="1789"/>
    <d v="2026-11-30T00:00:00"/>
    <n v="2026"/>
    <n v="11"/>
    <x v="10"/>
    <x v="3"/>
    <x v="1"/>
    <x v="12"/>
    <x v="0"/>
    <s v="New"/>
    <x v="1"/>
    <s v="Summit Backpack 45L"/>
    <n v="2"/>
    <n v="151.49"/>
    <n v="0.1"/>
    <n v="81.39"/>
    <n v="272.68200000000002"/>
    <n v="162.78"/>
    <n v="109.90200000000002"/>
    <n v="0.40304090479019522"/>
    <n v="2026"/>
    <s v="Q4"/>
    <n v="11"/>
    <s v="Nov"/>
  </r>
  <r>
    <n v="1947"/>
    <d v="2026-11-30T00:00:00"/>
    <n v="2026"/>
    <n v="11"/>
    <x v="10"/>
    <x v="3"/>
    <x v="0"/>
    <x v="0"/>
    <x v="2"/>
    <s v="Business"/>
    <x v="4"/>
    <s v="Recovery Roller"/>
    <n v="1"/>
    <n v="35.729999999999997"/>
    <n v="0.2"/>
    <n v="14.33"/>
    <n v="28.584"/>
    <n v="14.33"/>
    <n v="14.254"/>
    <n v="0.49867058494262523"/>
    <n v="2026"/>
    <s v="Q4"/>
    <n v="11"/>
    <s v="Nov"/>
  </r>
  <r>
    <n v="2279"/>
    <d v="2026-11-30T00:00:00"/>
    <n v="2026"/>
    <n v="11"/>
    <x v="10"/>
    <x v="3"/>
    <x v="0"/>
    <x v="0"/>
    <x v="2"/>
    <s v="Returning"/>
    <x v="0"/>
    <s v="Trail Bike Light"/>
    <n v="2"/>
    <n v="50.38"/>
    <n v="0.1"/>
    <n v="22.41"/>
    <n v="90.684000000000012"/>
    <n v="44.82"/>
    <n v="45.864000000000011"/>
    <n v="0.50575625248114342"/>
    <n v="2026"/>
    <s v="Q4"/>
    <n v="11"/>
    <s v="Nov"/>
  </r>
  <r>
    <n v="2439"/>
    <d v="2026-11-30T00:00:00"/>
    <n v="2026"/>
    <n v="11"/>
    <x v="10"/>
    <x v="3"/>
    <x v="0"/>
    <x v="9"/>
    <x v="0"/>
    <s v="Business"/>
    <x v="4"/>
    <s v="Recovery Roller"/>
    <n v="1"/>
    <n v="35.67"/>
    <n v="0.1"/>
    <n v="13.81"/>
    <n v="32.103000000000002"/>
    <n v="13.81"/>
    <n v="18.292999999999999"/>
    <n v="0.5698221350029592"/>
    <n v="2026"/>
    <s v="Q4"/>
    <n v="11"/>
    <s v="Nov"/>
  </r>
  <r>
    <n v="2540"/>
    <d v="2026-11-30T00:00:00"/>
    <n v="2026"/>
    <n v="11"/>
    <x v="10"/>
    <x v="3"/>
    <x v="1"/>
    <x v="14"/>
    <x v="1"/>
    <s v="Business"/>
    <x v="3"/>
    <s v="Portable Camp Stove"/>
    <n v="12"/>
    <n v="81.150000000000006"/>
    <n v="0.15"/>
    <n v="39.590000000000003"/>
    <n v="827.73"/>
    <n v="475.08000000000004"/>
    <n v="352.65"/>
    <n v="0.42604472472907828"/>
    <n v="2026"/>
    <s v="Q4"/>
    <n v="11"/>
    <s v="Nov"/>
  </r>
  <r>
    <n v="2747"/>
    <d v="2026-11-30T00:00:00"/>
    <n v="2026"/>
    <n v="11"/>
    <x v="10"/>
    <x v="3"/>
    <x v="0"/>
    <x v="15"/>
    <x v="2"/>
    <s v="Returning"/>
    <x v="3"/>
    <s v="Trail Tent 2P"/>
    <n v="1"/>
    <n v="194.73"/>
    <n v="0"/>
    <n v="104.48"/>
    <n v="194.73"/>
    <n v="104.48"/>
    <n v="90.249999999999986"/>
    <n v="0.46346222975401835"/>
    <n v="2026"/>
    <s v="Q4"/>
    <n v="11"/>
    <s v="Nov"/>
  </r>
  <r>
    <n v="3094"/>
    <d v="2026-11-30T00:00:00"/>
    <n v="2026"/>
    <n v="11"/>
    <x v="10"/>
    <x v="3"/>
    <x v="1"/>
    <x v="1"/>
    <x v="3"/>
    <s v="Business"/>
    <x v="3"/>
    <s v="Compact Sleeping Bag"/>
    <n v="2"/>
    <n v="122.18"/>
    <n v="0.15"/>
    <n v="61.3"/>
    <n v="207.70600000000002"/>
    <n v="122.6"/>
    <n v="85.106000000000023"/>
    <n v="0.40974261696821479"/>
    <n v="2026"/>
    <s v="Q4"/>
    <n v="11"/>
    <s v="Nov"/>
  </r>
  <r>
    <n v="3359"/>
    <d v="2026-11-30T00:00:00"/>
    <n v="2026"/>
    <n v="11"/>
    <x v="10"/>
    <x v="3"/>
    <x v="3"/>
    <x v="13"/>
    <x v="0"/>
    <s v="Returning"/>
    <x v="3"/>
    <s v="Portable Camp Stove"/>
    <n v="1"/>
    <n v="83.14"/>
    <n v="0"/>
    <n v="39.369999999999997"/>
    <n v="83.14"/>
    <n v="39.369999999999997"/>
    <n v="43.77"/>
    <n v="0.52646139042578788"/>
    <n v="2026"/>
    <s v="Q4"/>
    <n v="11"/>
    <s v="Nov"/>
  </r>
  <r>
    <n v="3473"/>
    <d v="2026-11-30T00:00:00"/>
    <n v="2026"/>
    <n v="11"/>
    <x v="10"/>
    <x v="3"/>
    <x v="2"/>
    <x v="5"/>
    <x v="0"/>
    <s v="Returning"/>
    <x v="0"/>
    <s v="Commuter Helmet"/>
    <n v="1"/>
    <n v="80.97"/>
    <n v="0"/>
    <n v="43.64"/>
    <n v="80.97"/>
    <n v="43.64"/>
    <n v="37.33"/>
    <n v="0.4610349512164999"/>
    <n v="2026"/>
    <s v="Q4"/>
    <n v="11"/>
    <s v="Nov"/>
  </r>
  <r>
    <n v="3589"/>
    <d v="2026-11-30T00:00:00"/>
    <n v="2026"/>
    <n v="11"/>
    <x v="10"/>
    <x v="3"/>
    <x v="0"/>
    <x v="9"/>
    <x v="0"/>
    <s v="New"/>
    <x v="1"/>
    <s v="Trekking Poles"/>
    <n v="1"/>
    <n v="73.03"/>
    <n v="0"/>
    <n v="32.71"/>
    <n v="73.03"/>
    <n v="32.71"/>
    <n v="40.32"/>
    <n v="0.55210187594139393"/>
    <n v="2026"/>
    <s v="Q4"/>
    <n v="11"/>
    <s v="Nov"/>
  </r>
  <r>
    <n v="4689"/>
    <d v="2026-11-30T00:00:00"/>
    <n v="2026"/>
    <n v="11"/>
    <x v="10"/>
    <x v="3"/>
    <x v="2"/>
    <x v="3"/>
    <x v="0"/>
    <s v="Returning"/>
    <x v="2"/>
    <s v="Packing Cube Set"/>
    <n v="1"/>
    <n v="46.81"/>
    <n v="0.05"/>
    <n v="17.87"/>
    <n v="44.469500000000004"/>
    <n v="17.87"/>
    <n v="26.599500000000003"/>
    <n v="0.59815154206815913"/>
    <n v="2026"/>
    <s v="Q4"/>
    <n v="11"/>
    <s v="Nov"/>
  </r>
  <r>
    <n v="4819"/>
    <d v="2026-11-30T00:00:00"/>
    <n v="2026"/>
    <n v="11"/>
    <x v="10"/>
    <x v="3"/>
    <x v="3"/>
    <x v="7"/>
    <x v="3"/>
    <s v="New"/>
    <x v="1"/>
    <s v="Summit Backpack 45L"/>
    <n v="2"/>
    <n v="153.51"/>
    <n v="0.15"/>
    <n v="81.290000000000006"/>
    <n v="260.96699999999998"/>
    <n v="162.58000000000001"/>
    <n v="98.386999999999972"/>
    <n v="0.3770093536730697"/>
    <n v="2026"/>
    <s v="Q4"/>
    <n v="11"/>
    <s v="Nov"/>
  </r>
  <r>
    <n v="5167"/>
    <d v="2026-11-30T00:00:00"/>
    <n v="2026"/>
    <n v="11"/>
    <x v="10"/>
    <x v="3"/>
    <x v="2"/>
    <x v="5"/>
    <x v="3"/>
    <s v="New"/>
    <x v="3"/>
    <s v="Trail Tent 2P"/>
    <n v="2"/>
    <n v="197.5"/>
    <n v="0"/>
    <n v="104.47"/>
    <n v="395"/>
    <n v="208.94"/>
    <n v="186.06"/>
    <n v="0.4710379746835443"/>
    <n v="2026"/>
    <s v="Q4"/>
    <n v="11"/>
    <s v="Nov"/>
  </r>
  <r>
    <n v="38"/>
    <d v="2026-12-01T00:00:00"/>
    <n v="2026"/>
    <n v="12"/>
    <x v="11"/>
    <x v="3"/>
    <x v="3"/>
    <x v="8"/>
    <x v="1"/>
    <s v="Business"/>
    <x v="1"/>
    <s v="Trail Boots"/>
    <n v="8"/>
    <n v="146.55000000000001"/>
    <n v="0.1"/>
    <n v="78.03"/>
    <n v="1055.1600000000001"/>
    <n v="624.24"/>
    <n v="430.92000000000007"/>
    <n v="0.40839303991811671"/>
    <n v="2026"/>
    <s v="Q4"/>
    <n v="12"/>
    <s v="Dec"/>
  </r>
  <r>
    <n v="364"/>
    <d v="2026-12-01T00:00:00"/>
    <n v="2026"/>
    <n v="12"/>
    <x v="11"/>
    <x v="3"/>
    <x v="3"/>
    <x v="13"/>
    <x v="0"/>
    <s v="Business"/>
    <x v="0"/>
    <s v="Trail Bike Light"/>
    <n v="2"/>
    <n v="51.83"/>
    <n v="0.15"/>
    <n v="22.02"/>
    <n v="88.11099999999999"/>
    <n v="44.04"/>
    <n v="44.070999999999991"/>
    <n v="0.50017591447151888"/>
    <n v="2026"/>
    <s v="Q4"/>
    <n v="12"/>
    <s v="Dec"/>
  </r>
  <r>
    <n v="2040"/>
    <d v="2026-12-01T00:00:00"/>
    <n v="2026"/>
    <n v="12"/>
    <x v="11"/>
    <x v="3"/>
    <x v="1"/>
    <x v="12"/>
    <x v="0"/>
    <s v="New"/>
    <x v="1"/>
    <s v="Trail Boots"/>
    <n v="1"/>
    <n v="140.34"/>
    <n v="0.15"/>
    <n v="79.92"/>
    <n v="119.289"/>
    <n v="79.92"/>
    <n v="39.369"/>
    <n v="0.33003043029952467"/>
    <n v="2026"/>
    <s v="Q4"/>
    <n v="12"/>
    <s v="Dec"/>
  </r>
  <r>
    <n v="2899"/>
    <d v="2026-12-01T00:00:00"/>
    <n v="2026"/>
    <n v="12"/>
    <x v="11"/>
    <x v="3"/>
    <x v="0"/>
    <x v="0"/>
    <x v="0"/>
    <s v="New"/>
    <x v="1"/>
    <s v="Summit Backpack 45L"/>
    <n v="1"/>
    <n v="156.44999999999999"/>
    <n v="0"/>
    <n v="80.56"/>
    <n v="156.44999999999999"/>
    <n v="80.56"/>
    <n v="75.889999999999986"/>
    <n v="0.48507510386705011"/>
    <n v="2026"/>
    <s v="Q4"/>
    <n v="12"/>
    <s v="Dec"/>
  </r>
  <r>
    <n v="3199"/>
    <d v="2026-12-01T00:00:00"/>
    <n v="2026"/>
    <n v="12"/>
    <x v="11"/>
    <x v="3"/>
    <x v="2"/>
    <x v="16"/>
    <x v="3"/>
    <s v="Returning"/>
    <x v="4"/>
    <s v="Resistance Band Set"/>
    <n v="1"/>
    <n v="41.33"/>
    <n v="0"/>
    <n v="15.03"/>
    <n v="41.33"/>
    <n v="15.03"/>
    <n v="26.299999999999997"/>
    <n v="0.6363416404548754"/>
    <n v="2026"/>
    <s v="Q4"/>
    <n v="12"/>
    <s v="Dec"/>
  </r>
  <r>
    <n v="4722"/>
    <d v="2026-12-01T00:00:00"/>
    <n v="2026"/>
    <n v="12"/>
    <x v="11"/>
    <x v="3"/>
    <x v="1"/>
    <x v="11"/>
    <x v="2"/>
    <s v="New"/>
    <x v="0"/>
    <s v="Compact Repair Kit"/>
    <n v="1"/>
    <n v="39.479999999999997"/>
    <n v="0.05"/>
    <n v="16.78"/>
    <n v="37.505999999999993"/>
    <n v="16.78"/>
    <n v="20.725999999999992"/>
    <n v="0.55260491654668575"/>
    <n v="2026"/>
    <s v="Q4"/>
    <n v="12"/>
    <s v="Dec"/>
  </r>
  <r>
    <n v="1423"/>
    <d v="2026-12-02T00:00:00"/>
    <n v="2026"/>
    <n v="12"/>
    <x v="11"/>
    <x v="3"/>
    <x v="2"/>
    <x v="3"/>
    <x v="0"/>
    <s v="Business"/>
    <x v="1"/>
    <s v="Trekking Poles"/>
    <n v="1"/>
    <n v="73.010000000000005"/>
    <n v="0.1"/>
    <n v="31.51"/>
    <n v="65.709000000000003"/>
    <n v="31.51"/>
    <n v="34.198999999999998"/>
    <n v="0.52046142841924237"/>
    <n v="2026"/>
    <s v="Q4"/>
    <n v="12"/>
    <s v="Dec"/>
  </r>
  <r>
    <n v="1505"/>
    <d v="2026-12-02T00:00:00"/>
    <n v="2026"/>
    <n v="12"/>
    <x v="11"/>
    <x v="3"/>
    <x v="0"/>
    <x v="15"/>
    <x v="0"/>
    <s v="Business"/>
    <x v="4"/>
    <s v="Resistance Band Set"/>
    <n v="2"/>
    <n v="40.86"/>
    <n v="0.05"/>
    <n v="15.06"/>
    <n v="77.634"/>
    <n v="30.12"/>
    <n v="47.513999999999996"/>
    <n v="0.6120256588608084"/>
    <n v="2026"/>
    <s v="Q4"/>
    <n v="12"/>
    <s v="Dec"/>
  </r>
  <r>
    <n v="1664"/>
    <d v="2026-12-02T00:00:00"/>
    <n v="2026"/>
    <n v="12"/>
    <x v="11"/>
    <x v="3"/>
    <x v="2"/>
    <x v="5"/>
    <x v="3"/>
    <s v="Returning"/>
    <x v="3"/>
    <s v="Trail Tent 2P"/>
    <n v="6"/>
    <n v="194.79"/>
    <n v="0"/>
    <n v="105.73"/>
    <n v="1168.74"/>
    <n v="634.38"/>
    <n v="534.36"/>
    <n v="0.45721032907233433"/>
    <n v="2026"/>
    <s v="Q4"/>
    <n v="12"/>
    <s v="Dec"/>
  </r>
  <r>
    <n v="2035"/>
    <d v="2026-12-02T00:00:00"/>
    <n v="2026"/>
    <n v="12"/>
    <x v="11"/>
    <x v="3"/>
    <x v="3"/>
    <x v="13"/>
    <x v="0"/>
    <s v="New"/>
    <x v="3"/>
    <s v="Portable Camp Stove"/>
    <n v="4"/>
    <n v="80.98"/>
    <n v="0.2"/>
    <n v="38.6"/>
    <n v="259.13600000000002"/>
    <n v="154.4"/>
    <n v="104.73600000000002"/>
    <n v="0.40417387009138062"/>
    <n v="2026"/>
    <s v="Q4"/>
    <n v="12"/>
    <s v="Dec"/>
  </r>
  <r>
    <n v="2094"/>
    <d v="2026-12-02T00:00:00"/>
    <n v="2026"/>
    <n v="12"/>
    <x v="11"/>
    <x v="3"/>
    <x v="0"/>
    <x v="15"/>
    <x v="0"/>
    <s v="New"/>
    <x v="3"/>
    <s v="Trail Tent 2P"/>
    <n v="3"/>
    <n v="196.48"/>
    <n v="0.05"/>
    <n v="107.2"/>
    <n v="559.96799999999996"/>
    <n v="321.60000000000002"/>
    <n v="238.36799999999994"/>
    <n v="0.42568146751242919"/>
    <n v="2026"/>
    <s v="Q4"/>
    <n v="12"/>
    <s v="Dec"/>
  </r>
  <r>
    <n v="2204"/>
    <d v="2026-12-02T00:00:00"/>
    <n v="2026"/>
    <n v="12"/>
    <x v="11"/>
    <x v="3"/>
    <x v="0"/>
    <x v="9"/>
    <x v="2"/>
    <s v="New"/>
    <x v="2"/>
    <s v="Packing Cube Set"/>
    <n v="2"/>
    <n v="46.63"/>
    <n v="0"/>
    <n v="18.68"/>
    <n v="93.26"/>
    <n v="37.36"/>
    <n v="55.900000000000006"/>
    <n v="0.59939952820072917"/>
    <n v="2026"/>
    <s v="Q4"/>
    <n v="12"/>
    <s v="Dec"/>
  </r>
  <r>
    <n v="3921"/>
    <d v="2026-12-02T00:00:00"/>
    <n v="2026"/>
    <n v="12"/>
    <x v="11"/>
    <x v="3"/>
    <x v="2"/>
    <x v="5"/>
    <x v="1"/>
    <s v="Business"/>
    <x v="1"/>
    <s v="Trail Boots"/>
    <n v="12"/>
    <n v="142.93"/>
    <n v="0.1"/>
    <n v="79.81"/>
    <n v="1543.644"/>
    <n v="957.72"/>
    <n v="585.92399999999998"/>
    <n v="0.37957197384889263"/>
    <n v="2026"/>
    <s v="Q4"/>
    <n v="12"/>
    <s v="Dec"/>
  </r>
  <r>
    <n v="3999"/>
    <d v="2026-12-02T00:00:00"/>
    <n v="2026"/>
    <n v="12"/>
    <x v="11"/>
    <x v="3"/>
    <x v="1"/>
    <x v="12"/>
    <x v="2"/>
    <s v="Returning"/>
    <x v="1"/>
    <s v="Summit Backpack 45L"/>
    <n v="2"/>
    <n v="153.97"/>
    <n v="0"/>
    <n v="79.45"/>
    <n v="307.94"/>
    <n v="158.9"/>
    <n v="149.04"/>
    <n v="0.48399038773787101"/>
    <n v="2026"/>
    <s v="Q4"/>
    <n v="12"/>
    <s v="Dec"/>
  </r>
  <r>
    <n v="4546"/>
    <d v="2026-12-02T00:00:00"/>
    <n v="2026"/>
    <n v="12"/>
    <x v="11"/>
    <x v="3"/>
    <x v="3"/>
    <x v="13"/>
    <x v="0"/>
    <s v="Returning"/>
    <x v="3"/>
    <s v="Alpine Tent 4P"/>
    <n v="1"/>
    <n v="344.63"/>
    <n v="0.05"/>
    <n v="189.22"/>
    <n v="327.39849999999996"/>
    <n v="189.22"/>
    <n v="138.17849999999996"/>
    <n v="0.42204988721695419"/>
    <n v="2026"/>
    <s v="Q4"/>
    <n v="12"/>
    <s v="Dec"/>
  </r>
  <r>
    <n v="158"/>
    <d v="2026-12-03T00:00:00"/>
    <n v="2026"/>
    <n v="12"/>
    <x v="11"/>
    <x v="3"/>
    <x v="3"/>
    <x v="13"/>
    <x v="0"/>
    <s v="New"/>
    <x v="2"/>
    <s v="Packing Cube Set"/>
    <n v="2"/>
    <n v="46.51"/>
    <n v="0.05"/>
    <n v="18.73"/>
    <n v="88.368999999999986"/>
    <n v="37.46"/>
    <n v="50.908999999999985"/>
    <n v="0.57609568966492763"/>
    <n v="2026"/>
    <s v="Q4"/>
    <n v="12"/>
    <s v="Dec"/>
  </r>
  <r>
    <n v="1972"/>
    <d v="2026-12-03T00:00:00"/>
    <n v="2026"/>
    <n v="12"/>
    <x v="11"/>
    <x v="3"/>
    <x v="0"/>
    <x v="9"/>
    <x v="1"/>
    <s v="Business"/>
    <x v="0"/>
    <s v="Commuter Helmet"/>
    <n v="6"/>
    <n v="80.17"/>
    <n v="0.1"/>
    <n v="42.67"/>
    <n v="432.91800000000001"/>
    <n v="256.02"/>
    <n v="176.89800000000002"/>
    <n v="0.40861779828974543"/>
    <n v="2026"/>
    <s v="Q4"/>
    <n v="12"/>
    <s v="Dec"/>
  </r>
  <r>
    <n v="3196"/>
    <d v="2026-12-03T00:00:00"/>
    <n v="2026"/>
    <n v="12"/>
    <x v="11"/>
    <x v="3"/>
    <x v="3"/>
    <x v="13"/>
    <x v="0"/>
    <s v="New"/>
    <x v="3"/>
    <s v="Compact Sleeping Bag"/>
    <n v="2"/>
    <n v="124.62"/>
    <n v="0.1"/>
    <n v="58.91"/>
    <n v="224.316"/>
    <n v="117.82"/>
    <n v="106.49600000000001"/>
    <n v="0.47475882237557737"/>
    <n v="2026"/>
    <s v="Q4"/>
    <n v="12"/>
    <s v="Dec"/>
  </r>
  <r>
    <n v="3722"/>
    <d v="2026-12-03T00:00:00"/>
    <n v="2026"/>
    <n v="12"/>
    <x v="11"/>
    <x v="3"/>
    <x v="2"/>
    <x v="3"/>
    <x v="0"/>
    <s v="Returning"/>
    <x v="1"/>
    <s v="Trail Boots"/>
    <n v="1"/>
    <n v="144.78"/>
    <n v="0.15"/>
    <n v="81.53"/>
    <n v="123.063"/>
    <n v="81.53"/>
    <n v="41.533000000000001"/>
    <n v="0.33749380398657597"/>
    <n v="2026"/>
    <s v="Q4"/>
    <n v="12"/>
    <s v="Dec"/>
  </r>
  <r>
    <n v="4201"/>
    <d v="2026-12-03T00:00:00"/>
    <n v="2026"/>
    <n v="12"/>
    <x v="11"/>
    <x v="3"/>
    <x v="3"/>
    <x v="7"/>
    <x v="0"/>
    <s v="Business"/>
    <x v="2"/>
    <s v="Carry-On Duffel"/>
    <n v="1"/>
    <n v="133.80000000000001"/>
    <n v="0"/>
    <n v="66.349999999999994"/>
    <n v="133.80000000000001"/>
    <n v="66.349999999999994"/>
    <n v="67.450000000000017"/>
    <n v="0.50411061285500758"/>
    <n v="2026"/>
    <s v="Q4"/>
    <n v="12"/>
    <s v="Dec"/>
  </r>
  <r>
    <n v="4498"/>
    <d v="2026-12-03T00:00:00"/>
    <n v="2026"/>
    <n v="12"/>
    <x v="11"/>
    <x v="3"/>
    <x v="3"/>
    <x v="7"/>
    <x v="2"/>
    <s v="New"/>
    <x v="3"/>
    <s v="Compact Sleeping Bag"/>
    <n v="1"/>
    <n v="124.93"/>
    <n v="0"/>
    <n v="59.41"/>
    <n v="124.93"/>
    <n v="59.41"/>
    <n v="65.52000000000001"/>
    <n v="0.52445369406867848"/>
    <n v="2026"/>
    <s v="Q4"/>
    <n v="12"/>
    <s v="Dec"/>
  </r>
  <r>
    <n v="4791"/>
    <d v="2026-12-03T00:00:00"/>
    <n v="2026"/>
    <n v="12"/>
    <x v="11"/>
    <x v="3"/>
    <x v="1"/>
    <x v="12"/>
    <x v="0"/>
    <s v="New"/>
    <x v="1"/>
    <s v="Trekking Poles"/>
    <n v="2"/>
    <n v="70.59"/>
    <n v="0.1"/>
    <n v="32.68"/>
    <n v="127.06200000000001"/>
    <n v="65.36"/>
    <n v="61.702000000000012"/>
    <n v="0.48560545245628123"/>
    <n v="2026"/>
    <s v="Q4"/>
    <n v="12"/>
    <s v="Dec"/>
  </r>
  <r>
    <n v="614"/>
    <d v="2026-12-04T00:00:00"/>
    <n v="2026"/>
    <n v="12"/>
    <x v="11"/>
    <x v="3"/>
    <x v="3"/>
    <x v="7"/>
    <x v="0"/>
    <s v="Returning"/>
    <x v="1"/>
    <s v="Summit Backpack 45L"/>
    <n v="2"/>
    <n v="151.05000000000001"/>
    <n v="0.15"/>
    <n v="80.36"/>
    <n v="256.78500000000003"/>
    <n v="160.72"/>
    <n v="96.065000000000026"/>
    <n v="0.37410674299511271"/>
    <n v="2026"/>
    <s v="Q4"/>
    <n v="12"/>
    <s v="Dec"/>
  </r>
  <r>
    <n v="2301"/>
    <d v="2026-12-04T00:00:00"/>
    <n v="2026"/>
    <n v="12"/>
    <x v="11"/>
    <x v="3"/>
    <x v="3"/>
    <x v="7"/>
    <x v="0"/>
    <s v="Returning"/>
    <x v="3"/>
    <s v="Compact Sleeping Bag"/>
    <n v="2"/>
    <n v="120.37"/>
    <n v="0.2"/>
    <n v="59.39"/>
    <n v="192.59200000000001"/>
    <n v="118.78"/>
    <n v="73.812000000000012"/>
    <n v="0.3832557946332143"/>
    <n v="2026"/>
    <s v="Q4"/>
    <n v="12"/>
    <s v="Dec"/>
  </r>
  <r>
    <n v="4430"/>
    <d v="2026-12-04T00:00:00"/>
    <n v="2026"/>
    <n v="12"/>
    <x v="11"/>
    <x v="3"/>
    <x v="1"/>
    <x v="1"/>
    <x v="0"/>
    <s v="Returning"/>
    <x v="3"/>
    <s v="Trail Tent 2P"/>
    <n v="3"/>
    <n v="193.8"/>
    <n v="0"/>
    <n v="104.55"/>
    <n v="581.40000000000009"/>
    <n v="313.64999999999998"/>
    <n v="267.75000000000011"/>
    <n v="0.46052631578947378"/>
    <n v="2026"/>
    <s v="Q4"/>
    <n v="12"/>
    <s v="Dec"/>
  </r>
  <r>
    <n v="318"/>
    <d v="2026-12-05T00:00:00"/>
    <n v="2026"/>
    <n v="12"/>
    <x v="11"/>
    <x v="3"/>
    <x v="3"/>
    <x v="13"/>
    <x v="0"/>
    <s v="Business"/>
    <x v="1"/>
    <s v="Trail Boots"/>
    <n v="1"/>
    <n v="146.08000000000001"/>
    <n v="0.1"/>
    <n v="81.540000000000006"/>
    <n v="131.47200000000001"/>
    <n v="81.540000000000006"/>
    <n v="49.932000000000002"/>
    <n v="0.37979189485213583"/>
    <n v="2026"/>
    <s v="Q4"/>
    <n v="12"/>
    <s v="Dec"/>
  </r>
  <r>
    <n v="782"/>
    <d v="2026-12-05T00:00:00"/>
    <n v="2026"/>
    <n v="12"/>
    <x v="11"/>
    <x v="3"/>
    <x v="3"/>
    <x v="7"/>
    <x v="1"/>
    <s v="Business"/>
    <x v="0"/>
    <s v="Cycling Pack 12L"/>
    <n v="4"/>
    <n v="101.17"/>
    <n v="0.15"/>
    <n v="50.48"/>
    <n v="343.97800000000001"/>
    <n v="201.92"/>
    <n v="142.05800000000002"/>
    <n v="0.41298571420265257"/>
    <n v="2026"/>
    <s v="Q4"/>
    <n v="12"/>
    <s v="Dec"/>
  </r>
  <r>
    <n v="1402"/>
    <d v="2026-12-05T00:00:00"/>
    <n v="2026"/>
    <n v="12"/>
    <x v="11"/>
    <x v="3"/>
    <x v="1"/>
    <x v="6"/>
    <x v="2"/>
    <s v="New"/>
    <x v="3"/>
    <s v="Compact Sleeping Bag"/>
    <n v="2"/>
    <n v="121.64"/>
    <n v="0"/>
    <n v="61.94"/>
    <n v="243.28"/>
    <n v="123.88"/>
    <n v="119.4"/>
    <n v="0.49079250246629402"/>
    <n v="2026"/>
    <s v="Q4"/>
    <n v="12"/>
    <s v="Dec"/>
  </r>
  <r>
    <n v="1824"/>
    <d v="2026-12-05T00:00:00"/>
    <n v="2026"/>
    <n v="12"/>
    <x v="11"/>
    <x v="3"/>
    <x v="1"/>
    <x v="1"/>
    <x v="0"/>
    <s v="Returning"/>
    <x v="2"/>
    <s v="Travel Backpack 35L"/>
    <n v="1"/>
    <n v="165.1"/>
    <n v="0.05"/>
    <n v="85.23"/>
    <n v="156.845"/>
    <n v="85.23"/>
    <n v="71.614999999999995"/>
    <n v="0.45659727756702473"/>
    <n v="2026"/>
    <s v="Q4"/>
    <n v="12"/>
    <s v="Dec"/>
  </r>
  <r>
    <n v="2141"/>
    <d v="2026-12-05T00:00:00"/>
    <n v="2026"/>
    <n v="12"/>
    <x v="11"/>
    <x v="3"/>
    <x v="3"/>
    <x v="13"/>
    <x v="0"/>
    <s v="New"/>
    <x v="3"/>
    <s v="Trail Tent 2P"/>
    <n v="3"/>
    <n v="194.07"/>
    <n v="0.1"/>
    <n v="102.37"/>
    <n v="523.98900000000003"/>
    <n v="307.11"/>
    <n v="216.87900000000002"/>
    <n v="0.4138999101126169"/>
    <n v="2026"/>
    <s v="Q4"/>
    <n v="12"/>
    <s v="Dec"/>
  </r>
  <r>
    <n v="3517"/>
    <d v="2026-12-05T00:00:00"/>
    <n v="2026"/>
    <n v="12"/>
    <x v="11"/>
    <x v="3"/>
    <x v="3"/>
    <x v="13"/>
    <x v="3"/>
    <s v="New"/>
    <x v="1"/>
    <s v="Summit Backpack 45L"/>
    <n v="1"/>
    <n v="152.44"/>
    <n v="0.1"/>
    <n v="76.91"/>
    <n v="137.196"/>
    <n v="76.91"/>
    <n v="60.286000000000001"/>
    <n v="0.43941514329863846"/>
    <n v="2026"/>
    <s v="Q4"/>
    <n v="12"/>
    <s v="Dec"/>
  </r>
  <r>
    <n v="4055"/>
    <d v="2026-12-05T00:00:00"/>
    <n v="2026"/>
    <n v="12"/>
    <x v="11"/>
    <x v="3"/>
    <x v="1"/>
    <x v="12"/>
    <x v="0"/>
    <s v="Returning"/>
    <x v="3"/>
    <s v="Compact Sleeping Bag"/>
    <n v="1"/>
    <n v="123.82"/>
    <n v="0.05"/>
    <n v="59.19"/>
    <n v="117.62899999999999"/>
    <n v="59.19"/>
    <n v="58.438999999999993"/>
    <n v="0.49680775999115862"/>
    <n v="2026"/>
    <s v="Q4"/>
    <n v="12"/>
    <s v="Dec"/>
  </r>
  <r>
    <n v="4168"/>
    <d v="2026-12-05T00:00:00"/>
    <n v="2026"/>
    <n v="12"/>
    <x v="11"/>
    <x v="3"/>
    <x v="0"/>
    <x v="0"/>
    <x v="0"/>
    <s v="New"/>
    <x v="1"/>
    <s v="Trekking Poles"/>
    <n v="4"/>
    <n v="71.12"/>
    <n v="0.05"/>
    <n v="31.93"/>
    <n v="270.25600000000003"/>
    <n v="127.72"/>
    <n v="142.53600000000003"/>
    <n v="0.52741104730329769"/>
    <n v="2026"/>
    <s v="Q4"/>
    <n v="12"/>
    <s v="Dec"/>
  </r>
  <r>
    <n v="4317"/>
    <d v="2026-12-05T00:00:00"/>
    <n v="2026"/>
    <n v="12"/>
    <x v="11"/>
    <x v="3"/>
    <x v="2"/>
    <x v="16"/>
    <x v="3"/>
    <s v="Returning"/>
    <x v="1"/>
    <s v="Trekking Poles"/>
    <n v="1"/>
    <n v="71.55"/>
    <n v="0.1"/>
    <n v="32.07"/>
    <n v="64.394999999999996"/>
    <n v="32.07"/>
    <n v="32.324999999999996"/>
    <n v="0.50197996738877237"/>
    <n v="2026"/>
    <s v="Q4"/>
    <n v="12"/>
    <s v="Dec"/>
  </r>
  <r>
    <n v="4879"/>
    <d v="2026-12-05T00:00:00"/>
    <n v="2026"/>
    <n v="12"/>
    <x v="11"/>
    <x v="3"/>
    <x v="2"/>
    <x v="2"/>
    <x v="3"/>
    <s v="Returning"/>
    <x v="1"/>
    <s v="Trekking Poles"/>
    <n v="2"/>
    <n v="70.239999999999995"/>
    <n v="0.1"/>
    <n v="33.29"/>
    <n v="126.43199999999999"/>
    <n v="66.58"/>
    <n v="59.85199999999999"/>
    <n v="0.47339281194634264"/>
    <n v="2026"/>
    <s v="Q4"/>
    <n v="12"/>
    <s v="Dec"/>
  </r>
  <r>
    <n v="467"/>
    <d v="2026-12-06T00:00:00"/>
    <n v="2026"/>
    <n v="12"/>
    <x v="11"/>
    <x v="3"/>
    <x v="0"/>
    <x v="0"/>
    <x v="3"/>
    <s v="Returning"/>
    <x v="0"/>
    <s v="Trail Bike Light"/>
    <n v="2"/>
    <n v="50.68"/>
    <n v="0.15"/>
    <n v="22.41"/>
    <n v="86.155999999999992"/>
    <n v="44.82"/>
    <n v="41.335999999999991"/>
    <n v="0.47978086262129155"/>
    <n v="2026"/>
    <s v="Q4"/>
    <n v="12"/>
    <s v="Dec"/>
  </r>
  <r>
    <n v="825"/>
    <d v="2026-12-06T00:00:00"/>
    <n v="2026"/>
    <n v="12"/>
    <x v="11"/>
    <x v="3"/>
    <x v="3"/>
    <x v="7"/>
    <x v="0"/>
    <s v="New"/>
    <x v="0"/>
    <s v="Cycling Pack 12L"/>
    <n v="1"/>
    <n v="101.26"/>
    <n v="0"/>
    <n v="51.7"/>
    <n v="101.26"/>
    <n v="51.7"/>
    <n v="49.56"/>
    <n v="0.4894331424056883"/>
    <n v="2026"/>
    <s v="Q4"/>
    <n v="12"/>
    <s v="Dec"/>
  </r>
  <r>
    <n v="2346"/>
    <d v="2026-12-06T00:00:00"/>
    <n v="2026"/>
    <n v="12"/>
    <x v="11"/>
    <x v="3"/>
    <x v="0"/>
    <x v="0"/>
    <x v="3"/>
    <s v="Business"/>
    <x v="2"/>
    <s v="Packing Cube Set"/>
    <n v="2"/>
    <n v="46.01"/>
    <n v="0.05"/>
    <n v="18.399999999999999"/>
    <n v="87.418999999999997"/>
    <n v="36.799999999999997"/>
    <n v="50.619"/>
    <n v="0.57903888170763795"/>
    <n v="2026"/>
    <s v="Q4"/>
    <n v="12"/>
    <s v="Dec"/>
  </r>
  <r>
    <n v="3095"/>
    <d v="2026-12-06T00:00:00"/>
    <n v="2026"/>
    <n v="12"/>
    <x v="11"/>
    <x v="3"/>
    <x v="1"/>
    <x v="12"/>
    <x v="0"/>
    <s v="New"/>
    <x v="2"/>
    <s v="Carry-On Duffel"/>
    <n v="2"/>
    <n v="131.97999999999999"/>
    <n v="0.1"/>
    <n v="68.02"/>
    <n v="237.56399999999999"/>
    <n v="136.04"/>
    <n v="101.524"/>
    <n v="0.42735431294303855"/>
    <n v="2026"/>
    <s v="Q4"/>
    <n v="12"/>
    <s v="Dec"/>
  </r>
  <r>
    <n v="3580"/>
    <d v="2026-12-06T00:00:00"/>
    <n v="2026"/>
    <n v="12"/>
    <x v="11"/>
    <x v="3"/>
    <x v="3"/>
    <x v="7"/>
    <x v="2"/>
    <s v="New"/>
    <x v="1"/>
    <s v="Trekking Poles"/>
    <n v="2"/>
    <n v="73.16"/>
    <n v="0.15"/>
    <n v="32.64"/>
    <n v="124.37199999999999"/>
    <n v="65.28"/>
    <n v="59.091999999999985"/>
    <n v="0.47512301804264617"/>
    <n v="2026"/>
    <s v="Q4"/>
    <n v="12"/>
    <s v="Dec"/>
  </r>
  <r>
    <n v="4672"/>
    <d v="2026-12-06T00:00:00"/>
    <n v="2026"/>
    <n v="12"/>
    <x v="11"/>
    <x v="3"/>
    <x v="1"/>
    <x v="6"/>
    <x v="0"/>
    <s v="Business"/>
    <x v="2"/>
    <s v="Packing Cube Set"/>
    <n v="2"/>
    <n v="47.43"/>
    <n v="0.05"/>
    <n v="18.63"/>
    <n v="90.11699999999999"/>
    <n v="37.26"/>
    <n v="52.856999999999992"/>
    <n v="0.58653750124837711"/>
    <n v="2026"/>
    <s v="Q4"/>
    <n v="12"/>
    <s v="Dec"/>
  </r>
  <r>
    <n v="533"/>
    <d v="2026-12-07T00:00:00"/>
    <n v="2026"/>
    <n v="12"/>
    <x v="11"/>
    <x v="3"/>
    <x v="0"/>
    <x v="9"/>
    <x v="0"/>
    <s v="New"/>
    <x v="2"/>
    <s v="Insulated Bottle"/>
    <n v="1"/>
    <n v="35.93"/>
    <n v="0.05"/>
    <n v="13.23"/>
    <n v="34.133499999999998"/>
    <n v="13.23"/>
    <n v="20.903499999999998"/>
    <n v="0.6124042363074399"/>
    <n v="2026"/>
    <s v="Q4"/>
    <n v="12"/>
    <s v="Dec"/>
  </r>
  <r>
    <n v="2160"/>
    <d v="2026-12-07T00:00:00"/>
    <n v="2026"/>
    <n v="12"/>
    <x v="11"/>
    <x v="3"/>
    <x v="0"/>
    <x v="15"/>
    <x v="3"/>
    <s v="Returning"/>
    <x v="2"/>
    <s v="Insulated Bottle"/>
    <n v="1"/>
    <n v="35.53"/>
    <n v="0.05"/>
    <n v="13.28"/>
    <n v="33.753500000000003"/>
    <n v="13.28"/>
    <n v="20.473500000000001"/>
    <n v="0.6065593197742456"/>
    <n v="2026"/>
    <s v="Q4"/>
    <n v="12"/>
    <s v="Dec"/>
  </r>
  <r>
    <n v="2841"/>
    <d v="2026-12-07T00:00:00"/>
    <n v="2026"/>
    <n v="12"/>
    <x v="11"/>
    <x v="3"/>
    <x v="1"/>
    <x v="14"/>
    <x v="0"/>
    <s v="New"/>
    <x v="3"/>
    <s v="Trail Tent 2P"/>
    <n v="3"/>
    <n v="196.97"/>
    <n v="0.15"/>
    <n v="101.88"/>
    <n v="502.27349999999996"/>
    <n v="305.64"/>
    <n v="196.63349999999997"/>
    <n v="0.39148690902466482"/>
    <n v="2026"/>
    <s v="Q4"/>
    <n v="12"/>
    <s v="Dec"/>
  </r>
  <r>
    <n v="3433"/>
    <d v="2026-12-07T00:00:00"/>
    <n v="2026"/>
    <n v="12"/>
    <x v="11"/>
    <x v="3"/>
    <x v="0"/>
    <x v="0"/>
    <x v="0"/>
    <s v="New"/>
    <x v="2"/>
    <s v="Insulated Bottle"/>
    <n v="2"/>
    <n v="37.020000000000003"/>
    <n v="0.2"/>
    <n v="13.39"/>
    <n v="59.232000000000006"/>
    <n v="26.78"/>
    <n v="32.452000000000005"/>
    <n v="0.5478795245813074"/>
    <n v="2026"/>
    <s v="Q4"/>
    <n v="12"/>
    <s v="Dec"/>
  </r>
  <r>
    <n v="3763"/>
    <d v="2026-12-07T00:00:00"/>
    <n v="2026"/>
    <n v="12"/>
    <x v="11"/>
    <x v="3"/>
    <x v="1"/>
    <x v="14"/>
    <x v="0"/>
    <s v="New"/>
    <x v="2"/>
    <s v="Packing Cube Set"/>
    <n v="4"/>
    <n v="47.22"/>
    <n v="0"/>
    <n v="18.420000000000002"/>
    <n v="188.88"/>
    <n v="73.680000000000007"/>
    <n v="115.19999999999999"/>
    <n v="0.60991105463786521"/>
    <n v="2026"/>
    <s v="Q4"/>
    <n v="12"/>
    <s v="Dec"/>
  </r>
  <r>
    <n v="706"/>
    <d v="2026-12-08T00:00:00"/>
    <n v="2026"/>
    <n v="12"/>
    <x v="11"/>
    <x v="3"/>
    <x v="1"/>
    <x v="12"/>
    <x v="2"/>
    <s v="Returning"/>
    <x v="2"/>
    <s v="Packing Cube Set"/>
    <n v="4"/>
    <n v="46.48"/>
    <n v="0.1"/>
    <n v="18.66"/>
    <n v="167.328"/>
    <n v="74.64"/>
    <n v="92.688000000000002"/>
    <n v="0.55393000573723461"/>
    <n v="2026"/>
    <s v="Q4"/>
    <n v="12"/>
    <s v="Dec"/>
  </r>
  <r>
    <n v="1086"/>
    <d v="2026-12-08T00:00:00"/>
    <n v="2026"/>
    <n v="12"/>
    <x v="11"/>
    <x v="3"/>
    <x v="3"/>
    <x v="13"/>
    <x v="1"/>
    <s v="Business"/>
    <x v="1"/>
    <s v="Trail Boots"/>
    <n v="12"/>
    <n v="146.99"/>
    <n v="0.15"/>
    <n v="79.239999999999995"/>
    <n v="1499.298"/>
    <n v="950.87999999999988"/>
    <n v="548.41800000000012"/>
    <n v="0.36578318653129671"/>
    <n v="2026"/>
    <s v="Q4"/>
    <n v="12"/>
    <s v="Dec"/>
  </r>
  <r>
    <n v="1204"/>
    <d v="2026-12-08T00:00:00"/>
    <n v="2026"/>
    <n v="12"/>
    <x v="11"/>
    <x v="3"/>
    <x v="2"/>
    <x v="10"/>
    <x v="0"/>
    <s v="New"/>
    <x v="4"/>
    <s v="Resistance Band Set"/>
    <n v="1"/>
    <n v="40.29"/>
    <n v="0"/>
    <n v="15.07"/>
    <n v="40.29"/>
    <n v="15.07"/>
    <n v="25.22"/>
    <n v="0.62596177711590961"/>
    <n v="2026"/>
    <s v="Q4"/>
    <n v="12"/>
    <s v="Dec"/>
  </r>
  <r>
    <n v="1451"/>
    <d v="2026-12-08T00:00:00"/>
    <n v="2026"/>
    <n v="12"/>
    <x v="11"/>
    <x v="3"/>
    <x v="0"/>
    <x v="0"/>
    <x v="1"/>
    <s v="Business"/>
    <x v="3"/>
    <s v="Compact Sleeping Bag"/>
    <n v="4"/>
    <n v="125.82"/>
    <n v="0.15"/>
    <n v="61.39"/>
    <n v="427.78799999999995"/>
    <n v="245.56"/>
    <n v="182.22799999999995"/>
    <n v="0.42597735326844133"/>
    <n v="2026"/>
    <s v="Q4"/>
    <n v="12"/>
    <s v="Dec"/>
  </r>
  <r>
    <n v="1650"/>
    <d v="2026-12-08T00:00:00"/>
    <n v="2026"/>
    <n v="12"/>
    <x v="11"/>
    <x v="3"/>
    <x v="1"/>
    <x v="1"/>
    <x v="0"/>
    <s v="New"/>
    <x v="2"/>
    <s v="Insulated Bottle"/>
    <n v="3"/>
    <n v="36.25"/>
    <n v="0"/>
    <n v="13.67"/>
    <n v="108.75"/>
    <n v="41.01"/>
    <n v="67.740000000000009"/>
    <n v="0.62289655172413805"/>
    <n v="2026"/>
    <s v="Q4"/>
    <n v="12"/>
    <s v="Dec"/>
  </r>
  <r>
    <n v="1740"/>
    <d v="2026-12-08T00:00:00"/>
    <n v="2026"/>
    <n v="12"/>
    <x v="11"/>
    <x v="3"/>
    <x v="2"/>
    <x v="10"/>
    <x v="3"/>
    <s v="Returning"/>
    <x v="2"/>
    <s v="Travel Backpack 35L"/>
    <n v="1"/>
    <n v="165.29"/>
    <n v="0.05"/>
    <n v="89.92"/>
    <n v="157.02549999999999"/>
    <n v="89.92"/>
    <n v="67.105499999999992"/>
    <n v="0.42735415585366704"/>
    <n v="2026"/>
    <s v="Q4"/>
    <n v="12"/>
    <s v="Dec"/>
  </r>
  <r>
    <n v="3191"/>
    <d v="2026-12-08T00:00:00"/>
    <n v="2026"/>
    <n v="12"/>
    <x v="11"/>
    <x v="3"/>
    <x v="3"/>
    <x v="8"/>
    <x v="0"/>
    <s v="New"/>
    <x v="3"/>
    <s v="Portable Camp Stove"/>
    <n v="1"/>
    <n v="82.89"/>
    <n v="0.15"/>
    <n v="38.51"/>
    <n v="70.456500000000005"/>
    <n v="38.51"/>
    <n v="31.946500000000007"/>
    <n v="0.45342161475520365"/>
    <n v="2026"/>
    <s v="Q4"/>
    <n v="12"/>
    <s v="Dec"/>
  </r>
  <r>
    <n v="3662"/>
    <d v="2026-12-08T00:00:00"/>
    <n v="2026"/>
    <n v="12"/>
    <x v="11"/>
    <x v="3"/>
    <x v="1"/>
    <x v="6"/>
    <x v="0"/>
    <s v="Business"/>
    <x v="3"/>
    <s v="Trail Tent 2P"/>
    <n v="1"/>
    <n v="199.66"/>
    <n v="0"/>
    <n v="103.15"/>
    <n v="199.66"/>
    <n v="103.15"/>
    <n v="96.509999999999991"/>
    <n v="0.48337173194430527"/>
    <n v="2026"/>
    <s v="Q4"/>
    <n v="12"/>
    <s v="Dec"/>
  </r>
  <r>
    <n v="3922"/>
    <d v="2026-12-08T00:00:00"/>
    <n v="2026"/>
    <n v="12"/>
    <x v="11"/>
    <x v="3"/>
    <x v="3"/>
    <x v="8"/>
    <x v="2"/>
    <s v="New"/>
    <x v="1"/>
    <s v="Trail Boots"/>
    <n v="2"/>
    <n v="146.25"/>
    <n v="0.05"/>
    <n v="77.3"/>
    <n v="277.875"/>
    <n v="154.6"/>
    <n v="123.27500000000001"/>
    <n v="0.44363472784525421"/>
    <n v="2026"/>
    <s v="Q4"/>
    <n v="12"/>
    <s v="Dec"/>
  </r>
  <r>
    <n v="4022"/>
    <d v="2026-12-08T00:00:00"/>
    <n v="2026"/>
    <n v="12"/>
    <x v="11"/>
    <x v="3"/>
    <x v="0"/>
    <x v="9"/>
    <x v="3"/>
    <s v="Returning"/>
    <x v="3"/>
    <s v="Alpine Tent 4P"/>
    <n v="1"/>
    <n v="333.51"/>
    <n v="0.2"/>
    <n v="199.91"/>
    <n v="266.80799999999999"/>
    <n v="199.91"/>
    <n v="66.897999999999996"/>
    <n v="0.25073461065635211"/>
    <n v="2026"/>
    <s v="Q4"/>
    <n v="12"/>
    <s v="Dec"/>
  </r>
  <r>
    <n v="4366"/>
    <d v="2026-12-08T00:00:00"/>
    <n v="2026"/>
    <n v="12"/>
    <x v="11"/>
    <x v="3"/>
    <x v="1"/>
    <x v="12"/>
    <x v="2"/>
    <s v="New"/>
    <x v="1"/>
    <s v="Summit Backpack 45L"/>
    <n v="1"/>
    <n v="151.97"/>
    <n v="0.05"/>
    <n v="80.239999999999995"/>
    <n v="144.3715"/>
    <n v="80.239999999999995"/>
    <n v="64.131500000000003"/>
    <n v="0.44421163456776441"/>
    <n v="2026"/>
    <s v="Q4"/>
    <n v="12"/>
    <s v="Dec"/>
  </r>
  <r>
    <n v="4880"/>
    <d v="2026-12-08T00:00:00"/>
    <n v="2026"/>
    <n v="12"/>
    <x v="11"/>
    <x v="3"/>
    <x v="3"/>
    <x v="13"/>
    <x v="2"/>
    <s v="New"/>
    <x v="0"/>
    <s v="Compact Repair Kit"/>
    <n v="1"/>
    <n v="41.07"/>
    <n v="0"/>
    <n v="16.600000000000001"/>
    <n v="41.07"/>
    <n v="16.600000000000001"/>
    <n v="24.47"/>
    <n v="0.59581202824446067"/>
    <n v="2026"/>
    <s v="Q4"/>
    <n v="12"/>
    <s v="Dec"/>
  </r>
  <r>
    <n v="5127"/>
    <d v="2026-12-08T00:00:00"/>
    <n v="2026"/>
    <n v="12"/>
    <x v="11"/>
    <x v="3"/>
    <x v="1"/>
    <x v="11"/>
    <x v="3"/>
    <s v="Returning"/>
    <x v="3"/>
    <s v="Compact Sleeping Bag"/>
    <n v="1"/>
    <n v="122.65"/>
    <n v="0"/>
    <n v="58.9"/>
    <n v="122.65"/>
    <n v="58.9"/>
    <n v="63.750000000000007"/>
    <n v="0.51977170811251527"/>
    <n v="2026"/>
    <s v="Q4"/>
    <n v="12"/>
    <s v="Dec"/>
  </r>
  <r>
    <n v="13"/>
    <d v="2026-12-09T00:00:00"/>
    <n v="2026"/>
    <n v="12"/>
    <x v="11"/>
    <x v="3"/>
    <x v="1"/>
    <x v="6"/>
    <x v="0"/>
    <s v="Returning"/>
    <x v="1"/>
    <s v="Trail Boots"/>
    <n v="6"/>
    <n v="143.16"/>
    <n v="0.15"/>
    <n v="80.349999999999994"/>
    <n v="730.11599999999999"/>
    <n v="482.09999999999997"/>
    <n v="248.01600000000002"/>
    <n v="0.33969396643820987"/>
    <n v="2026"/>
    <s v="Q4"/>
    <n v="12"/>
    <s v="Dec"/>
  </r>
  <r>
    <n v="102"/>
    <d v="2026-12-09T00:00:00"/>
    <n v="2026"/>
    <n v="12"/>
    <x v="11"/>
    <x v="3"/>
    <x v="2"/>
    <x v="5"/>
    <x v="2"/>
    <s v="New"/>
    <x v="1"/>
    <s v="Trail Boots"/>
    <n v="3"/>
    <n v="142.75"/>
    <n v="0.1"/>
    <n v="81.739999999999995"/>
    <n v="385.42500000000001"/>
    <n v="245.21999999999997"/>
    <n v="140.20500000000004"/>
    <n v="0.3637672698968672"/>
    <n v="2026"/>
    <s v="Q4"/>
    <n v="12"/>
    <s v="Dec"/>
  </r>
  <r>
    <n v="519"/>
    <d v="2026-12-09T00:00:00"/>
    <n v="2026"/>
    <n v="12"/>
    <x v="11"/>
    <x v="3"/>
    <x v="1"/>
    <x v="12"/>
    <x v="2"/>
    <s v="Returning"/>
    <x v="4"/>
    <s v="Recovery Roller"/>
    <n v="2"/>
    <n v="36.03"/>
    <n v="0.1"/>
    <n v="13.54"/>
    <n v="64.853999999999999"/>
    <n v="27.08"/>
    <n v="37.774000000000001"/>
    <n v="0.58244672649335427"/>
    <n v="2026"/>
    <s v="Q4"/>
    <n v="12"/>
    <s v="Dec"/>
  </r>
  <r>
    <n v="522"/>
    <d v="2026-12-09T00:00:00"/>
    <n v="2026"/>
    <n v="12"/>
    <x v="11"/>
    <x v="3"/>
    <x v="0"/>
    <x v="15"/>
    <x v="2"/>
    <s v="Returning"/>
    <x v="2"/>
    <s v="Carry-On Duffel"/>
    <n v="2"/>
    <n v="133.4"/>
    <n v="0"/>
    <n v="67.69"/>
    <n v="266.8"/>
    <n v="135.38"/>
    <n v="131.42000000000002"/>
    <n v="0.49257871064467768"/>
    <n v="2026"/>
    <s v="Q4"/>
    <n v="12"/>
    <s v="Dec"/>
  </r>
  <r>
    <n v="798"/>
    <d v="2026-12-09T00:00:00"/>
    <n v="2026"/>
    <n v="12"/>
    <x v="11"/>
    <x v="3"/>
    <x v="2"/>
    <x v="2"/>
    <x v="2"/>
    <s v="Returning"/>
    <x v="3"/>
    <s v="Trail Tent 2P"/>
    <n v="3"/>
    <n v="199.31"/>
    <n v="0.05"/>
    <n v="101.19"/>
    <n v="568.0335"/>
    <n v="303.57"/>
    <n v="264.46350000000001"/>
    <n v="0.46557729429690325"/>
    <n v="2026"/>
    <s v="Q4"/>
    <n v="12"/>
    <s v="Dec"/>
  </r>
  <r>
    <n v="1746"/>
    <d v="2026-12-09T00:00:00"/>
    <n v="2026"/>
    <n v="12"/>
    <x v="11"/>
    <x v="3"/>
    <x v="1"/>
    <x v="11"/>
    <x v="0"/>
    <s v="Business"/>
    <x v="2"/>
    <s v="Packing Cube Set"/>
    <n v="1"/>
    <n v="47.44"/>
    <n v="0.15"/>
    <n v="17.899999999999999"/>
    <n v="40.323999999999998"/>
    <n v="17.899999999999999"/>
    <n v="22.423999999999999"/>
    <n v="0.55609562543398472"/>
    <n v="2026"/>
    <s v="Q4"/>
    <n v="12"/>
    <s v="Dec"/>
  </r>
  <r>
    <n v="3412"/>
    <d v="2026-12-09T00:00:00"/>
    <n v="2026"/>
    <n v="12"/>
    <x v="11"/>
    <x v="3"/>
    <x v="0"/>
    <x v="0"/>
    <x v="1"/>
    <s v="Business"/>
    <x v="1"/>
    <s v="Trail Boots"/>
    <n v="10"/>
    <n v="145.30000000000001"/>
    <n v="0.1"/>
    <n v="79.7"/>
    <n v="1307.7"/>
    <n v="797"/>
    <n v="510.70000000000005"/>
    <n v="0.39053299686472437"/>
    <n v="2026"/>
    <s v="Q4"/>
    <n v="12"/>
    <s v="Dec"/>
  </r>
  <r>
    <n v="175"/>
    <d v="2026-12-10T00:00:00"/>
    <n v="2026"/>
    <n v="12"/>
    <x v="11"/>
    <x v="3"/>
    <x v="0"/>
    <x v="0"/>
    <x v="3"/>
    <s v="New"/>
    <x v="0"/>
    <s v="Commuter Helmet"/>
    <n v="1"/>
    <n v="81.010000000000005"/>
    <n v="0.2"/>
    <n v="41.51"/>
    <n v="64.808000000000007"/>
    <n v="41.51"/>
    <n v="23.298000000000009"/>
    <n v="0.35949265522774976"/>
    <n v="2026"/>
    <s v="Q4"/>
    <n v="12"/>
    <s v="Dec"/>
  </r>
  <r>
    <n v="1014"/>
    <d v="2026-12-10T00:00:00"/>
    <n v="2026"/>
    <n v="12"/>
    <x v="11"/>
    <x v="3"/>
    <x v="3"/>
    <x v="7"/>
    <x v="3"/>
    <s v="New"/>
    <x v="2"/>
    <s v="Insulated Bottle"/>
    <n v="2"/>
    <n v="35.619999999999997"/>
    <n v="0"/>
    <n v="13.62"/>
    <n v="71.239999999999995"/>
    <n v="27.24"/>
    <n v="44"/>
    <n v="0.61763054463784395"/>
    <n v="2026"/>
    <s v="Q4"/>
    <n v="12"/>
    <s v="Dec"/>
  </r>
  <r>
    <n v="1763"/>
    <d v="2026-12-10T00:00:00"/>
    <n v="2026"/>
    <n v="12"/>
    <x v="11"/>
    <x v="3"/>
    <x v="0"/>
    <x v="0"/>
    <x v="0"/>
    <s v="New"/>
    <x v="0"/>
    <s v="Trail Bike Light"/>
    <n v="2"/>
    <n v="49.88"/>
    <n v="0.05"/>
    <n v="22.31"/>
    <n v="94.772000000000006"/>
    <n v="44.62"/>
    <n v="50.152000000000008"/>
    <n v="0.52918583547883347"/>
    <n v="2026"/>
    <s v="Q4"/>
    <n v="12"/>
    <s v="Dec"/>
  </r>
  <r>
    <n v="1863"/>
    <d v="2026-12-10T00:00:00"/>
    <n v="2026"/>
    <n v="12"/>
    <x v="11"/>
    <x v="3"/>
    <x v="3"/>
    <x v="7"/>
    <x v="3"/>
    <s v="Returning"/>
    <x v="0"/>
    <s v="Cycling Pack 12L"/>
    <n v="1"/>
    <n v="101.18"/>
    <n v="0.05"/>
    <n v="49.12"/>
    <n v="96.120999999999995"/>
    <n v="49.12"/>
    <n v="47.000999999999998"/>
    <n v="0.48897743469169069"/>
    <n v="2026"/>
    <s v="Q4"/>
    <n v="12"/>
    <s v="Dec"/>
  </r>
  <r>
    <n v="3466"/>
    <d v="2026-12-10T00:00:00"/>
    <n v="2026"/>
    <n v="12"/>
    <x v="11"/>
    <x v="3"/>
    <x v="1"/>
    <x v="12"/>
    <x v="2"/>
    <s v="Business"/>
    <x v="4"/>
    <s v="Recovery Roller"/>
    <n v="2"/>
    <n v="36.64"/>
    <n v="0"/>
    <n v="13.7"/>
    <n v="73.28"/>
    <n v="27.4"/>
    <n v="45.88"/>
    <n v="0.62609170305676853"/>
    <n v="2026"/>
    <s v="Q4"/>
    <n v="12"/>
    <s v="Dec"/>
  </r>
  <r>
    <n v="3630"/>
    <d v="2026-12-10T00:00:00"/>
    <n v="2026"/>
    <n v="12"/>
    <x v="11"/>
    <x v="3"/>
    <x v="1"/>
    <x v="12"/>
    <x v="2"/>
    <s v="Returning"/>
    <x v="0"/>
    <s v="Compact Repair Kit"/>
    <n v="3"/>
    <n v="39.979999999999997"/>
    <n v="0.1"/>
    <n v="16.989999999999998"/>
    <n v="107.946"/>
    <n v="50.97"/>
    <n v="56.975999999999999"/>
    <n v="0.52781946528819967"/>
    <n v="2026"/>
    <s v="Q4"/>
    <n v="12"/>
    <s v="Dec"/>
  </r>
  <r>
    <n v="3633"/>
    <d v="2026-12-10T00:00:00"/>
    <n v="2026"/>
    <n v="12"/>
    <x v="11"/>
    <x v="3"/>
    <x v="3"/>
    <x v="4"/>
    <x v="3"/>
    <s v="Business"/>
    <x v="1"/>
    <s v="Trail Boots"/>
    <n v="3"/>
    <n v="144.16"/>
    <n v="0"/>
    <n v="77.36"/>
    <n v="432.48"/>
    <n v="232.07999999999998"/>
    <n v="200.40000000000003"/>
    <n v="0.46337402885682583"/>
    <n v="2026"/>
    <s v="Q4"/>
    <n v="12"/>
    <s v="Dec"/>
  </r>
  <r>
    <n v="4"/>
    <d v="2026-12-11T00:00:00"/>
    <n v="2026"/>
    <n v="12"/>
    <x v="11"/>
    <x v="3"/>
    <x v="3"/>
    <x v="4"/>
    <x v="0"/>
    <s v="New"/>
    <x v="0"/>
    <s v="Cycling Pack 12L"/>
    <n v="1"/>
    <n v="102.98"/>
    <n v="0.1"/>
    <n v="51.45"/>
    <n v="92.682000000000002"/>
    <n v="51.45"/>
    <n v="41.231999999999999"/>
    <n v="0.4448760277076455"/>
    <n v="2026"/>
    <s v="Q4"/>
    <n v="12"/>
    <s v="Dec"/>
  </r>
  <r>
    <n v="70"/>
    <d v="2026-12-11T00:00:00"/>
    <n v="2026"/>
    <n v="12"/>
    <x v="11"/>
    <x v="3"/>
    <x v="3"/>
    <x v="13"/>
    <x v="0"/>
    <s v="New"/>
    <x v="4"/>
    <s v="Weighted Vest"/>
    <n v="2"/>
    <n v="122.49"/>
    <n v="0.15"/>
    <n v="70.930000000000007"/>
    <n v="208.23299999999998"/>
    <n v="141.86000000000001"/>
    <n v="66.372999999999962"/>
    <n v="0.31874390706564265"/>
    <n v="2026"/>
    <s v="Q4"/>
    <n v="12"/>
    <s v="Dec"/>
  </r>
  <r>
    <n v="948"/>
    <d v="2026-12-11T00:00:00"/>
    <n v="2026"/>
    <n v="12"/>
    <x v="11"/>
    <x v="3"/>
    <x v="1"/>
    <x v="11"/>
    <x v="3"/>
    <s v="New"/>
    <x v="1"/>
    <s v="Trail Boots"/>
    <n v="1"/>
    <n v="141.74"/>
    <n v="0.15"/>
    <n v="78.97"/>
    <n v="120.479"/>
    <n v="78.97"/>
    <n v="41.509"/>
    <n v="0.34453307215365336"/>
    <n v="2026"/>
    <s v="Q4"/>
    <n v="12"/>
    <s v="Dec"/>
  </r>
  <r>
    <n v="1957"/>
    <d v="2026-12-11T00:00:00"/>
    <n v="2026"/>
    <n v="12"/>
    <x v="11"/>
    <x v="3"/>
    <x v="3"/>
    <x v="7"/>
    <x v="0"/>
    <s v="Returning"/>
    <x v="0"/>
    <s v="Compact Repair Kit"/>
    <n v="6"/>
    <n v="39.44"/>
    <n v="0.1"/>
    <n v="16.89"/>
    <n v="212.976"/>
    <n v="101.34"/>
    <n v="111.636"/>
    <n v="0.52417173766058145"/>
    <n v="2026"/>
    <s v="Q4"/>
    <n v="12"/>
    <s v="Dec"/>
  </r>
  <r>
    <n v="3097"/>
    <d v="2026-12-11T00:00:00"/>
    <n v="2026"/>
    <n v="12"/>
    <x v="11"/>
    <x v="3"/>
    <x v="2"/>
    <x v="3"/>
    <x v="2"/>
    <s v="Returning"/>
    <x v="0"/>
    <s v="Trail Bike Light"/>
    <n v="1"/>
    <n v="49.64"/>
    <n v="0.1"/>
    <n v="22"/>
    <n v="44.676000000000002"/>
    <n v="22"/>
    <n v="22.676000000000002"/>
    <n v="0.50756558331094992"/>
    <n v="2026"/>
    <s v="Q4"/>
    <n v="12"/>
    <s v="Dec"/>
  </r>
  <r>
    <n v="3649"/>
    <d v="2026-12-11T00:00:00"/>
    <n v="2026"/>
    <n v="12"/>
    <x v="11"/>
    <x v="3"/>
    <x v="2"/>
    <x v="2"/>
    <x v="0"/>
    <s v="New"/>
    <x v="2"/>
    <s v="Travel Backpack 35L"/>
    <n v="1"/>
    <n v="164.29"/>
    <n v="0.05"/>
    <n v="88.66"/>
    <n v="156.07549999999998"/>
    <n v="88.66"/>
    <n v="67.41549999999998"/>
    <n v="0.43194159237035917"/>
    <n v="2026"/>
    <s v="Q4"/>
    <n v="12"/>
    <s v="Dec"/>
  </r>
  <r>
    <n v="3963"/>
    <d v="2026-12-11T00:00:00"/>
    <n v="2026"/>
    <n v="12"/>
    <x v="11"/>
    <x v="3"/>
    <x v="3"/>
    <x v="8"/>
    <x v="0"/>
    <s v="Returning"/>
    <x v="2"/>
    <s v="Insulated Bottle"/>
    <n v="1"/>
    <n v="35.81"/>
    <n v="0"/>
    <n v="13.28"/>
    <n v="35.81"/>
    <n v="13.28"/>
    <n v="22.53"/>
    <n v="0.62915386763473891"/>
    <n v="2026"/>
    <s v="Q4"/>
    <n v="12"/>
    <s v="Dec"/>
  </r>
  <r>
    <n v="4305"/>
    <d v="2026-12-11T00:00:00"/>
    <n v="2026"/>
    <n v="12"/>
    <x v="11"/>
    <x v="3"/>
    <x v="0"/>
    <x v="9"/>
    <x v="2"/>
    <s v="New"/>
    <x v="4"/>
    <s v="Resistance Band Set"/>
    <n v="1"/>
    <n v="41.31"/>
    <n v="0.05"/>
    <n v="14.56"/>
    <n v="39.244500000000002"/>
    <n v="14.56"/>
    <n v="24.6845"/>
    <n v="0.62899259768884808"/>
    <n v="2026"/>
    <s v="Q4"/>
    <n v="12"/>
    <s v="Dec"/>
  </r>
  <r>
    <n v="4942"/>
    <d v="2026-12-11T00:00:00"/>
    <n v="2026"/>
    <n v="12"/>
    <x v="11"/>
    <x v="3"/>
    <x v="3"/>
    <x v="13"/>
    <x v="3"/>
    <s v="New"/>
    <x v="2"/>
    <s v="Insulated Bottle"/>
    <n v="3"/>
    <n v="36.6"/>
    <n v="0.15"/>
    <n v="13.95"/>
    <n v="93.330000000000013"/>
    <n v="41.849999999999994"/>
    <n v="51.480000000000018"/>
    <n v="0.55159112825458068"/>
    <n v="2026"/>
    <s v="Q4"/>
    <n v="12"/>
    <s v="Dec"/>
  </r>
  <r>
    <n v="19"/>
    <d v="2026-12-12T00:00:00"/>
    <n v="2026"/>
    <n v="12"/>
    <x v="11"/>
    <x v="3"/>
    <x v="1"/>
    <x v="1"/>
    <x v="0"/>
    <s v="New"/>
    <x v="0"/>
    <s v="Trail Bike Light"/>
    <n v="5"/>
    <n v="49.59"/>
    <n v="0"/>
    <n v="22.63"/>
    <n v="247.95000000000002"/>
    <n v="113.14999999999999"/>
    <n v="134.80000000000001"/>
    <n v="0.54365799556362171"/>
    <n v="2026"/>
    <s v="Q4"/>
    <n v="12"/>
    <s v="Dec"/>
  </r>
  <r>
    <n v="4963"/>
    <d v="2026-12-12T00:00:00"/>
    <n v="2026"/>
    <n v="12"/>
    <x v="11"/>
    <x v="3"/>
    <x v="0"/>
    <x v="0"/>
    <x v="0"/>
    <s v="New"/>
    <x v="1"/>
    <s v="Trekking Poles"/>
    <n v="5"/>
    <n v="72.3"/>
    <n v="0.05"/>
    <n v="31.73"/>
    <n v="343.42500000000001"/>
    <n v="158.65"/>
    <n v="184.77500000000001"/>
    <n v="0.53803596127247577"/>
    <n v="2026"/>
    <s v="Q4"/>
    <n v="12"/>
    <s v="Dec"/>
  </r>
  <r>
    <n v="5110"/>
    <d v="2026-12-12T00:00:00"/>
    <n v="2026"/>
    <n v="12"/>
    <x v="11"/>
    <x v="3"/>
    <x v="3"/>
    <x v="4"/>
    <x v="0"/>
    <s v="New"/>
    <x v="0"/>
    <s v="Trail Bike Light"/>
    <n v="1"/>
    <n v="51.57"/>
    <n v="0.1"/>
    <n v="23.11"/>
    <n v="46.413000000000004"/>
    <n v="23.11"/>
    <n v="23.303000000000004"/>
    <n v="0.5020791588563549"/>
    <n v="2026"/>
    <s v="Q4"/>
    <n v="12"/>
    <s v="Dec"/>
  </r>
  <r>
    <n v="10"/>
    <d v="2026-12-13T00:00:00"/>
    <n v="2026"/>
    <n v="12"/>
    <x v="11"/>
    <x v="3"/>
    <x v="0"/>
    <x v="0"/>
    <x v="0"/>
    <s v="Returning"/>
    <x v="2"/>
    <s v="Insulated Bottle"/>
    <n v="3"/>
    <n v="35.380000000000003"/>
    <n v="0"/>
    <n v="13.51"/>
    <n v="106.14000000000001"/>
    <n v="40.53"/>
    <n v="65.610000000000014"/>
    <n v="0.61814584511023185"/>
    <n v="2026"/>
    <s v="Q4"/>
    <n v="12"/>
    <s v="Dec"/>
  </r>
  <r>
    <n v="216"/>
    <d v="2026-12-13T00:00:00"/>
    <n v="2026"/>
    <n v="12"/>
    <x v="11"/>
    <x v="3"/>
    <x v="2"/>
    <x v="2"/>
    <x v="0"/>
    <s v="Business"/>
    <x v="0"/>
    <s v="Commuter Helmet"/>
    <n v="1"/>
    <n v="83.08"/>
    <n v="0.15"/>
    <n v="42.91"/>
    <n v="70.617999999999995"/>
    <n v="42.91"/>
    <n v="27.707999999999998"/>
    <n v="0.39236455294684075"/>
    <n v="2026"/>
    <s v="Q4"/>
    <n v="12"/>
    <s v="Dec"/>
  </r>
  <r>
    <n v="1937"/>
    <d v="2026-12-13T00:00:00"/>
    <n v="2026"/>
    <n v="12"/>
    <x v="11"/>
    <x v="3"/>
    <x v="1"/>
    <x v="12"/>
    <x v="1"/>
    <s v="Business"/>
    <x v="3"/>
    <s v="Compact Sleeping Bag"/>
    <n v="3"/>
    <n v="120.5"/>
    <n v="0.15"/>
    <n v="61.44"/>
    <n v="307.27499999999998"/>
    <n v="184.32"/>
    <n v="122.95499999999998"/>
    <n v="0.40014644862094212"/>
    <n v="2026"/>
    <s v="Q4"/>
    <n v="12"/>
    <s v="Dec"/>
  </r>
  <r>
    <n v="4720"/>
    <d v="2026-12-13T00:00:00"/>
    <n v="2026"/>
    <n v="12"/>
    <x v="11"/>
    <x v="3"/>
    <x v="0"/>
    <x v="0"/>
    <x v="0"/>
    <s v="New"/>
    <x v="1"/>
    <s v="Trekking Poles"/>
    <n v="3"/>
    <n v="73.040000000000006"/>
    <n v="0.1"/>
    <n v="31.78"/>
    <n v="197.208"/>
    <n v="95.34"/>
    <n v="101.86799999999999"/>
    <n v="0.51655105269563095"/>
    <n v="2026"/>
    <s v="Q4"/>
    <n v="12"/>
    <s v="Dec"/>
  </r>
  <r>
    <n v="91"/>
    <d v="2026-12-14T00:00:00"/>
    <n v="2026"/>
    <n v="12"/>
    <x v="11"/>
    <x v="3"/>
    <x v="1"/>
    <x v="1"/>
    <x v="0"/>
    <s v="Returning"/>
    <x v="3"/>
    <s v="Alpine Tent 4P"/>
    <n v="2"/>
    <n v="339.95"/>
    <n v="0"/>
    <n v="195.78"/>
    <n v="679.9"/>
    <n v="391.56"/>
    <n v="288.33999999999997"/>
    <n v="0.42409177820267685"/>
    <n v="2026"/>
    <s v="Q4"/>
    <n v="12"/>
    <s v="Dec"/>
  </r>
  <r>
    <n v="505"/>
    <d v="2026-12-14T00:00:00"/>
    <n v="2026"/>
    <n v="12"/>
    <x v="11"/>
    <x v="3"/>
    <x v="0"/>
    <x v="15"/>
    <x v="3"/>
    <s v="Returning"/>
    <x v="3"/>
    <s v="Trail Tent 2P"/>
    <n v="2"/>
    <n v="199.43"/>
    <n v="0.05"/>
    <n v="106.58"/>
    <n v="378.91699999999997"/>
    <n v="213.16"/>
    <n v="165.75699999999998"/>
    <n v="0.4374493622613923"/>
    <n v="2026"/>
    <s v="Q4"/>
    <n v="12"/>
    <s v="Dec"/>
  </r>
  <r>
    <n v="640"/>
    <d v="2026-12-14T00:00:00"/>
    <n v="2026"/>
    <n v="12"/>
    <x v="11"/>
    <x v="3"/>
    <x v="0"/>
    <x v="15"/>
    <x v="0"/>
    <s v="Returning"/>
    <x v="4"/>
    <s v="Training Mat"/>
    <n v="2"/>
    <n v="51.77"/>
    <n v="0.05"/>
    <n v="21.76"/>
    <n v="98.363"/>
    <n v="43.52"/>
    <n v="54.842999999999996"/>
    <n v="0.55755721155312465"/>
    <n v="2026"/>
    <s v="Q4"/>
    <n v="12"/>
    <s v="Dec"/>
  </r>
  <r>
    <n v="1408"/>
    <d v="2026-12-14T00:00:00"/>
    <n v="2026"/>
    <n v="12"/>
    <x v="11"/>
    <x v="3"/>
    <x v="1"/>
    <x v="1"/>
    <x v="0"/>
    <s v="New"/>
    <x v="2"/>
    <s v="Travel Backpack 35L"/>
    <n v="1"/>
    <n v="161.53"/>
    <n v="0"/>
    <n v="87.43"/>
    <n v="161.53"/>
    <n v="87.43"/>
    <n v="74.099999999999994"/>
    <n v="0.45873831486411187"/>
    <n v="2026"/>
    <s v="Q4"/>
    <n v="12"/>
    <s v="Dec"/>
  </r>
  <r>
    <n v="2074"/>
    <d v="2026-12-14T00:00:00"/>
    <n v="2026"/>
    <n v="12"/>
    <x v="11"/>
    <x v="3"/>
    <x v="1"/>
    <x v="12"/>
    <x v="1"/>
    <s v="Business"/>
    <x v="1"/>
    <s v="Trail Boots"/>
    <n v="4"/>
    <n v="145.85"/>
    <n v="0.1"/>
    <n v="79.47"/>
    <n v="525.05999999999995"/>
    <n v="317.88"/>
    <n v="207.17999999999995"/>
    <n v="0.39458347617415146"/>
    <n v="2026"/>
    <s v="Q4"/>
    <n v="12"/>
    <s v="Dec"/>
  </r>
  <r>
    <n v="2639"/>
    <d v="2026-12-14T00:00:00"/>
    <n v="2026"/>
    <n v="12"/>
    <x v="11"/>
    <x v="3"/>
    <x v="3"/>
    <x v="13"/>
    <x v="0"/>
    <s v="Returning"/>
    <x v="3"/>
    <s v="Trail Tent 2P"/>
    <n v="1"/>
    <n v="197.18"/>
    <n v="0"/>
    <n v="105.28"/>
    <n v="197.18"/>
    <n v="105.28"/>
    <n v="91.9"/>
    <n v="0.46607160969672384"/>
    <n v="2026"/>
    <s v="Q4"/>
    <n v="12"/>
    <s v="Dec"/>
  </r>
  <r>
    <n v="2694"/>
    <d v="2026-12-14T00:00:00"/>
    <n v="2026"/>
    <n v="12"/>
    <x v="11"/>
    <x v="3"/>
    <x v="3"/>
    <x v="7"/>
    <x v="0"/>
    <s v="New"/>
    <x v="3"/>
    <s v="Compact Sleeping Bag"/>
    <n v="1"/>
    <n v="124.9"/>
    <n v="0"/>
    <n v="62.16"/>
    <n v="124.9"/>
    <n v="62.16"/>
    <n v="62.740000000000009"/>
    <n v="0.50232185748598879"/>
    <n v="2026"/>
    <s v="Q4"/>
    <n v="12"/>
    <s v="Dec"/>
  </r>
  <r>
    <n v="2797"/>
    <d v="2026-12-14T00:00:00"/>
    <n v="2026"/>
    <n v="12"/>
    <x v="11"/>
    <x v="3"/>
    <x v="2"/>
    <x v="16"/>
    <x v="2"/>
    <s v="New"/>
    <x v="1"/>
    <s v="Trekking Poles"/>
    <n v="2"/>
    <n v="70.239999999999995"/>
    <n v="0.1"/>
    <n v="32.130000000000003"/>
    <n v="126.43199999999999"/>
    <n v="64.260000000000005"/>
    <n v="62.171999999999983"/>
    <n v="0.49174259681093385"/>
    <n v="2026"/>
    <s v="Q4"/>
    <n v="12"/>
    <s v="Dec"/>
  </r>
  <r>
    <n v="2811"/>
    <d v="2026-12-14T00:00:00"/>
    <n v="2026"/>
    <n v="12"/>
    <x v="11"/>
    <x v="3"/>
    <x v="1"/>
    <x v="11"/>
    <x v="2"/>
    <s v="Business"/>
    <x v="1"/>
    <s v="Trail Boots"/>
    <n v="5"/>
    <n v="145.6"/>
    <n v="0.15"/>
    <n v="81.180000000000007"/>
    <n v="618.79999999999995"/>
    <n v="405.90000000000003"/>
    <n v="212.89999999999992"/>
    <n v="0.34405300581771159"/>
    <n v="2026"/>
    <s v="Q4"/>
    <n v="12"/>
    <s v="Dec"/>
  </r>
  <r>
    <n v="4037"/>
    <d v="2026-12-14T00:00:00"/>
    <n v="2026"/>
    <n v="12"/>
    <x v="11"/>
    <x v="3"/>
    <x v="3"/>
    <x v="8"/>
    <x v="2"/>
    <s v="Returning"/>
    <x v="1"/>
    <s v="Summit Backpack 45L"/>
    <n v="1"/>
    <n v="152.4"/>
    <n v="0.05"/>
    <n v="77.98"/>
    <n v="144.78"/>
    <n v="77.98"/>
    <n v="66.8"/>
    <n v="0.46138969470921398"/>
    <n v="2026"/>
    <s v="Q4"/>
    <n v="12"/>
    <s v="Dec"/>
  </r>
  <r>
    <n v="4629"/>
    <d v="2026-12-14T00:00:00"/>
    <n v="2026"/>
    <n v="12"/>
    <x v="11"/>
    <x v="3"/>
    <x v="2"/>
    <x v="2"/>
    <x v="0"/>
    <s v="New"/>
    <x v="2"/>
    <s v="Insulated Bottle"/>
    <n v="1"/>
    <n v="36.17"/>
    <n v="0.05"/>
    <n v="13.87"/>
    <n v="34.361499999999999"/>
    <n v="13.87"/>
    <n v="20.491500000000002"/>
    <n v="0.59635056676803988"/>
    <n v="2026"/>
    <s v="Q4"/>
    <n v="12"/>
    <s v="Dec"/>
  </r>
  <r>
    <n v="2455"/>
    <d v="2026-12-15T00:00:00"/>
    <n v="2026"/>
    <n v="12"/>
    <x v="11"/>
    <x v="3"/>
    <x v="1"/>
    <x v="12"/>
    <x v="0"/>
    <s v="Returning"/>
    <x v="3"/>
    <s v="Compact Sleeping Bag"/>
    <n v="3"/>
    <n v="126.21"/>
    <n v="0.1"/>
    <n v="60.65"/>
    <n v="340.767"/>
    <n v="181.95"/>
    <n v="158.81700000000001"/>
    <n v="0.46605745274630467"/>
    <n v="2026"/>
    <s v="Q4"/>
    <n v="12"/>
    <s v="Dec"/>
  </r>
  <r>
    <n v="3184"/>
    <d v="2026-12-15T00:00:00"/>
    <n v="2026"/>
    <n v="12"/>
    <x v="11"/>
    <x v="3"/>
    <x v="3"/>
    <x v="13"/>
    <x v="1"/>
    <s v="Returning"/>
    <x v="1"/>
    <s v="Trail Boots"/>
    <n v="6"/>
    <n v="143.72999999999999"/>
    <n v="0.15"/>
    <n v="77.27"/>
    <n v="733.02299999999991"/>
    <n v="463.62"/>
    <n v="269.40299999999991"/>
    <n v="0.36752325643260847"/>
    <n v="2026"/>
    <s v="Q4"/>
    <n v="12"/>
    <s v="Dec"/>
  </r>
  <r>
    <n v="3363"/>
    <d v="2026-12-15T00:00:00"/>
    <n v="2026"/>
    <n v="12"/>
    <x v="11"/>
    <x v="3"/>
    <x v="1"/>
    <x v="12"/>
    <x v="3"/>
    <s v="New"/>
    <x v="1"/>
    <s v="Trail Boots"/>
    <n v="4"/>
    <n v="146.38999999999999"/>
    <n v="0"/>
    <n v="78.95"/>
    <n v="585.55999999999995"/>
    <n v="315.8"/>
    <n v="269.75999999999993"/>
    <n v="0.46068720541020552"/>
    <n v="2026"/>
    <s v="Q4"/>
    <n v="12"/>
    <s v="Dec"/>
  </r>
  <r>
    <n v="3373"/>
    <d v="2026-12-15T00:00:00"/>
    <n v="2026"/>
    <n v="12"/>
    <x v="11"/>
    <x v="3"/>
    <x v="1"/>
    <x v="12"/>
    <x v="3"/>
    <s v="Returning"/>
    <x v="1"/>
    <s v="Hiking Daypack 20L"/>
    <n v="2"/>
    <n v="89.84"/>
    <n v="0.05"/>
    <n v="45.17"/>
    <n v="170.696"/>
    <n v="90.34"/>
    <n v="80.355999999999995"/>
    <n v="0.47075502647982376"/>
    <n v="2026"/>
    <s v="Q4"/>
    <n v="12"/>
    <s v="Dec"/>
  </r>
  <r>
    <n v="3799"/>
    <d v="2026-12-15T00:00:00"/>
    <n v="2026"/>
    <n v="12"/>
    <x v="11"/>
    <x v="3"/>
    <x v="2"/>
    <x v="10"/>
    <x v="2"/>
    <s v="New"/>
    <x v="4"/>
    <s v="Training Mat"/>
    <n v="3"/>
    <n v="49.67"/>
    <n v="0.05"/>
    <n v="21.5"/>
    <n v="141.55949999999999"/>
    <n v="64.5"/>
    <n v="77.059499999999986"/>
    <n v="0.54436120500566898"/>
    <n v="2026"/>
    <s v="Q4"/>
    <n v="12"/>
    <s v="Dec"/>
  </r>
  <r>
    <n v="5002"/>
    <d v="2026-12-15T00:00:00"/>
    <n v="2026"/>
    <n v="12"/>
    <x v="11"/>
    <x v="3"/>
    <x v="1"/>
    <x v="14"/>
    <x v="1"/>
    <s v="Business"/>
    <x v="1"/>
    <s v="Hiking Daypack 20L"/>
    <n v="4"/>
    <n v="94.3"/>
    <n v="0.1"/>
    <n v="44.36"/>
    <n v="339.48"/>
    <n v="177.44"/>
    <n v="162.04000000000002"/>
    <n v="0.47731825144338402"/>
    <n v="2026"/>
    <s v="Q4"/>
    <n v="12"/>
    <s v="Dec"/>
  </r>
  <r>
    <n v="2896"/>
    <d v="2026-12-16T00:00:00"/>
    <n v="2026"/>
    <n v="12"/>
    <x v="11"/>
    <x v="3"/>
    <x v="1"/>
    <x v="12"/>
    <x v="2"/>
    <s v="Business"/>
    <x v="4"/>
    <s v="Recovery Roller"/>
    <n v="2"/>
    <n v="36.020000000000003"/>
    <n v="0.1"/>
    <n v="13.59"/>
    <n v="64.836000000000013"/>
    <n v="27.18"/>
    <n v="37.656000000000013"/>
    <n v="0.58078845086063302"/>
    <n v="2026"/>
    <s v="Q4"/>
    <n v="12"/>
    <s v="Dec"/>
  </r>
  <r>
    <n v="3334"/>
    <d v="2026-12-16T00:00:00"/>
    <n v="2026"/>
    <n v="12"/>
    <x v="11"/>
    <x v="3"/>
    <x v="1"/>
    <x v="14"/>
    <x v="0"/>
    <s v="Returning"/>
    <x v="1"/>
    <s v="Summit Backpack 45L"/>
    <n v="1"/>
    <n v="154.12"/>
    <n v="0"/>
    <n v="77.45"/>
    <n v="154.12"/>
    <n v="77.45"/>
    <n v="76.67"/>
    <n v="0.49746950428237735"/>
    <n v="2026"/>
    <s v="Q4"/>
    <n v="12"/>
    <s v="Dec"/>
  </r>
  <r>
    <n v="3469"/>
    <d v="2026-12-16T00:00:00"/>
    <n v="2026"/>
    <n v="12"/>
    <x v="11"/>
    <x v="3"/>
    <x v="0"/>
    <x v="9"/>
    <x v="0"/>
    <s v="Returning"/>
    <x v="1"/>
    <s v="Summit Backpack 45L"/>
    <n v="1"/>
    <n v="150.88"/>
    <n v="0.05"/>
    <n v="81.02"/>
    <n v="143.33599999999998"/>
    <n v="81.02"/>
    <n v="62.315999999999988"/>
    <n v="0.43475470223809787"/>
    <n v="2026"/>
    <s v="Q4"/>
    <n v="12"/>
    <s v="Dec"/>
  </r>
  <r>
    <n v="569"/>
    <d v="2026-12-17T00:00:00"/>
    <n v="2026"/>
    <n v="12"/>
    <x v="11"/>
    <x v="3"/>
    <x v="2"/>
    <x v="2"/>
    <x v="3"/>
    <s v="New"/>
    <x v="0"/>
    <s v="Compact Repair Kit"/>
    <n v="2"/>
    <n v="40.479999999999997"/>
    <n v="0"/>
    <n v="16.23"/>
    <n v="80.959999999999994"/>
    <n v="32.46"/>
    <n v="48.499999999999993"/>
    <n v="0.5990612648221344"/>
    <n v="2026"/>
    <s v="Q4"/>
    <n v="12"/>
    <s v="Dec"/>
  </r>
  <r>
    <n v="2404"/>
    <d v="2026-12-17T00:00:00"/>
    <n v="2026"/>
    <n v="12"/>
    <x v="11"/>
    <x v="3"/>
    <x v="2"/>
    <x v="10"/>
    <x v="3"/>
    <s v="Business"/>
    <x v="2"/>
    <s v="Travel Backpack 35L"/>
    <n v="3"/>
    <n v="163.34"/>
    <n v="0.1"/>
    <n v="88.53"/>
    <n v="441.01799999999997"/>
    <n v="265.59000000000003"/>
    <n v="175.42799999999994"/>
    <n v="0.39777968246194023"/>
    <n v="2026"/>
    <s v="Q4"/>
    <n v="12"/>
    <s v="Dec"/>
  </r>
  <r>
    <n v="4682"/>
    <d v="2026-12-17T00:00:00"/>
    <n v="2026"/>
    <n v="12"/>
    <x v="11"/>
    <x v="3"/>
    <x v="3"/>
    <x v="4"/>
    <x v="2"/>
    <s v="New"/>
    <x v="4"/>
    <s v="Resistance Band Set"/>
    <n v="2"/>
    <n v="40.89"/>
    <n v="0"/>
    <n v="14.95"/>
    <n v="81.78"/>
    <n v="29.9"/>
    <n v="51.88"/>
    <n v="0.63438493519197847"/>
    <n v="2026"/>
    <s v="Q4"/>
    <n v="12"/>
    <s v="Dec"/>
  </r>
  <r>
    <n v="4888"/>
    <d v="2026-12-17T00:00:00"/>
    <n v="2026"/>
    <n v="12"/>
    <x v="11"/>
    <x v="3"/>
    <x v="2"/>
    <x v="2"/>
    <x v="3"/>
    <s v="New"/>
    <x v="4"/>
    <s v="Resistance Band Set"/>
    <n v="1"/>
    <n v="40.159999999999997"/>
    <n v="0.15"/>
    <n v="14.46"/>
    <n v="34.135999999999996"/>
    <n v="14.46"/>
    <n v="19.675999999999995"/>
    <n v="0.576400281228029"/>
    <n v="2026"/>
    <s v="Q4"/>
    <n v="12"/>
    <s v="Dec"/>
  </r>
  <r>
    <n v="4923"/>
    <d v="2026-12-17T00:00:00"/>
    <n v="2026"/>
    <n v="12"/>
    <x v="11"/>
    <x v="3"/>
    <x v="3"/>
    <x v="13"/>
    <x v="0"/>
    <s v="New"/>
    <x v="3"/>
    <s v="Portable Camp Stove"/>
    <n v="2"/>
    <n v="79.86"/>
    <n v="0"/>
    <n v="39.049999999999997"/>
    <n v="159.72"/>
    <n v="78.099999999999994"/>
    <n v="81.62"/>
    <n v="0.51101928374655647"/>
    <n v="2026"/>
    <s v="Q4"/>
    <n v="12"/>
    <s v="Dec"/>
  </r>
  <r>
    <n v="131"/>
    <d v="2026-12-18T00:00:00"/>
    <n v="2026"/>
    <n v="12"/>
    <x v="11"/>
    <x v="3"/>
    <x v="1"/>
    <x v="11"/>
    <x v="3"/>
    <s v="Returning"/>
    <x v="3"/>
    <s v="Compact Sleeping Bag"/>
    <n v="2"/>
    <n v="123.42"/>
    <n v="0.1"/>
    <n v="60.03"/>
    <n v="222.15600000000001"/>
    <n v="120.06"/>
    <n v="102.096"/>
    <n v="0.45956895154756117"/>
    <n v="2026"/>
    <s v="Q4"/>
    <n v="12"/>
    <s v="Dec"/>
  </r>
  <r>
    <n v="349"/>
    <d v="2026-12-18T00:00:00"/>
    <n v="2026"/>
    <n v="12"/>
    <x v="11"/>
    <x v="3"/>
    <x v="2"/>
    <x v="2"/>
    <x v="0"/>
    <s v="Returning"/>
    <x v="2"/>
    <s v="Packing Cube Set"/>
    <n v="1"/>
    <n v="47.61"/>
    <n v="0.05"/>
    <n v="18.18"/>
    <n v="45.229499999999994"/>
    <n v="18.18"/>
    <n v="27.049499999999995"/>
    <n v="0.59804994527907662"/>
    <n v="2026"/>
    <s v="Q4"/>
    <n v="12"/>
    <s v="Dec"/>
  </r>
  <r>
    <n v="1131"/>
    <d v="2026-12-18T00:00:00"/>
    <n v="2026"/>
    <n v="12"/>
    <x v="11"/>
    <x v="3"/>
    <x v="3"/>
    <x v="8"/>
    <x v="0"/>
    <s v="Returning"/>
    <x v="1"/>
    <s v="Hiking Daypack 20L"/>
    <n v="2"/>
    <n v="93.88"/>
    <n v="0.1"/>
    <n v="45.89"/>
    <n v="168.98400000000001"/>
    <n v="91.78"/>
    <n v="77.204000000000008"/>
    <n v="0.45687165648818823"/>
    <n v="2026"/>
    <s v="Q4"/>
    <n v="12"/>
    <s v="Dec"/>
  </r>
  <r>
    <n v="2738"/>
    <d v="2026-12-18T00:00:00"/>
    <n v="2026"/>
    <n v="12"/>
    <x v="11"/>
    <x v="3"/>
    <x v="1"/>
    <x v="11"/>
    <x v="0"/>
    <s v="New"/>
    <x v="1"/>
    <s v="Trail Boots"/>
    <n v="3"/>
    <n v="145.43"/>
    <n v="0.05"/>
    <n v="81.72"/>
    <n v="414.47550000000001"/>
    <n v="245.16"/>
    <n v="169.31550000000001"/>
    <n v="0.40850544845232106"/>
    <n v="2026"/>
    <s v="Q4"/>
    <n v="12"/>
    <s v="Dec"/>
  </r>
  <r>
    <n v="4400"/>
    <d v="2026-12-18T00:00:00"/>
    <n v="2026"/>
    <n v="12"/>
    <x v="11"/>
    <x v="3"/>
    <x v="3"/>
    <x v="4"/>
    <x v="0"/>
    <s v="Returning"/>
    <x v="2"/>
    <s v="Insulated Bottle"/>
    <n v="2"/>
    <n v="36.89"/>
    <n v="0.1"/>
    <n v="13.74"/>
    <n v="66.402000000000001"/>
    <n v="27.48"/>
    <n v="38.921999999999997"/>
    <n v="0.58615704346254627"/>
    <n v="2026"/>
    <s v="Q4"/>
    <n v="12"/>
    <s v="Dec"/>
  </r>
  <r>
    <n v="3122"/>
    <d v="2026-12-19T00:00:00"/>
    <n v="2026"/>
    <n v="12"/>
    <x v="11"/>
    <x v="3"/>
    <x v="0"/>
    <x v="0"/>
    <x v="3"/>
    <s v="Returning"/>
    <x v="1"/>
    <s v="Trail Boots"/>
    <n v="1"/>
    <n v="145.44"/>
    <n v="0.1"/>
    <n v="80.42"/>
    <n v="130.89600000000002"/>
    <n v="80.42"/>
    <n v="50.476000000000013"/>
    <n v="0.38561911746730232"/>
    <n v="2026"/>
    <s v="Q4"/>
    <n v="12"/>
    <s v="Dec"/>
  </r>
  <r>
    <n v="4572"/>
    <d v="2026-12-19T00:00:00"/>
    <n v="2026"/>
    <n v="12"/>
    <x v="11"/>
    <x v="3"/>
    <x v="0"/>
    <x v="15"/>
    <x v="0"/>
    <s v="New"/>
    <x v="4"/>
    <s v="Training Mat"/>
    <n v="2"/>
    <n v="51.56"/>
    <n v="0"/>
    <n v="21.9"/>
    <n v="103.12"/>
    <n v="43.8"/>
    <n v="59.320000000000007"/>
    <n v="0.57525213343677273"/>
    <n v="2026"/>
    <s v="Q4"/>
    <n v="12"/>
    <s v="Dec"/>
  </r>
  <r>
    <n v="4783"/>
    <d v="2026-12-19T00:00:00"/>
    <n v="2026"/>
    <n v="12"/>
    <x v="11"/>
    <x v="3"/>
    <x v="3"/>
    <x v="7"/>
    <x v="0"/>
    <s v="New"/>
    <x v="3"/>
    <s v="Compact Sleeping Bag"/>
    <n v="2"/>
    <n v="122"/>
    <n v="0.15"/>
    <n v="60.01"/>
    <n v="207.4"/>
    <n v="120.02"/>
    <n v="87.38000000000001"/>
    <n v="0.4213114754098361"/>
    <n v="2026"/>
    <s v="Q4"/>
    <n v="12"/>
    <s v="Dec"/>
  </r>
  <r>
    <n v="5055"/>
    <d v="2026-12-19T00:00:00"/>
    <n v="2026"/>
    <n v="12"/>
    <x v="11"/>
    <x v="3"/>
    <x v="2"/>
    <x v="3"/>
    <x v="3"/>
    <s v="New"/>
    <x v="1"/>
    <s v="Trekking Poles"/>
    <n v="1"/>
    <n v="71.89"/>
    <n v="0.15"/>
    <n v="32.409999999999997"/>
    <n v="61.106499999999997"/>
    <n v="32.409999999999997"/>
    <n v="28.6965"/>
    <n v="0.46961452545964832"/>
    <n v="2026"/>
    <s v="Q4"/>
    <n v="12"/>
    <s v="Dec"/>
  </r>
  <r>
    <n v="5100"/>
    <d v="2026-12-19T00:00:00"/>
    <n v="2026"/>
    <n v="12"/>
    <x v="11"/>
    <x v="3"/>
    <x v="2"/>
    <x v="5"/>
    <x v="0"/>
    <s v="Returning"/>
    <x v="1"/>
    <s v="Trekking Poles"/>
    <n v="2"/>
    <n v="70.59"/>
    <n v="0.15"/>
    <n v="31.56"/>
    <n v="120.003"/>
    <n v="63.12"/>
    <n v="56.883000000000003"/>
    <n v="0.47401314967125824"/>
    <n v="2026"/>
    <s v="Q4"/>
    <n v="12"/>
    <s v="Dec"/>
  </r>
  <r>
    <n v="488"/>
    <d v="2026-12-20T00:00:00"/>
    <n v="2026"/>
    <n v="12"/>
    <x v="11"/>
    <x v="3"/>
    <x v="3"/>
    <x v="7"/>
    <x v="0"/>
    <s v="Returning"/>
    <x v="1"/>
    <s v="Trail Boots"/>
    <n v="4"/>
    <n v="141.91"/>
    <n v="0.05"/>
    <n v="80.260000000000005"/>
    <n v="539.25799999999992"/>
    <n v="321.04000000000002"/>
    <n v="218.2179999999999"/>
    <n v="0.40466344495584661"/>
    <n v="2026"/>
    <s v="Q4"/>
    <n v="12"/>
    <s v="Dec"/>
  </r>
  <r>
    <n v="710"/>
    <d v="2026-12-20T00:00:00"/>
    <n v="2026"/>
    <n v="12"/>
    <x v="11"/>
    <x v="3"/>
    <x v="1"/>
    <x v="6"/>
    <x v="1"/>
    <s v="Business"/>
    <x v="1"/>
    <s v="Trail Boots"/>
    <n v="3"/>
    <n v="140.4"/>
    <n v="0.2"/>
    <n v="81.760000000000005"/>
    <n v="336.96000000000004"/>
    <n v="245.28000000000003"/>
    <n v="91.68"/>
    <n v="0.27207977207977208"/>
    <n v="2026"/>
    <s v="Q4"/>
    <n v="12"/>
    <s v="Dec"/>
  </r>
  <r>
    <n v="1009"/>
    <d v="2026-12-20T00:00:00"/>
    <n v="2026"/>
    <n v="12"/>
    <x v="11"/>
    <x v="3"/>
    <x v="3"/>
    <x v="13"/>
    <x v="3"/>
    <s v="Returning"/>
    <x v="1"/>
    <s v="Trekking Poles"/>
    <n v="2"/>
    <n v="72.349999999999994"/>
    <n v="0.15"/>
    <n v="32.44"/>
    <n v="122.99499999999999"/>
    <n v="64.88"/>
    <n v="58.114999999999995"/>
    <n v="0.47249888206837676"/>
    <n v="2026"/>
    <s v="Q4"/>
    <n v="12"/>
    <s v="Dec"/>
  </r>
  <r>
    <n v="1231"/>
    <d v="2026-12-20T00:00:00"/>
    <n v="2026"/>
    <n v="12"/>
    <x v="11"/>
    <x v="3"/>
    <x v="3"/>
    <x v="8"/>
    <x v="0"/>
    <s v="New"/>
    <x v="3"/>
    <s v="Compact Sleeping Bag"/>
    <n v="4"/>
    <n v="120.8"/>
    <n v="0.1"/>
    <n v="59.93"/>
    <n v="434.88"/>
    <n v="239.72"/>
    <n v="195.16"/>
    <n v="0.44876747608535689"/>
    <n v="2026"/>
    <s v="Q4"/>
    <n v="12"/>
    <s v="Dec"/>
  </r>
  <r>
    <n v="1445"/>
    <d v="2026-12-20T00:00:00"/>
    <n v="2026"/>
    <n v="12"/>
    <x v="11"/>
    <x v="3"/>
    <x v="3"/>
    <x v="7"/>
    <x v="0"/>
    <s v="New"/>
    <x v="1"/>
    <s v="Trekking Poles"/>
    <n v="1"/>
    <n v="71.23"/>
    <n v="0"/>
    <n v="31.63"/>
    <n v="71.23"/>
    <n v="31.63"/>
    <n v="39.600000000000009"/>
    <n v="0.55594552856942303"/>
    <n v="2026"/>
    <s v="Q4"/>
    <n v="12"/>
    <s v="Dec"/>
  </r>
  <r>
    <n v="2842"/>
    <d v="2026-12-20T00:00:00"/>
    <n v="2026"/>
    <n v="12"/>
    <x v="11"/>
    <x v="3"/>
    <x v="2"/>
    <x v="10"/>
    <x v="1"/>
    <s v="Business"/>
    <x v="0"/>
    <s v="Trail Bike Light"/>
    <n v="5"/>
    <n v="51.02"/>
    <n v="0.05"/>
    <n v="22.56"/>
    <n v="242.345"/>
    <n v="112.8"/>
    <n v="129.54500000000002"/>
    <n v="0.5345478553302111"/>
    <n v="2026"/>
    <s v="Q4"/>
    <n v="12"/>
    <s v="Dec"/>
  </r>
  <r>
    <n v="3783"/>
    <d v="2026-12-20T00:00:00"/>
    <n v="2026"/>
    <n v="12"/>
    <x v="11"/>
    <x v="3"/>
    <x v="2"/>
    <x v="2"/>
    <x v="3"/>
    <s v="New"/>
    <x v="2"/>
    <s v="Carry-On Duffel"/>
    <n v="1"/>
    <n v="130.52000000000001"/>
    <n v="0.1"/>
    <n v="66.09"/>
    <n v="117.46800000000002"/>
    <n v="66.09"/>
    <n v="51.378000000000014"/>
    <n v="0.43737869036673821"/>
    <n v="2026"/>
    <s v="Q4"/>
    <n v="12"/>
    <s v="Dec"/>
  </r>
  <r>
    <n v="4484"/>
    <d v="2026-12-20T00:00:00"/>
    <n v="2026"/>
    <n v="12"/>
    <x v="11"/>
    <x v="3"/>
    <x v="1"/>
    <x v="14"/>
    <x v="0"/>
    <s v="Returning"/>
    <x v="0"/>
    <s v="Commuter Helmet"/>
    <n v="2"/>
    <n v="79.87"/>
    <n v="0.15"/>
    <n v="41.9"/>
    <n v="135.779"/>
    <n v="83.8"/>
    <n v="51.978999999999999"/>
    <n v="0.38282061290773978"/>
    <n v="2026"/>
    <s v="Q4"/>
    <n v="12"/>
    <s v="Dec"/>
  </r>
  <r>
    <n v="4597"/>
    <d v="2026-12-20T00:00:00"/>
    <n v="2026"/>
    <n v="12"/>
    <x v="11"/>
    <x v="3"/>
    <x v="3"/>
    <x v="13"/>
    <x v="0"/>
    <s v="Returning"/>
    <x v="1"/>
    <s v="Trekking Poles"/>
    <n v="3"/>
    <n v="71.3"/>
    <n v="0.1"/>
    <n v="32.93"/>
    <n v="192.51"/>
    <n v="98.789999999999992"/>
    <n v="93.72"/>
    <n v="0.48683185289075892"/>
    <n v="2026"/>
    <s v="Q4"/>
    <n v="12"/>
    <s v="Dec"/>
  </r>
  <r>
    <n v="4917"/>
    <d v="2026-12-20T00:00:00"/>
    <n v="2026"/>
    <n v="12"/>
    <x v="11"/>
    <x v="3"/>
    <x v="0"/>
    <x v="9"/>
    <x v="0"/>
    <s v="Returning"/>
    <x v="3"/>
    <s v="Compact Sleeping Bag"/>
    <n v="2"/>
    <n v="122.95"/>
    <n v="0.1"/>
    <n v="59.79"/>
    <n v="221.31"/>
    <n v="119.58"/>
    <n v="101.73"/>
    <n v="0.45967195336857802"/>
    <n v="2026"/>
    <s v="Q4"/>
    <n v="12"/>
    <s v="Dec"/>
  </r>
  <r>
    <n v="629"/>
    <d v="2026-12-21T00:00:00"/>
    <n v="2026"/>
    <n v="12"/>
    <x v="11"/>
    <x v="3"/>
    <x v="3"/>
    <x v="13"/>
    <x v="0"/>
    <s v="Business"/>
    <x v="4"/>
    <s v="Training Mat"/>
    <n v="2"/>
    <n v="50.04"/>
    <n v="0.05"/>
    <n v="22.43"/>
    <n v="95.075999999999993"/>
    <n v="44.86"/>
    <n v="50.215999999999994"/>
    <n v="0.52816694013210486"/>
    <n v="2026"/>
    <s v="Q4"/>
    <n v="12"/>
    <s v="Dec"/>
  </r>
  <r>
    <n v="1373"/>
    <d v="2026-12-21T00:00:00"/>
    <n v="2026"/>
    <n v="12"/>
    <x v="11"/>
    <x v="3"/>
    <x v="1"/>
    <x v="1"/>
    <x v="3"/>
    <s v="Returning"/>
    <x v="3"/>
    <s v="Portable Camp Stove"/>
    <n v="1"/>
    <n v="80.92"/>
    <n v="0.05"/>
    <n v="40.14"/>
    <n v="76.873999999999995"/>
    <n v="40.14"/>
    <n v="36.733999999999995"/>
    <n v="0.47784686630069978"/>
    <n v="2026"/>
    <s v="Q4"/>
    <n v="12"/>
    <s v="Dec"/>
  </r>
  <r>
    <n v="1668"/>
    <d v="2026-12-21T00:00:00"/>
    <n v="2026"/>
    <n v="12"/>
    <x v="11"/>
    <x v="3"/>
    <x v="2"/>
    <x v="5"/>
    <x v="0"/>
    <s v="Business"/>
    <x v="0"/>
    <s v="Trail Bike Light"/>
    <n v="6"/>
    <n v="50.35"/>
    <n v="0.15"/>
    <n v="22.91"/>
    <n v="256.78500000000003"/>
    <n v="137.46"/>
    <n v="119.32500000000002"/>
    <n v="0.46468835796483443"/>
    <n v="2026"/>
    <s v="Q4"/>
    <n v="12"/>
    <s v="Dec"/>
  </r>
  <r>
    <n v="2646"/>
    <d v="2026-12-21T00:00:00"/>
    <n v="2026"/>
    <n v="12"/>
    <x v="11"/>
    <x v="3"/>
    <x v="1"/>
    <x v="1"/>
    <x v="0"/>
    <s v="Returning"/>
    <x v="4"/>
    <s v="Recovery Roller"/>
    <n v="1"/>
    <n v="35.799999999999997"/>
    <n v="0.05"/>
    <n v="14.12"/>
    <n v="34.01"/>
    <n v="14.12"/>
    <n v="19.89"/>
    <n v="0.58482799176712741"/>
    <n v="2026"/>
    <s v="Q4"/>
    <n v="12"/>
    <s v="Dec"/>
  </r>
  <r>
    <n v="3044"/>
    <d v="2026-12-21T00:00:00"/>
    <n v="2026"/>
    <n v="12"/>
    <x v="11"/>
    <x v="3"/>
    <x v="1"/>
    <x v="6"/>
    <x v="1"/>
    <s v="Business"/>
    <x v="0"/>
    <s v="Compact Repair Kit"/>
    <n v="4"/>
    <n v="40.64"/>
    <n v="0.1"/>
    <n v="16.260000000000002"/>
    <n v="146.304"/>
    <n v="65.040000000000006"/>
    <n v="81.263999999999996"/>
    <n v="0.55544619422572172"/>
    <n v="2026"/>
    <s v="Q4"/>
    <n v="12"/>
    <s v="Dec"/>
  </r>
  <r>
    <n v="3065"/>
    <d v="2026-12-21T00:00:00"/>
    <n v="2026"/>
    <n v="12"/>
    <x v="11"/>
    <x v="3"/>
    <x v="2"/>
    <x v="10"/>
    <x v="0"/>
    <s v="New"/>
    <x v="3"/>
    <s v="Portable Camp Stove"/>
    <n v="3"/>
    <n v="81.510000000000005"/>
    <n v="0.05"/>
    <n v="39.9"/>
    <n v="232.30350000000001"/>
    <n v="119.69999999999999"/>
    <n v="112.60350000000003"/>
    <n v="0.48472580051527425"/>
    <n v="2026"/>
    <s v="Q4"/>
    <n v="12"/>
    <s v="Dec"/>
  </r>
  <r>
    <n v="3365"/>
    <d v="2026-12-21T00:00:00"/>
    <n v="2026"/>
    <n v="12"/>
    <x v="11"/>
    <x v="3"/>
    <x v="3"/>
    <x v="7"/>
    <x v="2"/>
    <s v="New"/>
    <x v="4"/>
    <s v="Weighted Vest"/>
    <n v="2"/>
    <n v="122.4"/>
    <n v="0.1"/>
    <n v="71.09"/>
    <n v="220.32000000000002"/>
    <n v="142.18"/>
    <n v="78.140000000000015"/>
    <n v="0.35466594045025424"/>
    <n v="2026"/>
    <s v="Q4"/>
    <n v="12"/>
    <s v="Dec"/>
  </r>
  <r>
    <n v="4042"/>
    <d v="2026-12-21T00:00:00"/>
    <n v="2026"/>
    <n v="12"/>
    <x v="11"/>
    <x v="3"/>
    <x v="0"/>
    <x v="9"/>
    <x v="3"/>
    <s v="Returning"/>
    <x v="2"/>
    <s v="Packing Cube Set"/>
    <n v="1"/>
    <n v="45.94"/>
    <n v="0.05"/>
    <n v="18.100000000000001"/>
    <n v="43.642999999999994"/>
    <n v="18.100000000000001"/>
    <n v="25.542999999999992"/>
    <n v="0.58527140664024002"/>
    <n v="2026"/>
    <s v="Q4"/>
    <n v="12"/>
    <s v="Dec"/>
  </r>
  <r>
    <n v="4635"/>
    <d v="2026-12-21T00:00:00"/>
    <n v="2026"/>
    <n v="12"/>
    <x v="11"/>
    <x v="3"/>
    <x v="3"/>
    <x v="13"/>
    <x v="1"/>
    <s v="Returning"/>
    <x v="3"/>
    <s v="Trail Tent 2P"/>
    <n v="15"/>
    <n v="196.89"/>
    <n v="0.15"/>
    <n v="105.09"/>
    <n v="2510.3474999999999"/>
    <n v="1576.3500000000001"/>
    <n v="933.99749999999972"/>
    <n v="0.37205904760197533"/>
    <n v="2026"/>
    <s v="Q4"/>
    <n v="12"/>
    <s v="Dec"/>
  </r>
  <r>
    <n v="4748"/>
    <d v="2026-12-21T00:00:00"/>
    <n v="2026"/>
    <n v="12"/>
    <x v="11"/>
    <x v="3"/>
    <x v="3"/>
    <x v="13"/>
    <x v="2"/>
    <s v="Business"/>
    <x v="0"/>
    <s v="Trail Bike Light"/>
    <n v="1"/>
    <n v="51.18"/>
    <n v="0.05"/>
    <n v="22.98"/>
    <n v="48.620999999999995"/>
    <n v="22.98"/>
    <n v="25.640999999999995"/>
    <n v="0.52736471894860237"/>
    <n v="2026"/>
    <s v="Q4"/>
    <n v="12"/>
    <s v="Dec"/>
  </r>
  <r>
    <n v="342"/>
    <d v="2026-12-22T00:00:00"/>
    <n v="2026"/>
    <n v="12"/>
    <x v="11"/>
    <x v="3"/>
    <x v="1"/>
    <x v="6"/>
    <x v="2"/>
    <s v="New"/>
    <x v="0"/>
    <s v="Compact Repair Kit"/>
    <n v="3"/>
    <n v="40.78"/>
    <n v="0.15"/>
    <n v="16.73"/>
    <n v="103.989"/>
    <n v="50.19"/>
    <n v="53.799000000000007"/>
    <n v="0.51735279693044456"/>
    <n v="2026"/>
    <s v="Q4"/>
    <n v="12"/>
    <s v="Dec"/>
  </r>
  <r>
    <n v="676"/>
    <d v="2026-12-22T00:00:00"/>
    <n v="2026"/>
    <n v="12"/>
    <x v="11"/>
    <x v="3"/>
    <x v="2"/>
    <x v="3"/>
    <x v="3"/>
    <s v="Returning"/>
    <x v="3"/>
    <s v="Trail Tent 2P"/>
    <n v="1"/>
    <n v="195.63"/>
    <n v="0.05"/>
    <n v="102.13"/>
    <n v="185.84849999999997"/>
    <n v="102.13"/>
    <n v="83.718499999999977"/>
    <n v="0.45046637449320276"/>
    <n v="2026"/>
    <s v="Q4"/>
    <n v="12"/>
    <s v="Dec"/>
  </r>
  <r>
    <n v="1912"/>
    <d v="2026-12-22T00:00:00"/>
    <n v="2026"/>
    <n v="12"/>
    <x v="11"/>
    <x v="3"/>
    <x v="2"/>
    <x v="5"/>
    <x v="1"/>
    <s v="Returning"/>
    <x v="2"/>
    <s v="Carry-On Duffel"/>
    <n v="10"/>
    <n v="134.86000000000001"/>
    <n v="0.1"/>
    <n v="65.3"/>
    <n v="1213.7400000000002"/>
    <n v="653"/>
    <n v="560.74000000000024"/>
    <n v="0.46199350767050612"/>
    <n v="2026"/>
    <s v="Q4"/>
    <n v="12"/>
    <s v="Dec"/>
  </r>
  <r>
    <n v="2065"/>
    <d v="2026-12-22T00:00:00"/>
    <n v="2026"/>
    <n v="12"/>
    <x v="11"/>
    <x v="3"/>
    <x v="3"/>
    <x v="4"/>
    <x v="0"/>
    <s v="New"/>
    <x v="0"/>
    <s v="Commuter Helmet"/>
    <n v="1"/>
    <n v="83.15"/>
    <n v="0"/>
    <n v="42.3"/>
    <n v="83.15"/>
    <n v="42.3"/>
    <n v="40.850000000000009"/>
    <n v="0.49128081779915822"/>
    <n v="2026"/>
    <s v="Q4"/>
    <n v="12"/>
    <s v="Dec"/>
  </r>
  <r>
    <n v="3136"/>
    <d v="2026-12-22T00:00:00"/>
    <n v="2026"/>
    <n v="12"/>
    <x v="11"/>
    <x v="3"/>
    <x v="1"/>
    <x v="6"/>
    <x v="3"/>
    <s v="Business"/>
    <x v="0"/>
    <s v="Commuter Helmet"/>
    <n v="1"/>
    <n v="81.599999999999994"/>
    <n v="0.15"/>
    <n v="42"/>
    <n v="69.36"/>
    <n v="42"/>
    <n v="27.36"/>
    <n v="0.3944636678200692"/>
    <n v="2026"/>
    <s v="Q4"/>
    <n v="12"/>
    <s v="Dec"/>
  </r>
  <r>
    <n v="3423"/>
    <d v="2026-12-22T00:00:00"/>
    <n v="2026"/>
    <n v="12"/>
    <x v="11"/>
    <x v="3"/>
    <x v="3"/>
    <x v="7"/>
    <x v="2"/>
    <s v="Business"/>
    <x v="2"/>
    <s v="Packing Cube Set"/>
    <n v="5"/>
    <n v="47.67"/>
    <n v="0.1"/>
    <n v="17.84"/>
    <n v="214.51500000000001"/>
    <n v="89.2"/>
    <n v="125.31500000000001"/>
    <n v="0.5841782625923595"/>
    <n v="2026"/>
    <s v="Q4"/>
    <n v="12"/>
    <s v="Dec"/>
  </r>
  <r>
    <n v="3746"/>
    <d v="2026-12-22T00:00:00"/>
    <n v="2026"/>
    <n v="12"/>
    <x v="11"/>
    <x v="3"/>
    <x v="3"/>
    <x v="7"/>
    <x v="2"/>
    <s v="Business"/>
    <x v="0"/>
    <s v="Trail Bike Light"/>
    <n v="2"/>
    <n v="50.96"/>
    <n v="0.15"/>
    <n v="22.59"/>
    <n v="86.632000000000005"/>
    <n v="45.18"/>
    <n v="41.452000000000005"/>
    <n v="0.47848370117277683"/>
    <n v="2026"/>
    <s v="Q4"/>
    <n v="12"/>
    <s v="Dec"/>
  </r>
  <r>
    <n v="1198"/>
    <d v="2026-12-23T00:00:00"/>
    <n v="2026"/>
    <n v="12"/>
    <x v="11"/>
    <x v="3"/>
    <x v="3"/>
    <x v="7"/>
    <x v="2"/>
    <s v="New"/>
    <x v="2"/>
    <s v="Packing Cube Set"/>
    <n v="5"/>
    <n v="47.69"/>
    <n v="0.05"/>
    <n v="18.23"/>
    <n v="226.52749999999997"/>
    <n v="91.15"/>
    <n v="135.37749999999997"/>
    <n v="0.59762059794064726"/>
    <n v="2026"/>
    <s v="Q4"/>
    <n v="12"/>
    <s v="Dec"/>
  </r>
  <r>
    <n v="2123"/>
    <d v="2026-12-23T00:00:00"/>
    <n v="2026"/>
    <n v="12"/>
    <x v="11"/>
    <x v="3"/>
    <x v="3"/>
    <x v="8"/>
    <x v="0"/>
    <s v="Returning"/>
    <x v="1"/>
    <s v="Hiking Daypack 20L"/>
    <n v="1"/>
    <n v="91.08"/>
    <n v="0.2"/>
    <n v="46.14"/>
    <n v="72.864000000000004"/>
    <n v="46.14"/>
    <n v="26.724000000000004"/>
    <n v="0.36676548089591571"/>
    <n v="2026"/>
    <s v="Q4"/>
    <n v="12"/>
    <s v="Dec"/>
  </r>
  <r>
    <n v="2586"/>
    <d v="2026-12-23T00:00:00"/>
    <n v="2026"/>
    <n v="12"/>
    <x v="11"/>
    <x v="3"/>
    <x v="1"/>
    <x v="14"/>
    <x v="2"/>
    <s v="New"/>
    <x v="1"/>
    <s v="Trail Boots"/>
    <n v="1"/>
    <n v="143.84"/>
    <n v="0.15"/>
    <n v="78.17"/>
    <n v="122.264"/>
    <n v="78.17"/>
    <n v="44.093999999999994"/>
    <n v="0.360645815612118"/>
    <n v="2026"/>
    <s v="Q4"/>
    <n v="12"/>
    <s v="Dec"/>
  </r>
  <r>
    <n v="3048"/>
    <d v="2026-12-23T00:00:00"/>
    <n v="2026"/>
    <n v="12"/>
    <x v="11"/>
    <x v="3"/>
    <x v="1"/>
    <x v="6"/>
    <x v="0"/>
    <s v="New"/>
    <x v="0"/>
    <s v="Cycling Pack 12L"/>
    <n v="1"/>
    <n v="102.66"/>
    <n v="0.05"/>
    <n v="49.2"/>
    <n v="97.526999999999987"/>
    <n v="49.2"/>
    <n v="48.326999999999984"/>
    <n v="0.4955243163431664"/>
    <n v="2026"/>
    <s v="Q4"/>
    <n v="12"/>
    <s v="Dec"/>
  </r>
  <r>
    <n v="3838"/>
    <d v="2026-12-23T00:00:00"/>
    <n v="2026"/>
    <n v="12"/>
    <x v="11"/>
    <x v="3"/>
    <x v="1"/>
    <x v="11"/>
    <x v="2"/>
    <s v="New"/>
    <x v="4"/>
    <s v="Resistance Band Set"/>
    <n v="2"/>
    <n v="40.32"/>
    <n v="0"/>
    <n v="14.39"/>
    <n v="80.64"/>
    <n v="28.78"/>
    <n v="51.86"/>
    <n v="0.64310515873015872"/>
    <n v="2026"/>
    <s v="Q4"/>
    <n v="12"/>
    <s v="Dec"/>
  </r>
  <r>
    <n v="4718"/>
    <d v="2026-12-23T00:00:00"/>
    <n v="2026"/>
    <n v="12"/>
    <x v="11"/>
    <x v="3"/>
    <x v="0"/>
    <x v="0"/>
    <x v="2"/>
    <s v="Returning"/>
    <x v="1"/>
    <s v="Summit Backpack 45L"/>
    <n v="1"/>
    <n v="157.58000000000001"/>
    <n v="0.1"/>
    <n v="80.37"/>
    <n v="141.822"/>
    <n v="80.37"/>
    <n v="61.451999999999998"/>
    <n v="0.43330371874603374"/>
    <n v="2026"/>
    <s v="Q4"/>
    <n v="12"/>
    <s v="Dec"/>
  </r>
  <r>
    <n v="4844"/>
    <d v="2026-12-23T00:00:00"/>
    <n v="2026"/>
    <n v="12"/>
    <x v="11"/>
    <x v="3"/>
    <x v="1"/>
    <x v="14"/>
    <x v="0"/>
    <s v="New"/>
    <x v="4"/>
    <s v="Recovery Roller"/>
    <n v="1"/>
    <n v="36.4"/>
    <n v="0"/>
    <n v="14.22"/>
    <n v="36.4"/>
    <n v="14.22"/>
    <n v="22.18"/>
    <n v="0.6093406593406594"/>
    <n v="2026"/>
    <s v="Q4"/>
    <n v="12"/>
    <s v="Dec"/>
  </r>
  <r>
    <n v="678"/>
    <d v="2026-12-24T00:00:00"/>
    <n v="2026"/>
    <n v="12"/>
    <x v="11"/>
    <x v="3"/>
    <x v="1"/>
    <x v="11"/>
    <x v="0"/>
    <s v="Business"/>
    <x v="1"/>
    <s v="Trail Boots"/>
    <n v="1"/>
    <n v="142.15"/>
    <n v="0.05"/>
    <n v="80.5"/>
    <n v="135.04249999999999"/>
    <n v="80.5"/>
    <n v="54.54249999999999"/>
    <n v="0.40389136753244342"/>
    <n v="2026"/>
    <s v="Q4"/>
    <n v="12"/>
    <s v="Dec"/>
  </r>
  <r>
    <n v="1706"/>
    <d v="2026-12-24T00:00:00"/>
    <n v="2026"/>
    <n v="12"/>
    <x v="11"/>
    <x v="3"/>
    <x v="0"/>
    <x v="0"/>
    <x v="0"/>
    <s v="Returning"/>
    <x v="3"/>
    <s v="Alpine Tent 4P"/>
    <n v="2"/>
    <n v="332.38"/>
    <n v="0.05"/>
    <n v="192.16"/>
    <n v="631.52199999999993"/>
    <n v="384.32"/>
    <n v="247.20199999999994"/>
    <n v="0.39143846136793331"/>
    <n v="2026"/>
    <s v="Q4"/>
    <n v="12"/>
    <s v="Dec"/>
  </r>
  <r>
    <n v="3034"/>
    <d v="2026-12-24T00:00:00"/>
    <n v="2026"/>
    <n v="12"/>
    <x v="11"/>
    <x v="3"/>
    <x v="1"/>
    <x v="1"/>
    <x v="2"/>
    <s v="New"/>
    <x v="3"/>
    <s v="Compact Sleeping Bag"/>
    <n v="1"/>
    <n v="122.18"/>
    <n v="0.15"/>
    <n v="61.28"/>
    <n v="103.85300000000001"/>
    <n v="61.28"/>
    <n v="42.573000000000008"/>
    <n v="0.40993519686479934"/>
    <n v="2026"/>
    <s v="Q4"/>
    <n v="12"/>
    <s v="Dec"/>
  </r>
  <r>
    <n v="3883"/>
    <d v="2026-12-24T00:00:00"/>
    <n v="2026"/>
    <n v="12"/>
    <x v="11"/>
    <x v="3"/>
    <x v="0"/>
    <x v="0"/>
    <x v="0"/>
    <s v="New"/>
    <x v="3"/>
    <s v="Compact Sleeping Bag"/>
    <n v="1"/>
    <n v="125.66"/>
    <n v="0.15"/>
    <n v="60.6"/>
    <n v="106.81099999999999"/>
    <n v="60.6"/>
    <n v="46.210999999999991"/>
    <n v="0.43264270533933763"/>
    <n v="2026"/>
    <s v="Q4"/>
    <n v="12"/>
    <s v="Dec"/>
  </r>
  <r>
    <n v="4342"/>
    <d v="2026-12-24T00:00:00"/>
    <n v="2026"/>
    <n v="12"/>
    <x v="11"/>
    <x v="3"/>
    <x v="3"/>
    <x v="4"/>
    <x v="0"/>
    <s v="Returning"/>
    <x v="2"/>
    <s v="Packing Cube Set"/>
    <n v="2"/>
    <n v="47.38"/>
    <n v="0.05"/>
    <n v="18.850000000000001"/>
    <n v="90.022000000000006"/>
    <n v="37.700000000000003"/>
    <n v="52.322000000000003"/>
    <n v="0.58121348114905247"/>
    <n v="2026"/>
    <s v="Q4"/>
    <n v="12"/>
    <s v="Dec"/>
  </r>
  <r>
    <n v="4468"/>
    <d v="2026-12-24T00:00:00"/>
    <n v="2026"/>
    <n v="12"/>
    <x v="11"/>
    <x v="3"/>
    <x v="0"/>
    <x v="0"/>
    <x v="0"/>
    <s v="Business"/>
    <x v="3"/>
    <s v="Portable Camp Stove"/>
    <n v="1"/>
    <n v="80.8"/>
    <n v="0.05"/>
    <n v="38.33"/>
    <n v="76.759999999999991"/>
    <n v="38.33"/>
    <n v="38.429999999999993"/>
    <n v="0.50065138092756645"/>
    <n v="2026"/>
    <s v="Q4"/>
    <n v="12"/>
    <s v="Dec"/>
  </r>
  <r>
    <n v="7"/>
    <d v="2026-12-25T00:00:00"/>
    <n v="2026"/>
    <n v="12"/>
    <x v="11"/>
    <x v="3"/>
    <x v="3"/>
    <x v="8"/>
    <x v="0"/>
    <s v="Returning"/>
    <x v="0"/>
    <s v="Cycling Pack 12L"/>
    <n v="5"/>
    <n v="103.52"/>
    <n v="0.1"/>
    <n v="49.1"/>
    <n v="465.84000000000003"/>
    <n v="245.5"/>
    <n v="220.34000000000003"/>
    <n v="0.47299501974927016"/>
    <n v="2026"/>
    <s v="Q4"/>
    <n v="12"/>
    <s v="Dec"/>
  </r>
  <r>
    <n v="658"/>
    <d v="2026-12-25T00:00:00"/>
    <n v="2026"/>
    <n v="12"/>
    <x v="11"/>
    <x v="3"/>
    <x v="1"/>
    <x v="6"/>
    <x v="2"/>
    <s v="Business"/>
    <x v="1"/>
    <s v="Summit Backpack 45L"/>
    <n v="2"/>
    <n v="153.38999999999999"/>
    <n v="0.05"/>
    <n v="78.06"/>
    <n v="291.44099999999997"/>
    <n v="156.12"/>
    <n v="135.32099999999997"/>
    <n v="0.46431696295305047"/>
    <n v="2026"/>
    <s v="Q4"/>
    <n v="12"/>
    <s v="Dec"/>
  </r>
  <r>
    <n v="1192"/>
    <d v="2026-12-25T00:00:00"/>
    <n v="2026"/>
    <n v="12"/>
    <x v="11"/>
    <x v="3"/>
    <x v="3"/>
    <x v="13"/>
    <x v="1"/>
    <s v="Business"/>
    <x v="4"/>
    <s v="Resistance Band Set"/>
    <n v="6"/>
    <n v="39.49"/>
    <n v="0.05"/>
    <n v="14.49"/>
    <n v="225.09299999999999"/>
    <n v="86.94"/>
    <n v="138.15299999999999"/>
    <n v="0.61375964601298127"/>
    <n v="2026"/>
    <s v="Q4"/>
    <n v="12"/>
    <s v="Dec"/>
  </r>
  <r>
    <n v="3852"/>
    <d v="2026-12-25T00:00:00"/>
    <n v="2026"/>
    <n v="12"/>
    <x v="11"/>
    <x v="3"/>
    <x v="2"/>
    <x v="2"/>
    <x v="2"/>
    <s v="Business"/>
    <x v="4"/>
    <s v="Recovery Roller"/>
    <n v="1"/>
    <n v="35.54"/>
    <n v="0.1"/>
    <n v="13.63"/>
    <n v="31.986000000000001"/>
    <n v="13.63"/>
    <n v="18.356000000000002"/>
    <n v="0.5738760707809667"/>
    <n v="2026"/>
    <s v="Q4"/>
    <n v="12"/>
    <s v="Dec"/>
  </r>
  <r>
    <n v="4507"/>
    <d v="2026-12-25T00:00:00"/>
    <n v="2026"/>
    <n v="12"/>
    <x v="11"/>
    <x v="3"/>
    <x v="1"/>
    <x v="12"/>
    <x v="3"/>
    <s v="Returning"/>
    <x v="2"/>
    <s v="Travel Backpack 35L"/>
    <n v="2"/>
    <n v="167.21"/>
    <n v="0.05"/>
    <n v="88.23"/>
    <n v="317.69900000000001"/>
    <n v="176.46"/>
    <n v="141.239"/>
    <n v="0.44456860109726504"/>
    <n v="2026"/>
    <s v="Q4"/>
    <n v="12"/>
    <s v="Dec"/>
  </r>
  <r>
    <n v="260"/>
    <d v="2026-12-26T00:00:00"/>
    <n v="2026"/>
    <n v="12"/>
    <x v="11"/>
    <x v="3"/>
    <x v="2"/>
    <x v="2"/>
    <x v="0"/>
    <s v="Business"/>
    <x v="1"/>
    <s v="Trekking Poles"/>
    <n v="1"/>
    <n v="71.89"/>
    <n v="0.1"/>
    <n v="31.88"/>
    <n v="64.701000000000008"/>
    <n v="31.88"/>
    <n v="32.821000000000012"/>
    <n v="0.50727191233520363"/>
    <n v="2026"/>
    <s v="Q4"/>
    <n v="12"/>
    <s v="Dec"/>
  </r>
  <r>
    <n v="1659"/>
    <d v="2026-12-26T00:00:00"/>
    <n v="2026"/>
    <n v="12"/>
    <x v="11"/>
    <x v="3"/>
    <x v="0"/>
    <x v="15"/>
    <x v="2"/>
    <s v="New"/>
    <x v="2"/>
    <s v="Carry-On Duffel"/>
    <n v="1"/>
    <n v="133.56"/>
    <n v="0.05"/>
    <n v="68.739999999999995"/>
    <n v="126.88199999999999"/>
    <n v="68.739999999999995"/>
    <n v="58.141999999999996"/>
    <n v="0.4582367869358932"/>
    <n v="2026"/>
    <s v="Q4"/>
    <n v="12"/>
    <s v="Dec"/>
  </r>
  <r>
    <n v="3188"/>
    <d v="2026-12-26T00:00:00"/>
    <n v="2026"/>
    <n v="12"/>
    <x v="11"/>
    <x v="3"/>
    <x v="3"/>
    <x v="7"/>
    <x v="3"/>
    <s v="New"/>
    <x v="3"/>
    <s v="Compact Sleeping Bag"/>
    <n v="2"/>
    <n v="122.28"/>
    <n v="0.1"/>
    <n v="61.64"/>
    <n v="220.10400000000001"/>
    <n v="123.28"/>
    <n v="96.824000000000012"/>
    <n v="0.43990113764402283"/>
    <n v="2026"/>
    <s v="Q4"/>
    <n v="12"/>
    <s v="Dec"/>
  </r>
  <r>
    <n v="3673"/>
    <d v="2026-12-26T00:00:00"/>
    <n v="2026"/>
    <n v="12"/>
    <x v="11"/>
    <x v="3"/>
    <x v="0"/>
    <x v="15"/>
    <x v="0"/>
    <s v="Business"/>
    <x v="4"/>
    <s v="Resistance Band Set"/>
    <n v="1"/>
    <n v="40.619999999999997"/>
    <n v="0"/>
    <n v="14.62"/>
    <n v="40.619999999999997"/>
    <n v="14.62"/>
    <n v="26"/>
    <n v="0.64007877892663712"/>
    <n v="2026"/>
    <s v="Q4"/>
    <n v="12"/>
    <s v="Dec"/>
  </r>
  <r>
    <n v="3805"/>
    <d v="2026-12-26T00:00:00"/>
    <n v="2026"/>
    <n v="12"/>
    <x v="11"/>
    <x v="3"/>
    <x v="3"/>
    <x v="4"/>
    <x v="1"/>
    <s v="Business"/>
    <x v="2"/>
    <s v="Packing Cube Set"/>
    <n v="8"/>
    <n v="45.54"/>
    <n v="0.15"/>
    <n v="18.54"/>
    <n v="309.67199999999997"/>
    <n v="148.32"/>
    <n v="161.35199999999998"/>
    <n v="0.52104161822831896"/>
    <n v="2026"/>
    <s v="Q4"/>
    <n v="12"/>
    <s v="Dec"/>
  </r>
  <r>
    <n v="3945"/>
    <d v="2026-12-26T00:00:00"/>
    <n v="2026"/>
    <n v="12"/>
    <x v="11"/>
    <x v="3"/>
    <x v="3"/>
    <x v="13"/>
    <x v="1"/>
    <s v="Business"/>
    <x v="0"/>
    <s v="Trail Bike Light"/>
    <n v="4"/>
    <n v="50.96"/>
    <n v="0.1"/>
    <n v="22.14"/>
    <n v="183.45600000000002"/>
    <n v="88.56"/>
    <n v="94.896000000000015"/>
    <n v="0.51726844583987441"/>
    <n v="2026"/>
    <s v="Q4"/>
    <n v="12"/>
    <s v="Dec"/>
  </r>
  <r>
    <n v="4266"/>
    <d v="2026-12-26T00:00:00"/>
    <n v="2026"/>
    <n v="12"/>
    <x v="11"/>
    <x v="3"/>
    <x v="1"/>
    <x v="1"/>
    <x v="0"/>
    <s v="New"/>
    <x v="0"/>
    <s v="Compact Repair Kit"/>
    <n v="4"/>
    <n v="40.19"/>
    <n v="0.15"/>
    <n v="16.55"/>
    <n v="136.64599999999999"/>
    <n v="66.2"/>
    <n v="70.445999999999984"/>
    <n v="0.51553649576277383"/>
    <n v="2026"/>
    <s v="Q4"/>
    <n v="12"/>
    <s v="Dec"/>
  </r>
  <r>
    <n v="606"/>
    <d v="2026-12-27T00:00:00"/>
    <n v="2026"/>
    <n v="12"/>
    <x v="11"/>
    <x v="3"/>
    <x v="1"/>
    <x v="12"/>
    <x v="0"/>
    <s v="New"/>
    <x v="3"/>
    <s v="Alpine Tent 4P"/>
    <n v="3"/>
    <n v="333.84"/>
    <n v="0"/>
    <n v="193.05"/>
    <n v="1001.52"/>
    <n v="579.15000000000009"/>
    <n v="422.36999999999989"/>
    <n v="0.42172897196261672"/>
    <n v="2026"/>
    <s v="Q4"/>
    <n v="12"/>
    <s v="Dec"/>
  </r>
  <r>
    <n v="1166"/>
    <d v="2026-12-27T00:00:00"/>
    <n v="2026"/>
    <n v="12"/>
    <x v="11"/>
    <x v="3"/>
    <x v="2"/>
    <x v="16"/>
    <x v="3"/>
    <s v="Returning"/>
    <x v="3"/>
    <s v="Trail Tent 2P"/>
    <n v="2"/>
    <n v="198.94"/>
    <n v="0.15"/>
    <n v="102.32"/>
    <n v="338.19799999999998"/>
    <n v="204.64"/>
    <n v="133.55799999999999"/>
    <n v="0.39491067362905752"/>
    <n v="2026"/>
    <s v="Q4"/>
    <n v="12"/>
    <s v="Dec"/>
  </r>
  <r>
    <n v="1913"/>
    <d v="2026-12-27T00:00:00"/>
    <n v="2026"/>
    <n v="12"/>
    <x v="11"/>
    <x v="3"/>
    <x v="2"/>
    <x v="5"/>
    <x v="3"/>
    <s v="New"/>
    <x v="4"/>
    <s v="Recovery Roller"/>
    <n v="3"/>
    <n v="35.979999999999997"/>
    <n v="0"/>
    <n v="13.6"/>
    <n v="107.94"/>
    <n v="40.799999999999997"/>
    <n v="67.14"/>
    <n v="0.62201222901612008"/>
    <n v="2026"/>
    <s v="Q4"/>
    <n v="12"/>
    <s v="Dec"/>
  </r>
  <r>
    <n v="2402"/>
    <d v="2026-12-27T00:00:00"/>
    <n v="2026"/>
    <n v="12"/>
    <x v="11"/>
    <x v="3"/>
    <x v="1"/>
    <x v="14"/>
    <x v="3"/>
    <s v="New"/>
    <x v="2"/>
    <s v="Carry-On Duffel"/>
    <n v="6"/>
    <n v="133.4"/>
    <n v="0.1"/>
    <n v="66.3"/>
    <n v="720.36000000000013"/>
    <n v="397.79999999999995"/>
    <n v="322.56000000000017"/>
    <n v="0.44777611194402817"/>
    <n v="2026"/>
    <s v="Q4"/>
    <n v="12"/>
    <s v="Dec"/>
  </r>
  <r>
    <n v="3192"/>
    <d v="2026-12-27T00:00:00"/>
    <n v="2026"/>
    <n v="12"/>
    <x v="11"/>
    <x v="3"/>
    <x v="3"/>
    <x v="7"/>
    <x v="0"/>
    <s v="Returning"/>
    <x v="1"/>
    <s v="Hiking Daypack 20L"/>
    <n v="2"/>
    <n v="93.45"/>
    <n v="0"/>
    <n v="45.75"/>
    <n v="186.9"/>
    <n v="91.5"/>
    <n v="95.4"/>
    <n v="0.5104333868378812"/>
    <n v="2026"/>
    <s v="Q4"/>
    <n v="12"/>
    <s v="Dec"/>
  </r>
  <r>
    <n v="3721"/>
    <d v="2026-12-27T00:00:00"/>
    <n v="2026"/>
    <n v="12"/>
    <x v="11"/>
    <x v="3"/>
    <x v="2"/>
    <x v="5"/>
    <x v="3"/>
    <s v="New"/>
    <x v="4"/>
    <s v="Training Mat"/>
    <n v="1"/>
    <n v="49.79"/>
    <n v="0.2"/>
    <n v="21.87"/>
    <n v="39.832000000000001"/>
    <n v="21.87"/>
    <n v="17.962"/>
    <n v="0.45094396465153641"/>
    <n v="2026"/>
    <s v="Q4"/>
    <n v="12"/>
    <s v="Dec"/>
  </r>
  <r>
    <n v="3882"/>
    <d v="2026-12-27T00:00:00"/>
    <n v="2026"/>
    <n v="12"/>
    <x v="11"/>
    <x v="3"/>
    <x v="3"/>
    <x v="8"/>
    <x v="3"/>
    <s v="Returning"/>
    <x v="1"/>
    <s v="Trekking Poles"/>
    <n v="3"/>
    <n v="70.430000000000007"/>
    <n v="0.1"/>
    <n v="32.869999999999997"/>
    <n v="190.16100000000003"/>
    <n v="98.609999999999985"/>
    <n v="91.551000000000045"/>
    <n v="0.48143941186678674"/>
    <n v="2026"/>
    <s v="Q4"/>
    <n v="12"/>
    <s v="Dec"/>
  </r>
  <r>
    <n v="4945"/>
    <d v="2026-12-27T00:00:00"/>
    <n v="2026"/>
    <n v="12"/>
    <x v="11"/>
    <x v="3"/>
    <x v="2"/>
    <x v="2"/>
    <x v="0"/>
    <s v="Business"/>
    <x v="3"/>
    <s v="Portable Camp Stove"/>
    <n v="2"/>
    <n v="82.04"/>
    <n v="0.1"/>
    <n v="38.880000000000003"/>
    <n v="147.67200000000003"/>
    <n v="77.760000000000005"/>
    <n v="69.91200000000002"/>
    <n v="0.47342759629449055"/>
    <n v="2026"/>
    <s v="Q4"/>
    <n v="12"/>
    <s v="Dec"/>
  </r>
  <r>
    <n v="5084"/>
    <d v="2026-12-27T00:00:00"/>
    <n v="2026"/>
    <n v="12"/>
    <x v="11"/>
    <x v="3"/>
    <x v="1"/>
    <x v="11"/>
    <x v="3"/>
    <s v="Returning"/>
    <x v="2"/>
    <s v="Insulated Bottle"/>
    <n v="1"/>
    <n v="35.409999999999997"/>
    <n v="0.2"/>
    <n v="13.54"/>
    <n v="28.327999999999999"/>
    <n v="13.54"/>
    <n v="14.788"/>
    <n v="0.5220276757977973"/>
    <n v="2026"/>
    <s v="Q4"/>
    <n v="12"/>
    <s v="Dec"/>
  </r>
  <r>
    <n v="246"/>
    <d v="2026-12-28T00:00:00"/>
    <n v="2026"/>
    <n v="12"/>
    <x v="11"/>
    <x v="3"/>
    <x v="3"/>
    <x v="7"/>
    <x v="3"/>
    <s v="Business"/>
    <x v="0"/>
    <s v="Compact Repair Kit"/>
    <n v="1"/>
    <n v="41.06"/>
    <n v="0.1"/>
    <n v="16.23"/>
    <n v="36.954000000000001"/>
    <n v="16.23"/>
    <n v="20.724"/>
    <n v="0.5608053255398604"/>
    <n v="2026"/>
    <s v="Q4"/>
    <n v="12"/>
    <s v="Dec"/>
  </r>
  <r>
    <n v="537"/>
    <d v="2026-12-28T00:00:00"/>
    <n v="2026"/>
    <n v="12"/>
    <x v="11"/>
    <x v="3"/>
    <x v="3"/>
    <x v="8"/>
    <x v="1"/>
    <s v="Business"/>
    <x v="1"/>
    <s v="Hiking Daypack 20L"/>
    <n v="12"/>
    <n v="90.29"/>
    <n v="0.1"/>
    <n v="45.76"/>
    <n v="975.13200000000006"/>
    <n v="549.12"/>
    <n v="426.01200000000006"/>
    <n v="0.43687623829389255"/>
    <n v="2026"/>
    <s v="Q4"/>
    <n v="12"/>
    <s v="Dec"/>
  </r>
  <r>
    <n v="968"/>
    <d v="2026-12-28T00:00:00"/>
    <n v="2026"/>
    <n v="12"/>
    <x v="11"/>
    <x v="3"/>
    <x v="1"/>
    <x v="12"/>
    <x v="2"/>
    <s v="New"/>
    <x v="0"/>
    <s v="Cycling Pack 12L"/>
    <n v="1"/>
    <n v="103.13"/>
    <n v="0.15"/>
    <n v="50.06"/>
    <n v="87.660499999999999"/>
    <n v="50.06"/>
    <n v="37.600499999999997"/>
    <n v="0.42893321393329947"/>
    <n v="2026"/>
    <s v="Q4"/>
    <n v="12"/>
    <s v="Dec"/>
  </r>
  <r>
    <n v="1234"/>
    <d v="2026-12-28T00:00:00"/>
    <n v="2026"/>
    <n v="12"/>
    <x v="11"/>
    <x v="3"/>
    <x v="3"/>
    <x v="13"/>
    <x v="0"/>
    <s v="Returning"/>
    <x v="0"/>
    <s v="Commuter Helmet"/>
    <n v="1"/>
    <n v="81.39"/>
    <n v="0.05"/>
    <n v="43.54"/>
    <n v="77.320499999999996"/>
    <n v="43.54"/>
    <n v="33.780499999999996"/>
    <n v="0.43688931137279247"/>
    <n v="2026"/>
    <s v="Q4"/>
    <n v="12"/>
    <s v="Dec"/>
  </r>
  <r>
    <n v="2061"/>
    <d v="2026-12-28T00:00:00"/>
    <n v="2026"/>
    <n v="12"/>
    <x v="11"/>
    <x v="3"/>
    <x v="0"/>
    <x v="15"/>
    <x v="3"/>
    <s v="Returning"/>
    <x v="3"/>
    <s v="Alpine Tent 4P"/>
    <n v="2"/>
    <n v="342.78"/>
    <n v="0"/>
    <n v="197.89"/>
    <n v="685.56"/>
    <n v="395.78"/>
    <n v="289.77999999999997"/>
    <n v="0.4226909387945621"/>
    <n v="2026"/>
    <s v="Q4"/>
    <n v="12"/>
    <s v="Dec"/>
  </r>
  <r>
    <n v="2219"/>
    <d v="2026-12-28T00:00:00"/>
    <n v="2026"/>
    <n v="12"/>
    <x v="11"/>
    <x v="3"/>
    <x v="1"/>
    <x v="14"/>
    <x v="0"/>
    <s v="Returning"/>
    <x v="1"/>
    <s v="Trail Boots"/>
    <n v="1"/>
    <n v="147"/>
    <n v="0.15"/>
    <n v="79.58"/>
    <n v="124.95"/>
    <n v="79.58"/>
    <n v="45.370000000000005"/>
    <n v="0.36310524209683875"/>
    <n v="2026"/>
    <s v="Q4"/>
    <n v="12"/>
    <s v="Dec"/>
  </r>
  <r>
    <n v="2651"/>
    <d v="2026-12-28T00:00:00"/>
    <n v="2026"/>
    <n v="12"/>
    <x v="11"/>
    <x v="3"/>
    <x v="0"/>
    <x v="15"/>
    <x v="0"/>
    <s v="New"/>
    <x v="2"/>
    <s v="Packing Cube Set"/>
    <n v="1"/>
    <n v="45.69"/>
    <n v="0.2"/>
    <n v="18.829999999999998"/>
    <n v="36.552"/>
    <n v="18.829999999999998"/>
    <n v="17.722000000000001"/>
    <n v="0.48484351061501429"/>
    <n v="2026"/>
    <s v="Q4"/>
    <n v="12"/>
    <s v="Dec"/>
  </r>
  <r>
    <n v="3173"/>
    <d v="2026-12-28T00:00:00"/>
    <n v="2026"/>
    <n v="12"/>
    <x v="11"/>
    <x v="3"/>
    <x v="1"/>
    <x v="12"/>
    <x v="3"/>
    <s v="Returning"/>
    <x v="0"/>
    <s v="Compact Repair Kit"/>
    <n v="1"/>
    <n v="39.69"/>
    <n v="0"/>
    <n v="17.09"/>
    <n v="39.69"/>
    <n v="17.09"/>
    <n v="22.599999999999998"/>
    <n v="0.56941295036533135"/>
    <n v="2026"/>
    <s v="Q4"/>
    <n v="12"/>
    <s v="Dec"/>
  </r>
  <r>
    <n v="3409"/>
    <d v="2026-12-28T00:00:00"/>
    <n v="2026"/>
    <n v="12"/>
    <x v="11"/>
    <x v="3"/>
    <x v="3"/>
    <x v="4"/>
    <x v="0"/>
    <s v="New"/>
    <x v="3"/>
    <s v="Compact Sleeping Bag"/>
    <n v="5"/>
    <n v="122.42"/>
    <n v="0"/>
    <n v="60.8"/>
    <n v="612.1"/>
    <n v="304"/>
    <n v="308.10000000000002"/>
    <n v="0.50334912595981052"/>
    <n v="2026"/>
    <s v="Q4"/>
    <n v="12"/>
    <s v="Dec"/>
  </r>
  <r>
    <n v="3535"/>
    <d v="2026-12-28T00:00:00"/>
    <n v="2026"/>
    <n v="12"/>
    <x v="11"/>
    <x v="3"/>
    <x v="1"/>
    <x v="6"/>
    <x v="2"/>
    <s v="New"/>
    <x v="2"/>
    <s v="Insulated Bottle"/>
    <n v="1"/>
    <n v="37.03"/>
    <n v="0.15"/>
    <n v="13.53"/>
    <n v="31.4755"/>
    <n v="13.53"/>
    <n v="17.945500000000003"/>
    <n v="0.57014185636447401"/>
    <n v="2026"/>
    <s v="Q4"/>
    <n v="12"/>
    <s v="Dec"/>
  </r>
  <r>
    <n v="5134"/>
    <d v="2026-12-28T00:00:00"/>
    <n v="2026"/>
    <n v="12"/>
    <x v="11"/>
    <x v="3"/>
    <x v="1"/>
    <x v="14"/>
    <x v="2"/>
    <s v="Returning"/>
    <x v="1"/>
    <s v="Hiking Daypack 20L"/>
    <n v="1"/>
    <n v="90.99"/>
    <n v="0.05"/>
    <n v="44.78"/>
    <n v="86.440499999999986"/>
    <n v="44.78"/>
    <n v="41.660499999999985"/>
    <n v="0.48195579618350187"/>
    <n v="2026"/>
    <s v="Q4"/>
    <n v="12"/>
    <s v="Dec"/>
  </r>
  <r>
    <n v="2011"/>
    <d v="2026-12-29T00:00:00"/>
    <n v="2026"/>
    <n v="12"/>
    <x v="11"/>
    <x v="3"/>
    <x v="1"/>
    <x v="11"/>
    <x v="0"/>
    <s v="Returning"/>
    <x v="1"/>
    <s v="Hiking Daypack 20L"/>
    <n v="1"/>
    <n v="90.81"/>
    <n v="0.1"/>
    <n v="46.53"/>
    <n v="81.728999999999999"/>
    <n v="46.53"/>
    <n v="35.198999999999998"/>
    <n v="0.43067944059024332"/>
    <n v="2026"/>
    <s v="Q4"/>
    <n v="12"/>
    <s v="Dec"/>
  </r>
  <r>
    <n v="2477"/>
    <d v="2026-12-29T00:00:00"/>
    <n v="2026"/>
    <n v="12"/>
    <x v="11"/>
    <x v="3"/>
    <x v="0"/>
    <x v="15"/>
    <x v="2"/>
    <s v="New"/>
    <x v="0"/>
    <s v="Compact Repair Kit"/>
    <n v="1"/>
    <n v="41.28"/>
    <n v="0.15"/>
    <n v="16.41"/>
    <n v="35.088000000000001"/>
    <n v="16.41"/>
    <n v="18.678000000000001"/>
    <n v="0.53231874145006841"/>
    <n v="2026"/>
    <s v="Q4"/>
    <n v="12"/>
    <s v="Dec"/>
  </r>
  <r>
    <n v="2745"/>
    <d v="2026-12-29T00:00:00"/>
    <n v="2026"/>
    <n v="12"/>
    <x v="11"/>
    <x v="3"/>
    <x v="3"/>
    <x v="13"/>
    <x v="3"/>
    <s v="Business"/>
    <x v="2"/>
    <s v="Packing Cube Set"/>
    <n v="1"/>
    <n v="46.07"/>
    <n v="0"/>
    <n v="18.420000000000002"/>
    <n v="46.07"/>
    <n v="18.420000000000002"/>
    <n v="27.65"/>
    <n v="0.60017364879531143"/>
    <n v="2026"/>
    <s v="Q4"/>
    <n v="12"/>
    <s v="Dec"/>
  </r>
  <r>
    <n v="4427"/>
    <d v="2026-12-29T00:00:00"/>
    <n v="2026"/>
    <n v="12"/>
    <x v="11"/>
    <x v="3"/>
    <x v="1"/>
    <x v="12"/>
    <x v="2"/>
    <s v="Business"/>
    <x v="1"/>
    <s v="Trail Boots"/>
    <n v="1"/>
    <n v="147.29"/>
    <n v="0.1"/>
    <n v="78.2"/>
    <n v="132.56100000000001"/>
    <n v="78.2"/>
    <n v="54.361000000000004"/>
    <n v="0.4100829052285363"/>
    <n v="2026"/>
    <s v="Q4"/>
    <n v="12"/>
    <s v="Dec"/>
  </r>
  <r>
    <n v="377"/>
    <d v="2026-12-30T00:00:00"/>
    <n v="2026"/>
    <n v="12"/>
    <x v="11"/>
    <x v="3"/>
    <x v="3"/>
    <x v="13"/>
    <x v="0"/>
    <s v="New"/>
    <x v="0"/>
    <s v="Compact Repair Kit"/>
    <n v="1"/>
    <n v="40.82"/>
    <n v="0.1"/>
    <n v="17.2"/>
    <n v="36.738"/>
    <n v="17.2"/>
    <n v="19.538"/>
    <n v="0.53181991398551909"/>
    <n v="2026"/>
    <s v="Q4"/>
    <n v="12"/>
    <s v="Dec"/>
  </r>
  <r>
    <n v="1530"/>
    <d v="2026-12-30T00:00:00"/>
    <n v="2026"/>
    <n v="12"/>
    <x v="11"/>
    <x v="3"/>
    <x v="3"/>
    <x v="7"/>
    <x v="0"/>
    <s v="New"/>
    <x v="4"/>
    <s v="Training Mat"/>
    <n v="3"/>
    <n v="50.72"/>
    <n v="0"/>
    <n v="22.3"/>
    <n v="152.16"/>
    <n v="66.900000000000006"/>
    <n v="85.259999999999991"/>
    <n v="0.56033123028391163"/>
    <n v="2026"/>
    <s v="Q4"/>
    <n v="12"/>
    <s v="Dec"/>
  </r>
  <r>
    <n v="2135"/>
    <d v="2026-12-30T00:00:00"/>
    <n v="2026"/>
    <n v="12"/>
    <x v="11"/>
    <x v="3"/>
    <x v="1"/>
    <x v="12"/>
    <x v="3"/>
    <s v="Business"/>
    <x v="3"/>
    <s v="Trail Tent 2P"/>
    <n v="3"/>
    <n v="194.7"/>
    <n v="0.1"/>
    <n v="102.62"/>
    <n v="525.68999999999994"/>
    <n v="307.86"/>
    <n v="217.82999999999993"/>
    <n v="0.41436968555612613"/>
    <n v="2026"/>
    <s v="Q4"/>
    <n v="12"/>
    <s v="Dec"/>
  </r>
  <r>
    <n v="2916"/>
    <d v="2026-12-30T00:00:00"/>
    <n v="2026"/>
    <n v="12"/>
    <x v="11"/>
    <x v="3"/>
    <x v="1"/>
    <x v="6"/>
    <x v="2"/>
    <s v="New"/>
    <x v="2"/>
    <s v="Insulated Bottle"/>
    <n v="1"/>
    <n v="36.64"/>
    <n v="0.05"/>
    <n v="13.59"/>
    <n v="34.808"/>
    <n v="13.59"/>
    <n v="21.218"/>
    <n v="0.60957251206619167"/>
    <n v="2026"/>
    <s v="Q4"/>
    <n v="12"/>
    <s v="Dec"/>
  </r>
  <r>
    <n v="3449"/>
    <d v="2026-12-30T00:00:00"/>
    <n v="2026"/>
    <n v="12"/>
    <x v="11"/>
    <x v="3"/>
    <x v="2"/>
    <x v="10"/>
    <x v="3"/>
    <s v="Returning"/>
    <x v="3"/>
    <s v="Trail Tent 2P"/>
    <n v="6"/>
    <n v="192.9"/>
    <n v="0.2"/>
    <n v="106.89"/>
    <n v="925.92000000000007"/>
    <n v="641.34"/>
    <n v="284.58000000000004"/>
    <n v="0.30734836702954899"/>
    <n v="2026"/>
    <s v="Q4"/>
    <n v="12"/>
    <s v="Dec"/>
  </r>
  <r>
    <n v="3498"/>
    <d v="2026-12-30T00:00:00"/>
    <n v="2026"/>
    <n v="12"/>
    <x v="11"/>
    <x v="3"/>
    <x v="3"/>
    <x v="7"/>
    <x v="3"/>
    <s v="Returning"/>
    <x v="1"/>
    <s v="Trekking Poles"/>
    <n v="2"/>
    <n v="71.56"/>
    <n v="0.1"/>
    <n v="32.99"/>
    <n v="128.80800000000002"/>
    <n v="65.98"/>
    <n v="62.828000000000017"/>
    <n v="0.4877647351096206"/>
    <n v="2026"/>
    <s v="Q4"/>
    <n v="12"/>
    <s v="Dec"/>
  </r>
  <r>
    <n v="4851"/>
    <d v="2026-12-30T00:00:00"/>
    <n v="2026"/>
    <n v="12"/>
    <x v="11"/>
    <x v="3"/>
    <x v="3"/>
    <x v="13"/>
    <x v="3"/>
    <s v="New"/>
    <x v="0"/>
    <s v="Compact Repair Kit"/>
    <n v="1"/>
    <n v="40.270000000000003"/>
    <n v="0.1"/>
    <n v="16.63"/>
    <n v="36.243000000000002"/>
    <n v="16.63"/>
    <n v="19.613000000000003"/>
    <n v="0.54115277432883602"/>
    <n v="2026"/>
    <s v="Q4"/>
    <n v="12"/>
    <s v="Dec"/>
  </r>
  <r>
    <n v="4926"/>
    <d v="2026-12-30T00:00:00"/>
    <n v="2026"/>
    <n v="12"/>
    <x v="11"/>
    <x v="3"/>
    <x v="3"/>
    <x v="7"/>
    <x v="2"/>
    <s v="Business"/>
    <x v="0"/>
    <s v="Commuter Helmet"/>
    <n v="6"/>
    <n v="81.180000000000007"/>
    <n v="0.05"/>
    <n v="43.3"/>
    <n v="462.726"/>
    <n v="259.79999999999995"/>
    <n v="202.92600000000004"/>
    <n v="0.43854462468069666"/>
    <n v="2026"/>
    <s v="Q4"/>
    <n v="12"/>
    <s v="Dec"/>
  </r>
  <r>
    <n v="5035"/>
    <d v="2026-12-30T00:00:00"/>
    <n v="2026"/>
    <n v="12"/>
    <x v="11"/>
    <x v="3"/>
    <x v="1"/>
    <x v="12"/>
    <x v="0"/>
    <s v="New"/>
    <x v="0"/>
    <s v="Cycling Pack 12L"/>
    <n v="2"/>
    <n v="101.73"/>
    <n v="0.1"/>
    <n v="49.3"/>
    <n v="183.114"/>
    <n v="98.6"/>
    <n v="84.51400000000001"/>
    <n v="0.46153762137247839"/>
    <n v="2026"/>
    <s v="Q4"/>
    <n v="12"/>
    <s v="Dec"/>
  </r>
  <r>
    <n v="5135"/>
    <d v="2026-12-30T00:00:00"/>
    <n v="2026"/>
    <n v="12"/>
    <x v="11"/>
    <x v="3"/>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4A7387-F5A9-4230-83F5-D90906B3CA39}" name="Top­_5­_count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8:F14" firstHeaderRow="1" firstDataRow="1" firstDataCol="1"/>
  <pivotFields count="24">
    <pivotField showAll="0"/>
    <pivotField numFmtId="164" showAll="0"/>
    <pivotField showAll="0"/>
    <pivotField showAll="0"/>
    <pivotField showAll="0">
      <items count="24">
        <item x="0"/>
        <item n="FORMULA" h="1" f="1" x="12"/>
        <item h="1" f="1" x="13"/>
        <item h="1" f="1" x="14"/>
        <item h="1" f="1" x="15"/>
        <item h="1" f="1" x="16"/>
        <item h="1" f="1" x="17"/>
        <item h="1" f="1" x="18"/>
        <item h="1" f="1" x="19"/>
        <item h="1" f="1" x="20"/>
        <item h="1" f="1" x="21"/>
        <item h="1" f="1" x="22"/>
        <item x="1"/>
        <item x="2"/>
        <item x="3"/>
        <item x="4"/>
        <item x="5"/>
        <item x="6"/>
        <item x="7"/>
        <item x="8"/>
        <item x="9"/>
        <item x="10"/>
        <item x="11"/>
        <item t="default"/>
      </items>
    </pivotField>
    <pivotField showAll="0">
      <items count="5">
        <item x="0"/>
        <item x="1"/>
        <item x="2"/>
        <item x="3"/>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4" baseItem="0" numFmtId="167"/>
  </dataFields>
  <formats count="3">
    <format dxfId="28">
      <pivotArea outline="0" collapsedLevelsAreSubtotals="1" fieldPosition="0"/>
    </format>
    <format dxfId="27">
      <pivotArea dataOnly="0" labelOnly="1" outline="0" fieldPosition="0">
        <references count="1">
          <reference field="4294967294" count="1">
            <x v="0"/>
          </reference>
        </references>
      </pivotArea>
    </format>
    <format dxfId="26">
      <pivotArea collapsedLevelsAreSubtotals="1" fieldPosition="0">
        <references count="1">
          <reference field="7" count="5">
            <x v="5"/>
            <x v="6"/>
            <x v="8"/>
            <x v="13"/>
            <x v="16"/>
          </reference>
        </references>
      </pivotArea>
    </format>
  </formats>
  <chartFormats count="3">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514867-CDD3-4B4C-B026-B4D9BB91E165}"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items count="24">
        <item x="0"/>
        <item x="1"/>
        <item x="2"/>
        <item x="3"/>
        <item x="4"/>
        <item x="5"/>
        <item x="6"/>
        <item x="7"/>
        <item x="8"/>
        <item x="9"/>
        <item x="10"/>
        <item x="11"/>
        <item f="1" x="12"/>
        <item f="1" x="13"/>
        <item f="1" x="14"/>
        <item f="1" x="15"/>
        <item f="1" x="16"/>
        <item f="1" x="17"/>
        <item f="1" x="18"/>
        <item f="1" x="19"/>
        <item f="1" x="20"/>
        <item f="1" x="21"/>
        <item f="1" x="22"/>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B17183-6C40-4532-957F-12A6938D50ED}"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C21" firstHeaderRow="0" firstDataRow="1" firstDataCol="1"/>
  <pivotFields count="24">
    <pivotField showAll="0"/>
    <pivotField numFmtId="164" showAll="0"/>
    <pivotField showAll="0"/>
    <pivotField showAll="0"/>
    <pivotField axis="axisRow" showAll="0">
      <items count="24">
        <item x="0"/>
        <item n="FORMULA" h="1" f="1" x="12"/>
        <item h="1" f="1" x="13"/>
        <item h="1" f="1" x="14"/>
        <item h="1" f="1" x="15"/>
        <item h="1" f="1" x="16"/>
        <item h="1" f="1" x="17"/>
        <item h="1" f="1" x="18"/>
        <item h="1" f="1" x="19"/>
        <item h="1" f="1" x="20"/>
        <item h="1" f="1" x="21"/>
        <item h="1" f="1" x="22"/>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4"/>
  </rowFields>
  <rowItems count="13">
    <i>
      <x/>
    </i>
    <i>
      <x v="12"/>
    </i>
    <i>
      <x v="13"/>
    </i>
    <i>
      <x v="14"/>
    </i>
    <i>
      <x v="15"/>
    </i>
    <i>
      <x v="16"/>
    </i>
    <i>
      <x v="17"/>
    </i>
    <i>
      <x v="18"/>
    </i>
    <i>
      <x v="19"/>
    </i>
    <i>
      <x v="20"/>
    </i>
    <i>
      <x v="21"/>
    </i>
    <i>
      <x v="22"/>
    </i>
    <i t="grand">
      <x/>
    </i>
  </rowItems>
  <colFields count="1">
    <field x="-2"/>
  </colFields>
  <colItems count="2">
    <i>
      <x/>
    </i>
    <i i="1">
      <x v="1"/>
    </i>
  </colItems>
  <dataFields count="2">
    <dataField name="Total Revenue" fld="16" baseField="4" baseItem="0" numFmtId="167"/>
    <dataField name="Total Gross Profit" fld="18" baseField="4" baseItem="0" numFmtId="165"/>
  </dataFields>
  <formats count="5">
    <format dxfId="34">
      <pivotArea outline="0" collapsedLevelsAreSubtotals="1" fieldPosition="0"/>
    </format>
    <format dxfId="33">
      <pivotArea collapsedLevelsAreSubtotals="1" fieldPosition="0">
        <references count="2">
          <reference field="4294967294" count="1" selected="0">
            <x v="0"/>
          </reference>
          <reference field="4" count="0"/>
        </references>
      </pivotArea>
    </format>
    <format dxfId="32">
      <pivotArea dataOnly="0" labelOnly="1" outline="0" fieldPosition="0">
        <references count="1">
          <reference field="4294967294" count="1">
            <x v="0"/>
          </reference>
        </references>
      </pivotArea>
    </format>
    <format dxfId="31">
      <pivotArea collapsedLevelsAreSubtotals="1" fieldPosition="0">
        <references count="2">
          <reference field="4294967294" count="1" selected="0">
            <x v="1"/>
          </reference>
          <reference field="4" count="0"/>
        </references>
      </pivotArea>
    </format>
    <format dxfId="30">
      <pivotArea dataOnly="0" labelOnly="1"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76459D-F3A3-4760-BE3B-F363E80B355B}"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items count="24">
        <item x="0"/>
        <item x="1"/>
        <item x="2"/>
        <item x="3"/>
        <item x="4"/>
        <item x="5"/>
        <item x="6"/>
        <item x="7"/>
        <item x="8"/>
        <item x="9"/>
        <item x="10"/>
        <item x="11"/>
        <item f="1" x="12"/>
        <item f="1" x="13"/>
        <item f="1" x="14"/>
        <item f="1" x="15"/>
        <item f="1" x="16"/>
        <item f="1" x="17"/>
        <item f="1" x="18"/>
        <item f="1" x="19"/>
        <item f="1" x="20"/>
        <item f="1" x="21"/>
        <item f="1" x="22"/>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A88EB9-901B-4EE9-B6E3-936E95ACE8E0}" name="Country_Wise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8:O26" firstHeaderRow="1" firstDataRow="1" firstDataCol="1"/>
  <pivotFields count="24">
    <pivotField showAll="0"/>
    <pivotField numFmtId="164" showAll="0"/>
    <pivotField showAll="0"/>
    <pivotField showAll="0"/>
    <pivotField showAll="0">
      <items count="24">
        <item x="0"/>
        <item n="FORMULA" h="1" f="1" x="12"/>
        <item h="1" f="1" x="13"/>
        <item h="1" f="1" x="14"/>
        <item h="1" f="1" x="15"/>
        <item h="1" f="1" x="16"/>
        <item h="1" f="1" x="17"/>
        <item h="1" f="1" x="18"/>
        <item h="1" f="1" x="19"/>
        <item h="1" f="1" x="20"/>
        <item h="1" f="1" x="21"/>
        <item h="1" f="1" x="22"/>
        <item x="1"/>
        <item x="2"/>
        <item x="3"/>
        <item x="4"/>
        <item x="5"/>
        <item x="6"/>
        <item x="7"/>
        <item x="8"/>
        <item x="9"/>
        <item x="10"/>
        <item x="11"/>
        <item t="default"/>
      </items>
    </pivotField>
    <pivotField showAll="0">
      <items count="5">
        <item x="0"/>
        <item x="1"/>
        <item x="2"/>
        <item x="3"/>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4" baseItem="0" numFmtId="167"/>
  </dataFields>
  <formats count="3">
    <format dxfId="38">
      <pivotArea outline="0" collapsedLevelsAreSubtotals="1" fieldPosition="0"/>
    </format>
    <format dxfId="37">
      <pivotArea dataOnly="0" labelOnly="1" outline="0" fieldPosition="0">
        <references count="1">
          <reference field="4294967294" count="1">
            <x v="0"/>
          </reference>
        </references>
      </pivotArea>
    </format>
    <format dxfId="36">
      <pivotArea collapsedLevelsAreSubtotals="1" fieldPosition="0">
        <references count="1">
          <reference field="7" count="5">
            <x v="5"/>
            <x v="6"/>
            <x v="8"/>
            <x v="13"/>
            <x v="16"/>
          </reference>
        </references>
      </pivotArea>
    </format>
  </formats>
  <chartFormats count="3">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277B41-1E57-4E03-9179-0513B4423F94}" name="Region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K8:L13" firstHeaderRow="1" firstDataRow="1" firstDataCol="1"/>
  <pivotFields count="24">
    <pivotField showAll="0"/>
    <pivotField numFmtId="164" showAll="0"/>
    <pivotField showAll="0"/>
    <pivotField showAll="0"/>
    <pivotField showAll="0">
      <items count="24">
        <item x="0"/>
        <item n="FORMULA" h="1" f="1" x="12"/>
        <item h="1" f="1" x="13"/>
        <item h="1" f="1" x="14"/>
        <item h="1" f="1" x="15"/>
        <item h="1" f="1" x="16"/>
        <item h="1" f="1" x="17"/>
        <item h="1" f="1" x="18"/>
        <item h="1" f="1" x="19"/>
        <item h="1" f="1" x="20"/>
        <item h="1" f="1" x="21"/>
        <item h="1" f="1" x="22"/>
        <item x="1"/>
        <item x="2"/>
        <item x="3"/>
        <item x="4"/>
        <item x="5"/>
        <item x="6"/>
        <item x="7"/>
        <item x="8"/>
        <item x="9"/>
        <item x="10"/>
        <item x="11"/>
        <item t="default"/>
      </items>
    </pivotField>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4" baseItem="0" numFmtId="167"/>
  </dataFields>
  <formats count="2">
    <format dxfId="40">
      <pivotArea outline="0" collapsedLevelsAreSubtotals="1" fieldPosition="0"/>
    </format>
    <format dxfId="39">
      <pivotArea dataOnly="0" labelOnly="1" outline="0" fieldPosition="0">
        <references count="1">
          <reference field="4294967294" count="1">
            <x v="0"/>
          </reference>
        </references>
      </pivotArea>
    </format>
  </formats>
  <chartFormats count="11">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54A13F-8072-4D43-84E8-FDE9D25EA38E}"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items count="24">
        <item x="0"/>
        <item x="1"/>
        <item x="2"/>
        <item x="3"/>
        <item x="4"/>
        <item x="5"/>
        <item x="6"/>
        <item x="7"/>
        <item x="8"/>
        <item x="9"/>
        <item x="10"/>
        <item x="11"/>
        <item f="1" x="12"/>
        <item f="1" x="13"/>
        <item f="1" x="14"/>
        <item f="1" x="15"/>
        <item f="1" x="16"/>
        <item f="1" x="17"/>
        <item f="1" x="18"/>
        <item f="1" x="19"/>
        <item f="1" x="20"/>
        <item f="1" x="21"/>
        <item f="1" x="22"/>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67989E-C914-41C4-9FC2-908711ABD367}"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8:I13" firstHeaderRow="1" firstDataRow="1" firstDataCol="1"/>
  <pivotFields count="24">
    <pivotField showAll="0"/>
    <pivotField numFmtId="164" showAll="0"/>
    <pivotField showAll="0"/>
    <pivotField showAll="0"/>
    <pivotField showAll="0">
      <items count="24">
        <item x="0"/>
        <item n="FORMULA" h="1" f="1" x="12"/>
        <item h="1" f="1" x="13"/>
        <item h="1" f="1" x="14"/>
        <item h="1" f="1" x="15"/>
        <item h="1" f="1" x="16"/>
        <item h="1" f="1" x="17"/>
        <item h="1" f="1" x="18"/>
        <item h="1" f="1" x="19"/>
        <item h="1" f="1" x="20"/>
        <item h="1" f="1" x="21"/>
        <item h="1" f="1" x="22"/>
        <item x="1"/>
        <item x="2"/>
        <item x="3"/>
        <item x="4"/>
        <item x="5"/>
        <item x="6"/>
        <item x="7"/>
        <item x="8"/>
        <item x="9"/>
        <item x="10"/>
        <item x="11"/>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4" baseItem="0" numFmtId="167"/>
  </dataFields>
  <formats count="2">
    <format dxfId="42">
      <pivotArea outline="0" collapsedLevelsAreSubtotals="1" fieldPosition="0"/>
    </format>
    <format dxfId="41">
      <pivotArea dataOnly="0" labelOnly="1" outline="0" fieldPosition="0">
        <references count="1">
          <reference field="4294967294" count="1">
            <x v="0"/>
          </reference>
        </references>
      </pivotArea>
    </format>
  </formats>
  <chartFormats count="9">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0"/>
          </reference>
        </references>
      </pivotArea>
    </chartFormat>
    <chartFormat chart="18" format="12">
      <pivotArea type="data" outline="0" fieldPosition="0">
        <references count="2">
          <reference field="4294967294" count="1" selected="0">
            <x v="0"/>
          </reference>
          <reference field="8" count="1" selected="0">
            <x v="0"/>
          </reference>
        </references>
      </pivotArea>
    </chartFormat>
    <chartFormat chart="18" format="13">
      <pivotArea type="data" outline="0" fieldPosition="0">
        <references count="2">
          <reference field="4294967294" count="1" selected="0">
            <x v="0"/>
          </reference>
          <reference field="8" count="1" selected="0">
            <x v="1"/>
          </reference>
        </references>
      </pivotArea>
    </chartFormat>
    <chartFormat chart="18" format="14">
      <pivotArea type="data" outline="0" fieldPosition="0">
        <references count="2">
          <reference field="4294967294" count="1" selected="0">
            <x v="0"/>
          </reference>
          <reference field="8" count="1" selected="0">
            <x v="2"/>
          </reference>
        </references>
      </pivotArea>
    </chartFormat>
    <chartFormat chart="18" format="1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E97471-8DDC-4F1A-8ECC-0C8DA23C24C7}" name="Total_unit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items count="24">
        <item x="0"/>
        <item x="1"/>
        <item x="2"/>
        <item x="3"/>
        <item x="4"/>
        <item x="5"/>
        <item x="6"/>
        <item x="7"/>
        <item x="8"/>
        <item x="9"/>
        <item x="10"/>
        <item x="11"/>
        <item f="1" x="12"/>
        <item f="1" x="13"/>
        <item f="1" x="14"/>
        <item f="1" x="15"/>
        <item f="1" x="16"/>
        <item f="1" x="17"/>
        <item f="1" x="18"/>
        <item f="1" x="19"/>
        <item f="1" x="20"/>
        <item f="1" x="21"/>
        <item f="1" x="22"/>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AE3C5B-0D1D-4D32-9244-E5A5BC43B416}"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items count="24">
        <item x="0"/>
        <item x="1"/>
        <item x="2"/>
        <item x="3"/>
        <item x="4"/>
        <item x="5"/>
        <item x="6"/>
        <item x="7"/>
        <item x="8"/>
        <item x="9"/>
        <item x="10"/>
        <item x="11"/>
        <item f="1" x="12"/>
        <item f="1" x="13"/>
        <item f="1" x="14"/>
        <item f="1" x="15"/>
        <item f="1" x="16"/>
        <item f="1" x="17"/>
        <item f="1" x="18"/>
        <item f="1" x="19"/>
        <item f="1" x="20"/>
        <item f="1" x="21"/>
        <item f="1" x="22"/>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A5EC310-8492-40D9-9BEA-3C65EC544630}" sourceName="Product Category">
  <pivotTables>
    <pivotTable tabId="2" name="Top­_5­_countries"/>
    <pivotTable tabId="2" name="=Total_orders"/>
    <pivotTable tabId="2" name="COGS"/>
    <pivotTable tabId="2" name="Country_Wise_Map"/>
    <pivotTable tabId="2" name="Gross_Profit"/>
    <pivotTable tabId="2" name="Monthly_profit_revenue"/>
    <pivotTable tabId="2" name="Region_Wise"/>
    <pivotTable tabId="2" name="Sales_Channel"/>
    <pivotTable tabId="2" name="Total_Revenue"/>
    <pivotTable tabId="2" name="Total_unit_sold"/>
  </pivotTables>
  <data>
    <tabular pivotCacheId="192468845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3B27116-EE63-4213-9AC7-4EE69C055413}" sourceName="Country">
  <pivotTables>
    <pivotTable tabId="2" name="Sales_Channel"/>
    <pivotTable tabId="2" name="=Total_orders"/>
    <pivotTable tabId="2" name="COGS"/>
    <pivotTable tabId="2" name="Country_Wise_Map"/>
    <pivotTable tabId="2" name="Gross_Profit"/>
    <pivotTable tabId="2" name="Monthly_profit_revenue"/>
    <pivotTable tabId="2" name="Region_Wise"/>
    <pivotTable tabId="2" name="Top­_5­_countries"/>
    <pivotTable tabId="2" name="Total_Revenue"/>
    <pivotTable tabId="2" name="Total_unit_sold"/>
  </pivotTables>
  <data>
    <tabular pivotCacheId="1924688451">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5AEDA95-D3CA-4D14-82C8-54B3FA1058D4}" sourceName="Quarter">
  <pivotTables>
    <pivotTable tabId="2" name="Top­_5­_countries"/>
    <pivotTable tabId="2" name="=Total_orders"/>
    <pivotTable tabId="2" name="COGS"/>
    <pivotTable tabId="2" name="Country_Wise_Map"/>
    <pivotTable tabId="2" name="Gross_Profit"/>
    <pivotTable tabId="2" name="Monthly_profit_revenue"/>
    <pivotTable tabId="2" name="Total_Revenue"/>
    <pivotTable tabId="2" name="Total_unit_sold"/>
  </pivotTables>
  <data>
    <tabular pivotCacheId="192468845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6FBABE0-AD59-4C1B-B87C-73EA9F61EB10}" cache="Slicer_Product_Category" caption="Product Category" rowHeight="251883"/>
  <slicer name="Country" xr10:uid="{1BE47A47-50FE-4A92-9A6F-3B0EDFDE6940}" cache="Slicer_Country" caption="Country" rowHeight="251883"/>
  <slicer name="Quarter" xr10:uid="{97186FC8-9576-4E8B-9B2D-81FDC5D0DBD7}" cache="Slicer_Quarter" caption="Quart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3"/>
    <tableColumn id="2" xr3:uid="{99F5FD81-8F5C-4B7A-810D-BB7E4869701E}" name="Order Date" dataDxfId="22"/>
    <tableColumn id="1" xr3:uid="{5E61AAFD-CCAF-4462-9010-89A0857D43A2}" name="Year" dataDxfId="21">
      <calculatedColumnFormula>YEAR(SalesDataTable[[#This Row],[Order Date]])</calculatedColumnFormula>
    </tableColumn>
    <tableColumn id="22" xr3:uid="{045C5010-B31A-470D-A0A9-CE5316940033}" name="Month no." dataDxfId="20">
      <calculatedColumnFormula>MONTH(SalesDataTable[[#This Row],[Order Date]])</calculatedColumnFormula>
    </tableColumn>
    <tableColumn id="23" xr3:uid="{FEB589D0-B0F7-482C-95BF-3DB45334165D}" name="Month" dataDxfId="19">
      <calculatedColumnFormula>TEXT(SalesDataTable[[#This Row],[Order Date]], "MMM")</calculatedColumnFormula>
    </tableColumn>
    <tableColumn id="24" xr3:uid="{0A7DA7B9-BBFE-445C-85D8-6F0779F25F99}" name="Quarter" dataDxfId="18">
      <calculatedColumnFormula>"Q"&amp;ROUNDUP(MONTH(SalesDataTable[[#This Row],[Order Date]])/3,0)</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BC43-D99C-4A68-A0D7-1B039A22512E}">
  <dimension ref="A3:R26"/>
  <sheetViews>
    <sheetView topLeftCell="E1" zoomScale="70" workbookViewId="0">
      <selection activeCell="Q32" sqref="Q32"/>
    </sheetView>
  </sheetViews>
  <sheetFormatPr defaultRowHeight="14.5" x14ac:dyDescent="0.35"/>
  <cols>
    <col min="1" max="1" width="14.36328125" bestFit="1" customWidth="1"/>
    <col min="2" max="2" width="12.7265625" bestFit="1" customWidth="1"/>
    <col min="3" max="3" width="15.1796875" bestFit="1" customWidth="1"/>
    <col min="5" max="5" width="13.7265625" bestFit="1" customWidth="1"/>
    <col min="6" max="6" width="12.7265625" bestFit="1" customWidth="1"/>
    <col min="7" max="7" width="15.6328125" bestFit="1" customWidth="1"/>
    <col min="8" max="8" width="13.36328125" bestFit="1" customWidth="1"/>
    <col min="9" max="9" width="10.1796875" bestFit="1" customWidth="1"/>
    <col min="11" max="11" width="12" bestFit="1" customWidth="1"/>
    <col min="12" max="12" width="12.7265625" bestFit="1" customWidth="1"/>
    <col min="14" max="14" width="13.7265625" bestFit="1" customWidth="1"/>
    <col min="15" max="15" width="12.7265625" bestFit="1" customWidth="1"/>
    <col min="17" max="17" width="14.1796875" customWidth="1"/>
    <col min="18" max="18" width="15.6328125" customWidth="1"/>
  </cols>
  <sheetData>
    <row r="3" spans="1:18" x14ac:dyDescent="0.35">
      <c r="A3" t="s">
        <v>77</v>
      </c>
      <c r="C3" t="s">
        <v>78</v>
      </c>
      <c r="E3" t="s">
        <v>79</v>
      </c>
      <c r="G3" t="s">
        <v>80</v>
      </c>
      <c r="I3" t="s">
        <v>81</v>
      </c>
      <c r="K3" t="s">
        <v>82</v>
      </c>
    </row>
    <row r="4" spans="1:18" x14ac:dyDescent="0.35">
      <c r="A4" s="15">
        <v>645223.1794999995</v>
      </c>
      <c r="C4" s="15">
        <v>296384.2495000005</v>
      </c>
      <c r="E4" s="14">
        <f>C4/A4</f>
        <v>0.45935152194884954</v>
      </c>
      <c r="G4" s="12">
        <v>6698</v>
      </c>
      <c r="I4">
        <v>2707</v>
      </c>
      <c r="K4" s="15">
        <v>348838.93000000058</v>
      </c>
    </row>
    <row r="8" spans="1:18" x14ac:dyDescent="0.35">
      <c r="A8" s="13" t="s">
        <v>83</v>
      </c>
      <c r="B8" s="17" t="s">
        <v>97</v>
      </c>
      <c r="C8" s="17" t="s">
        <v>98</v>
      </c>
      <c r="E8" s="13" t="s">
        <v>83</v>
      </c>
      <c r="F8" t="s">
        <v>97</v>
      </c>
      <c r="H8" s="13" t="s">
        <v>83</v>
      </c>
      <c r="I8" t="s">
        <v>97</v>
      </c>
      <c r="K8" s="13" t="s">
        <v>83</v>
      </c>
      <c r="L8" t="s">
        <v>97</v>
      </c>
      <c r="N8" s="13" t="s">
        <v>83</v>
      </c>
      <c r="O8" t="s">
        <v>97</v>
      </c>
      <c r="Q8" t="str">
        <f>N8</f>
        <v>Row Labels</v>
      </c>
      <c r="R8" t="str">
        <f>O8</f>
        <v>Total Revenue</v>
      </c>
    </row>
    <row r="9" spans="1:18" x14ac:dyDescent="0.35">
      <c r="A9" s="16" t="s">
        <v>84</v>
      </c>
      <c r="B9" s="17">
        <v>39091.819499999998</v>
      </c>
      <c r="C9" s="17">
        <v>17596.939500000004</v>
      </c>
      <c r="E9" s="16" t="s">
        <v>47</v>
      </c>
      <c r="F9" s="19">
        <v>55102.048500000012</v>
      </c>
      <c r="H9" s="16" t="s">
        <v>8</v>
      </c>
      <c r="I9" s="15">
        <v>179633.50449999995</v>
      </c>
      <c r="K9" s="16" t="s">
        <v>6</v>
      </c>
      <c r="L9" s="15">
        <v>191158.65549999985</v>
      </c>
      <c r="N9" s="16" t="s">
        <v>27</v>
      </c>
      <c r="O9" s="15">
        <v>32754.26549999999</v>
      </c>
      <c r="Q9" t="str">
        <f t="shared" ref="Q9:Q25" si="0">N9</f>
        <v>Austria</v>
      </c>
      <c r="R9" s="12">
        <f t="shared" ref="R9:R25" si="1">O9</f>
        <v>32754.26549999999</v>
      </c>
    </row>
    <row r="10" spans="1:18" x14ac:dyDescent="0.35">
      <c r="A10" s="16" t="s">
        <v>85</v>
      </c>
      <c r="B10" s="17">
        <v>35647.71699999999</v>
      </c>
      <c r="C10" s="17">
        <v>16561.507000000001</v>
      </c>
      <c r="E10" s="16" t="s">
        <v>43</v>
      </c>
      <c r="F10" s="19">
        <v>70034.105500000005</v>
      </c>
      <c r="H10" s="16" t="s">
        <v>28</v>
      </c>
      <c r="I10" s="15">
        <v>92836.006999999969</v>
      </c>
      <c r="K10" s="16" t="s">
        <v>11</v>
      </c>
      <c r="L10" s="15">
        <v>131488.62350000007</v>
      </c>
      <c r="N10" s="16" t="s">
        <v>21</v>
      </c>
      <c r="O10" s="15">
        <v>26318.221999999987</v>
      </c>
      <c r="Q10" t="str">
        <f t="shared" si="0"/>
        <v>Belgium</v>
      </c>
      <c r="R10" s="12">
        <f t="shared" si="1"/>
        <v>26318.221999999987</v>
      </c>
    </row>
    <row r="11" spans="1:18" x14ac:dyDescent="0.35">
      <c r="A11" s="16" t="s">
        <v>86</v>
      </c>
      <c r="B11" s="17">
        <v>44696.898499999996</v>
      </c>
      <c r="C11" s="17">
        <v>21465.038499999991</v>
      </c>
      <c r="E11" s="16" t="s">
        <v>50</v>
      </c>
      <c r="F11" s="19">
        <v>50319.473499999986</v>
      </c>
      <c r="H11" s="16" t="s">
        <v>2</v>
      </c>
      <c r="I11" s="15">
        <v>260307.05699999991</v>
      </c>
      <c r="K11" s="16" t="s">
        <v>0</v>
      </c>
      <c r="L11" s="15">
        <v>124535.48550000002</v>
      </c>
      <c r="N11" s="16" t="s">
        <v>7</v>
      </c>
      <c r="O11" s="15">
        <v>23348.653999999995</v>
      </c>
      <c r="Q11" t="str">
        <f t="shared" si="0"/>
        <v>Czechia</v>
      </c>
      <c r="R11" s="12">
        <f t="shared" si="1"/>
        <v>23348.653999999995</v>
      </c>
    </row>
    <row r="12" spans="1:18" x14ac:dyDescent="0.35">
      <c r="A12" s="16" t="s">
        <v>87</v>
      </c>
      <c r="B12" s="17">
        <v>54688.639000000017</v>
      </c>
      <c r="C12" s="17">
        <v>25283.649000000012</v>
      </c>
      <c r="E12" s="16" t="s">
        <v>1</v>
      </c>
      <c r="F12" s="19">
        <v>46624.590999999986</v>
      </c>
      <c r="H12" s="16" t="s">
        <v>19</v>
      </c>
      <c r="I12" s="15">
        <v>112446.61100000008</v>
      </c>
      <c r="K12" s="16" t="s">
        <v>20</v>
      </c>
      <c r="L12" s="15">
        <v>198040.41499999989</v>
      </c>
      <c r="N12" s="16" t="s">
        <v>25</v>
      </c>
      <c r="O12" s="15">
        <v>28462.138000000006</v>
      </c>
      <c r="Q12" t="str">
        <f t="shared" si="0"/>
        <v>Denmark</v>
      </c>
      <c r="R12" s="12">
        <f t="shared" si="1"/>
        <v>28462.138000000006</v>
      </c>
    </row>
    <row r="13" spans="1:18" x14ac:dyDescent="0.35">
      <c r="A13" s="16" t="s">
        <v>88</v>
      </c>
      <c r="B13" s="17">
        <v>58235.185000000005</v>
      </c>
      <c r="C13" s="17">
        <v>27301.534999999993</v>
      </c>
      <c r="E13" s="16" t="s">
        <v>33</v>
      </c>
      <c r="F13" s="19">
        <v>74427.368000000002</v>
      </c>
      <c r="H13" s="16" t="s">
        <v>96</v>
      </c>
      <c r="I13" s="15">
        <v>645223.17949999985</v>
      </c>
      <c r="K13" s="16" t="s">
        <v>96</v>
      </c>
      <c r="L13" s="15">
        <v>645223.17949999985</v>
      </c>
      <c r="N13" s="16" t="s">
        <v>39</v>
      </c>
      <c r="O13" s="15">
        <v>24075.482</v>
      </c>
      <c r="Q13" t="str">
        <f t="shared" si="0"/>
        <v>Finland</v>
      </c>
      <c r="R13" s="12">
        <f t="shared" si="1"/>
        <v>24075.482</v>
      </c>
    </row>
    <row r="14" spans="1:18" x14ac:dyDescent="0.35">
      <c r="A14" s="16" t="s">
        <v>89</v>
      </c>
      <c r="B14" s="17">
        <v>69504.337000000014</v>
      </c>
      <c r="C14" s="17">
        <v>31109.926999999985</v>
      </c>
      <c r="E14" s="16" t="s">
        <v>96</v>
      </c>
      <c r="F14" s="15">
        <v>296507.58649999998</v>
      </c>
      <c r="N14" s="16" t="s">
        <v>47</v>
      </c>
      <c r="O14" s="19">
        <v>55102.048500000012</v>
      </c>
      <c r="Q14" t="str">
        <f t="shared" si="0"/>
        <v>France</v>
      </c>
      <c r="R14" s="12">
        <f t="shared" si="1"/>
        <v>55102.048500000012</v>
      </c>
    </row>
    <row r="15" spans="1:18" x14ac:dyDescent="0.35">
      <c r="A15" s="16" t="s">
        <v>90</v>
      </c>
      <c r="B15" s="17">
        <v>66442.23599999999</v>
      </c>
      <c r="C15" s="17">
        <v>31035.085999999967</v>
      </c>
      <c r="N15" s="16" t="s">
        <v>43</v>
      </c>
      <c r="O15" s="19">
        <v>70034.105500000005</v>
      </c>
      <c r="Q15" t="str">
        <f t="shared" si="0"/>
        <v>Germany</v>
      </c>
      <c r="R15" s="12">
        <f t="shared" si="1"/>
        <v>70034.105500000005</v>
      </c>
    </row>
    <row r="16" spans="1:18" x14ac:dyDescent="0.35">
      <c r="A16" s="16" t="s">
        <v>91</v>
      </c>
      <c r="B16" s="17">
        <v>57609.044499999975</v>
      </c>
      <c r="C16" s="17">
        <v>27126.764499999972</v>
      </c>
      <c r="N16" s="16" t="s">
        <v>18</v>
      </c>
      <c r="O16" s="15">
        <v>16596.517499999994</v>
      </c>
      <c r="Q16" t="str">
        <f t="shared" si="0"/>
        <v>Ireland</v>
      </c>
      <c r="R16" s="12">
        <f t="shared" si="1"/>
        <v>16596.517499999994</v>
      </c>
    </row>
    <row r="17" spans="1:18" x14ac:dyDescent="0.35">
      <c r="A17" s="16" t="s">
        <v>92</v>
      </c>
      <c r="B17" s="17">
        <v>53609.278500000037</v>
      </c>
      <c r="C17" s="17">
        <v>25001.058499999999</v>
      </c>
      <c r="N17" s="16" t="s">
        <v>50</v>
      </c>
      <c r="O17" s="19">
        <v>50319.473499999986</v>
      </c>
      <c r="Q17" t="str">
        <f t="shared" si="0"/>
        <v>Italy</v>
      </c>
      <c r="R17" s="12">
        <f t="shared" si="1"/>
        <v>50319.473499999986</v>
      </c>
    </row>
    <row r="18" spans="1:18" x14ac:dyDescent="0.35">
      <c r="A18" s="16" t="s">
        <v>93</v>
      </c>
      <c r="B18" s="17">
        <v>49147.535000000003</v>
      </c>
      <c r="C18" s="17">
        <v>22793.035</v>
      </c>
      <c r="N18" s="16" t="s">
        <v>31</v>
      </c>
      <c r="O18" s="15">
        <v>42192.776500000007</v>
      </c>
      <c r="Q18" t="str">
        <f t="shared" si="0"/>
        <v>Netherlands</v>
      </c>
      <c r="R18" s="12">
        <f t="shared" si="1"/>
        <v>42192.776500000007</v>
      </c>
    </row>
    <row r="19" spans="1:18" x14ac:dyDescent="0.35">
      <c r="A19" s="16" t="s">
        <v>94</v>
      </c>
      <c r="B19" s="17">
        <v>65523.639499999968</v>
      </c>
      <c r="C19" s="17">
        <v>28666.869500000012</v>
      </c>
      <c r="N19" s="16" t="s">
        <v>52</v>
      </c>
      <c r="O19" s="15">
        <v>26376.673999999999</v>
      </c>
      <c r="Q19" t="str">
        <f t="shared" si="0"/>
        <v>Norway</v>
      </c>
      <c r="R19" s="12">
        <f t="shared" si="1"/>
        <v>26376.673999999999</v>
      </c>
    </row>
    <row r="20" spans="1:18" x14ac:dyDescent="0.35">
      <c r="A20" s="16" t="s">
        <v>95</v>
      </c>
      <c r="B20" s="17">
        <v>51026.850000000006</v>
      </c>
      <c r="C20" s="17">
        <v>22442.840000000007</v>
      </c>
      <c r="N20" s="16" t="s">
        <v>49</v>
      </c>
      <c r="O20" s="15">
        <v>40290.002</v>
      </c>
      <c r="Q20" t="str">
        <f t="shared" si="0"/>
        <v>Poland</v>
      </c>
      <c r="R20" s="12">
        <f t="shared" si="1"/>
        <v>40290.002</v>
      </c>
    </row>
    <row r="21" spans="1:18" x14ac:dyDescent="0.35">
      <c r="A21" s="16" t="s">
        <v>96</v>
      </c>
      <c r="B21" s="15">
        <v>645223.17949999985</v>
      </c>
      <c r="C21" s="15">
        <v>296384.24949999998</v>
      </c>
      <c r="N21" s="16" t="s">
        <v>36</v>
      </c>
      <c r="O21" s="15">
        <v>27591.421000000006</v>
      </c>
      <c r="Q21" t="str">
        <f t="shared" si="0"/>
        <v>Portugal</v>
      </c>
      <c r="R21" s="12">
        <f t="shared" si="1"/>
        <v>27591.421000000006</v>
      </c>
    </row>
    <row r="22" spans="1:18" x14ac:dyDescent="0.35">
      <c r="N22" s="16" t="s">
        <v>1</v>
      </c>
      <c r="O22" s="19">
        <v>46624.590999999986</v>
      </c>
      <c r="Q22" t="str">
        <f t="shared" si="0"/>
        <v>Spain</v>
      </c>
      <c r="R22" s="12">
        <f t="shared" si="1"/>
        <v>46624.590999999986</v>
      </c>
    </row>
    <row r="23" spans="1:18" x14ac:dyDescent="0.35">
      <c r="N23" s="16" t="s">
        <v>12</v>
      </c>
      <c r="O23" s="15">
        <v>35977.811999999991</v>
      </c>
      <c r="Q23" t="str">
        <f t="shared" si="0"/>
        <v>Sweden</v>
      </c>
      <c r="R23" s="12">
        <f t="shared" si="1"/>
        <v>35977.811999999991</v>
      </c>
    </row>
    <row r="24" spans="1:18" x14ac:dyDescent="0.35">
      <c r="N24" s="16" t="s">
        <v>41</v>
      </c>
      <c r="O24" s="15">
        <v>24731.628500000003</v>
      </c>
      <c r="Q24" t="str">
        <f t="shared" si="0"/>
        <v>Switzerland</v>
      </c>
      <c r="R24" s="12">
        <f t="shared" si="1"/>
        <v>24731.628500000003</v>
      </c>
    </row>
    <row r="25" spans="1:18" x14ac:dyDescent="0.35">
      <c r="N25" s="16" t="s">
        <v>33</v>
      </c>
      <c r="O25" s="19">
        <v>74427.368000000002</v>
      </c>
      <c r="Q25" t="str">
        <f t="shared" si="0"/>
        <v>United Kingdom</v>
      </c>
      <c r="R25" s="12">
        <f t="shared" si="1"/>
        <v>74427.368000000002</v>
      </c>
    </row>
    <row r="26" spans="1:18" x14ac:dyDescent="0.35">
      <c r="N26" s="16" t="s">
        <v>96</v>
      </c>
      <c r="O26" s="15">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81640625" defaultRowHeight="14.5" x14ac:dyDescent="0.35"/>
  <cols>
    <col min="1" max="1" width="5.453125" bestFit="1" customWidth="1"/>
    <col min="2" max="2" width="13.1796875" customWidth="1"/>
    <col min="3" max="3" width="5.1796875" bestFit="1" customWidth="1"/>
    <col min="4" max="4" width="9.81640625" bestFit="1" customWidth="1"/>
    <col min="5" max="5" width="6.6328125" bestFit="1" customWidth="1"/>
    <col min="6" max="6" width="7.81640625" style="12" bestFit="1" customWidth="1"/>
    <col min="7" max="7" width="18.453125" customWidth="1"/>
    <col min="8" max="8" width="21.453125" bestFit="1" customWidth="1"/>
    <col min="9" max="9" width="10.453125" style="10" customWidth="1"/>
    <col min="10" max="10" width="13.36328125" customWidth="1"/>
    <col min="11" max="11" width="12.08984375" customWidth="1"/>
    <col min="12" max="12" width="11.6328125" customWidth="1"/>
    <col min="13" max="13" width="15.453125" customWidth="1"/>
    <col min="14" max="14" width="10.453125" customWidth="1"/>
    <col min="15" max="15" width="14.453125" customWidth="1"/>
    <col min="16" max="16" width="16.6328125" customWidth="1"/>
    <col min="17" max="17" width="7.08984375" customWidth="1"/>
    <col min="18" max="18" width="9.81640625" style="10"/>
  </cols>
  <sheetData>
    <row r="1" spans="1:24" ht="21.65" customHeight="1" x14ac:dyDescent="0.35">
      <c r="A1" s="1" t="s">
        <v>53</v>
      </c>
      <c r="B1" s="1" t="s">
        <v>54</v>
      </c>
      <c r="C1" s="1" t="s">
        <v>69</v>
      </c>
      <c r="D1" s="1" t="s">
        <v>74</v>
      </c>
      <c r="E1" s="1" t="s">
        <v>72</v>
      </c>
      <c r="F1" s="11" t="s">
        <v>70</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6" x14ac:dyDescent="0.4">
      <c r="A2" s="2">
        <v>3392</v>
      </c>
      <c r="B2" s="3">
        <v>46023</v>
      </c>
      <c r="C2" s="4">
        <f>YEAR(SalesDataTable[[#This Row],[Order Date]])</f>
        <v>2026</v>
      </c>
      <c r="D2" s="4">
        <f>MONTH(SalesDataTable[[#This Row],[Order Date]])</f>
        <v>1</v>
      </c>
      <c r="E2" s="4" t="str">
        <f>TEXT(SalesDataTable[[#This Row],[Order Date]], "MMM")</f>
        <v>Jan</v>
      </c>
      <c r="F2" s="5" t="str">
        <f>"Q"&amp;ROUNDUP(MONTH(SalesDataTable[[#This Row],[Order Date]])/3,0)</f>
        <v>Q1</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6" x14ac:dyDescent="0.4">
      <c r="A3" s="2">
        <v>4836</v>
      </c>
      <c r="B3" s="3">
        <v>46024</v>
      </c>
      <c r="C3" s="4">
        <f>YEAR(SalesDataTable[[#This Row],[Order Date]])</f>
        <v>2026</v>
      </c>
      <c r="D3" s="4">
        <f>MONTH(SalesDataTable[[#This Row],[Order Date]])</f>
        <v>1</v>
      </c>
      <c r="E3" s="4" t="str">
        <f>TEXT(SalesDataTable[[#This Row],[Order Date]], "MMM")</f>
        <v>Jan</v>
      </c>
      <c r="F3" s="5" t="str">
        <f>"Q"&amp;ROUNDUP(MONTH(SalesDataTable[[#This Row],[Order Date]])/3,0)</f>
        <v>Q1</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6" x14ac:dyDescent="0.4">
      <c r="A4" s="2">
        <v>163</v>
      </c>
      <c r="B4" s="3">
        <v>46025</v>
      </c>
      <c r="C4" s="4">
        <f>YEAR(SalesDataTable[[#This Row],[Order Date]])</f>
        <v>2026</v>
      </c>
      <c r="D4" s="4">
        <f>MONTH(SalesDataTable[[#This Row],[Order Date]])</f>
        <v>1</v>
      </c>
      <c r="E4" s="4" t="str">
        <f>TEXT(SalesDataTable[[#This Row],[Order Date]], "MMM")</f>
        <v>Jan</v>
      </c>
      <c r="F4" s="5" t="str">
        <f>"Q"&amp;ROUNDUP(MONTH(SalesDataTable[[#This Row],[Order Date]])/3,0)</f>
        <v>Q1</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6" x14ac:dyDescent="0.4">
      <c r="A5" s="2">
        <v>542</v>
      </c>
      <c r="B5" s="3">
        <v>46025</v>
      </c>
      <c r="C5" s="4">
        <f>YEAR(SalesDataTable[[#This Row],[Order Date]])</f>
        <v>2026</v>
      </c>
      <c r="D5" s="4">
        <f>MONTH(SalesDataTable[[#This Row],[Order Date]])</f>
        <v>1</v>
      </c>
      <c r="E5" s="4" t="str">
        <f>TEXT(SalesDataTable[[#This Row],[Order Date]], "MMM")</f>
        <v>Jan</v>
      </c>
      <c r="F5" s="5" t="str">
        <f>"Q"&amp;ROUNDUP(MONTH(SalesDataTable[[#This Row],[Order Date]])/3,0)</f>
        <v>Q1</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6" x14ac:dyDescent="0.4">
      <c r="A6" s="2">
        <v>2002</v>
      </c>
      <c r="B6" s="3">
        <v>46025</v>
      </c>
      <c r="C6" s="4">
        <f>YEAR(SalesDataTable[[#This Row],[Order Date]])</f>
        <v>2026</v>
      </c>
      <c r="D6" s="4">
        <f>MONTH(SalesDataTable[[#This Row],[Order Date]])</f>
        <v>1</v>
      </c>
      <c r="E6" s="4" t="str">
        <f>TEXT(SalesDataTable[[#This Row],[Order Date]], "MMM")</f>
        <v>Jan</v>
      </c>
      <c r="F6" s="5" t="str">
        <f>"Q"&amp;ROUNDUP(MONTH(SalesDataTable[[#This Row],[Order Date]])/3,0)</f>
        <v>Q1</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6" x14ac:dyDescent="0.4">
      <c r="A7" s="2">
        <v>2005</v>
      </c>
      <c r="B7" s="3">
        <v>46025</v>
      </c>
      <c r="C7" s="4">
        <f>YEAR(SalesDataTable[[#This Row],[Order Date]])</f>
        <v>2026</v>
      </c>
      <c r="D7" s="4">
        <f>MONTH(SalesDataTable[[#This Row],[Order Date]])</f>
        <v>1</v>
      </c>
      <c r="E7" s="4" t="str">
        <f>TEXT(SalesDataTable[[#This Row],[Order Date]], "MMM")</f>
        <v>Jan</v>
      </c>
      <c r="F7" s="5" t="str">
        <f>"Q"&amp;ROUNDUP(MONTH(SalesDataTable[[#This Row],[Order Date]])/3,0)</f>
        <v>Q1</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6" x14ac:dyDescent="0.4">
      <c r="A8" s="2">
        <v>2937</v>
      </c>
      <c r="B8" s="3">
        <v>46025</v>
      </c>
      <c r="C8" s="4">
        <f>YEAR(SalesDataTable[[#This Row],[Order Date]])</f>
        <v>2026</v>
      </c>
      <c r="D8" s="4">
        <f>MONTH(SalesDataTable[[#This Row],[Order Date]])</f>
        <v>1</v>
      </c>
      <c r="E8" s="4" t="str">
        <f>TEXT(SalesDataTable[[#This Row],[Order Date]], "MMM")</f>
        <v>Jan</v>
      </c>
      <c r="F8" s="5" t="str">
        <f>"Q"&amp;ROUNDUP(MONTH(SalesDataTable[[#This Row],[Order Date]])/3,0)</f>
        <v>Q1</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6" x14ac:dyDescent="0.4">
      <c r="A9" s="2">
        <v>3326</v>
      </c>
      <c r="B9" s="3">
        <v>46025</v>
      </c>
      <c r="C9" s="4">
        <f>YEAR(SalesDataTable[[#This Row],[Order Date]])</f>
        <v>2026</v>
      </c>
      <c r="D9" s="4">
        <f>MONTH(SalesDataTable[[#This Row],[Order Date]])</f>
        <v>1</v>
      </c>
      <c r="E9" s="4" t="str">
        <f>TEXT(SalesDataTable[[#This Row],[Order Date]], "MMM")</f>
        <v>Jan</v>
      </c>
      <c r="F9" s="5" t="str">
        <f>"Q"&amp;ROUNDUP(MONTH(SalesDataTable[[#This Row],[Order Date]])/3,0)</f>
        <v>Q1</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6" x14ac:dyDescent="0.4">
      <c r="A10" s="2">
        <v>3863</v>
      </c>
      <c r="B10" s="3">
        <v>46025</v>
      </c>
      <c r="C10" s="4">
        <f>YEAR(SalesDataTable[[#This Row],[Order Date]])</f>
        <v>2026</v>
      </c>
      <c r="D10" s="4">
        <f>MONTH(SalesDataTable[[#This Row],[Order Date]])</f>
        <v>1</v>
      </c>
      <c r="E10" s="4" t="str">
        <f>TEXT(SalesDataTable[[#This Row],[Order Date]], "MMM")</f>
        <v>Jan</v>
      </c>
      <c r="F10" s="5" t="str">
        <f>"Q"&amp;ROUNDUP(MONTH(SalesDataTable[[#This Row],[Order Date]])/3,0)</f>
        <v>Q1</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6" x14ac:dyDescent="0.4">
      <c r="A11" s="2">
        <v>4910</v>
      </c>
      <c r="B11" s="3">
        <v>46025</v>
      </c>
      <c r="C11" s="4">
        <f>YEAR(SalesDataTable[[#This Row],[Order Date]])</f>
        <v>2026</v>
      </c>
      <c r="D11" s="4">
        <f>MONTH(SalesDataTable[[#This Row],[Order Date]])</f>
        <v>1</v>
      </c>
      <c r="E11" s="4" t="str">
        <f>TEXT(SalesDataTable[[#This Row],[Order Date]], "MMM")</f>
        <v>Jan</v>
      </c>
      <c r="F11" s="5" t="str">
        <f>"Q"&amp;ROUNDUP(MONTH(SalesDataTable[[#This Row],[Order Date]])/3,0)</f>
        <v>Q1</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6" x14ac:dyDescent="0.4">
      <c r="A12" s="2">
        <v>5188</v>
      </c>
      <c r="B12" s="3">
        <v>46025</v>
      </c>
      <c r="C12" s="4">
        <f>YEAR(SalesDataTable[[#This Row],[Order Date]])</f>
        <v>2026</v>
      </c>
      <c r="D12" s="4">
        <f>MONTH(SalesDataTable[[#This Row],[Order Date]])</f>
        <v>1</v>
      </c>
      <c r="E12" s="4" t="str">
        <f>TEXT(SalesDataTable[[#This Row],[Order Date]], "MMM")</f>
        <v>Jan</v>
      </c>
      <c r="F12" s="5" t="str">
        <f>"Q"&amp;ROUNDUP(MONTH(SalesDataTable[[#This Row],[Order Date]])/3,0)</f>
        <v>Q1</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6" x14ac:dyDescent="0.4">
      <c r="A13" s="2">
        <v>845</v>
      </c>
      <c r="B13" s="3">
        <v>46026</v>
      </c>
      <c r="C13" s="4">
        <f>YEAR(SalesDataTable[[#This Row],[Order Date]])</f>
        <v>2026</v>
      </c>
      <c r="D13" s="4">
        <f>MONTH(SalesDataTable[[#This Row],[Order Date]])</f>
        <v>1</v>
      </c>
      <c r="E13" s="4" t="str">
        <f>TEXT(SalesDataTable[[#This Row],[Order Date]], "MMM")</f>
        <v>Jan</v>
      </c>
      <c r="F13" s="5" t="str">
        <f>"Q"&amp;ROUNDUP(MONTH(SalesDataTable[[#This Row],[Order Date]])/3,0)</f>
        <v>Q1</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6" x14ac:dyDescent="0.4">
      <c r="A14" s="2">
        <v>1077</v>
      </c>
      <c r="B14" s="3">
        <v>46026</v>
      </c>
      <c r="C14" s="4">
        <f>YEAR(SalesDataTable[[#This Row],[Order Date]])</f>
        <v>2026</v>
      </c>
      <c r="D14" s="4">
        <f>MONTH(SalesDataTable[[#This Row],[Order Date]])</f>
        <v>1</v>
      </c>
      <c r="E14" s="4" t="str">
        <f>TEXT(SalesDataTable[[#This Row],[Order Date]], "MMM")</f>
        <v>Jan</v>
      </c>
      <c r="F14" s="5" t="str">
        <f>"Q"&amp;ROUNDUP(MONTH(SalesDataTable[[#This Row],[Order Date]])/3,0)</f>
        <v>Q1</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6" x14ac:dyDescent="0.4">
      <c r="A15" s="2">
        <v>1237</v>
      </c>
      <c r="B15" s="3">
        <v>46026</v>
      </c>
      <c r="C15" s="4">
        <f>YEAR(SalesDataTable[[#This Row],[Order Date]])</f>
        <v>2026</v>
      </c>
      <c r="D15" s="4">
        <f>MONTH(SalesDataTable[[#This Row],[Order Date]])</f>
        <v>1</v>
      </c>
      <c r="E15" s="4" t="str">
        <f>TEXT(SalesDataTable[[#This Row],[Order Date]], "MMM")</f>
        <v>Jan</v>
      </c>
      <c r="F15" s="5" t="str">
        <f>"Q"&amp;ROUNDUP(MONTH(SalesDataTable[[#This Row],[Order Date]])/3,0)</f>
        <v>Q1</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6" x14ac:dyDescent="0.4">
      <c r="A16" s="2">
        <v>1908</v>
      </c>
      <c r="B16" s="3">
        <v>46026</v>
      </c>
      <c r="C16" s="4">
        <f>YEAR(SalesDataTable[[#This Row],[Order Date]])</f>
        <v>2026</v>
      </c>
      <c r="D16" s="4">
        <f>MONTH(SalesDataTable[[#This Row],[Order Date]])</f>
        <v>1</v>
      </c>
      <c r="E16" s="4" t="str">
        <f>TEXT(SalesDataTable[[#This Row],[Order Date]], "MMM")</f>
        <v>Jan</v>
      </c>
      <c r="F16" s="5" t="str">
        <f>"Q"&amp;ROUNDUP(MONTH(SalesDataTable[[#This Row],[Order Date]])/3,0)</f>
        <v>Q1</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6" x14ac:dyDescent="0.4">
      <c r="A17" s="2">
        <v>2245</v>
      </c>
      <c r="B17" s="3">
        <v>46026</v>
      </c>
      <c r="C17" s="4">
        <f>YEAR(SalesDataTable[[#This Row],[Order Date]])</f>
        <v>2026</v>
      </c>
      <c r="D17" s="4">
        <f>MONTH(SalesDataTable[[#This Row],[Order Date]])</f>
        <v>1</v>
      </c>
      <c r="E17" s="4" t="str">
        <f>TEXT(SalesDataTable[[#This Row],[Order Date]], "MMM")</f>
        <v>Jan</v>
      </c>
      <c r="F17" s="5" t="str">
        <f>"Q"&amp;ROUNDUP(MONTH(SalesDataTable[[#This Row],[Order Date]])/3,0)</f>
        <v>Q1</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6" x14ac:dyDescent="0.4">
      <c r="A18" s="2">
        <v>2928</v>
      </c>
      <c r="B18" s="3">
        <v>46026</v>
      </c>
      <c r="C18" s="4">
        <f>YEAR(SalesDataTable[[#This Row],[Order Date]])</f>
        <v>2026</v>
      </c>
      <c r="D18" s="4">
        <f>MONTH(SalesDataTable[[#This Row],[Order Date]])</f>
        <v>1</v>
      </c>
      <c r="E18" s="4" t="str">
        <f>TEXT(SalesDataTable[[#This Row],[Order Date]], "MMM")</f>
        <v>Jan</v>
      </c>
      <c r="F18" s="5" t="str">
        <f>"Q"&amp;ROUNDUP(MONTH(SalesDataTable[[#This Row],[Order Date]])/3,0)</f>
        <v>Q1</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6" x14ac:dyDescent="0.4">
      <c r="A19" s="2">
        <v>4249</v>
      </c>
      <c r="B19" s="3">
        <v>46026</v>
      </c>
      <c r="C19" s="4">
        <f>YEAR(SalesDataTable[[#This Row],[Order Date]])</f>
        <v>2026</v>
      </c>
      <c r="D19" s="4">
        <f>MONTH(SalesDataTable[[#This Row],[Order Date]])</f>
        <v>1</v>
      </c>
      <c r="E19" s="4" t="str">
        <f>TEXT(SalesDataTable[[#This Row],[Order Date]], "MMM")</f>
        <v>Jan</v>
      </c>
      <c r="F19" s="5" t="str">
        <f>"Q"&amp;ROUNDUP(MONTH(SalesDataTable[[#This Row],[Order Date]])/3,0)</f>
        <v>Q1</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6" x14ac:dyDescent="0.4">
      <c r="A20" s="2">
        <v>1734</v>
      </c>
      <c r="B20" s="3">
        <v>46027</v>
      </c>
      <c r="C20" s="4">
        <f>YEAR(SalesDataTable[[#This Row],[Order Date]])</f>
        <v>2026</v>
      </c>
      <c r="D20" s="4">
        <f>MONTH(SalesDataTable[[#This Row],[Order Date]])</f>
        <v>1</v>
      </c>
      <c r="E20" s="4" t="str">
        <f>TEXT(SalesDataTable[[#This Row],[Order Date]], "MMM")</f>
        <v>Jan</v>
      </c>
      <c r="F20" s="5" t="str">
        <f>"Q"&amp;ROUNDUP(MONTH(SalesDataTable[[#This Row],[Order Date]])/3,0)</f>
        <v>Q1</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6" x14ac:dyDescent="0.4">
      <c r="A21" s="2">
        <v>2331</v>
      </c>
      <c r="B21" s="3">
        <v>46027</v>
      </c>
      <c r="C21" s="4">
        <f>YEAR(SalesDataTable[[#This Row],[Order Date]])</f>
        <v>2026</v>
      </c>
      <c r="D21" s="4">
        <f>MONTH(SalesDataTable[[#This Row],[Order Date]])</f>
        <v>1</v>
      </c>
      <c r="E21" s="4" t="str">
        <f>TEXT(SalesDataTable[[#This Row],[Order Date]], "MMM")</f>
        <v>Jan</v>
      </c>
      <c r="F21" s="5" t="str">
        <f>"Q"&amp;ROUNDUP(MONTH(SalesDataTable[[#This Row],[Order Date]])/3,0)</f>
        <v>Q1</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6" x14ac:dyDescent="0.4">
      <c r="A22" s="2">
        <v>2475</v>
      </c>
      <c r="B22" s="3">
        <v>46027</v>
      </c>
      <c r="C22" s="4">
        <f>YEAR(SalesDataTable[[#This Row],[Order Date]])</f>
        <v>2026</v>
      </c>
      <c r="D22" s="4">
        <f>MONTH(SalesDataTable[[#This Row],[Order Date]])</f>
        <v>1</v>
      </c>
      <c r="E22" s="4" t="str">
        <f>TEXT(SalesDataTable[[#This Row],[Order Date]], "MMM")</f>
        <v>Jan</v>
      </c>
      <c r="F22" s="5" t="str">
        <f>"Q"&amp;ROUNDUP(MONTH(SalesDataTable[[#This Row],[Order Date]])/3,0)</f>
        <v>Q1</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6" x14ac:dyDescent="0.4">
      <c r="A23" s="2">
        <v>1433</v>
      </c>
      <c r="B23" s="3">
        <v>46028</v>
      </c>
      <c r="C23" s="4">
        <f>YEAR(SalesDataTable[[#This Row],[Order Date]])</f>
        <v>2026</v>
      </c>
      <c r="D23" s="4">
        <f>MONTH(SalesDataTable[[#This Row],[Order Date]])</f>
        <v>1</v>
      </c>
      <c r="E23" s="4" t="str">
        <f>TEXT(SalesDataTable[[#This Row],[Order Date]], "MMM")</f>
        <v>Jan</v>
      </c>
      <c r="F23" s="5" t="str">
        <f>"Q"&amp;ROUNDUP(MONTH(SalesDataTable[[#This Row],[Order Date]])/3,0)</f>
        <v>Q1</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6" x14ac:dyDescent="0.4">
      <c r="A24" s="2">
        <v>3624</v>
      </c>
      <c r="B24" s="3">
        <v>46028</v>
      </c>
      <c r="C24" s="4">
        <f>YEAR(SalesDataTable[[#This Row],[Order Date]])</f>
        <v>2026</v>
      </c>
      <c r="D24" s="4">
        <f>MONTH(SalesDataTable[[#This Row],[Order Date]])</f>
        <v>1</v>
      </c>
      <c r="E24" s="4" t="str">
        <f>TEXT(SalesDataTable[[#This Row],[Order Date]], "MMM")</f>
        <v>Jan</v>
      </c>
      <c r="F24" s="5" t="str">
        <f>"Q"&amp;ROUNDUP(MONTH(SalesDataTable[[#This Row],[Order Date]])/3,0)</f>
        <v>Q1</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6" x14ac:dyDescent="0.4">
      <c r="A25" s="2">
        <v>4680</v>
      </c>
      <c r="B25" s="3">
        <v>46028</v>
      </c>
      <c r="C25" s="4">
        <f>YEAR(SalesDataTable[[#This Row],[Order Date]])</f>
        <v>2026</v>
      </c>
      <c r="D25" s="4">
        <f>MONTH(SalesDataTable[[#This Row],[Order Date]])</f>
        <v>1</v>
      </c>
      <c r="E25" s="4" t="str">
        <f>TEXT(SalesDataTable[[#This Row],[Order Date]], "MMM")</f>
        <v>Jan</v>
      </c>
      <c r="F25" s="5" t="str">
        <f>"Q"&amp;ROUNDUP(MONTH(SalesDataTable[[#This Row],[Order Date]])/3,0)</f>
        <v>Q1</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6" x14ac:dyDescent="0.4">
      <c r="A26" s="2">
        <v>4803</v>
      </c>
      <c r="B26" s="3">
        <v>46028</v>
      </c>
      <c r="C26" s="4">
        <f>YEAR(SalesDataTable[[#This Row],[Order Date]])</f>
        <v>2026</v>
      </c>
      <c r="D26" s="4">
        <f>MONTH(SalesDataTable[[#This Row],[Order Date]])</f>
        <v>1</v>
      </c>
      <c r="E26" s="4" t="str">
        <f>TEXT(SalesDataTable[[#This Row],[Order Date]], "MMM")</f>
        <v>Jan</v>
      </c>
      <c r="F26" s="5" t="str">
        <f>"Q"&amp;ROUNDUP(MONTH(SalesDataTable[[#This Row],[Order Date]])/3,0)</f>
        <v>Q1</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6" x14ac:dyDescent="0.4">
      <c r="A27" s="2">
        <v>248</v>
      </c>
      <c r="B27" s="3">
        <v>46029</v>
      </c>
      <c r="C27" s="4">
        <f>YEAR(SalesDataTable[[#This Row],[Order Date]])</f>
        <v>2026</v>
      </c>
      <c r="D27" s="4">
        <f>MONTH(SalesDataTable[[#This Row],[Order Date]])</f>
        <v>1</v>
      </c>
      <c r="E27" s="4" t="str">
        <f>TEXT(SalesDataTable[[#This Row],[Order Date]], "MMM")</f>
        <v>Jan</v>
      </c>
      <c r="F27" s="5" t="str">
        <f>"Q"&amp;ROUNDUP(MONTH(SalesDataTable[[#This Row],[Order Date]])/3,0)</f>
        <v>Q1</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6" x14ac:dyDescent="0.4">
      <c r="A28" s="2">
        <v>1118</v>
      </c>
      <c r="B28" s="3">
        <v>46029</v>
      </c>
      <c r="C28" s="4">
        <f>YEAR(SalesDataTable[[#This Row],[Order Date]])</f>
        <v>2026</v>
      </c>
      <c r="D28" s="4">
        <f>MONTH(SalesDataTable[[#This Row],[Order Date]])</f>
        <v>1</v>
      </c>
      <c r="E28" s="4" t="str">
        <f>TEXT(SalesDataTable[[#This Row],[Order Date]], "MMM")</f>
        <v>Jan</v>
      </c>
      <c r="F28" s="5" t="str">
        <f>"Q"&amp;ROUNDUP(MONTH(SalesDataTable[[#This Row],[Order Date]])/3,0)</f>
        <v>Q1</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6" x14ac:dyDescent="0.4">
      <c r="A29" s="2">
        <v>3023</v>
      </c>
      <c r="B29" s="3">
        <v>46029</v>
      </c>
      <c r="C29" s="4">
        <f>YEAR(SalesDataTable[[#This Row],[Order Date]])</f>
        <v>2026</v>
      </c>
      <c r="D29" s="4">
        <f>MONTH(SalesDataTable[[#This Row],[Order Date]])</f>
        <v>1</v>
      </c>
      <c r="E29" s="4" t="str">
        <f>TEXT(SalesDataTable[[#This Row],[Order Date]], "MMM")</f>
        <v>Jan</v>
      </c>
      <c r="F29" s="5" t="str">
        <f>"Q"&amp;ROUNDUP(MONTH(SalesDataTable[[#This Row],[Order Date]])/3,0)</f>
        <v>Q1</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6" x14ac:dyDescent="0.4">
      <c r="A30" s="2">
        <v>3903</v>
      </c>
      <c r="B30" s="3">
        <v>46029</v>
      </c>
      <c r="C30" s="4">
        <f>YEAR(SalesDataTable[[#This Row],[Order Date]])</f>
        <v>2026</v>
      </c>
      <c r="D30" s="4">
        <f>MONTH(SalesDataTable[[#This Row],[Order Date]])</f>
        <v>1</v>
      </c>
      <c r="E30" s="4" t="str">
        <f>TEXT(SalesDataTable[[#This Row],[Order Date]], "MMM")</f>
        <v>Jan</v>
      </c>
      <c r="F30" s="5" t="str">
        <f>"Q"&amp;ROUNDUP(MONTH(SalesDataTable[[#This Row],[Order Date]])/3,0)</f>
        <v>Q1</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6" x14ac:dyDescent="0.4">
      <c r="A31" s="2">
        <v>62</v>
      </c>
      <c r="B31" s="3">
        <v>46030</v>
      </c>
      <c r="C31" s="4">
        <f>YEAR(SalesDataTable[[#This Row],[Order Date]])</f>
        <v>2026</v>
      </c>
      <c r="D31" s="4">
        <f>MONTH(SalesDataTable[[#This Row],[Order Date]])</f>
        <v>1</v>
      </c>
      <c r="E31" s="4" t="str">
        <f>TEXT(SalesDataTable[[#This Row],[Order Date]], "MMM")</f>
        <v>Jan</v>
      </c>
      <c r="F31" s="5" t="str">
        <f>"Q"&amp;ROUNDUP(MONTH(SalesDataTable[[#This Row],[Order Date]])/3,0)</f>
        <v>Q1</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6" x14ac:dyDescent="0.4">
      <c r="A32" s="2">
        <v>142</v>
      </c>
      <c r="B32" s="3">
        <v>46030</v>
      </c>
      <c r="C32" s="4">
        <f>YEAR(SalesDataTable[[#This Row],[Order Date]])</f>
        <v>2026</v>
      </c>
      <c r="D32" s="4">
        <f>MONTH(SalesDataTable[[#This Row],[Order Date]])</f>
        <v>1</v>
      </c>
      <c r="E32" s="4" t="str">
        <f>TEXT(SalesDataTable[[#This Row],[Order Date]], "MMM")</f>
        <v>Jan</v>
      </c>
      <c r="F32" s="5" t="str">
        <f>"Q"&amp;ROUNDUP(MONTH(SalesDataTable[[#This Row],[Order Date]])/3,0)</f>
        <v>Q1</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6" x14ac:dyDescent="0.4">
      <c r="A33" s="2">
        <v>450</v>
      </c>
      <c r="B33" s="3">
        <v>46030</v>
      </c>
      <c r="C33" s="4">
        <f>YEAR(SalesDataTable[[#This Row],[Order Date]])</f>
        <v>2026</v>
      </c>
      <c r="D33" s="4">
        <f>MONTH(SalesDataTable[[#This Row],[Order Date]])</f>
        <v>1</v>
      </c>
      <c r="E33" s="4" t="str">
        <f>TEXT(SalesDataTable[[#This Row],[Order Date]], "MMM")</f>
        <v>Jan</v>
      </c>
      <c r="F33" s="5" t="str">
        <f>"Q"&amp;ROUNDUP(MONTH(SalesDataTable[[#This Row],[Order Date]])/3,0)</f>
        <v>Q1</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6" x14ac:dyDescent="0.4">
      <c r="A34" s="2">
        <v>4397</v>
      </c>
      <c r="B34" s="3">
        <v>46030</v>
      </c>
      <c r="C34" s="4">
        <f>YEAR(SalesDataTable[[#This Row],[Order Date]])</f>
        <v>2026</v>
      </c>
      <c r="D34" s="4">
        <f>MONTH(SalesDataTable[[#This Row],[Order Date]])</f>
        <v>1</v>
      </c>
      <c r="E34" s="4" t="str">
        <f>TEXT(SalesDataTable[[#This Row],[Order Date]], "MMM")</f>
        <v>Jan</v>
      </c>
      <c r="F34" s="5" t="str">
        <f>"Q"&amp;ROUNDUP(MONTH(SalesDataTable[[#This Row],[Order Date]])/3,0)</f>
        <v>Q1</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6" x14ac:dyDescent="0.4">
      <c r="A35" s="2">
        <v>4798</v>
      </c>
      <c r="B35" s="3">
        <v>46030</v>
      </c>
      <c r="C35" s="4">
        <f>YEAR(SalesDataTable[[#This Row],[Order Date]])</f>
        <v>2026</v>
      </c>
      <c r="D35" s="4">
        <f>MONTH(SalesDataTable[[#This Row],[Order Date]])</f>
        <v>1</v>
      </c>
      <c r="E35" s="4" t="str">
        <f>TEXT(SalesDataTable[[#This Row],[Order Date]], "MMM")</f>
        <v>Jan</v>
      </c>
      <c r="F35" s="5" t="str">
        <f>"Q"&amp;ROUNDUP(MONTH(SalesDataTable[[#This Row],[Order Date]])/3,0)</f>
        <v>Q1</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6" x14ac:dyDescent="0.4">
      <c r="A36" s="2">
        <v>136</v>
      </c>
      <c r="B36" s="3">
        <v>46031</v>
      </c>
      <c r="C36" s="4">
        <f>YEAR(SalesDataTable[[#This Row],[Order Date]])</f>
        <v>2026</v>
      </c>
      <c r="D36" s="4">
        <f>MONTH(SalesDataTable[[#This Row],[Order Date]])</f>
        <v>1</v>
      </c>
      <c r="E36" s="4" t="str">
        <f>TEXT(SalesDataTable[[#This Row],[Order Date]], "MMM")</f>
        <v>Jan</v>
      </c>
      <c r="F36" s="5" t="str">
        <f>"Q"&amp;ROUNDUP(MONTH(SalesDataTable[[#This Row],[Order Date]])/3,0)</f>
        <v>Q1</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6" x14ac:dyDescent="0.4">
      <c r="A37" s="2">
        <v>2782</v>
      </c>
      <c r="B37" s="3">
        <v>46031</v>
      </c>
      <c r="C37" s="4">
        <f>YEAR(SalesDataTable[[#This Row],[Order Date]])</f>
        <v>2026</v>
      </c>
      <c r="D37" s="4">
        <f>MONTH(SalesDataTable[[#This Row],[Order Date]])</f>
        <v>1</v>
      </c>
      <c r="E37" s="4" t="str">
        <f>TEXT(SalesDataTable[[#This Row],[Order Date]], "MMM")</f>
        <v>Jan</v>
      </c>
      <c r="F37" s="5" t="str">
        <f>"Q"&amp;ROUNDUP(MONTH(SalesDataTable[[#This Row],[Order Date]])/3,0)</f>
        <v>Q1</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6" x14ac:dyDescent="0.4">
      <c r="A38" s="2">
        <v>4704</v>
      </c>
      <c r="B38" s="3">
        <v>46031</v>
      </c>
      <c r="C38" s="4">
        <f>YEAR(SalesDataTable[[#This Row],[Order Date]])</f>
        <v>2026</v>
      </c>
      <c r="D38" s="4">
        <f>MONTH(SalesDataTable[[#This Row],[Order Date]])</f>
        <v>1</v>
      </c>
      <c r="E38" s="4" t="str">
        <f>TEXT(SalesDataTable[[#This Row],[Order Date]], "MMM")</f>
        <v>Jan</v>
      </c>
      <c r="F38" s="5" t="str">
        <f>"Q"&amp;ROUNDUP(MONTH(SalesDataTable[[#This Row],[Order Date]])/3,0)</f>
        <v>Q1</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6" x14ac:dyDescent="0.4">
      <c r="A39" s="2">
        <v>69</v>
      </c>
      <c r="B39" s="3">
        <v>46032</v>
      </c>
      <c r="C39" s="4">
        <f>YEAR(SalesDataTable[[#This Row],[Order Date]])</f>
        <v>2026</v>
      </c>
      <c r="D39" s="4">
        <f>MONTH(SalesDataTable[[#This Row],[Order Date]])</f>
        <v>1</v>
      </c>
      <c r="E39" s="4" t="str">
        <f>TEXT(SalesDataTable[[#This Row],[Order Date]], "MMM")</f>
        <v>Jan</v>
      </c>
      <c r="F39" s="5" t="str">
        <f>"Q"&amp;ROUNDUP(MONTH(SalesDataTable[[#This Row],[Order Date]])/3,0)</f>
        <v>Q1</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6" x14ac:dyDescent="0.4">
      <c r="A40" s="2">
        <v>490</v>
      </c>
      <c r="B40" s="3">
        <v>46032</v>
      </c>
      <c r="C40" s="4">
        <f>YEAR(SalesDataTable[[#This Row],[Order Date]])</f>
        <v>2026</v>
      </c>
      <c r="D40" s="4">
        <f>MONTH(SalesDataTable[[#This Row],[Order Date]])</f>
        <v>1</v>
      </c>
      <c r="E40" s="4" t="str">
        <f>TEXT(SalesDataTable[[#This Row],[Order Date]], "MMM")</f>
        <v>Jan</v>
      </c>
      <c r="F40" s="5" t="str">
        <f>"Q"&amp;ROUNDUP(MONTH(SalesDataTable[[#This Row],[Order Date]])/3,0)</f>
        <v>Q1</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6" x14ac:dyDescent="0.4">
      <c r="A41" s="2">
        <v>3685</v>
      </c>
      <c r="B41" s="3">
        <v>46032</v>
      </c>
      <c r="C41" s="4">
        <f>YEAR(SalesDataTable[[#This Row],[Order Date]])</f>
        <v>2026</v>
      </c>
      <c r="D41" s="4">
        <f>MONTH(SalesDataTable[[#This Row],[Order Date]])</f>
        <v>1</v>
      </c>
      <c r="E41" s="4" t="str">
        <f>TEXT(SalesDataTable[[#This Row],[Order Date]], "MMM")</f>
        <v>Jan</v>
      </c>
      <c r="F41" s="5" t="str">
        <f>"Q"&amp;ROUNDUP(MONTH(SalesDataTable[[#This Row],[Order Date]])/3,0)</f>
        <v>Q1</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6" x14ac:dyDescent="0.4">
      <c r="A42" s="2">
        <v>3796</v>
      </c>
      <c r="B42" s="3">
        <v>46032</v>
      </c>
      <c r="C42" s="4">
        <f>YEAR(SalesDataTable[[#This Row],[Order Date]])</f>
        <v>2026</v>
      </c>
      <c r="D42" s="4">
        <f>MONTH(SalesDataTable[[#This Row],[Order Date]])</f>
        <v>1</v>
      </c>
      <c r="E42" s="4" t="str">
        <f>TEXT(SalesDataTable[[#This Row],[Order Date]], "MMM")</f>
        <v>Jan</v>
      </c>
      <c r="F42" s="5" t="str">
        <f>"Q"&amp;ROUNDUP(MONTH(SalesDataTable[[#This Row],[Order Date]])/3,0)</f>
        <v>Q1</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6" x14ac:dyDescent="0.4">
      <c r="A43" s="2">
        <v>387</v>
      </c>
      <c r="B43" s="3">
        <v>46033</v>
      </c>
      <c r="C43" s="4">
        <f>YEAR(SalesDataTable[[#This Row],[Order Date]])</f>
        <v>2026</v>
      </c>
      <c r="D43" s="4">
        <f>MONTH(SalesDataTable[[#This Row],[Order Date]])</f>
        <v>1</v>
      </c>
      <c r="E43" s="4" t="str">
        <f>TEXT(SalesDataTable[[#This Row],[Order Date]], "MMM")</f>
        <v>Jan</v>
      </c>
      <c r="F43" s="5" t="str">
        <f>"Q"&amp;ROUNDUP(MONTH(SalesDataTable[[#This Row],[Order Date]])/3,0)</f>
        <v>Q1</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6" x14ac:dyDescent="0.4">
      <c r="A44" s="2">
        <v>2796</v>
      </c>
      <c r="B44" s="3">
        <v>46033</v>
      </c>
      <c r="C44" s="4">
        <f>YEAR(SalesDataTable[[#This Row],[Order Date]])</f>
        <v>2026</v>
      </c>
      <c r="D44" s="4">
        <f>MONTH(SalesDataTable[[#This Row],[Order Date]])</f>
        <v>1</v>
      </c>
      <c r="E44" s="4" t="str">
        <f>TEXT(SalesDataTable[[#This Row],[Order Date]], "MMM")</f>
        <v>Jan</v>
      </c>
      <c r="F44" s="5" t="str">
        <f>"Q"&amp;ROUNDUP(MONTH(SalesDataTable[[#This Row],[Order Date]])/3,0)</f>
        <v>Q1</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6" x14ac:dyDescent="0.4">
      <c r="A45" s="2">
        <v>3703</v>
      </c>
      <c r="B45" s="3">
        <v>46033</v>
      </c>
      <c r="C45" s="4">
        <f>YEAR(SalesDataTable[[#This Row],[Order Date]])</f>
        <v>2026</v>
      </c>
      <c r="D45" s="4">
        <f>MONTH(SalesDataTable[[#This Row],[Order Date]])</f>
        <v>1</v>
      </c>
      <c r="E45" s="4" t="str">
        <f>TEXT(SalesDataTable[[#This Row],[Order Date]], "MMM")</f>
        <v>Jan</v>
      </c>
      <c r="F45" s="5" t="str">
        <f>"Q"&amp;ROUNDUP(MONTH(SalesDataTable[[#This Row],[Order Date]])/3,0)</f>
        <v>Q1</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6" x14ac:dyDescent="0.4">
      <c r="A46" s="2">
        <v>4674</v>
      </c>
      <c r="B46" s="3">
        <v>46033</v>
      </c>
      <c r="C46" s="4">
        <f>YEAR(SalesDataTable[[#This Row],[Order Date]])</f>
        <v>2026</v>
      </c>
      <c r="D46" s="4">
        <f>MONTH(SalesDataTable[[#This Row],[Order Date]])</f>
        <v>1</v>
      </c>
      <c r="E46" s="4" t="str">
        <f>TEXT(SalesDataTable[[#This Row],[Order Date]], "MMM")</f>
        <v>Jan</v>
      </c>
      <c r="F46" s="5" t="str">
        <f>"Q"&amp;ROUNDUP(MONTH(SalesDataTable[[#This Row],[Order Date]])/3,0)</f>
        <v>Q1</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6" x14ac:dyDescent="0.4">
      <c r="A47" s="2">
        <v>4789</v>
      </c>
      <c r="B47" s="3">
        <v>46033</v>
      </c>
      <c r="C47" s="4">
        <f>YEAR(SalesDataTable[[#This Row],[Order Date]])</f>
        <v>2026</v>
      </c>
      <c r="D47" s="4">
        <f>MONTH(SalesDataTable[[#This Row],[Order Date]])</f>
        <v>1</v>
      </c>
      <c r="E47" s="4" t="str">
        <f>TEXT(SalesDataTable[[#This Row],[Order Date]], "MMM")</f>
        <v>Jan</v>
      </c>
      <c r="F47" s="5" t="str">
        <f>"Q"&amp;ROUNDUP(MONTH(SalesDataTable[[#This Row],[Order Date]])/3,0)</f>
        <v>Q1</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6" x14ac:dyDescent="0.4">
      <c r="A48" s="2">
        <v>804</v>
      </c>
      <c r="B48" s="3">
        <v>46034</v>
      </c>
      <c r="C48" s="4">
        <f>YEAR(SalesDataTable[[#This Row],[Order Date]])</f>
        <v>2026</v>
      </c>
      <c r="D48" s="4">
        <f>MONTH(SalesDataTable[[#This Row],[Order Date]])</f>
        <v>1</v>
      </c>
      <c r="E48" s="4" t="str">
        <f>TEXT(SalesDataTable[[#This Row],[Order Date]], "MMM")</f>
        <v>Jan</v>
      </c>
      <c r="F48" s="5" t="str">
        <f>"Q"&amp;ROUNDUP(MONTH(SalesDataTable[[#This Row],[Order Date]])/3,0)</f>
        <v>Q1</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6" x14ac:dyDescent="0.4">
      <c r="A49" s="2">
        <v>1780</v>
      </c>
      <c r="B49" s="3">
        <v>46034</v>
      </c>
      <c r="C49" s="4">
        <f>YEAR(SalesDataTable[[#This Row],[Order Date]])</f>
        <v>2026</v>
      </c>
      <c r="D49" s="4">
        <f>MONTH(SalesDataTable[[#This Row],[Order Date]])</f>
        <v>1</v>
      </c>
      <c r="E49" s="4" t="str">
        <f>TEXT(SalesDataTable[[#This Row],[Order Date]], "MMM")</f>
        <v>Jan</v>
      </c>
      <c r="F49" s="5" t="str">
        <f>"Q"&amp;ROUNDUP(MONTH(SalesDataTable[[#This Row],[Order Date]])/3,0)</f>
        <v>Q1</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6" x14ac:dyDescent="0.4">
      <c r="A50" s="2">
        <v>2844</v>
      </c>
      <c r="B50" s="3">
        <v>46034</v>
      </c>
      <c r="C50" s="4">
        <f>YEAR(SalesDataTable[[#This Row],[Order Date]])</f>
        <v>2026</v>
      </c>
      <c r="D50" s="4">
        <f>MONTH(SalesDataTable[[#This Row],[Order Date]])</f>
        <v>1</v>
      </c>
      <c r="E50" s="4" t="str">
        <f>TEXT(SalesDataTable[[#This Row],[Order Date]], "MMM")</f>
        <v>Jan</v>
      </c>
      <c r="F50" s="5" t="str">
        <f>"Q"&amp;ROUNDUP(MONTH(SalesDataTable[[#This Row],[Order Date]])/3,0)</f>
        <v>Q1</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6" x14ac:dyDescent="0.4">
      <c r="A51" s="2">
        <v>3068</v>
      </c>
      <c r="B51" s="3">
        <v>46034</v>
      </c>
      <c r="C51" s="4">
        <f>YEAR(SalesDataTable[[#This Row],[Order Date]])</f>
        <v>2026</v>
      </c>
      <c r="D51" s="4">
        <f>MONTH(SalesDataTable[[#This Row],[Order Date]])</f>
        <v>1</v>
      </c>
      <c r="E51" s="4" t="str">
        <f>TEXT(SalesDataTable[[#This Row],[Order Date]], "MMM")</f>
        <v>Jan</v>
      </c>
      <c r="F51" s="5" t="str">
        <f>"Q"&amp;ROUNDUP(MONTH(SalesDataTable[[#This Row],[Order Date]])/3,0)</f>
        <v>Q1</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6" x14ac:dyDescent="0.4">
      <c r="A52" s="2">
        <v>3096</v>
      </c>
      <c r="B52" s="3">
        <v>46034</v>
      </c>
      <c r="C52" s="4">
        <f>YEAR(SalesDataTable[[#This Row],[Order Date]])</f>
        <v>2026</v>
      </c>
      <c r="D52" s="4">
        <f>MONTH(SalesDataTable[[#This Row],[Order Date]])</f>
        <v>1</v>
      </c>
      <c r="E52" s="4" t="str">
        <f>TEXT(SalesDataTable[[#This Row],[Order Date]], "MMM")</f>
        <v>Jan</v>
      </c>
      <c r="F52" s="5" t="str">
        <f>"Q"&amp;ROUNDUP(MONTH(SalesDataTable[[#This Row],[Order Date]])/3,0)</f>
        <v>Q1</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6" x14ac:dyDescent="0.4">
      <c r="A53" s="2">
        <v>3129</v>
      </c>
      <c r="B53" s="3">
        <v>46034</v>
      </c>
      <c r="C53" s="4">
        <f>YEAR(SalesDataTable[[#This Row],[Order Date]])</f>
        <v>2026</v>
      </c>
      <c r="D53" s="4">
        <f>MONTH(SalesDataTable[[#This Row],[Order Date]])</f>
        <v>1</v>
      </c>
      <c r="E53" s="4" t="str">
        <f>TEXT(SalesDataTable[[#This Row],[Order Date]], "MMM")</f>
        <v>Jan</v>
      </c>
      <c r="F53" s="5" t="str">
        <f>"Q"&amp;ROUNDUP(MONTH(SalesDataTable[[#This Row],[Order Date]])/3,0)</f>
        <v>Q1</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6" x14ac:dyDescent="0.4">
      <c r="A54" s="2">
        <v>3948</v>
      </c>
      <c r="B54" s="3">
        <v>46034</v>
      </c>
      <c r="C54" s="4">
        <f>YEAR(SalesDataTable[[#This Row],[Order Date]])</f>
        <v>2026</v>
      </c>
      <c r="D54" s="4">
        <f>MONTH(SalesDataTable[[#This Row],[Order Date]])</f>
        <v>1</v>
      </c>
      <c r="E54" s="4" t="str">
        <f>TEXT(SalesDataTable[[#This Row],[Order Date]], "MMM")</f>
        <v>Jan</v>
      </c>
      <c r="F54" s="5" t="str">
        <f>"Q"&amp;ROUNDUP(MONTH(SalesDataTable[[#This Row],[Order Date]])/3,0)</f>
        <v>Q1</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6" x14ac:dyDescent="0.4">
      <c r="A55" s="2">
        <v>5036</v>
      </c>
      <c r="B55" s="3">
        <v>46034</v>
      </c>
      <c r="C55" s="4">
        <f>YEAR(SalesDataTable[[#This Row],[Order Date]])</f>
        <v>2026</v>
      </c>
      <c r="D55" s="4">
        <f>MONTH(SalesDataTable[[#This Row],[Order Date]])</f>
        <v>1</v>
      </c>
      <c r="E55" s="4" t="str">
        <f>TEXT(SalesDataTable[[#This Row],[Order Date]], "MMM")</f>
        <v>Jan</v>
      </c>
      <c r="F55" s="5" t="str">
        <f>"Q"&amp;ROUNDUP(MONTH(SalesDataTable[[#This Row],[Order Date]])/3,0)</f>
        <v>Q1</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6" x14ac:dyDescent="0.4">
      <c r="A56" s="2">
        <v>2681</v>
      </c>
      <c r="B56" s="3">
        <v>46035</v>
      </c>
      <c r="C56" s="4">
        <f>YEAR(SalesDataTable[[#This Row],[Order Date]])</f>
        <v>2026</v>
      </c>
      <c r="D56" s="4">
        <f>MONTH(SalesDataTable[[#This Row],[Order Date]])</f>
        <v>1</v>
      </c>
      <c r="E56" s="4" t="str">
        <f>TEXT(SalesDataTable[[#This Row],[Order Date]], "MMM")</f>
        <v>Jan</v>
      </c>
      <c r="F56" s="5" t="str">
        <f>"Q"&amp;ROUNDUP(MONTH(SalesDataTable[[#This Row],[Order Date]])/3,0)</f>
        <v>Q1</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6" x14ac:dyDescent="0.4">
      <c r="A57" s="2">
        <v>5101</v>
      </c>
      <c r="B57" s="3">
        <v>46035</v>
      </c>
      <c r="C57" s="4">
        <f>YEAR(SalesDataTable[[#This Row],[Order Date]])</f>
        <v>2026</v>
      </c>
      <c r="D57" s="4">
        <f>MONTH(SalesDataTable[[#This Row],[Order Date]])</f>
        <v>1</v>
      </c>
      <c r="E57" s="4" t="str">
        <f>TEXT(SalesDataTable[[#This Row],[Order Date]], "MMM")</f>
        <v>Jan</v>
      </c>
      <c r="F57" s="5" t="str">
        <f>"Q"&amp;ROUNDUP(MONTH(SalesDataTable[[#This Row],[Order Date]])/3,0)</f>
        <v>Q1</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6" x14ac:dyDescent="0.4">
      <c r="A58" s="2">
        <v>3871</v>
      </c>
      <c r="B58" s="3">
        <v>46036</v>
      </c>
      <c r="C58" s="4">
        <f>YEAR(SalesDataTable[[#This Row],[Order Date]])</f>
        <v>2026</v>
      </c>
      <c r="D58" s="4">
        <f>MONTH(SalesDataTable[[#This Row],[Order Date]])</f>
        <v>1</v>
      </c>
      <c r="E58" s="4" t="str">
        <f>TEXT(SalesDataTable[[#This Row],[Order Date]], "MMM")</f>
        <v>Jan</v>
      </c>
      <c r="F58" s="5" t="str">
        <f>"Q"&amp;ROUNDUP(MONTH(SalesDataTable[[#This Row],[Order Date]])/3,0)</f>
        <v>Q1</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6" x14ac:dyDescent="0.4">
      <c r="A59" s="2">
        <v>4643</v>
      </c>
      <c r="B59" s="3">
        <v>46036</v>
      </c>
      <c r="C59" s="4">
        <f>YEAR(SalesDataTable[[#This Row],[Order Date]])</f>
        <v>2026</v>
      </c>
      <c r="D59" s="4">
        <f>MONTH(SalesDataTable[[#This Row],[Order Date]])</f>
        <v>1</v>
      </c>
      <c r="E59" s="4" t="str">
        <f>TEXT(SalesDataTable[[#This Row],[Order Date]], "MMM")</f>
        <v>Jan</v>
      </c>
      <c r="F59" s="5" t="str">
        <f>"Q"&amp;ROUNDUP(MONTH(SalesDataTable[[#This Row],[Order Date]])/3,0)</f>
        <v>Q1</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6" x14ac:dyDescent="0.4">
      <c r="A60" s="2">
        <v>4703</v>
      </c>
      <c r="B60" s="3">
        <v>46036</v>
      </c>
      <c r="C60" s="4">
        <f>YEAR(SalesDataTable[[#This Row],[Order Date]])</f>
        <v>2026</v>
      </c>
      <c r="D60" s="4">
        <f>MONTH(SalesDataTable[[#This Row],[Order Date]])</f>
        <v>1</v>
      </c>
      <c r="E60" s="4" t="str">
        <f>TEXT(SalesDataTable[[#This Row],[Order Date]], "MMM")</f>
        <v>Jan</v>
      </c>
      <c r="F60" s="5" t="str">
        <f>"Q"&amp;ROUNDUP(MONTH(SalesDataTable[[#This Row],[Order Date]])/3,0)</f>
        <v>Q1</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6" x14ac:dyDescent="0.4">
      <c r="A61" s="2">
        <v>5068</v>
      </c>
      <c r="B61" s="3">
        <v>46036</v>
      </c>
      <c r="C61" s="4">
        <f>YEAR(SalesDataTable[[#This Row],[Order Date]])</f>
        <v>2026</v>
      </c>
      <c r="D61" s="4">
        <f>MONTH(SalesDataTable[[#This Row],[Order Date]])</f>
        <v>1</v>
      </c>
      <c r="E61" s="4" t="str">
        <f>TEXT(SalesDataTable[[#This Row],[Order Date]], "MMM")</f>
        <v>Jan</v>
      </c>
      <c r="F61" s="5" t="str">
        <f>"Q"&amp;ROUNDUP(MONTH(SalesDataTable[[#This Row],[Order Date]])/3,0)</f>
        <v>Q1</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6" x14ac:dyDescent="0.4">
      <c r="A62" s="2">
        <v>1539</v>
      </c>
      <c r="B62" s="3">
        <v>46037</v>
      </c>
      <c r="C62" s="4">
        <f>YEAR(SalesDataTable[[#This Row],[Order Date]])</f>
        <v>2026</v>
      </c>
      <c r="D62" s="4">
        <f>MONTH(SalesDataTable[[#This Row],[Order Date]])</f>
        <v>1</v>
      </c>
      <c r="E62" s="4" t="str">
        <f>TEXT(SalesDataTable[[#This Row],[Order Date]], "MMM")</f>
        <v>Jan</v>
      </c>
      <c r="F62" s="5" t="str">
        <f>"Q"&amp;ROUNDUP(MONTH(SalesDataTable[[#This Row],[Order Date]])/3,0)</f>
        <v>Q1</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6" x14ac:dyDescent="0.4">
      <c r="A63" s="2">
        <v>1709</v>
      </c>
      <c r="B63" s="3">
        <v>46037</v>
      </c>
      <c r="C63" s="4">
        <f>YEAR(SalesDataTable[[#This Row],[Order Date]])</f>
        <v>2026</v>
      </c>
      <c r="D63" s="4">
        <f>MONTH(SalesDataTable[[#This Row],[Order Date]])</f>
        <v>1</v>
      </c>
      <c r="E63" s="4" t="str">
        <f>TEXT(SalesDataTable[[#This Row],[Order Date]], "MMM")</f>
        <v>Jan</v>
      </c>
      <c r="F63" s="5" t="str">
        <f>"Q"&amp;ROUNDUP(MONTH(SalesDataTable[[#This Row],[Order Date]])/3,0)</f>
        <v>Q1</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6" x14ac:dyDescent="0.4">
      <c r="A64" s="2">
        <v>2702</v>
      </c>
      <c r="B64" s="3">
        <v>46037</v>
      </c>
      <c r="C64" s="4">
        <f>YEAR(SalesDataTable[[#This Row],[Order Date]])</f>
        <v>2026</v>
      </c>
      <c r="D64" s="4">
        <f>MONTH(SalesDataTable[[#This Row],[Order Date]])</f>
        <v>1</v>
      </c>
      <c r="E64" s="4" t="str">
        <f>TEXT(SalesDataTable[[#This Row],[Order Date]], "MMM")</f>
        <v>Jan</v>
      </c>
      <c r="F64" s="5" t="str">
        <f>"Q"&amp;ROUNDUP(MONTH(SalesDataTable[[#This Row],[Order Date]])/3,0)</f>
        <v>Q1</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6" x14ac:dyDescent="0.4">
      <c r="A65" s="2">
        <v>3176</v>
      </c>
      <c r="B65" s="3">
        <v>46037</v>
      </c>
      <c r="C65" s="4">
        <f>YEAR(SalesDataTable[[#This Row],[Order Date]])</f>
        <v>2026</v>
      </c>
      <c r="D65" s="4">
        <f>MONTH(SalesDataTable[[#This Row],[Order Date]])</f>
        <v>1</v>
      </c>
      <c r="E65" s="4" t="str">
        <f>TEXT(SalesDataTable[[#This Row],[Order Date]], "MMM")</f>
        <v>Jan</v>
      </c>
      <c r="F65" s="5" t="str">
        <f>"Q"&amp;ROUNDUP(MONTH(SalesDataTable[[#This Row],[Order Date]])/3,0)</f>
        <v>Q1</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6" x14ac:dyDescent="0.4">
      <c r="A66" s="2">
        <v>3705</v>
      </c>
      <c r="B66" s="3">
        <v>46037</v>
      </c>
      <c r="C66" s="4">
        <f>YEAR(SalesDataTable[[#This Row],[Order Date]])</f>
        <v>2026</v>
      </c>
      <c r="D66" s="4">
        <f>MONTH(SalesDataTable[[#This Row],[Order Date]])</f>
        <v>1</v>
      </c>
      <c r="E66" s="4" t="str">
        <f>TEXT(SalesDataTable[[#This Row],[Order Date]], "MMM")</f>
        <v>Jan</v>
      </c>
      <c r="F66" s="5" t="str">
        <f>"Q"&amp;ROUNDUP(MONTH(SalesDataTable[[#This Row],[Order Date]])/3,0)</f>
        <v>Q1</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6" x14ac:dyDescent="0.4">
      <c r="A67" s="2">
        <v>3736</v>
      </c>
      <c r="B67" s="3">
        <v>46037</v>
      </c>
      <c r="C67" s="4">
        <f>YEAR(SalesDataTable[[#This Row],[Order Date]])</f>
        <v>2026</v>
      </c>
      <c r="D67" s="4">
        <f>MONTH(SalesDataTable[[#This Row],[Order Date]])</f>
        <v>1</v>
      </c>
      <c r="E67" s="4" t="str">
        <f>TEXT(SalesDataTable[[#This Row],[Order Date]], "MMM")</f>
        <v>Jan</v>
      </c>
      <c r="F67" s="5" t="str">
        <f>"Q"&amp;ROUNDUP(MONTH(SalesDataTable[[#This Row],[Order Date]])/3,0)</f>
        <v>Q1</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6" x14ac:dyDescent="0.4">
      <c r="A68" s="2">
        <v>3967</v>
      </c>
      <c r="B68" s="3">
        <v>46037</v>
      </c>
      <c r="C68" s="4">
        <f>YEAR(SalesDataTable[[#This Row],[Order Date]])</f>
        <v>2026</v>
      </c>
      <c r="D68" s="4">
        <f>MONTH(SalesDataTable[[#This Row],[Order Date]])</f>
        <v>1</v>
      </c>
      <c r="E68" s="4" t="str">
        <f>TEXT(SalesDataTable[[#This Row],[Order Date]], "MMM")</f>
        <v>Jan</v>
      </c>
      <c r="F68" s="5" t="str">
        <f>"Q"&amp;ROUNDUP(MONTH(SalesDataTable[[#This Row],[Order Date]])/3,0)</f>
        <v>Q1</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6" x14ac:dyDescent="0.4">
      <c r="A69" s="2">
        <v>170</v>
      </c>
      <c r="B69" s="3">
        <v>46038</v>
      </c>
      <c r="C69" s="4">
        <f>YEAR(SalesDataTable[[#This Row],[Order Date]])</f>
        <v>2026</v>
      </c>
      <c r="D69" s="4">
        <f>MONTH(SalesDataTable[[#This Row],[Order Date]])</f>
        <v>1</v>
      </c>
      <c r="E69" s="4" t="str">
        <f>TEXT(SalesDataTable[[#This Row],[Order Date]], "MMM")</f>
        <v>Jan</v>
      </c>
      <c r="F69" s="5" t="str">
        <f>"Q"&amp;ROUNDUP(MONTH(SalesDataTable[[#This Row],[Order Date]])/3,0)</f>
        <v>Q1</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6" x14ac:dyDescent="0.4">
      <c r="A70" s="2">
        <v>1040</v>
      </c>
      <c r="B70" s="3">
        <v>46038</v>
      </c>
      <c r="C70" s="4">
        <f>YEAR(SalesDataTable[[#This Row],[Order Date]])</f>
        <v>2026</v>
      </c>
      <c r="D70" s="4">
        <f>MONTH(SalesDataTable[[#This Row],[Order Date]])</f>
        <v>1</v>
      </c>
      <c r="E70" s="4" t="str">
        <f>TEXT(SalesDataTable[[#This Row],[Order Date]], "MMM")</f>
        <v>Jan</v>
      </c>
      <c r="F70" s="5" t="str">
        <f>"Q"&amp;ROUNDUP(MONTH(SalesDataTable[[#This Row],[Order Date]])/3,0)</f>
        <v>Q1</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6" x14ac:dyDescent="0.4">
      <c r="A71" s="2">
        <v>2380</v>
      </c>
      <c r="B71" s="3">
        <v>46038</v>
      </c>
      <c r="C71" s="4">
        <f>YEAR(SalesDataTable[[#This Row],[Order Date]])</f>
        <v>2026</v>
      </c>
      <c r="D71" s="4">
        <f>MONTH(SalesDataTable[[#This Row],[Order Date]])</f>
        <v>1</v>
      </c>
      <c r="E71" s="4" t="str">
        <f>TEXT(SalesDataTable[[#This Row],[Order Date]], "MMM")</f>
        <v>Jan</v>
      </c>
      <c r="F71" s="5" t="str">
        <f>"Q"&amp;ROUNDUP(MONTH(SalesDataTable[[#This Row],[Order Date]])/3,0)</f>
        <v>Q1</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6" x14ac:dyDescent="0.4">
      <c r="A72" s="2">
        <v>3219</v>
      </c>
      <c r="B72" s="3">
        <v>46038</v>
      </c>
      <c r="C72" s="4">
        <f>YEAR(SalesDataTable[[#This Row],[Order Date]])</f>
        <v>2026</v>
      </c>
      <c r="D72" s="4">
        <f>MONTH(SalesDataTable[[#This Row],[Order Date]])</f>
        <v>1</v>
      </c>
      <c r="E72" s="4" t="str">
        <f>TEXT(SalesDataTable[[#This Row],[Order Date]], "MMM")</f>
        <v>Jan</v>
      </c>
      <c r="F72" s="5" t="str">
        <f>"Q"&amp;ROUNDUP(MONTH(SalesDataTable[[#This Row],[Order Date]])/3,0)</f>
        <v>Q1</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6" x14ac:dyDescent="0.4">
      <c r="A73" s="2">
        <v>4425</v>
      </c>
      <c r="B73" s="3">
        <v>46038</v>
      </c>
      <c r="C73" s="4">
        <f>YEAR(SalesDataTable[[#This Row],[Order Date]])</f>
        <v>2026</v>
      </c>
      <c r="D73" s="4">
        <f>MONTH(SalesDataTable[[#This Row],[Order Date]])</f>
        <v>1</v>
      </c>
      <c r="E73" s="4" t="str">
        <f>TEXT(SalesDataTable[[#This Row],[Order Date]], "MMM")</f>
        <v>Jan</v>
      </c>
      <c r="F73" s="5" t="str">
        <f>"Q"&amp;ROUNDUP(MONTH(SalesDataTable[[#This Row],[Order Date]])/3,0)</f>
        <v>Q1</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6" x14ac:dyDescent="0.4">
      <c r="A74" s="2">
        <v>4508</v>
      </c>
      <c r="B74" s="3">
        <v>46038</v>
      </c>
      <c r="C74" s="4">
        <f>YEAR(SalesDataTable[[#This Row],[Order Date]])</f>
        <v>2026</v>
      </c>
      <c r="D74" s="4">
        <f>MONTH(SalesDataTable[[#This Row],[Order Date]])</f>
        <v>1</v>
      </c>
      <c r="E74" s="4" t="str">
        <f>TEXT(SalesDataTable[[#This Row],[Order Date]], "MMM")</f>
        <v>Jan</v>
      </c>
      <c r="F74" s="5" t="str">
        <f>"Q"&amp;ROUNDUP(MONTH(SalesDataTable[[#This Row],[Order Date]])/3,0)</f>
        <v>Q1</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6" x14ac:dyDescent="0.4">
      <c r="A75" s="2">
        <v>4806</v>
      </c>
      <c r="B75" s="3">
        <v>46038</v>
      </c>
      <c r="C75" s="4">
        <f>YEAR(SalesDataTable[[#This Row],[Order Date]])</f>
        <v>2026</v>
      </c>
      <c r="D75" s="4">
        <f>MONTH(SalesDataTable[[#This Row],[Order Date]])</f>
        <v>1</v>
      </c>
      <c r="E75" s="4" t="str">
        <f>TEXT(SalesDataTable[[#This Row],[Order Date]], "MMM")</f>
        <v>Jan</v>
      </c>
      <c r="F75" s="5" t="str">
        <f>"Q"&amp;ROUNDUP(MONTH(SalesDataTable[[#This Row],[Order Date]])/3,0)</f>
        <v>Q1</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6" x14ac:dyDescent="0.4">
      <c r="A76" s="2">
        <v>755</v>
      </c>
      <c r="B76" s="3">
        <v>46039</v>
      </c>
      <c r="C76" s="4">
        <f>YEAR(SalesDataTable[[#This Row],[Order Date]])</f>
        <v>2026</v>
      </c>
      <c r="D76" s="4">
        <f>MONTH(SalesDataTable[[#This Row],[Order Date]])</f>
        <v>1</v>
      </c>
      <c r="E76" s="4" t="str">
        <f>TEXT(SalesDataTable[[#This Row],[Order Date]], "MMM")</f>
        <v>Jan</v>
      </c>
      <c r="F76" s="5" t="str">
        <f>"Q"&amp;ROUNDUP(MONTH(SalesDataTable[[#This Row],[Order Date]])/3,0)</f>
        <v>Q1</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6" x14ac:dyDescent="0.4">
      <c r="A77" s="2">
        <v>3171</v>
      </c>
      <c r="B77" s="3">
        <v>46039</v>
      </c>
      <c r="C77" s="4">
        <f>YEAR(SalesDataTable[[#This Row],[Order Date]])</f>
        <v>2026</v>
      </c>
      <c r="D77" s="4">
        <f>MONTH(SalesDataTable[[#This Row],[Order Date]])</f>
        <v>1</v>
      </c>
      <c r="E77" s="4" t="str">
        <f>TEXT(SalesDataTable[[#This Row],[Order Date]], "MMM")</f>
        <v>Jan</v>
      </c>
      <c r="F77" s="5" t="str">
        <f>"Q"&amp;ROUNDUP(MONTH(SalesDataTable[[#This Row],[Order Date]])/3,0)</f>
        <v>Q1</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6" x14ac:dyDescent="0.4">
      <c r="A78" s="2">
        <v>4277</v>
      </c>
      <c r="B78" s="3">
        <v>46039</v>
      </c>
      <c r="C78" s="4">
        <f>YEAR(SalesDataTable[[#This Row],[Order Date]])</f>
        <v>2026</v>
      </c>
      <c r="D78" s="4">
        <f>MONTH(SalesDataTable[[#This Row],[Order Date]])</f>
        <v>1</v>
      </c>
      <c r="E78" s="4" t="str">
        <f>TEXT(SalesDataTable[[#This Row],[Order Date]], "MMM")</f>
        <v>Jan</v>
      </c>
      <c r="F78" s="5" t="str">
        <f>"Q"&amp;ROUNDUP(MONTH(SalesDataTable[[#This Row],[Order Date]])/3,0)</f>
        <v>Q1</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6" x14ac:dyDescent="0.4">
      <c r="A79" s="2">
        <v>4648</v>
      </c>
      <c r="B79" s="3">
        <v>46039</v>
      </c>
      <c r="C79" s="4">
        <f>YEAR(SalesDataTable[[#This Row],[Order Date]])</f>
        <v>2026</v>
      </c>
      <c r="D79" s="4">
        <f>MONTH(SalesDataTable[[#This Row],[Order Date]])</f>
        <v>1</v>
      </c>
      <c r="E79" s="4" t="str">
        <f>TEXT(SalesDataTable[[#This Row],[Order Date]], "MMM")</f>
        <v>Jan</v>
      </c>
      <c r="F79" s="5" t="str">
        <f>"Q"&amp;ROUNDUP(MONTH(SalesDataTable[[#This Row],[Order Date]])/3,0)</f>
        <v>Q1</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6" x14ac:dyDescent="0.4">
      <c r="A80" s="2">
        <v>157</v>
      </c>
      <c r="B80" s="3">
        <v>46040</v>
      </c>
      <c r="C80" s="4">
        <f>YEAR(SalesDataTable[[#This Row],[Order Date]])</f>
        <v>2026</v>
      </c>
      <c r="D80" s="4">
        <f>MONTH(SalesDataTable[[#This Row],[Order Date]])</f>
        <v>1</v>
      </c>
      <c r="E80" s="4" t="str">
        <f>TEXT(SalesDataTable[[#This Row],[Order Date]], "MMM")</f>
        <v>Jan</v>
      </c>
      <c r="F80" s="5" t="str">
        <f>"Q"&amp;ROUNDUP(MONTH(SalesDataTable[[#This Row],[Order Date]])/3,0)</f>
        <v>Q1</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6" x14ac:dyDescent="0.4">
      <c r="A81" s="2">
        <v>2271</v>
      </c>
      <c r="B81" s="3">
        <v>46040</v>
      </c>
      <c r="C81" s="4">
        <f>YEAR(SalesDataTable[[#This Row],[Order Date]])</f>
        <v>2026</v>
      </c>
      <c r="D81" s="4">
        <f>MONTH(SalesDataTable[[#This Row],[Order Date]])</f>
        <v>1</v>
      </c>
      <c r="E81" s="4" t="str">
        <f>TEXT(SalesDataTable[[#This Row],[Order Date]], "MMM")</f>
        <v>Jan</v>
      </c>
      <c r="F81" s="5" t="str">
        <f>"Q"&amp;ROUNDUP(MONTH(SalesDataTable[[#This Row],[Order Date]])/3,0)</f>
        <v>Q1</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6" x14ac:dyDescent="0.4">
      <c r="A82" s="2">
        <v>3330</v>
      </c>
      <c r="B82" s="3">
        <v>46040</v>
      </c>
      <c r="C82" s="4">
        <f>YEAR(SalesDataTable[[#This Row],[Order Date]])</f>
        <v>2026</v>
      </c>
      <c r="D82" s="4">
        <f>MONTH(SalesDataTable[[#This Row],[Order Date]])</f>
        <v>1</v>
      </c>
      <c r="E82" s="4" t="str">
        <f>TEXT(SalesDataTable[[#This Row],[Order Date]], "MMM")</f>
        <v>Jan</v>
      </c>
      <c r="F82" s="5" t="str">
        <f>"Q"&amp;ROUNDUP(MONTH(SalesDataTable[[#This Row],[Order Date]])/3,0)</f>
        <v>Q1</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6" x14ac:dyDescent="0.4">
      <c r="A83" s="2">
        <v>4547</v>
      </c>
      <c r="B83" s="3">
        <v>46040</v>
      </c>
      <c r="C83" s="4">
        <f>YEAR(SalesDataTable[[#This Row],[Order Date]])</f>
        <v>2026</v>
      </c>
      <c r="D83" s="4">
        <f>MONTH(SalesDataTable[[#This Row],[Order Date]])</f>
        <v>1</v>
      </c>
      <c r="E83" s="4" t="str">
        <f>TEXT(SalesDataTable[[#This Row],[Order Date]], "MMM")</f>
        <v>Jan</v>
      </c>
      <c r="F83" s="5" t="str">
        <f>"Q"&amp;ROUNDUP(MONTH(SalesDataTable[[#This Row],[Order Date]])/3,0)</f>
        <v>Q1</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6" x14ac:dyDescent="0.4">
      <c r="A84" s="2">
        <v>1840</v>
      </c>
      <c r="B84" s="3">
        <v>46041</v>
      </c>
      <c r="C84" s="4">
        <f>YEAR(SalesDataTable[[#This Row],[Order Date]])</f>
        <v>2026</v>
      </c>
      <c r="D84" s="4">
        <f>MONTH(SalesDataTable[[#This Row],[Order Date]])</f>
        <v>1</v>
      </c>
      <c r="E84" s="4" t="str">
        <f>TEXT(SalesDataTable[[#This Row],[Order Date]], "MMM")</f>
        <v>Jan</v>
      </c>
      <c r="F84" s="5" t="str">
        <f>"Q"&amp;ROUNDUP(MONTH(SalesDataTable[[#This Row],[Order Date]])/3,0)</f>
        <v>Q1</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6" x14ac:dyDescent="0.4">
      <c r="A85" s="2">
        <v>1850</v>
      </c>
      <c r="B85" s="3">
        <v>46041</v>
      </c>
      <c r="C85" s="4">
        <f>YEAR(SalesDataTable[[#This Row],[Order Date]])</f>
        <v>2026</v>
      </c>
      <c r="D85" s="4">
        <f>MONTH(SalesDataTable[[#This Row],[Order Date]])</f>
        <v>1</v>
      </c>
      <c r="E85" s="4" t="str">
        <f>TEXT(SalesDataTable[[#This Row],[Order Date]], "MMM")</f>
        <v>Jan</v>
      </c>
      <c r="F85" s="5" t="str">
        <f>"Q"&amp;ROUNDUP(MONTH(SalesDataTable[[#This Row],[Order Date]])/3,0)</f>
        <v>Q1</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6" x14ac:dyDescent="0.4">
      <c r="A86" s="2">
        <v>1858</v>
      </c>
      <c r="B86" s="3">
        <v>46041</v>
      </c>
      <c r="C86" s="4">
        <f>YEAR(SalesDataTable[[#This Row],[Order Date]])</f>
        <v>2026</v>
      </c>
      <c r="D86" s="4">
        <f>MONTH(SalesDataTable[[#This Row],[Order Date]])</f>
        <v>1</v>
      </c>
      <c r="E86" s="4" t="str">
        <f>TEXT(SalesDataTable[[#This Row],[Order Date]], "MMM")</f>
        <v>Jan</v>
      </c>
      <c r="F86" s="5" t="str">
        <f>"Q"&amp;ROUNDUP(MONTH(SalesDataTable[[#This Row],[Order Date]])/3,0)</f>
        <v>Q1</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6" x14ac:dyDescent="0.4">
      <c r="A87" s="2">
        <v>2910</v>
      </c>
      <c r="B87" s="3">
        <v>46041</v>
      </c>
      <c r="C87" s="4">
        <f>YEAR(SalesDataTable[[#This Row],[Order Date]])</f>
        <v>2026</v>
      </c>
      <c r="D87" s="4">
        <f>MONTH(SalesDataTable[[#This Row],[Order Date]])</f>
        <v>1</v>
      </c>
      <c r="E87" s="4" t="str">
        <f>TEXT(SalesDataTable[[#This Row],[Order Date]], "MMM")</f>
        <v>Jan</v>
      </c>
      <c r="F87" s="5" t="str">
        <f>"Q"&amp;ROUNDUP(MONTH(SalesDataTable[[#This Row],[Order Date]])/3,0)</f>
        <v>Q1</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6" x14ac:dyDescent="0.4">
      <c r="A88" s="2">
        <v>3694</v>
      </c>
      <c r="B88" s="3">
        <v>46041</v>
      </c>
      <c r="C88" s="4">
        <f>YEAR(SalesDataTable[[#This Row],[Order Date]])</f>
        <v>2026</v>
      </c>
      <c r="D88" s="4">
        <f>MONTH(SalesDataTable[[#This Row],[Order Date]])</f>
        <v>1</v>
      </c>
      <c r="E88" s="4" t="str">
        <f>TEXT(SalesDataTable[[#This Row],[Order Date]], "MMM")</f>
        <v>Jan</v>
      </c>
      <c r="F88" s="5" t="str">
        <f>"Q"&amp;ROUNDUP(MONTH(SalesDataTable[[#This Row],[Order Date]])/3,0)</f>
        <v>Q1</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6" x14ac:dyDescent="0.4">
      <c r="A89" s="2">
        <v>631</v>
      </c>
      <c r="B89" s="3">
        <v>46042</v>
      </c>
      <c r="C89" s="4">
        <f>YEAR(SalesDataTable[[#This Row],[Order Date]])</f>
        <v>2026</v>
      </c>
      <c r="D89" s="4">
        <f>MONTH(SalesDataTable[[#This Row],[Order Date]])</f>
        <v>1</v>
      </c>
      <c r="E89" s="4" t="str">
        <f>TEXT(SalesDataTable[[#This Row],[Order Date]], "MMM")</f>
        <v>Jan</v>
      </c>
      <c r="F89" s="5" t="str">
        <f>"Q"&amp;ROUNDUP(MONTH(SalesDataTable[[#This Row],[Order Date]])/3,0)</f>
        <v>Q1</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6" x14ac:dyDescent="0.4">
      <c r="A90" s="2">
        <v>1113</v>
      </c>
      <c r="B90" s="3">
        <v>46042</v>
      </c>
      <c r="C90" s="4">
        <f>YEAR(SalesDataTable[[#This Row],[Order Date]])</f>
        <v>2026</v>
      </c>
      <c r="D90" s="4">
        <f>MONTH(SalesDataTable[[#This Row],[Order Date]])</f>
        <v>1</v>
      </c>
      <c r="E90" s="4" t="str">
        <f>TEXT(SalesDataTable[[#This Row],[Order Date]], "MMM")</f>
        <v>Jan</v>
      </c>
      <c r="F90" s="5" t="str">
        <f>"Q"&amp;ROUNDUP(MONTH(SalesDataTable[[#This Row],[Order Date]])/3,0)</f>
        <v>Q1</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6" x14ac:dyDescent="0.4">
      <c r="A91" s="2">
        <v>1525</v>
      </c>
      <c r="B91" s="3">
        <v>46042</v>
      </c>
      <c r="C91" s="4">
        <f>YEAR(SalesDataTable[[#This Row],[Order Date]])</f>
        <v>2026</v>
      </c>
      <c r="D91" s="4">
        <f>MONTH(SalesDataTable[[#This Row],[Order Date]])</f>
        <v>1</v>
      </c>
      <c r="E91" s="4" t="str">
        <f>TEXT(SalesDataTable[[#This Row],[Order Date]], "MMM")</f>
        <v>Jan</v>
      </c>
      <c r="F91" s="5" t="str">
        <f>"Q"&amp;ROUNDUP(MONTH(SalesDataTable[[#This Row],[Order Date]])/3,0)</f>
        <v>Q1</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6" x14ac:dyDescent="0.4">
      <c r="A92" s="2">
        <v>3233</v>
      </c>
      <c r="B92" s="3">
        <v>46042</v>
      </c>
      <c r="C92" s="4">
        <f>YEAR(SalesDataTable[[#This Row],[Order Date]])</f>
        <v>2026</v>
      </c>
      <c r="D92" s="4">
        <f>MONTH(SalesDataTable[[#This Row],[Order Date]])</f>
        <v>1</v>
      </c>
      <c r="E92" s="4" t="str">
        <f>TEXT(SalesDataTable[[#This Row],[Order Date]], "MMM")</f>
        <v>Jan</v>
      </c>
      <c r="F92" s="5" t="str">
        <f>"Q"&amp;ROUNDUP(MONTH(SalesDataTable[[#This Row],[Order Date]])/3,0)</f>
        <v>Q1</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6" x14ac:dyDescent="0.4">
      <c r="A93" s="2">
        <v>4455</v>
      </c>
      <c r="B93" s="3">
        <v>46042</v>
      </c>
      <c r="C93" s="4">
        <f>YEAR(SalesDataTable[[#This Row],[Order Date]])</f>
        <v>2026</v>
      </c>
      <c r="D93" s="4">
        <f>MONTH(SalesDataTable[[#This Row],[Order Date]])</f>
        <v>1</v>
      </c>
      <c r="E93" s="4" t="str">
        <f>TEXT(SalesDataTable[[#This Row],[Order Date]], "MMM")</f>
        <v>Jan</v>
      </c>
      <c r="F93" s="5" t="str">
        <f>"Q"&amp;ROUNDUP(MONTH(SalesDataTable[[#This Row],[Order Date]])/3,0)</f>
        <v>Q1</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6" x14ac:dyDescent="0.4">
      <c r="A94" s="2">
        <v>1769</v>
      </c>
      <c r="B94" s="3">
        <v>46043</v>
      </c>
      <c r="C94" s="4">
        <f>YEAR(SalesDataTable[[#This Row],[Order Date]])</f>
        <v>2026</v>
      </c>
      <c r="D94" s="4">
        <f>MONTH(SalesDataTable[[#This Row],[Order Date]])</f>
        <v>1</v>
      </c>
      <c r="E94" s="4" t="str">
        <f>TEXT(SalesDataTable[[#This Row],[Order Date]], "MMM")</f>
        <v>Jan</v>
      </c>
      <c r="F94" s="5" t="str">
        <f>"Q"&amp;ROUNDUP(MONTH(SalesDataTable[[#This Row],[Order Date]])/3,0)</f>
        <v>Q1</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6" x14ac:dyDescent="0.4">
      <c r="A95" s="2">
        <v>3467</v>
      </c>
      <c r="B95" s="3">
        <v>46043</v>
      </c>
      <c r="C95" s="4">
        <f>YEAR(SalesDataTable[[#This Row],[Order Date]])</f>
        <v>2026</v>
      </c>
      <c r="D95" s="4">
        <f>MONTH(SalesDataTable[[#This Row],[Order Date]])</f>
        <v>1</v>
      </c>
      <c r="E95" s="4" t="str">
        <f>TEXT(SalesDataTable[[#This Row],[Order Date]], "MMM")</f>
        <v>Jan</v>
      </c>
      <c r="F95" s="5" t="str">
        <f>"Q"&amp;ROUNDUP(MONTH(SalesDataTable[[#This Row],[Order Date]])/3,0)</f>
        <v>Q1</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6" x14ac:dyDescent="0.4">
      <c r="A96" s="2">
        <v>3911</v>
      </c>
      <c r="B96" s="3">
        <v>46043</v>
      </c>
      <c r="C96" s="4">
        <f>YEAR(SalesDataTable[[#This Row],[Order Date]])</f>
        <v>2026</v>
      </c>
      <c r="D96" s="4">
        <f>MONTH(SalesDataTable[[#This Row],[Order Date]])</f>
        <v>1</v>
      </c>
      <c r="E96" s="4" t="str">
        <f>TEXT(SalesDataTable[[#This Row],[Order Date]], "MMM")</f>
        <v>Jan</v>
      </c>
      <c r="F96" s="5" t="str">
        <f>"Q"&amp;ROUNDUP(MONTH(SalesDataTable[[#This Row],[Order Date]])/3,0)</f>
        <v>Q1</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6" x14ac:dyDescent="0.4">
      <c r="A97" s="2">
        <v>4401</v>
      </c>
      <c r="B97" s="3">
        <v>46043</v>
      </c>
      <c r="C97" s="4">
        <f>YEAR(SalesDataTable[[#This Row],[Order Date]])</f>
        <v>2026</v>
      </c>
      <c r="D97" s="4">
        <f>MONTH(SalesDataTable[[#This Row],[Order Date]])</f>
        <v>1</v>
      </c>
      <c r="E97" s="4" t="str">
        <f>TEXT(SalesDataTable[[#This Row],[Order Date]], "MMM")</f>
        <v>Jan</v>
      </c>
      <c r="F97" s="5" t="str">
        <f>"Q"&amp;ROUNDUP(MONTH(SalesDataTable[[#This Row],[Order Date]])/3,0)</f>
        <v>Q1</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6" x14ac:dyDescent="0.4">
      <c r="A98" s="2">
        <v>4864</v>
      </c>
      <c r="B98" s="3">
        <v>46043</v>
      </c>
      <c r="C98" s="4">
        <f>YEAR(SalesDataTable[[#This Row],[Order Date]])</f>
        <v>2026</v>
      </c>
      <c r="D98" s="4">
        <f>MONTH(SalesDataTable[[#This Row],[Order Date]])</f>
        <v>1</v>
      </c>
      <c r="E98" s="4" t="str">
        <f>TEXT(SalesDataTable[[#This Row],[Order Date]], "MMM")</f>
        <v>Jan</v>
      </c>
      <c r="F98" s="5" t="str">
        <f>"Q"&amp;ROUNDUP(MONTH(SalesDataTable[[#This Row],[Order Date]])/3,0)</f>
        <v>Q1</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6" x14ac:dyDescent="0.4">
      <c r="A99" s="2">
        <v>347</v>
      </c>
      <c r="B99" s="3">
        <v>46044</v>
      </c>
      <c r="C99" s="4">
        <f>YEAR(SalesDataTable[[#This Row],[Order Date]])</f>
        <v>2026</v>
      </c>
      <c r="D99" s="4">
        <f>MONTH(SalesDataTable[[#This Row],[Order Date]])</f>
        <v>1</v>
      </c>
      <c r="E99" s="4" t="str">
        <f>TEXT(SalesDataTable[[#This Row],[Order Date]], "MMM")</f>
        <v>Jan</v>
      </c>
      <c r="F99" s="5" t="str">
        <f>"Q"&amp;ROUNDUP(MONTH(SalesDataTable[[#This Row],[Order Date]])/3,0)</f>
        <v>Q1</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6" x14ac:dyDescent="0.4">
      <c r="A100" s="2">
        <v>2051</v>
      </c>
      <c r="B100" s="3">
        <v>46044</v>
      </c>
      <c r="C100" s="4">
        <f>YEAR(SalesDataTable[[#This Row],[Order Date]])</f>
        <v>2026</v>
      </c>
      <c r="D100" s="4">
        <f>MONTH(SalesDataTable[[#This Row],[Order Date]])</f>
        <v>1</v>
      </c>
      <c r="E100" s="4" t="str">
        <f>TEXT(SalesDataTable[[#This Row],[Order Date]], "MMM")</f>
        <v>Jan</v>
      </c>
      <c r="F100" s="5" t="str">
        <f>"Q"&amp;ROUNDUP(MONTH(SalesDataTable[[#This Row],[Order Date]])/3,0)</f>
        <v>Q1</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6" x14ac:dyDescent="0.4">
      <c r="A101" s="2">
        <v>2314</v>
      </c>
      <c r="B101" s="3">
        <v>46044</v>
      </c>
      <c r="C101" s="4">
        <f>YEAR(SalesDataTable[[#This Row],[Order Date]])</f>
        <v>2026</v>
      </c>
      <c r="D101" s="4">
        <f>MONTH(SalesDataTable[[#This Row],[Order Date]])</f>
        <v>1</v>
      </c>
      <c r="E101" s="4" t="str">
        <f>TEXT(SalesDataTable[[#This Row],[Order Date]], "MMM")</f>
        <v>Jan</v>
      </c>
      <c r="F101" s="5" t="str">
        <f>"Q"&amp;ROUNDUP(MONTH(SalesDataTable[[#This Row],[Order Date]])/3,0)</f>
        <v>Q1</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6" x14ac:dyDescent="0.4">
      <c r="A102" s="2">
        <v>3861</v>
      </c>
      <c r="B102" s="3">
        <v>46044</v>
      </c>
      <c r="C102" s="4">
        <f>YEAR(SalesDataTable[[#This Row],[Order Date]])</f>
        <v>2026</v>
      </c>
      <c r="D102" s="4">
        <f>MONTH(SalesDataTable[[#This Row],[Order Date]])</f>
        <v>1</v>
      </c>
      <c r="E102" s="4" t="str">
        <f>TEXT(SalesDataTable[[#This Row],[Order Date]], "MMM")</f>
        <v>Jan</v>
      </c>
      <c r="F102" s="5" t="str">
        <f>"Q"&amp;ROUNDUP(MONTH(SalesDataTable[[#This Row],[Order Date]])/3,0)</f>
        <v>Q1</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6" x14ac:dyDescent="0.4">
      <c r="A103" s="2">
        <v>843</v>
      </c>
      <c r="B103" s="3">
        <v>46045</v>
      </c>
      <c r="C103" s="4">
        <f>YEAR(SalesDataTable[[#This Row],[Order Date]])</f>
        <v>2026</v>
      </c>
      <c r="D103" s="4">
        <f>MONTH(SalesDataTable[[#This Row],[Order Date]])</f>
        <v>1</v>
      </c>
      <c r="E103" s="4" t="str">
        <f>TEXT(SalesDataTable[[#This Row],[Order Date]], "MMM")</f>
        <v>Jan</v>
      </c>
      <c r="F103" s="5" t="str">
        <f>"Q"&amp;ROUNDUP(MONTH(SalesDataTable[[#This Row],[Order Date]])/3,0)</f>
        <v>Q1</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6" x14ac:dyDescent="0.4">
      <c r="A104" s="2">
        <v>868</v>
      </c>
      <c r="B104" s="3">
        <v>46045</v>
      </c>
      <c r="C104" s="4">
        <f>YEAR(SalesDataTable[[#This Row],[Order Date]])</f>
        <v>2026</v>
      </c>
      <c r="D104" s="4">
        <f>MONTH(SalesDataTable[[#This Row],[Order Date]])</f>
        <v>1</v>
      </c>
      <c r="E104" s="4" t="str">
        <f>TEXT(SalesDataTable[[#This Row],[Order Date]], "MMM")</f>
        <v>Jan</v>
      </c>
      <c r="F104" s="5" t="str">
        <f>"Q"&amp;ROUNDUP(MONTH(SalesDataTable[[#This Row],[Order Date]])/3,0)</f>
        <v>Q1</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6" x14ac:dyDescent="0.4">
      <c r="A105" s="2">
        <v>890</v>
      </c>
      <c r="B105" s="3">
        <v>46045</v>
      </c>
      <c r="C105" s="4">
        <f>YEAR(SalesDataTable[[#This Row],[Order Date]])</f>
        <v>2026</v>
      </c>
      <c r="D105" s="4">
        <f>MONTH(SalesDataTable[[#This Row],[Order Date]])</f>
        <v>1</v>
      </c>
      <c r="E105" s="4" t="str">
        <f>TEXT(SalesDataTable[[#This Row],[Order Date]], "MMM")</f>
        <v>Jan</v>
      </c>
      <c r="F105" s="5" t="str">
        <f>"Q"&amp;ROUNDUP(MONTH(SalesDataTable[[#This Row],[Order Date]])/3,0)</f>
        <v>Q1</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6" x14ac:dyDescent="0.4">
      <c r="A106" s="2">
        <v>2185</v>
      </c>
      <c r="B106" s="3">
        <v>46045</v>
      </c>
      <c r="C106" s="4">
        <f>YEAR(SalesDataTable[[#This Row],[Order Date]])</f>
        <v>2026</v>
      </c>
      <c r="D106" s="4">
        <f>MONTH(SalesDataTable[[#This Row],[Order Date]])</f>
        <v>1</v>
      </c>
      <c r="E106" s="4" t="str">
        <f>TEXT(SalesDataTable[[#This Row],[Order Date]], "MMM")</f>
        <v>Jan</v>
      </c>
      <c r="F106" s="5" t="str">
        <f>"Q"&amp;ROUNDUP(MONTH(SalesDataTable[[#This Row],[Order Date]])/3,0)</f>
        <v>Q1</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6" x14ac:dyDescent="0.4">
      <c r="A107" s="2">
        <v>2335</v>
      </c>
      <c r="B107" s="3">
        <v>46045</v>
      </c>
      <c r="C107" s="4">
        <f>YEAR(SalesDataTable[[#This Row],[Order Date]])</f>
        <v>2026</v>
      </c>
      <c r="D107" s="4">
        <f>MONTH(SalesDataTable[[#This Row],[Order Date]])</f>
        <v>1</v>
      </c>
      <c r="E107" s="4" t="str">
        <f>TEXT(SalesDataTable[[#This Row],[Order Date]], "MMM")</f>
        <v>Jan</v>
      </c>
      <c r="F107" s="5" t="str">
        <f>"Q"&amp;ROUNDUP(MONTH(SalesDataTable[[#This Row],[Order Date]])/3,0)</f>
        <v>Q1</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6" x14ac:dyDescent="0.4">
      <c r="A108" s="2">
        <v>2784</v>
      </c>
      <c r="B108" s="3">
        <v>46045</v>
      </c>
      <c r="C108" s="4">
        <f>YEAR(SalesDataTable[[#This Row],[Order Date]])</f>
        <v>2026</v>
      </c>
      <c r="D108" s="4">
        <f>MONTH(SalesDataTable[[#This Row],[Order Date]])</f>
        <v>1</v>
      </c>
      <c r="E108" s="4" t="str">
        <f>TEXT(SalesDataTable[[#This Row],[Order Date]], "MMM")</f>
        <v>Jan</v>
      </c>
      <c r="F108" s="5" t="str">
        <f>"Q"&amp;ROUNDUP(MONTH(SalesDataTable[[#This Row],[Order Date]])/3,0)</f>
        <v>Q1</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6" x14ac:dyDescent="0.4">
      <c r="A109" s="2">
        <v>3820</v>
      </c>
      <c r="B109" s="3">
        <v>46045</v>
      </c>
      <c r="C109" s="4">
        <f>YEAR(SalesDataTable[[#This Row],[Order Date]])</f>
        <v>2026</v>
      </c>
      <c r="D109" s="4">
        <f>MONTH(SalesDataTable[[#This Row],[Order Date]])</f>
        <v>1</v>
      </c>
      <c r="E109" s="4" t="str">
        <f>TEXT(SalesDataTable[[#This Row],[Order Date]], "MMM")</f>
        <v>Jan</v>
      </c>
      <c r="F109" s="5" t="str">
        <f>"Q"&amp;ROUNDUP(MONTH(SalesDataTable[[#This Row],[Order Date]])/3,0)</f>
        <v>Q1</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6" x14ac:dyDescent="0.4">
      <c r="A110" s="2">
        <v>994</v>
      </c>
      <c r="B110" s="3">
        <v>46046</v>
      </c>
      <c r="C110" s="4">
        <f>YEAR(SalesDataTable[[#This Row],[Order Date]])</f>
        <v>2026</v>
      </c>
      <c r="D110" s="4">
        <f>MONTH(SalesDataTable[[#This Row],[Order Date]])</f>
        <v>1</v>
      </c>
      <c r="E110" s="4" t="str">
        <f>TEXT(SalesDataTable[[#This Row],[Order Date]], "MMM")</f>
        <v>Jan</v>
      </c>
      <c r="F110" s="5" t="str">
        <f>"Q"&amp;ROUNDUP(MONTH(SalesDataTable[[#This Row],[Order Date]])/3,0)</f>
        <v>Q1</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6" x14ac:dyDescent="0.4">
      <c r="A111" s="2">
        <v>1643</v>
      </c>
      <c r="B111" s="3">
        <v>46046</v>
      </c>
      <c r="C111" s="4">
        <f>YEAR(SalesDataTable[[#This Row],[Order Date]])</f>
        <v>2026</v>
      </c>
      <c r="D111" s="4">
        <f>MONTH(SalesDataTable[[#This Row],[Order Date]])</f>
        <v>1</v>
      </c>
      <c r="E111" s="4" t="str">
        <f>TEXT(SalesDataTable[[#This Row],[Order Date]], "MMM")</f>
        <v>Jan</v>
      </c>
      <c r="F111" s="5" t="str">
        <f>"Q"&amp;ROUNDUP(MONTH(SalesDataTable[[#This Row],[Order Date]])/3,0)</f>
        <v>Q1</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6" x14ac:dyDescent="0.4">
      <c r="A112" s="2">
        <v>1971</v>
      </c>
      <c r="B112" s="3">
        <v>46046</v>
      </c>
      <c r="C112" s="4">
        <f>YEAR(SalesDataTable[[#This Row],[Order Date]])</f>
        <v>2026</v>
      </c>
      <c r="D112" s="4">
        <f>MONTH(SalesDataTable[[#This Row],[Order Date]])</f>
        <v>1</v>
      </c>
      <c r="E112" s="4" t="str">
        <f>TEXT(SalesDataTable[[#This Row],[Order Date]], "MMM")</f>
        <v>Jan</v>
      </c>
      <c r="F112" s="5" t="str">
        <f>"Q"&amp;ROUNDUP(MONTH(SalesDataTable[[#This Row],[Order Date]])/3,0)</f>
        <v>Q1</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6" x14ac:dyDescent="0.4">
      <c r="A113" s="2">
        <v>2828</v>
      </c>
      <c r="B113" s="3">
        <v>46046</v>
      </c>
      <c r="C113" s="4">
        <f>YEAR(SalesDataTable[[#This Row],[Order Date]])</f>
        <v>2026</v>
      </c>
      <c r="D113" s="4">
        <f>MONTH(SalesDataTable[[#This Row],[Order Date]])</f>
        <v>1</v>
      </c>
      <c r="E113" s="4" t="str">
        <f>TEXT(SalesDataTable[[#This Row],[Order Date]], "MMM")</f>
        <v>Jan</v>
      </c>
      <c r="F113" s="5" t="str">
        <f>"Q"&amp;ROUNDUP(MONTH(SalesDataTable[[#This Row],[Order Date]])/3,0)</f>
        <v>Q1</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6" x14ac:dyDescent="0.4">
      <c r="A114" s="2">
        <v>5175</v>
      </c>
      <c r="B114" s="3">
        <v>46046</v>
      </c>
      <c r="C114" s="4">
        <f>YEAR(SalesDataTable[[#This Row],[Order Date]])</f>
        <v>2026</v>
      </c>
      <c r="D114" s="4">
        <f>MONTH(SalesDataTable[[#This Row],[Order Date]])</f>
        <v>1</v>
      </c>
      <c r="E114" s="4" t="str">
        <f>TEXT(SalesDataTable[[#This Row],[Order Date]], "MMM")</f>
        <v>Jan</v>
      </c>
      <c r="F114" s="5" t="str">
        <f>"Q"&amp;ROUNDUP(MONTH(SalesDataTable[[#This Row],[Order Date]])/3,0)</f>
        <v>Q1</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6" x14ac:dyDescent="0.4">
      <c r="A115" s="2">
        <v>1874</v>
      </c>
      <c r="B115" s="3">
        <v>46047</v>
      </c>
      <c r="C115" s="4">
        <f>YEAR(SalesDataTable[[#This Row],[Order Date]])</f>
        <v>2026</v>
      </c>
      <c r="D115" s="4">
        <f>MONTH(SalesDataTable[[#This Row],[Order Date]])</f>
        <v>1</v>
      </c>
      <c r="E115" s="4" t="str">
        <f>TEXT(SalesDataTable[[#This Row],[Order Date]], "MMM")</f>
        <v>Jan</v>
      </c>
      <c r="F115" s="5" t="str">
        <f>"Q"&amp;ROUNDUP(MONTH(SalesDataTable[[#This Row],[Order Date]])/3,0)</f>
        <v>Q1</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6" x14ac:dyDescent="0.4">
      <c r="A116" s="2">
        <v>2490</v>
      </c>
      <c r="B116" s="3">
        <v>46047</v>
      </c>
      <c r="C116" s="4">
        <f>YEAR(SalesDataTable[[#This Row],[Order Date]])</f>
        <v>2026</v>
      </c>
      <c r="D116" s="4">
        <f>MONTH(SalesDataTable[[#This Row],[Order Date]])</f>
        <v>1</v>
      </c>
      <c r="E116" s="4" t="str">
        <f>TEXT(SalesDataTable[[#This Row],[Order Date]], "MMM")</f>
        <v>Jan</v>
      </c>
      <c r="F116" s="5" t="str">
        <f>"Q"&amp;ROUNDUP(MONTH(SalesDataTable[[#This Row],[Order Date]])/3,0)</f>
        <v>Q1</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6" x14ac:dyDescent="0.4">
      <c r="A117" s="2">
        <v>5078</v>
      </c>
      <c r="B117" s="3">
        <v>46047</v>
      </c>
      <c r="C117" s="4">
        <f>YEAR(SalesDataTable[[#This Row],[Order Date]])</f>
        <v>2026</v>
      </c>
      <c r="D117" s="4">
        <f>MONTH(SalesDataTable[[#This Row],[Order Date]])</f>
        <v>1</v>
      </c>
      <c r="E117" s="4" t="str">
        <f>TEXT(SalesDataTable[[#This Row],[Order Date]], "MMM")</f>
        <v>Jan</v>
      </c>
      <c r="F117" s="5" t="str">
        <f>"Q"&amp;ROUNDUP(MONTH(SalesDataTable[[#This Row],[Order Date]])/3,0)</f>
        <v>Q1</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6" x14ac:dyDescent="0.4">
      <c r="A118" s="2">
        <v>230</v>
      </c>
      <c r="B118" s="3">
        <v>46048</v>
      </c>
      <c r="C118" s="4">
        <f>YEAR(SalesDataTable[[#This Row],[Order Date]])</f>
        <v>2026</v>
      </c>
      <c r="D118" s="4">
        <f>MONTH(SalesDataTable[[#This Row],[Order Date]])</f>
        <v>1</v>
      </c>
      <c r="E118" s="4" t="str">
        <f>TEXT(SalesDataTable[[#This Row],[Order Date]], "MMM")</f>
        <v>Jan</v>
      </c>
      <c r="F118" s="5" t="str">
        <f>"Q"&amp;ROUNDUP(MONTH(SalesDataTable[[#This Row],[Order Date]])/3,0)</f>
        <v>Q1</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6" x14ac:dyDescent="0.4">
      <c r="A119" s="2">
        <v>1757</v>
      </c>
      <c r="B119" s="3">
        <v>46048</v>
      </c>
      <c r="C119" s="4">
        <f>YEAR(SalesDataTable[[#This Row],[Order Date]])</f>
        <v>2026</v>
      </c>
      <c r="D119" s="4">
        <f>MONTH(SalesDataTable[[#This Row],[Order Date]])</f>
        <v>1</v>
      </c>
      <c r="E119" s="4" t="str">
        <f>TEXT(SalesDataTable[[#This Row],[Order Date]], "MMM")</f>
        <v>Jan</v>
      </c>
      <c r="F119" s="5" t="str">
        <f>"Q"&amp;ROUNDUP(MONTH(SalesDataTable[[#This Row],[Order Date]])/3,0)</f>
        <v>Q1</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6" x14ac:dyDescent="0.4">
      <c r="A120" s="2">
        <v>1944</v>
      </c>
      <c r="B120" s="3">
        <v>46048</v>
      </c>
      <c r="C120" s="4">
        <f>YEAR(SalesDataTable[[#This Row],[Order Date]])</f>
        <v>2026</v>
      </c>
      <c r="D120" s="4">
        <f>MONTH(SalesDataTable[[#This Row],[Order Date]])</f>
        <v>1</v>
      </c>
      <c r="E120" s="4" t="str">
        <f>TEXT(SalesDataTable[[#This Row],[Order Date]], "MMM")</f>
        <v>Jan</v>
      </c>
      <c r="F120" s="5" t="str">
        <f>"Q"&amp;ROUNDUP(MONTH(SalesDataTable[[#This Row],[Order Date]])/3,0)</f>
        <v>Q1</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6" x14ac:dyDescent="0.4">
      <c r="A121" s="2">
        <v>3485</v>
      </c>
      <c r="B121" s="3">
        <v>46048</v>
      </c>
      <c r="C121" s="4">
        <f>YEAR(SalesDataTable[[#This Row],[Order Date]])</f>
        <v>2026</v>
      </c>
      <c r="D121" s="4">
        <f>MONTH(SalesDataTable[[#This Row],[Order Date]])</f>
        <v>1</v>
      </c>
      <c r="E121" s="4" t="str">
        <f>TEXT(SalesDataTable[[#This Row],[Order Date]], "MMM")</f>
        <v>Jan</v>
      </c>
      <c r="F121" s="5" t="str">
        <f>"Q"&amp;ROUNDUP(MONTH(SalesDataTable[[#This Row],[Order Date]])/3,0)</f>
        <v>Q1</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6" x14ac:dyDescent="0.4">
      <c r="A122" s="2">
        <v>4002</v>
      </c>
      <c r="B122" s="3">
        <v>46048</v>
      </c>
      <c r="C122" s="4">
        <f>YEAR(SalesDataTable[[#This Row],[Order Date]])</f>
        <v>2026</v>
      </c>
      <c r="D122" s="4">
        <f>MONTH(SalesDataTable[[#This Row],[Order Date]])</f>
        <v>1</v>
      </c>
      <c r="E122" s="4" t="str">
        <f>TEXT(SalesDataTable[[#This Row],[Order Date]], "MMM")</f>
        <v>Jan</v>
      </c>
      <c r="F122" s="5" t="str">
        <f>"Q"&amp;ROUNDUP(MONTH(SalesDataTable[[#This Row],[Order Date]])/3,0)</f>
        <v>Q1</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6" x14ac:dyDescent="0.4">
      <c r="A123" s="2">
        <v>818</v>
      </c>
      <c r="B123" s="3">
        <v>46049</v>
      </c>
      <c r="C123" s="4">
        <f>YEAR(SalesDataTable[[#This Row],[Order Date]])</f>
        <v>2026</v>
      </c>
      <c r="D123" s="4">
        <f>MONTH(SalesDataTable[[#This Row],[Order Date]])</f>
        <v>1</v>
      </c>
      <c r="E123" s="4" t="str">
        <f>TEXT(SalesDataTable[[#This Row],[Order Date]], "MMM")</f>
        <v>Jan</v>
      </c>
      <c r="F123" s="5" t="str">
        <f>"Q"&amp;ROUNDUP(MONTH(SalesDataTable[[#This Row],[Order Date]])/3,0)</f>
        <v>Q1</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6" x14ac:dyDescent="0.4">
      <c r="A124" s="2">
        <v>1439</v>
      </c>
      <c r="B124" s="3">
        <v>46049</v>
      </c>
      <c r="C124" s="4">
        <f>YEAR(SalesDataTable[[#This Row],[Order Date]])</f>
        <v>2026</v>
      </c>
      <c r="D124" s="4">
        <f>MONTH(SalesDataTable[[#This Row],[Order Date]])</f>
        <v>1</v>
      </c>
      <c r="E124" s="4" t="str">
        <f>TEXT(SalesDataTable[[#This Row],[Order Date]], "MMM")</f>
        <v>Jan</v>
      </c>
      <c r="F124" s="5" t="str">
        <f>"Q"&amp;ROUNDUP(MONTH(SalesDataTable[[#This Row],[Order Date]])/3,0)</f>
        <v>Q1</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6" x14ac:dyDescent="0.4">
      <c r="A125" s="2">
        <v>1616</v>
      </c>
      <c r="B125" s="3">
        <v>46049</v>
      </c>
      <c r="C125" s="4">
        <f>YEAR(SalesDataTable[[#This Row],[Order Date]])</f>
        <v>2026</v>
      </c>
      <c r="D125" s="4">
        <f>MONTH(SalesDataTable[[#This Row],[Order Date]])</f>
        <v>1</v>
      </c>
      <c r="E125" s="4" t="str">
        <f>TEXT(SalesDataTable[[#This Row],[Order Date]], "MMM")</f>
        <v>Jan</v>
      </c>
      <c r="F125" s="5" t="str">
        <f>"Q"&amp;ROUNDUP(MONTH(SalesDataTable[[#This Row],[Order Date]])/3,0)</f>
        <v>Q1</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6" x14ac:dyDescent="0.4">
      <c r="A126" s="2">
        <v>1798</v>
      </c>
      <c r="B126" s="3">
        <v>46049</v>
      </c>
      <c r="C126" s="4">
        <f>YEAR(SalesDataTable[[#This Row],[Order Date]])</f>
        <v>2026</v>
      </c>
      <c r="D126" s="4">
        <f>MONTH(SalesDataTable[[#This Row],[Order Date]])</f>
        <v>1</v>
      </c>
      <c r="E126" s="4" t="str">
        <f>TEXT(SalesDataTable[[#This Row],[Order Date]], "MMM")</f>
        <v>Jan</v>
      </c>
      <c r="F126" s="5" t="str">
        <f>"Q"&amp;ROUNDUP(MONTH(SalesDataTable[[#This Row],[Order Date]])/3,0)</f>
        <v>Q1</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6" x14ac:dyDescent="0.4">
      <c r="A127" s="2">
        <v>4449</v>
      </c>
      <c r="B127" s="3">
        <v>46049</v>
      </c>
      <c r="C127" s="4">
        <f>YEAR(SalesDataTable[[#This Row],[Order Date]])</f>
        <v>2026</v>
      </c>
      <c r="D127" s="4">
        <f>MONTH(SalesDataTable[[#This Row],[Order Date]])</f>
        <v>1</v>
      </c>
      <c r="E127" s="4" t="str">
        <f>TEXT(SalesDataTable[[#This Row],[Order Date]], "MMM")</f>
        <v>Jan</v>
      </c>
      <c r="F127" s="5" t="str">
        <f>"Q"&amp;ROUNDUP(MONTH(SalesDataTable[[#This Row],[Order Date]])/3,0)</f>
        <v>Q1</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6" x14ac:dyDescent="0.4">
      <c r="A128" s="2">
        <v>4473</v>
      </c>
      <c r="B128" s="3">
        <v>46049</v>
      </c>
      <c r="C128" s="4">
        <f>YEAR(SalesDataTable[[#This Row],[Order Date]])</f>
        <v>2026</v>
      </c>
      <c r="D128" s="4">
        <f>MONTH(SalesDataTable[[#This Row],[Order Date]])</f>
        <v>1</v>
      </c>
      <c r="E128" s="4" t="str">
        <f>TEXT(SalesDataTable[[#This Row],[Order Date]], "MMM")</f>
        <v>Jan</v>
      </c>
      <c r="F128" s="5" t="str">
        <f>"Q"&amp;ROUNDUP(MONTH(SalesDataTable[[#This Row],[Order Date]])/3,0)</f>
        <v>Q1</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6" x14ac:dyDescent="0.4">
      <c r="A129" s="2">
        <v>203</v>
      </c>
      <c r="B129" s="3">
        <v>46050</v>
      </c>
      <c r="C129" s="4">
        <f>YEAR(SalesDataTable[[#This Row],[Order Date]])</f>
        <v>2026</v>
      </c>
      <c r="D129" s="4">
        <f>MONTH(SalesDataTable[[#This Row],[Order Date]])</f>
        <v>1</v>
      </c>
      <c r="E129" s="4" t="str">
        <f>TEXT(SalesDataTable[[#This Row],[Order Date]], "MMM")</f>
        <v>Jan</v>
      </c>
      <c r="F129" s="5" t="str">
        <f>"Q"&amp;ROUNDUP(MONTH(SalesDataTable[[#This Row],[Order Date]])/3,0)</f>
        <v>Q1</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6" x14ac:dyDescent="0.4">
      <c r="A130" s="2">
        <v>1654</v>
      </c>
      <c r="B130" s="3">
        <v>46050</v>
      </c>
      <c r="C130" s="4">
        <f>YEAR(SalesDataTable[[#This Row],[Order Date]])</f>
        <v>2026</v>
      </c>
      <c r="D130" s="4">
        <f>MONTH(SalesDataTable[[#This Row],[Order Date]])</f>
        <v>1</v>
      </c>
      <c r="E130" s="4" t="str">
        <f>TEXT(SalesDataTable[[#This Row],[Order Date]], "MMM")</f>
        <v>Jan</v>
      </c>
      <c r="F130" s="5" t="str">
        <f>"Q"&amp;ROUNDUP(MONTH(SalesDataTable[[#This Row],[Order Date]])/3,0)</f>
        <v>Q1</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6" x14ac:dyDescent="0.4">
      <c r="A131" s="2">
        <v>2203</v>
      </c>
      <c r="B131" s="3">
        <v>46050</v>
      </c>
      <c r="C131" s="4">
        <f>YEAR(SalesDataTable[[#This Row],[Order Date]])</f>
        <v>2026</v>
      </c>
      <c r="D131" s="4">
        <f>MONTH(SalesDataTable[[#This Row],[Order Date]])</f>
        <v>1</v>
      </c>
      <c r="E131" s="4" t="str">
        <f>TEXT(SalesDataTable[[#This Row],[Order Date]], "MMM")</f>
        <v>Jan</v>
      </c>
      <c r="F131" s="5" t="str">
        <f>"Q"&amp;ROUNDUP(MONTH(SalesDataTable[[#This Row],[Order Date]])/3,0)</f>
        <v>Q1</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6" x14ac:dyDescent="0.4">
      <c r="A132" s="2">
        <v>3352</v>
      </c>
      <c r="B132" s="3">
        <v>46050</v>
      </c>
      <c r="C132" s="4">
        <f>YEAR(SalesDataTable[[#This Row],[Order Date]])</f>
        <v>2026</v>
      </c>
      <c r="D132" s="4">
        <f>MONTH(SalesDataTable[[#This Row],[Order Date]])</f>
        <v>1</v>
      </c>
      <c r="E132" s="4" t="str">
        <f>TEXT(SalesDataTable[[#This Row],[Order Date]], "MMM")</f>
        <v>Jan</v>
      </c>
      <c r="F132" s="5" t="str">
        <f>"Q"&amp;ROUNDUP(MONTH(SalesDataTable[[#This Row],[Order Date]])/3,0)</f>
        <v>Q1</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6" x14ac:dyDescent="0.4">
      <c r="A133" s="2">
        <v>183</v>
      </c>
      <c r="B133" s="3">
        <v>46051</v>
      </c>
      <c r="C133" s="4">
        <f>YEAR(SalesDataTable[[#This Row],[Order Date]])</f>
        <v>2026</v>
      </c>
      <c r="D133" s="4">
        <f>MONTH(SalesDataTable[[#This Row],[Order Date]])</f>
        <v>1</v>
      </c>
      <c r="E133" s="4" t="str">
        <f>TEXT(SalesDataTable[[#This Row],[Order Date]], "MMM")</f>
        <v>Jan</v>
      </c>
      <c r="F133" s="5" t="str">
        <f>"Q"&amp;ROUNDUP(MONTH(SalesDataTable[[#This Row],[Order Date]])/3,0)</f>
        <v>Q1</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6" x14ac:dyDescent="0.4">
      <c r="A134" s="2">
        <v>3525</v>
      </c>
      <c r="B134" s="3">
        <v>46051</v>
      </c>
      <c r="C134" s="4">
        <f>YEAR(SalesDataTable[[#This Row],[Order Date]])</f>
        <v>2026</v>
      </c>
      <c r="D134" s="4">
        <f>MONTH(SalesDataTable[[#This Row],[Order Date]])</f>
        <v>1</v>
      </c>
      <c r="E134" s="4" t="str">
        <f>TEXT(SalesDataTable[[#This Row],[Order Date]], "MMM")</f>
        <v>Jan</v>
      </c>
      <c r="F134" s="5" t="str">
        <f>"Q"&amp;ROUNDUP(MONTH(SalesDataTable[[#This Row],[Order Date]])/3,0)</f>
        <v>Q1</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6" x14ac:dyDescent="0.4">
      <c r="A135" s="2">
        <v>4299</v>
      </c>
      <c r="B135" s="3">
        <v>46051</v>
      </c>
      <c r="C135" s="4">
        <f>YEAR(SalesDataTable[[#This Row],[Order Date]])</f>
        <v>2026</v>
      </c>
      <c r="D135" s="4">
        <f>MONTH(SalesDataTable[[#This Row],[Order Date]])</f>
        <v>1</v>
      </c>
      <c r="E135" s="4" t="str">
        <f>TEXT(SalesDataTable[[#This Row],[Order Date]], "MMM")</f>
        <v>Jan</v>
      </c>
      <c r="F135" s="5" t="str">
        <f>"Q"&amp;ROUNDUP(MONTH(SalesDataTable[[#This Row],[Order Date]])/3,0)</f>
        <v>Q1</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6" x14ac:dyDescent="0.4">
      <c r="A136" s="2">
        <v>748</v>
      </c>
      <c r="B136" s="3">
        <v>46052</v>
      </c>
      <c r="C136" s="4">
        <f>YEAR(SalesDataTable[[#This Row],[Order Date]])</f>
        <v>2026</v>
      </c>
      <c r="D136" s="4">
        <f>MONTH(SalesDataTable[[#This Row],[Order Date]])</f>
        <v>1</v>
      </c>
      <c r="E136" s="4" t="str">
        <f>TEXT(SalesDataTable[[#This Row],[Order Date]], "MMM")</f>
        <v>Jan</v>
      </c>
      <c r="F136" s="5" t="str">
        <f>"Q"&amp;ROUNDUP(MONTH(SalesDataTable[[#This Row],[Order Date]])/3,0)</f>
        <v>Q1</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6" x14ac:dyDescent="0.4">
      <c r="A137" s="2">
        <v>3117</v>
      </c>
      <c r="B137" s="3">
        <v>46052</v>
      </c>
      <c r="C137" s="4">
        <f>YEAR(SalesDataTable[[#This Row],[Order Date]])</f>
        <v>2026</v>
      </c>
      <c r="D137" s="4">
        <f>MONTH(SalesDataTable[[#This Row],[Order Date]])</f>
        <v>1</v>
      </c>
      <c r="E137" s="4" t="str">
        <f>TEXT(SalesDataTable[[#This Row],[Order Date]], "MMM")</f>
        <v>Jan</v>
      </c>
      <c r="F137" s="5" t="str">
        <f>"Q"&amp;ROUNDUP(MONTH(SalesDataTable[[#This Row],[Order Date]])/3,0)</f>
        <v>Q1</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6" x14ac:dyDescent="0.4">
      <c r="A138" s="2">
        <v>3328</v>
      </c>
      <c r="B138" s="3">
        <v>46052</v>
      </c>
      <c r="C138" s="4">
        <f>YEAR(SalesDataTable[[#This Row],[Order Date]])</f>
        <v>2026</v>
      </c>
      <c r="D138" s="4">
        <f>MONTH(SalesDataTable[[#This Row],[Order Date]])</f>
        <v>1</v>
      </c>
      <c r="E138" s="4" t="str">
        <f>TEXT(SalesDataTable[[#This Row],[Order Date]], "MMM")</f>
        <v>Jan</v>
      </c>
      <c r="F138" s="5" t="str">
        <f>"Q"&amp;ROUNDUP(MONTH(SalesDataTable[[#This Row],[Order Date]])/3,0)</f>
        <v>Q1</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6" x14ac:dyDescent="0.4">
      <c r="A139" s="2">
        <v>3822</v>
      </c>
      <c r="B139" s="3">
        <v>46052</v>
      </c>
      <c r="C139" s="4">
        <f>YEAR(SalesDataTable[[#This Row],[Order Date]])</f>
        <v>2026</v>
      </c>
      <c r="D139" s="4">
        <f>MONTH(SalesDataTable[[#This Row],[Order Date]])</f>
        <v>1</v>
      </c>
      <c r="E139" s="4" t="str">
        <f>TEXT(SalesDataTable[[#This Row],[Order Date]], "MMM")</f>
        <v>Jan</v>
      </c>
      <c r="F139" s="5" t="str">
        <f>"Q"&amp;ROUNDUP(MONTH(SalesDataTable[[#This Row],[Order Date]])/3,0)</f>
        <v>Q1</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6" x14ac:dyDescent="0.4">
      <c r="A140" s="2">
        <v>4125</v>
      </c>
      <c r="B140" s="3">
        <v>46052</v>
      </c>
      <c r="C140" s="4">
        <f>YEAR(SalesDataTable[[#This Row],[Order Date]])</f>
        <v>2026</v>
      </c>
      <c r="D140" s="4">
        <f>MONTH(SalesDataTable[[#This Row],[Order Date]])</f>
        <v>1</v>
      </c>
      <c r="E140" s="4" t="str">
        <f>TEXT(SalesDataTable[[#This Row],[Order Date]], "MMM")</f>
        <v>Jan</v>
      </c>
      <c r="F140" s="5" t="str">
        <f>"Q"&amp;ROUNDUP(MONTH(SalesDataTable[[#This Row],[Order Date]])/3,0)</f>
        <v>Q1</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6" x14ac:dyDescent="0.4">
      <c r="A141" s="2">
        <v>4592</v>
      </c>
      <c r="B141" s="3">
        <v>46052</v>
      </c>
      <c r="C141" s="4">
        <f>YEAR(SalesDataTable[[#This Row],[Order Date]])</f>
        <v>2026</v>
      </c>
      <c r="D141" s="4">
        <f>MONTH(SalesDataTable[[#This Row],[Order Date]])</f>
        <v>1</v>
      </c>
      <c r="E141" s="4" t="str">
        <f>TEXT(SalesDataTable[[#This Row],[Order Date]], "MMM")</f>
        <v>Jan</v>
      </c>
      <c r="F141" s="5" t="str">
        <f>"Q"&amp;ROUNDUP(MONTH(SalesDataTable[[#This Row],[Order Date]])/3,0)</f>
        <v>Q1</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6" x14ac:dyDescent="0.4">
      <c r="A142" s="2">
        <v>373</v>
      </c>
      <c r="B142" s="3">
        <v>46053</v>
      </c>
      <c r="C142" s="4">
        <f>YEAR(SalesDataTable[[#This Row],[Order Date]])</f>
        <v>2026</v>
      </c>
      <c r="D142" s="4">
        <f>MONTH(SalesDataTable[[#This Row],[Order Date]])</f>
        <v>1</v>
      </c>
      <c r="E142" s="4" t="str">
        <f>TEXT(SalesDataTable[[#This Row],[Order Date]], "MMM")</f>
        <v>Jan</v>
      </c>
      <c r="F142" s="5" t="str">
        <f>"Q"&amp;ROUNDUP(MONTH(SalesDataTable[[#This Row],[Order Date]])/3,0)</f>
        <v>Q1</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6" x14ac:dyDescent="0.4">
      <c r="A143" s="2">
        <v>672</v>
      </c>
      <c r="B143" s="3">
        <v>46053</v>
      </c>
      <c r="C143" s="4">
        <f>YEAR(SalesDataTable[[#This Row],[Order Date]])</f>
        <v>2026</v>
      </c>
      <c r="D143" s="4">
        <f>MONTH(SalesDataTable[[#This Row],[Order Date]])</f>
        <v>1</v>
      </c>
      <c r="E143" s="4" t="str">
        <f>TEXT(SalesDataTable[[#This Row],[Order Date]], "MMM")</f>
        <v>Jan</v>
      </c>
      <c r="F143" s="5" t="str">
        <f>"Q"&amp;ROUNDUP(MONTH(SalesDataTable[[#This Row],[Order Date]])/3,0)</f>
        <v>Q1</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6" x14ac:dyDescent="0.4">
      <c r="A144" s="2">
        <v>1125</v>
      </c>
      <c r="B144" s="3">
        <v>46053</v>
      </c>
      <c r="C144" s="4">
        <f>YEAR(SalesDataTable[[#This Row],[Order Date]])</f>
        <v>2026</v>
      </c>
      <c r="D144" s="4">
        <f>MONTH(SalesDataTable[[#This Row],[Order Date]])</f>
        <v>1</v>
      </c>
      <c r="E144" s="4" t="str">
        <f>TEXT(SalesDataTable[[#This Row],[Order Date]], "MMM")</f>
        <v>Jan</v>
      </c>
      <c r="F144" s="5" t="str">
        <f>"Q"&amp;ROUNDUP(MONTH(SalesDataTable[[#This Row],[Order Date]])/3,0)</f>
        <v>Q1</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6" x14ac:dyDescent="0.4">
      <c r="A145" s="2">
        <v>1164</v>
      </c>
      <c r="B145" s="3">
        <v>46053</v>
      </c>
      <c r="C145" s="4">
        <f>YEAR(SalesDataTable[[#This Row],[Order Date]])</f>
        <v>2026</v>
      </c>
      <c r="D145" s="4">
        <f>MONTH(SalesDataTable[[#This Row],[Order Date]])</f>
        <v>1</v>
      </c>
      <c r="E145" s="4" t="str">
        <f>TEXT(SalesDataTable[[#This Row],[Order Date]], "MMM")</f>
        <v>Jan</v>
      </c>
      <c r="F145" s="5" t="str">
        <f>"Q"&amp;ROUNDUP(MONTH(SalesDataTable[[#This Row],[Order Date]])/3,0)</f>
        <v>Q1</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6" x14ac:dyDescent="0.4">
      <c r="A146" s="2">
        <v>1613</v>
      </c>
      <c r="B146" s="3">
        <v>46053</v>
      </c>
      <c r="C146" s="4">
        <f>YEAR(SalesDataTable[[#This Row],[Order Date]])</f>
        <v>2026</v>
      </c>
      <c r="D146" s="4">
        <f>MONTH(SalesDataTable[[#This Row],[Order Date]])</f>
        <v>1</v>
      </c>
      <c r="E146" s="4" t="str">
        <f>TEXT(SalesDataTable[[#This Row],[Order Date]], "MMM")</f>
        <v>Jan</v>
      </c>
      <c r="F146" s="5" t="str">
        <f>"Q"&amp;ROUNDUP(MONTH(SalesDataTable[[#This Row],[Order Date]])/3,0)</f>
        <v>Q1</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6" x14ac:dyDescent="0.4">
      <c r="A147" s="2">
        <v>2149</v>
      </c>
      <c r="B147" s="3">
        <v>46053</v>
      </c>
      <c r="C147" s="4">
        <f>YEAR(SalesDataTable[[#This Row],[Order Date]])</f>
        <v>2026</v>
      </c>
      <c r="D147" s="4">
        <f>MONTH(SalesDataTable[[#This Row],[Order Date]])</f>
        <v>1</v>
      </c>
      <c r="E147" s="4" t="str">
        <f>TEXT(SalesDataTable[[#This Row],[Order Date]], "MMM")</f>
        <v>Jan</v>
      </c>
      <c r="F147" s="5" t="str">
        <f>"Q"&amp;ROUNDUP(MONTH(SalesDataTable[[#This Row],[Order Date]])/3,0)</f>
        <v>Q1</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6" x14ac:dyDescent="0.4">
      <c r="A148" s="2">
        <v>2593</v>
      </c>
      <c r="B148" s="3">
        <v>46053</v>
      </c>
      <c r="C148" s="4">
        <f>YEAR(SalesDataTable[[#This Row],[Order Date]])</f>
        <v>2026</v>
      </c>
      <c r="D148" s="4">
        <f>MONTH(SalesDataTable[[#This Row],[Order Date]])</f>
        <v>1</v>
      </c>
      <c r="E148" s="4" t="str">
        <f>TEXT(SalesDataTable[[#This Row],[Order Date]], "MMM")</f>
        <v>Jan</v>
      </c>
      <c r="F148" s="5" t="str">
        <f>"Q"&amp;ROUNDUP(MONTH(SalesDataTable[[#This Row],[Order Date]])/3,0)</f>
        <v>Q1</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6" x14ac:dyDescent="0.4">
      <c r="A149" s="2">
        <v>2659</v>
      </c>
      <c r="B149" s="3">
        <v>46053</v>
      </c>
      <c r="C149" s="4">
        <f>YEAR(SalesDataTable[[#This Row],[Order Date]])</f>
        <v>2026</v>
      </c>
      <c r="D149" s="4">
        <f>MONTH(SalesDataTable[[#This Row],[Order Date]])</f>
        <v>1</v>
      </c>
      <c r="E149" s="4" t="str">
        <f>TEXT(SalesDataTable[[#This Row],[Order Date]], "MMM")</f>
        <v>Jan</v>
      </c>
      <c r="F149" s="5" t="str">
        <f>"Q"&amp;ROUNDUP(MONTH(SalesDataTable[[#This Row],[Order Date]])/3,0)</f>
        <v>Q1</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6" x14ac:dyDescent="0.4">
      <c r="A150" s="2">
        <v>3496</v>
      </c>
      <c r="B150" s="3">
        <v>46053</v>
      </c>
      <c r="C150" s="4">
        <f>YEAR(SalesDataTable[[#This Row],[Order Date]])</f>
        <v>2026</v>
      </c>
      <c r="D150" s="4">
        <f>MONTH(SalesDataTable[[#This Row],[Order Date]])</f>
        <v>1</v>
      </c>
      <c r="E150" s="4" t="str">
        <f>TEXT(SalesDataTable[[#This Row],[Order Date]], "MMM")</f>
        <v>Jan</v>
      </c>
      <c r="F150" s="5" t="str">
        <f>"Q"&amp;ROUNDUP(MONTH(SalesDataTable[[#This Row],[Order Date]])/3,0)</f>
        <v>Q1</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6" x14ac:dyDescent="0.4">
      <c r="A151" s="2">
        <v>3889</v>
      </c>
      <c r="B151" s="3">
        <v>46053</v>
      </c>
      <c r="C151" s="4">
        <f>YEAR(SalesDataTable[[#This Row],[Order Date]])</f>
        <v>2026</v>
      </c>
      <c r="D151" s="4">
        <f>MONTH(SalesDataTable[[#This Row],[Order Date]])</f>
        <v>1</v>
      </c>
      <c r="E151" s="4" t="str">
        <f>TEXT(SalesDataTable[[#This Row],[Order Date]], "MMM")</f>
        <v>Jan</v>
      </c>
      <c r="F151" s="5" t="str">
        <f>"Q"&amp;ROUNDUP(MONTH(SalesDataTable[[#This Row],[Order Date]])/3,0)</f>
        <v>Q1</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6" x14ac:dyDescent="0.4">
      <c r="A152" s="2">
        <v>1432</v>
      </c>
      <c r="B152" s="3">
        <v>46054</v>
      </c>
      <c r="C152" s="4">
        <f>YEAR(SalesDataTable[[#This Row],[Order Date]])</f>
        <v>2026</v>
      </c>
      <c r="D152" s="4">
        <f>MONTH(SalesDataTable[[#This Row],[Order Date]])</f>
        <v>2</v>
      </c>
      <c r="E152" s="4" t="str">
        <f>TEXT(SalesDataTable[[#This Row],[Order Date]], "MMM")</f>
        <v>Feb</v>
      </c>
      <c r="F152" s="5" t="str">
        <f>"Q"&amp;ROUNDUP(MONTH(SalesDataTable[[#This Row],[Order Date]])/3,0)</f>
        <v>Q1</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6" x14ac:dyDescent="0.4">
      <c r="A153" s="2">
        <v>1778</v>
      </c>
      <c r="B153" s="3">
        <v>46054</v>
      </c>
      <c r="C153" s="4">
        <f>YEAR(SalesDataTable[[#This Row],[Order Date]])</f>
        <v>2026</v>
      </c>
      <c r="D153" s="4">
        <f>MONTH(SalesDataTable[[#This Row],[Order Date]])</f>
        <v>2</v>
      </c>
      <c r="E153" s="4" t="str">
        <f>TEXT(SalesDataTable[[#This Row],[Order Date]], "MMM")</f>
        <v>Feb</v>
      </c>
      <c r="F153" s="5" t="str">
        <f>"Q"&amp;ROUNDUP(MONTH(SalesDataTable[[#This Row],[Order Date]])/3,0)</f>
        <v>Q1</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6" x14ac:dyDescent="0.4">
      <c r="A154" s="2">
        <v>2047</v>
      </c>
      <c r="B154" s="3">
        <v>46054</v>
      </c>
      <c r="C154" s="4">
        <f>YEAR(SalesDataTable[[#This Row],[Order Date]])</f>
        <v>2026</v>
      </c>
      <c r="D154" s="4">
        <f>MONTH(SalesDataTable[[#This Row],[Order Date]])</f>
        <v>2</v>
      </c>
      <c r="E154" s="4" t="str">
        <f>TEXT(SalesDataTable[[#This Row],[Order Date]], "MMM")</f>
        <v>Feb</v>
      </c>
      <c r="F154" s="5" t="str">
        <f>"Q"&amp;ROUNDUP(MONTH(SalesDataTable[[#This Row],[Order Date]])/3,0)</f>
        <v>Q1</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6" x14ac:dyDescent="0.4">
      <c r="A155" s="2">
        <v>2668</v>
      </c>
      <c r="B155" s="3">
        <v>46054</v>
      </c>
      <c r="C155" s="4">
        <f>YEAR(SalesDataTable[[#This Row],[Order Date]])</f>
        <v>2026</v>
      </c>
      <c r="D155" s="4">
        <f>MONTH(SalesDataTable[[#This Row],[Order Date]])</f>
        <v>2</v>
      </c>
      <c r="E155" s="4" t="str">
        <f>TEXT(SalesDataTable[[#This Row],[Order Date]], "MMM")</f>
        <v>Feb</v>
      </c>
      <c r="F155" s="5" t="str">
        <f>"Q"&amp;ROUNDUP(MONTH(SalesDataTable[[#This Row],[Order Date]])/3,0)</f>
        <v>Q1</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6" x14ac:dyDescent="0.4">
      <c r="A156" s="2">
        <v>2706</v>
      </c>
      <c r="B156" s="3">
        <v>46054</v>
      </c>
      <c r="C156" s="4">
        <f>YEAR(SalesDataTable[[#This Row],[Order Date]])</f>
        <v>2026</v>
      </c>
      <c r="D156" s="4">
        <f>MONTH(SalesDataTable[[#This Row],[Order Date]])</f>
        <v>2</v>
      </c>
      <c r="E156" s="4" t="str">
        <f>TEXT(SalesDataTable[[#This Row],[Order Date]], "MMM")</f>
        <v>Feb</v>
      </c>
      <c r="F156" s="5" t="str">
        <f>"Q"&amp;ROUNDUP(MONTH(SalesDataTable[[#This Row],[Order Date]])/3,0)</f>
        <v>Q1</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6" x14ac:dyDescent="0.4">
      <c r="A157" s="2">
        <v>2940</v>
      </c>
      <c r="B157" s="3">
        <v>46054</v>
      </c>
      <c r="C157" s="4">
        <f>YEAR(SalesDataTable[[#This Row],[Order Date]])</f>
        <v>2026</v>
      </c>
      <c r="D157" s="4">
        <f>MONTH(SalesDataTable[[#This Row],[Order Date]])</f>
        <v>2</v>
      </c>
      <c r="E157" s="4" t="str">
        <f>TEXT(SalesDataTable[[#This Row],[Order Date]], "MMM")</f>
        <v>Feb</v>
      </c>
      <c r="F157" s="5" t="str">
        <f>"Q"&amp;ROUNDUP(MONTH(SalesDataTable[[#This Row],[Order Date]])/3,0)</f>
        <v>Q1</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6" x14ac:dyDescent="0.4">
      <c r="A158" s="2">
        <v>1263</v>
      </c>
      <c r="B158" s="3">
        <v>46055</v>
      </c>
      <c r="C158" s="4">
        <f>YEAR(SalesDataTable[[#This Row],[Order Date]])</f>
        <v>2026</v>
      </c>
      <c r="D158" s="4">
        <f>MONTH(SalesDataTable[[#This Row],[Order Date]])</f>
        <v>2</v>
      </c>
      <c r="E158" s="4" t="str">
        <f>TEXT(SalesDataTable[[#This Row],[Order Date]], "MMM")</f>
        <v>Feb</v>
      </c>
      <c r="F158" s="5" t="str">
        <f>"Q"&amp;ROUNDUP(MONTH(SalesDataTable[[#This Row],[Order Date]])/3,0)</f>
        <v>Q1</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6" x14ac:dyDescent="0.4">
      <c r="A159" s="2">
        <v>1641</v>
      </c>
      <c r="B159" s="3">
        <v>46055</v>
      </c>
      <c r="C159" s="4">
        <f>YEAR(SalesDataTable[[#This Row],[Order Date]])</f>
        <v>2026</v>
      </c>
      <c r="D159" s="4">
        <f>MONTH(SalesDataTable[[#This Row],[Order Date]])</f>
        <v>2</v>
      </c>
      <c r="E159" s="4" t="str">
        <f>TEXT(SalesDataTable[[#This Row],[Order Date]], "MMM")</f>
        <v>Feb</v>
      </c>
      <c r="F159" s="5" t="str">
        <f>"Q"&amp;ROUNDUP(MONTH(SalesDataTable[[#This Row],[Order Date]])/3,0)</f>
        <v>Q1</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6" x14ac:dyDescent="0.4">
      <c r="A160" s="2">
        <v>2014</v>
      </c>
      <c r="B160" s="3">
        <v>46055</v>
      </c>
      <c r="C160" s="4">
        <f>YEAR(SalesDataTable[[#This Row],[Order Date]])</f>
        <v>2026</v>
      </c>
      <c r="D160" s="4">
        <f>MONTH(SalesDataTable[[#This Row],[Order Date]])</f>
        <v>2</v>
      </c>
      <c r="E160" s="4" t="str">
        <f>TEXT(SalesDataTable[[#This Row],[Order Date]], "MMM")</f>
        <v>Feb</v>
      </c>
      <c r="F160" s="5" t="str">
        <f>"Q"&amp;ROUNDUP(MONTH(SalesDataTable[[#This Row],[Order Date]])/3,0)</f>
        <v>Q1</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6" x14ac:dyDescent="0.4">
      <c r="A161" s="2">
        <v>2642</v>
      </c>
      <c r="B161" s="3">
        <v>46055</v>
      </c>
      <c r="C161" s="4">
        <f>YEAR(SalesDataTable[[#This Row],[Order Date]])</f>
        <v>2026</v>
      </c>
      <c r="D161" s="4">
        <f>MONTH(SalesDataTable[[#This Row],[Order Date]])</f>
        <v>2</v>
      </c>
      <c r="E161" s="4" t="str">
        <f>TEXT(SalesDataTable[[#This Row],[Order Date]], "MMM")</f>
        <v>Feb</v>
      </c>
      <c r="F161" s="5" t="str">
        <f>"Q"&amp;ROUNDUP(MONTH(SalesDataTable[[#This Row],[Order Date]])/3,0)</f>
        <v>Q1</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6" x14ac:dyDescent="0.4">
      <c r="A162" s="2">
        <v>2929</v>
      </c>
      <c r="B162" s="3">
        <v>46055</v>
      </c>
      <c r="C162" s="4">
        <f>YEAR(SalesDataTable[[#This Row],[Order Date]])</f>
        <v>2026</v>
      </c>
      <c r="D162" s="4">
        <f>MONTH(SalesDataTable[[#This Row],[Order Date]])</f>
        <v>2</v>
      </c>
      <c r="E162" s="4" t="str">
        <f>TEXT(SalesDataTable[[#This Row],[Order Date]], "MMM")</f>
        <v>Feb</v>
      </c>
      <c r="F162" s="5" t="str">
        <f>"Q"&amp;ROUNDUP(MONTH(SalesDataTable[[#This Row],[Order Date]])/3,0)</f>
        <v>Q1</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6" x14ac:dyDescent="0.4">
      <c r="A163" s="2">
        <v>3855</v>
      </c>
      <c r="B163" s="3">
        <v>46055</v>
      </c>
      <c r="C163" s="4">
        <f>YEAR(SalesDataTable[[#This Row],[Order Date]])</f>
        <v>2026</v>
      </c>
      <c r="D163" s="4">
        <f>MONTH(SalesDataTable[[#This Row],[Order Date]])</f>
        <v>2</v>
      </c>
      <c r="E163" s="4" t="str">
        <f>TEXT(SalesDataTable[[#This Row],[Order Date]], "MMM")</f>
        <v>Feb</v>
      </c>
      <c r="F163" s="5" t="str">
        <f>"Q"&amp;ROUNDUP(MONTH(SalesDataTable[[#This Row],[Order Date]])/3,0)</f>
        <v>Q1</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6" x14ac:dyDescent="0.4">
      <c r="A164" s="2">
        <v>4031</v>
      </c>
      <c r="B164" s="3">
        <v>46055</v>
      </c>
      <c r="C164" s="4">
        <f>YEAR(SalesDataTable[[#This Row],[Order Date]])</f>
        <v>2026</v>
      </c>
      <c r="D164" s="4">
        <f>MONTH(SalesDataTable[[#This Row],[Order Date]])</f>
        <v>2</v>
      </c>
      <c r="E164" s="4" t="str">
        <f>TEXT(SalesDataTable[[#This Row],[Order Date]], "MMM")</f>
        <v>Feb</v>
      </c>
      <c r="F164" s="5" t="str">
        <f>"Q"&amp;ROUNDUP(MONTH(SalesDataTable[[#This Row],[Order Date]])/3,0)</f>
        <v>Q1</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6" x14ac:dyDescent="0.4">
      <c r="A165" s="2">
        <v>2</v>
      </c>
      <c r="B165" s="3">
        <v>46056</v>
      </c>
      <c r="C165" s="4">
        <f>YEAR(SalesDataTable[[#This Row],[Order Date]])</f>
        <v>2026</v>
      </c>
      <c r="D165" s="4">
        <f>MONTH(SalesDataTable[[#This Row],[Order Date]])</f>
        <v>2</v>
      </c>
      <c r="E165" s="4" t="str">
        <f>TEXT(SalesDataTable[[#This Row],[Order Date]], "MMM")</f>
        <v>Feb</v>
      </c>
      <c r="F165" s="5" t="str">
        <f>"Q"&amp;ROUNDUP(MONTH(SalesDataTable[[#This Row],[Order Date]])/3,0)</f>
        <v>Q1</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6" x14ac:dyDescent="0.4">
      <c r="A166" s="2">
        <v>4228</v>
      </c>
      <c r="B166" s="3">
        <v>46056</v>
      </c>
      <c r="C166" s="4">
        <f>YEAR(SalesDataTable[[#This Row],[Order Date]])</f>
        <v>2026</v>
      </c>
      <c r="D166" s="4">
        <f>MONTH(SalesDataTable[[#This Row],[Order Date]])</f>
        <v>2</v>
      </c>
      <c r="E166" s="4" t="str">
        <f>TEXT(SalesDataTable[[#This Row],[Order Date]], "MMM")</f>
        <v>Feb</v>
      </c>
      <c r="F166" s="5" t="str">
        <f>"Q"&amp;ROUNDUP(MONTH(SalesDataTable[[#This Row],[Order Date]])/3,0)</f>
        <v>Q1</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6" x14ac:dyDescent="0.4">
      <c r="A167" s="2">
        <v>928</v>
      </c>
      <c r="B167" s="3">
        <v>46057</v>
      </c>
      <c r="C167" s="4">
        <f>YEAR(SalesDataTable[[#This Row],[Order Date]])</f>
        <v>2026</v>
      </c>
      <c r="D167" s="4">
        <f>MONTH(SalesDataTable[[#This Row],[Order Date]])</f>
        <v>2</v>
      </c>
      <c r="E167" s="4" t="str">
        <f>TEXT(SalesDataTable[[#This Row],[Order Date]], "MMM")</f>
        <v>Feb</v>
      </c>
      <c r="F167" s="5" t="str">
        <f>"Q"&amp;ROUNDUP(MONTH(SalesDataTable[[#This Row],[Order Date]])/3,0)</f>
        <v>Q1</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6" x14ac:dyDescent="0.4">
      <c r="A168" s="2">
        <v>933</v>
      </c>
      <c r="B168" s="3">
        <v>46057</v>
      </c>
      <c r="C168" s="4">
        <f>YEAR(SalesDataTable[[#This Row],[Order Date]])</f>
        <v>2026</v>
      </c>
      <c r="D168" s="4">
        <f>MONTH(SalesDataTable[[#This Row],[Order Date]])</f>
        <v>2</v>
      </c>
      <c r="E168" s="4" t="str">
        <f>TEXT(SalesDataTable[[#This Row],[Order Date]], "MMM")</f>
        <v>Feb</v>
      </c>
      <c r="F168" s="5" t="str">
        <f>"Q"&amp;ROUNDUP(MONTH(SalesDataTable[[#This Row],[Order Date]])/3,0)</f>
        <v>Q1</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6" x14ac:dyDescent="0.4">
      <c r="A169" s="2">
        <v>1646</v>
      </c>
      <c r="B169" s="3">
        <v>46057</v>
      </c>
      <c r="C169" s="4">
        <f>YEAR(SalesDataTable[[#This Row],[Order Date]])</f>
        <v>2026</v>
      </c>
      <c r="D169" s="4">
        <f>MONTH(SalesDataTable[[#This Row],[Order Date]])</f>
        <v>2</v>
      </c>
      <c r="E169" s="4" t="str">
        <f>TEXT(SalesDataTable[[#This Row],[Order Date]], "MMM")</f>
        <v>Feb</v>
      </c>
      <c r="F169" s="5" t="str">
        <f>"Q"&amp;ROUNDUP(MONTH(SalesDataTable[[#This Row],[Order Date]])/3,0)</f>
        <v>Q1</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6" x14ac:dyDescent="0.4">
      <c r="A170" s="2">
        <v>380</v>
      </c>
      <c r="B170" s="3">
        <v>46058</v>
      </c>
      <c r="C170" s="4">
        <f>YEAR(SalesDataTable[[#This Row],[Order Date]])</f>
        <v>2026</v>
      </c>
      <c r="D170" s="4">
        <f>MONTH(SalesDataTable[[#This Row],[Order Date]])</f>
        <v>2</v>
      </c>
      <c r="E170" s="4" t="str">
        <f>TEXT(SalesDataTable[[#This Row],[Order Date]], "MMM")</f>
        <v>Feb</v>
      </c>
      <c r="F170" s="5" t="str">
        <f>"Q"&amp;ROUNDUP(MONTH(SalesDataTable[[#This Row],[Order Date]])/3,0)</f>
        <v>Q1</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6" x14ac:dyDescent="0.4">
      <c r="A171" s="2">
        <v>1723</v>
      </c>
      <c r="B171" s="3">
        <v>46058</v>
      </c>
      <c r="C171" s="4">
        <f>YEAR(SalesDataTable[[#This Row],[Order Date]])</f>
        <v>2026</v>
      </c>
      <c r="D171" s="4">
        <f>MONTH(SalesDataTable[[#This Row],[Order Date]])</f>
        <v>2</v>
      </c>
      <c r="E171" s="4" t="str">
        <f>TEXT(SalesDataTable[[#This Row],[Order Date]], "MMM")</f>
        <v>Feb</v>
      </c>
      <c r="F171" s="5" t="str">
        <f>"Q"&amp;ROUNDUP(MONTH(SalesDataTable[[#This Row],[Order Date]])/3,0)</f>
        <v>Q1</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6" x14ac:dyDescent="0.4">
      <c r="A172" s="2">
        <v>2529</v>
      </c>
      <c r="B172" s="3">
        <v>46058</v>
      </c>
      <c r="C172" s="4">
        <f>YEAR(SalesDataTable[[#This Row],[Order Date]])</f>
        <v>2026</v>
      </c>
      <c r="D172" s="4">
        <f>MONTH(SalesDataTable[[#This Row],[Order Date]])</f>
        <v>2</v>
      </c>
      <c r="E172" s="4" t="str">
        <f>TEXT(SalesDataTable[[#This Row],[Order Date]], "MMM")</f>
        <v>Feb</v>
      </c>
      <c r="F172" s="5" t="str">
        <f>"Q"&amp;ROUNDUP(MONTH(SalesDataTable[[#This Row],[Order Date]])/3,0)</f>
        <v>Q1</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6" x14ac:dyDescent="0.4">
      <c r="A173" s="2">
        <v>2685</v>
      </c>
      <c r="B173" s="3">
        <v>46058</v>
      </c>
      <c r="C173" s="4">
        <f>YEAR(SalesDataTable[[#This Row],[Order Date]])</f>
        <v>2026</v>
      </c>
      <c r="D173" s="4">
        <f>MONTH(SalesDataTable[[#This Row],[Order Date]])</f>
        <v>2</v>
      </c>
      <c r="E173" s="4" t="str">
        <f>TEXT(SalesDataTable[[#This Row],[Order Date]], "MMM")</f>
        <v>Feb</v>
      </c>
      <c r="F173" s="5" t="str">
        <f>"Q"&amp;ROUNDUP(MONTH(SalesDataTable[[#This Row],[Order Date]])/3,0)</f>
        <v>Q1</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6" x14ac:dyDescent="0.4">
      <c r="A174" s="2">
        <v>2793</v>
      </c>
      <c r="B174" s="3">
        <v>46058</v>
      </c>
      <c r="C174" s="4">
        <f>YEAR(SalesDataTable[[#This Row],[Order Date]])</f>
        <v>2026</v>
      </c>
      <c r="D174" s="4">
        <f>MONTH(SalesDataTable[[#This Row],[Order Date]])</f>
        <v>2</v>
      </c>
      <c r="E174" s="4" t="str">
        <f>TEXT(SalesDataTable[[#This Row],[Order Date]], "MMM")</f>
        <v>Feb</v>
      </c>
      <c r="F174" s="5" t="str">
        <f>"Q"&amp;ROUNDUP(MONTH(SalesDataTable[[#This Row],[Order Date]])/3,0)</f>
        <v>Q1</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6" x14ac:dyDescent="0.4">
      <c r="A175" s="2">
        <v>346</v>
      </c>
      <c r="B175" s="3">
        <v>46059</v>
      </c>
      <c r="C175" s="4">
        <f>YEAR(SalesDataTable[[#This Row],[Order Date]])</f>
        <v>2026</v>
      </c>
      <c r="D175" s="4">
        <f>MONTH(SalesDataTable[[#This Row],[Order Date]])</f>
        <v>2</v>
      </c>
      <c r="E175" s="4" t="str">
        <f>TEXT(SalesDataTable[[#This Row],[Order Date]], "MMM")</f>
        <v>Feb</v>
      </c>
      <c r="F175" s="5" t="str">
        <f>"Q"&amp;ROUNDUP(MONTH(SalesDataTable[[#This Row],[Order Date]])/3,0)</f>
        <v>Q1</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6" x14ac:dyDescent="0.4">
      <c r="A176" s="2">
        <v>539</v>
      </c>
      <c r="B176" s="3">
        <v>46059</v>
      </c>
      <c r="C176" s="4">
        <f>YEAR(SalesDataTable[[#This Row],[Order Date]])</f>
        <v>2026</v>
      </c>
      <c r="D176" s="4">
        <f>MONTH(SalesDataTable[[#This Row],[Order Date]])</f>
        <v>2</v>
      </c>
      <c r="E176" s="4" t="str">
        <f>TEXT(SalesDataTable[[#This Row],[Order Date]], "MMM")</f>
        <v>Feb</v>
      </c>
      <c r="F176" s="5" t="str">
        <f>"Q"&amp;ROUNDUP(MONTH(SalesDataTable[[#This Row],[Order Date]])/3,0)</f>
        <v>Q1</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6" x14ac:dyDescent="0.4">
      <c r="A177" s="2">
        <v>1368</v>
      </c>
      <c r="B177" s="3">
        <v>46059</v>
      </c>
      <c r="C177" s="4">
        <f>YEAR(SalesDataTable[[#This Row],[Order Date]])</f>
        <v>2026</v>
      </c>
      <c r="D177" s="4">
        <f>MONTH(SalesDataTable[[#This Row],[Order Date]])</f>
        <v>2</v>
      </c>
      <c r="E177" s="4" t="str">
        <f>TEXT(SalesDataTable[[#This Row],[Order Date]], "MMM")</f>
        <v>Feb</v>
      </c>
      <c r="F177" s="5" t="str">
        <f>"Q"&amp;ROUNDUP(MONTH(SalesDataTable[[#This Row],[Order Date]])/3,0)</f>
        <v>Q1</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6" x14ac:dyDescent="0.4">
      <c r="A178" s="2">
        <v>3506</v>
      </c>
      <c r="B178" s="3">
        <v>46059</v>
      </c>
      <c r="C178" s="4">
        <f>YEAR(SalesDataTable[[#This Row],[Order Date]])</f>
        <v>2026</v>
      </c>
      <c r="D178" s="4">
        <f>MONTH(SalesDataTable[[#This Row],[Order Date]])</f>
        <v>2</v>
      </c>
      <c r="E178" s="4" t="str">
        <f>TEXT(SalesDataTable[[#This Row],[Order Date]], "MMM")</f>
        <v>Feb</v>
      </c>
      <c r="F178" s="5" t="str">
        <f>"Q"&amp;ROUNDUP(MONTH(SalesDataTable[[#This Row],[Order Date]])/3,0)</f>
        <v>Q1</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6" x14ac:dyDescent="0.4">
      <c r="A179" s="2">
        <v>1314</v>
      </c>
      <c r="B179" s="3">
        <v>46060</v>
      </c>
      <c r="C179" s="4">
        <f>YEAR(SalesDataTable[[#This Row],[Order Date]])</f>
        <v>2026</v>
      </c>
      <c r="D179" s="4">
        <f>MONTH(SalesDataTable[[#This Row],[Order Date]])</f>
        <v>2</v>
      </c>
      <c r="E179" s="4" t="str">
        <f>TEXT(SalesDataTable[[#This Row],[Order Date]], "MMM")</f>
        <v>Feb</v>
      </c>
      <c r="F179" s="5" t="str">
        <f>"Q"&amp;ROUNDUP(MONTH(SalesDataTable[[#This Row],[Order Date]])/3,0)</f>
        <v>Q1</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6" x14ac:dyDescent="0.4">
      <c r="A180" s="2">
        <v>2092</v>
      </c>
      <c r="B180" s="3">
        <v>46060</v>
      </c>
      <c r="C180" s="4">
        <f>YEAR(SalesDataTable[[#This Row],[Order Date]])</f>
        <v>2026</v>
      </c>
      <c r="D180" s="4">
        <f>MONTH(SalesDataTable[[#This Row],[Order Date]])</f>
        <v>2</v>
      </c>
      <c r="E180" s="4" t="str">
        <f>TEXT(SalesDataTable[[#This Row],[Order Date]], "MMM")</f>
        <v>Feb</v>
      </c>
      <c r="F180" s="5" t="str">
        <f>"Q"&amp;ROUNDUP(MONTH(SalesDataTable[[#This Row],[Order Date]])/3,0)</f>
        <v>Q1</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6" x14ac:dyDescent="0.4">
      <c r="A181" s="2">
        <v>5083</v>
      </c>
      <c r="B181" s="3">
        <v>46060</v>
      </c>
      <c r="C181" s="4">
        <f>YEAR(SalesDataTable[[#This Row],[Order Date]])</f>
        <v>2026</v>
      </c>
      <c r="D181" s="4">
        <f>MONTH(SalesDataTable[[#This Row],[Order Date]])</f>
        <v>2</v>
      </c>
      <c r="E181" s="4" t="str">
        <f>TEXT(SalesDataTable[[#This Row],[Order Date]], "MMM")</f>
        <v>Feb</v>
      </c>
      <c r="F181" s="5" t="str">
        <f>"Q"&amp;ROUNDUP(MONTH(SalesDataTable[[#This Row],[Order Date]])/3,0)</f>
        <v>Q1</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6" x14ac:dyDescent="0.4">
      <c r="A182" s="2">
        <v>582</v>
      </c>
      <c r="B182" s="3">
        <v>46061</v>
      </c>
      <c r="C182" s="4">
        <f>YEAR(SalesDataTable[[#This Row],[Order Date]])</f>
        <v>2026</v>
      </c>
      <c r="D182" s="4">
        <f>MONTH(SalesDataTable[[#This Row],[Order Date]])</f>
        <v>2</v>
      </c>
      <c r="E182" s="4" t="str">
        <f>TEXT(SalesDataTable[[#This Row],[Order Date]], "MMM")</f>
        <v>Feb</v>
      </c>
      <c r="F182" s="5" t="str">
        <f>"Q"&amp;ROUNDUP(MONTH(SalesDataTable[[#This Row],[Order Date]])/3,0)</f>
        <v>Q1</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6" x14ac:dyDescent="0.4">
      <c r="A183" s="2">
        <v>902</v>
      </c>
      <c r="B183" s="3">
        <v>46061</v>
      </c>
      <c r="C183" s="4">
        <f>YEAR(SalesDataTable[[#This Row],[Order Date]])</f>
        <v>2026</v>
      </c>
      <c r="D183" s="4">
        <f>MONTH(SalesDataTable[[#This Row],[Order Date]])</f>
        <v>2</v>
      </c>
      <c r="E183" s="4" t="str">
        <f>TEXT(SalesDataTable[[#This Row],[Order Date]], "MMM")</f>
        <v>Feb</v>
      </c>
      <c r="F183" s="5" t="str">
        <f>"Q"&amp;ROUNDUP(MONTH(SalesDataTable[[#This Row],[Order Date]])/3,0)</f>
        <v>Q1</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6" x14ac:dyDescent="0.4">
      <c r="A184" s="2">
        <v>2396</v>
      </c>
      <c r="B184" s="3">
        <v>46061</v>
      </c>
      <c r="C184" s="4">
        <f>YEAR(SalesDataTable[[#This Row],[Order Date]])</f>
        <v>2026</v>
      </c>
      <c r="D184" s="4">
        <f>MONTH(SalesDataTable[[#This Row],[Order Date]])</f>
        <v>2</v>
      </c>
      <c r="E184" s="4" t="str">
        <f>TEXT(SalesDataTable[[#This Row],[Order Date]], "MMM")</f>
        <v>Feb</v>
      </c>
      <c r="F184" s="5" t="str">
        <f>"Q"&amp;ROUNDUP(MONTH(SalesDataTable[[#This Row],[Order Date]])/3,0)</f>
        <v>Q1</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6" x14ac:dyDescent="0.4">
      <c r="A185" s="2">
        <v>2494</v>
      </c>
      <c r="B185" s="3">
        <v>46061</v>
      </c>
      <c r="C185" s="4">
        <f>YEAR(SalesDataTable[[#This Row],[Order Date]])</f>
        <v>2026</v>
      </c>
      <c r="D185" s="4">
        <f>MONTH(SalesDataTable[[#This Row],[Order Date]])</f>
        <v>2</v>
      </c>
      <c r="E185" s="4" t="str">
        <f>TEXT(SalesDataTable[[#This Row],[Order Date]], "MMM")</f>
        <v>Feb</v>
      </c>
      <c r="F185" s="5" t="str">
        <f>"Q"&amp;ROUNDUP(MONTH(SalesDataTable[[#This Row],[Order Date]])/3,0)</f>
        <v>Q1</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6" x14ac:dyDescent="0.4">
      <c r="A186" s="2">
        <v>2925</v>
      </c>
      <c r="B186" s="3">
        <v>46061</v>
      </c>
      <c r="C186" s="4">
        <f>YEAR(SalesDataTable[[#This Row],[Order Date]])</f>
        <v>2026</v>
      </c>
      <c r="D186" s="4">
        <f>MONTH(SalesDataTable[[#This Row],[Order Date]])</f>
        <v>2</v>
      </c>
      <c r="E186" s="4" t="str">
        <f>TEXT(SalesDataTable[[#This Row],[Order Date]], "MMM")</f>
        <v>Feb</v>
      </c>
      <c r="F186" s="5" t="str">
        <f>"Q"&amp;ROUNDUP(MONTH(SalesDataTable[[#This Row],[Order Date]])/3,0)</f>
        <v>Q1</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6" x14ac:dyDescent="0.4">
      <c r="A187" s="2">
        <v>3614</v>
      </c>
      <c r="B187" s="3">
        <v>46061</v>
      </c>
      <c r="C187" s="4">
        <f>YEAR(SalesDataTable[[#This Row],[Order Date]])</f>
        <v>2026</v>
      </c>
      <c r="D187" s="4">
        <f>MONTH(SalesDataTable[[#This Row],[Order Date]])</f>
        <v>2</v>
      </c>
      <c r="E187" s="4" t="str">
        <f>TEXT(SalesDataTable[[#This Row],[Order Date]], "MMM")</f>
        <v>Feb</v>
      </c>
      <c r="F187" s="5" t="str">
        <f>"Q"&amp;ROUNDUP(MONTH(SalesDataTable[[#This Row],[Order Date]])/3,0)</f>
        <v>Q1</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6" x14ac:dyDescent="0.4">
      <c r="A188" s="2">
        <v>4360</v>
      </c>
      <c r="B188" s="3">
        <v>46061</v>
      </c>
      <c r="C188" s="4">
        <f>YEAR(SalesDataTable[[#This Row],[Order Date]])</f>
        <v>2026</v>
      </c>
      <c r="D188" s="4">
        <f>MONTH(SalesDataTable[[#This Row],[Order Date]])</f>
        <v>2</v>
      </c>
      <c r="E188" s="4" t="str">
        <f>TEXT(SalesDataTable[[#This Row],[Order Date]], "MMM")</f>
        <v>Feb</v>
      </c>
      <c r="F188" s="5" t="str">
        <f>"Q"&amp;ROUNDUP(MONTH(SalesDataTable[[#This Row],[Order Date]])/3,0)</f>
        <v>Q1</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6" x14ac:dyDescent="0.4">
      <c r="A189" s="2">
        <v>4582</v>
      </c>
      <c r="B189" s="3">
        <v>46061</v>
      </c>
      <c r="C189" s="4">
        <f>YEAR(SalesDataTable[[#This Row],[Order Date]])</f>
        <v>2026</v>
      </c>
      <c r="D189" s="4">
        <f>MONTH(SalesDataTable[[#This Row],[Order Date]])</f>
        <v>2</v>
      </c>
      <c r="E189" s="4" t="str">
        <f>TEXT(SalesDataTable[[#This Row],[Order Date]], "MMM")</f>
        <v>Feb</v>
      </c>
      <c r="F189" s="5" t="str">
        <f>"Q"&amp;ROUNDUP(MONTH(SalesDataTable[[#This Row],[Order Date]])/3,0)</f>
        <v>Q1</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6" x14ac:dyDescent="0.4">
      <c r="A190" s="2">
        <v>4381</v>
      </c>
      <c r="B190" s="3">
        <v>46062</v>
      </c>
      <c r="C190" s="4">
        <f>YEAR(SalesDataTable[[#This Row],[Order Date]])</f>
        <v>2026</v>
      </c>
      <c r="D190" s="4">
        <f>MONTH(SalesDataTable[[#This Row],[Order Date]])</f>
        <v>2</v>
      </c>
      <c r="E190" s="4" t="str">
        <f>TEXT(SalesDataTable[[#This Row],[Order Date]], "MMM")</f>
        <v>Feb</v>
      </c>
      <c r="F190" s="5" t="str">
        <f>"Q"&amp;ROUNDUP(MONTH(SalesDataTable[[#This Row],[Order Date]])/3,0)</f>
        <v>Q1</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6" x14ac:dyDescent="0.4">
      <c r="A191" s="2">
        <v>4964</v>
      </c>
      <c r="B191" s="3">
        <v>46062</v>
      </c>
      <c r="C191" s="4">
        <f>YEAR(SalesDataTable[[#This Row],[Order Date]])</f>
        <v>2026</v>
      </c>
      <c r="D191" s="4">
        <f>MONTH(SalesDataTable[[#This Row],[Order Date]])</f>
        <v>2</v>
      </c>
      <c r="E191" s="4" t="str">
        <f>TEXT(SalesDataTable[[#This Row],[Order Date]], "MMM")</f>
        <v>Feb</v>
      </c>
      <c r="F191" s="5" t="str">
        <f>"Q"&amp;ROUNDUP(MONTH(SalesDataTable[[#This Row],[Order Date]])/3,0)</f>
        <v>Q1</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6" x14ac:dyDescent="0.4">
      <c r="A192" s="2">
        <v>255</v>
      </c>
      <c r="B192" s="3">
        <v>46063</v>
      </c>
      <c r="C192" s="4">
        <f>YEAR(SalesDataTable[[#This Row],[Order Date]])</f>
        <v>2026</v>
      </c>
      <c r="D192" s="4">
        <f>MONTH(SalesDataTable[[#This Row],[Order Date]])</f>
        <v>2</v>
      </c>
      <c r="E192" s="4" t="str">
        <f>TEXT(SalesDataTable[[#This Row],[Order Date]], "MMM")</f>
        <v>Feb</v>
      </c>
      <c r="F192" s="5" t="str">
        <f>"Q"&amp;ROUNDUP(MONTH(SalesDataTable[[#This Row],[Order Date]])/3,0)</f>
        <v>Q1</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6" x14ac:dyDescent="0.4">
      <c r="A193" s="2">
        <v>2178</v>
      </c>
      <c r="B193" s="3">
        <v>46063</v>
      </c>
      <c r="C193" s="4">
        <f>YEAR(SalesDataTable[[#This Row],[Order Date]])</f>
        <v>2026</v>
      </c>
      <c r="D193" s="4">
        <f>MONTH(SalesDataTable[[#This Row],[Order Date]])</f>
        <v>2</v>
      </c>
      <c r="E193" s="4" t="str">
        <f>TEXT(SalesDataTable[[#This Row],[Order Date]], "MMM")</f>
        <v>Feb</v>
      </c>
      <c r="F193" s="5" t="str">
        <f>"Q"&amp;ROUNDUP(MONTH(SalesDataTable[[#This Row],[Order Date]])/3,0)</f>
        <v>Q1</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6" x14ac:dyDescent="0.4">
      <c r="A194" s="2">
        <v>3416</v>
      </c>
      <c r="B194" s="3">
        <v>46063</v>
      </c>
      <c r="C194" s="4">
        <f>YEAR(SalesDataTable[[#This Row],[Order Date]])</f>
        <v>2026</v>
      </c>
      <c r="D194" s="4">
        <f>MONTH(SalesDataTable[[#This Row],[Order Date]])</f>
        <v>2</v>
      </c>
      <c r="E194" s="4" t="str">
        <f>TEXT(SalesDataTable[[#This Row],[Order Date]], "MMM")</f>
        <v>Feb</v>
      </c>
      <c r="F194" s="5" t="str">
        <f>"Q"&amp;ROUNDUP(MONTH(SalesDataTable[[#This Row],[Order Date]])/3,0)</f>
        <v>Q1</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6" x14ac:dyDescent="0.4">
      <c r="A195" s="2">
        <v>3854</v>
      </c>
      <c r="B195" s="3">
        <v>46063</v>
      </c>
      <c r="C195" s="4">
        <f>YEAR(SalesDataTable[[#This Row],[Order Date]])</f>
        <v>2026</v>
      </c>
      <c r="D195" s="4">
        <f>MONTH(SalesDataTable[[#This Row],[Order Date]])</f>
        <v>2</v>
      </c>
      <c r="E195" s="4" t="str">
        <f>TEXT(SalesDataTable[[#This Row],[Order Date]], "MMM")</f>
        <v>Feb</v>
      </c>
      <c r="F195" s="5" t="str">
        <f>"Q"&amp;ROUNDUP(MONTH(SalesDataTable[[#This Row],[Order Date]])/3,0)</f>
        <v>Q1</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6" x14ac:dyDescent="0.4">
      <c r="A196" s="2">
        <v>3952</v>
      </c>
      <c r="B196" s="3">
        <v>46063</v>
      </c>
      <c r="C196" s="4">
        <f>YEAR(SalesDataTable[[#This Row],[Order Date]])</f>
        <v>2026</v>
      </c>
      <c r="D196" s="4">
        <f>MONTH(SalesDataTable[[#This Row],[Order Date]])</f>
        <v>2</v>
      </c>
      <c r="E196" s="4" t="str">
        <f>TEXT(SalesDataTable[[#This Row],[Order Date]], "MMM")</f>
        <v>Feb</v>
      </c>
      <c r="F196" s="5" t="str">
        <f>"Q"&amp;ROUNDUP(MONTH(SalesDataTable[[#This Row],[Order Date]])/3,0)</f>
        <v>Q1</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6" x14ac:dyDescent="0.4">
      <c r="A197" s="2">
        <v>4076</v>
      </c>
      <c r="B197" s="3">
        <v>46063</v>
      </c>
      <c r="C197" s="4">
        <f>YEAR(SalesDataTable[[#This Row],[Order Date]])</f>
        <v>2026</v>
      </c>
      <c r="D197" s="4">
        <f>MONTH(SalesDataTable[[#This Row],[Order Date]])</f>
        <v>2</v>
      </c>
      <c r="E197" s="4" t="str">
        <f>TEXT(SalesDataTable[[#This Row],[Order Date]], "MMM")</f>
        <v>Feb</v>
      </c>
      <c r="F197" s="5" t="str">
        <f>"Q"&amp;ROUNDUP(MONTH(SalesDataTable[[#This Row],[Order Date]])/3,0)</f>
        <v>Q1</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6" x14ac:dyDescent="0.4">
      <c r="A198" s="2">
        <v>4156</v>
      </c>
      <c r="B198" s="3">
        <v>46063</v>
      </c>
      <c r="C198" s="4">
        <f>YEAR(SalesDataTable[[#This Row],[Order Date]])</f>
        <v>2026</v>
      </c>
      <c r="D198" s="4">
        <f>MONTH(SalesDataTable[[#This Row],[Order Date]])</f>
        <v>2</v>
      </c>
      <c r="E198" s="4" t="str">
        <f>TEXT(SalesDataTable[[#This Row],[Order Date]], "MMM")</f>
        <v>Feb</v>
      </c>
      <c r="F198" s="5" t="str">
        <f>"Q"&amp;ROUNDUP(MONTH(SalesDataTable[[#This Row],[Order Date]])/3,0)</f>
        <v>Q1</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6" x14ac:dyDescent="0.4">
      <c r="A199" s="2">
        <v>4260</v>
      </c>
      <c r="B199" s="3">
        <v>46063</v>
      </c>
      <c r="C199" s="4">
        <f>YEAR(SalesDataTable[[#This Row],[Order Date]])</f>
        <v>2026</v>
      </c>
      <c r="D199" s="4">
        <f>MONTH(SalesDataTable[[#This Row],[Order Date]])</f>
        <v>2</v>
      </c>
      <c r="E199" s="4" t="str">
        <f>TEXT(SalesDataTable[[#This Row],[Order Date]], "MMM")</f>
        <v>Feb</v>
      </c>
      <c r="F199" s="5" t="str">
        <f>"Q"&amp;ROUNDUP(MONTH(SalesDataTable[[#This Row],[Order Date]])/3,0)</f>
        <v>Q1</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6" x14ac:dyDescent="0.4">
      <c r="A200" s="2">
        <v>4294</v>
      </c>
      <c r="B200" s="3">
        <v>46063</v>
      </c>
      <c r="C200" s="4">
        <f>YEAR(SalesDataTable[[#This Row],[Order Date]])</f>
        <v>2026</v>
      </c>
      <c r="D200" s="4">
        <f>MONTH(SalesDataTable[[#This Row],[Order Date]])</f>
        <v>2</v>
      </c>
      <c r="E200" s="4" t="str">
        <f>TEXT(SalesDataTable[[#This Row],[Order Date]], "MMM")</f>
        <v>Feb</v>
      </c>
      <c r="F200" s="5" t="str">
        <f>"Q"&amp;ROUNDUP(MONTH(SalesDataTable[[#This Row],[Order Date]])/3,0)</f>
        <v>Q1</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6" x14ac:dyDescent="0.4">
      <c r="A201" s="2">
        <v>1019</v>
      </c>
      <c r="B201" s="3">
        <v>46064</v>
      </c>
      <c r="C201" s="4">
        <f>YEAR(SalesDataTable[[#This Row],[Order Date]])</f>
        <v>2026</v>
      </c>
      <c r="D201" s="4">
        <f>MONTH(SalesDataTable[[#This Row],[Order Date]])</f>
        <v>2</v>
      </c>
      <c r="E201" s="4" t="str">
        <f>TEXT(SalesDataTable[[#This Row],[Order Date]], "MMM")</f>
        <v>Feb</v>
      </c>
      <c r="F201" s="5" t="str">
        <f>"Q"&amp;ROUNDUP(MONTH(SalesDataTable[[#This Row],[Order Date]])/3,0)</f>
        <v>Q1</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6" x14ac:dyDescent="0.4">
      <c r="A202" s="2">
        <v>1471</v>
      </c>
      <c r="B202" s="3">
        <v>46064</v>
      </c>
      <c r="C202" s="4">
        <f>YEAR(SalesDataTable[[#This Row],[Order Date]])</f>
        <v>2026</v>
      </c>
      <c r="D202" s="4">
        <f>MONTH(SalesDataTable[[#This Row],[Order Date]])</f>
        <v>2</v>
      </c>
      <c r="E202" s="4" t="str">
        <f>TEXT(SalesDataTable[[#This Row],[Order Date]], "MMM")</f>
        <v>Feb</v>
      </c>
      <c r="F202" s="5" t="str">
        <f>"Q"&amp;ROUNDUP(MONTH(SalesDataTable[[#This Row],[Order Date]])/3,0)</f>
        <v>Q1</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6" x14ac:dyDescent="0.4">
      <c r="A203" s="2">
        <v>2520</v>
      </c>
      <c r="B203" s="3">
        <v>46064</v>
      </c>
      <c r="C203" s="4">
        <f>YEAR(SalesDataTable[[#This Row],[Order Date]])</f>
        <v>2026</v>
      </c>
      <c r="D203" s="4">
        <f>MONTH(SalesDataTable[[#This Row],[Order Date]])</f>
        <v>2</v>
      </c>
      <c r="E203" s="4" t="str">
        <f>TEXT(SalesDataTable[[#This Row],[Order Date]], "MMM")</f>
        <v>Feb</v>
      </c>
      <c r="F203" s="5" t="str">
        <f>"Q"&amp;ROUNDUP(MONTH(SalesDataTable[[#This Row],[Order Date]])/3,0)</f>
        <v>Q1</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6" x14ac:dyDescent="0.4">
      <c r="A204" s="2">
        <v>4649</v>
      </c>
      <c r="B204" s="3">
        <v>46064</v>
      </c>
      <c r="C204" s="4">
        <f>YEAR(SalesDataTable[[#This Row],[Order Date]])</f>
        <v>2026</v>
      </c>
      <c r="D204" s="4">
        <f>MONTH(SalesDataTable[[#This Row],[Order Date]])</f>
        <v>2</v>
      </c>
      <c r="E204" s="4" t="str">
        <f>TEXT(SalesDataTable[[#This Row],[Order Date]], "MMM")</f>
        <v>Feb</v>
      </c>
      <c r="F204" s="5" t="str">
        <f>"Q"&amp;ROUNDUP(MONTH(SalesDataTable[[#This Row],[Order Date]])/3,0)</f>
        <v>Q1</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6" x14ac:dyDescent="0.4">
      <c r="A205" s="2">
        <v>4545</v>
      </c>
      <c r="B205" s="3">
        <v>46065</v>
      </c>
      <c r="C205" s="4">
        <f>YEAR(SalesDataTable[[#This Row],[Order Date]])</f>
        <v>2026</v>
      </c>
      <c r="D205" s="4">
        <f>MONTH(SalesDataTable[[#This Row],[Order Date]])</f>
        <v>2</v>
      </c>
      <c r="E205" s="4" t="str">
        <f>TEXT(SalesDataTable[[#This Row],[Order Date]], "MMM")</f>
        <v>Feb</v>
      </c>
      <c r="F205" s="5" t="str">
        <f>"Q"&amp;ROUNDUP(MONTH(SalesDataTable[[#This Row],[Order Date]])/3,0)</f>
        <v>Q1</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6" x14ac:dyDescent="0.4">
      <c r="A206" s="2">
        <v>285</v>
      </c>
      <c r="B206" s="3">
        <v>46066</v>
      </c>
      <c r="C206" s="4">
        <f>YEAR(SalesDataTable[[#This Row],[Order Date]])</f>
        <v>2026</v>
      </c>
      <c r="D206" s="4">
        <f>MONTH(SalesDataTable[[#This Row],[Order Date]])</f>
        <v>2</v>
      </c>
      <c r="E206" s="4" t="str">
        <f>TEXT(SalesDataTable[[#This Row],[Order Date]], "MMM")</f>
        <v>Feb</v>
      </c>
      <c r="F206" s="5" t="str">
        <f>"Q"&amp;ROUNDUP(MONTH(SalesDataTable[[#This Row],[Order Date]])/3,0)</f>
        <v>Q1</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6" x14ac:dyDescent="0.4">
      <c r="A207" s="2">
        <v>1499</v>
      </c>
      <c r="B207" s="3">
        <v>46066</v>
      </c>
      <c r="C207" s="4">
        <f>YEAR(SalesDataTable[[#This Row],[Order Date]])</f>
        <v>2026</v>
      </c>
      <c r="D207" s="4">
        <f>MONTH(SalesDataTable[[#This Row],[Order Date]])</f>
        <v>2</v>
      </c>
      <c r="E207" s="4" t="str">
        <f>TEXT(SalesDataTable[[#This Row],[Order Date]], "MMM")</f>
        <v>Feb</v>
      </c>
      <c r="F207" s="5" t="str">
        <f>"Q"&amp;ROUNDUP(MONTH(SalesDataTable[[#This Row],[Order Date]])/3,0)</f>
        <v>Q1</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6" x14ac:dyDescent="0.4">
      <c r="A208" s="2">
        <v>2615</v>
      </c>
      <c r="B208" s="3">
        <v>46066</v>
      </c>
      <c r="C208" s="4">
        <f>YEAR(SalesDataTable[[#This Row],[Order Date]])</f>
        <v>2026</v>
      </c>
      <c r="D208" s="4">
        <f>MONTH(SalesDataTable[[#This Row],[Order Date]])</f>
        <v>2</v>
      </c>
      <c r="E208" s="4" t="str">
        <f>TEXT(SalesDataTable[[#This Row],[Order Date]], "MMM")</f>
        <v>Feb</v>
      </c>
      <c r="F208" s="5" t="str">
        <f>"Q"&amp;ROUNDUP(MONTH(SalesDataTable[[#This Row],[Order Date]])/3,0)</f>
        <v>Q1</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6" x14ac:dyDescent="0.4">
      <c r="A209" s="2">
        <v>479</v>
      </c>
      <c r="B209" s="3">
        <v>46067</v>
      </c>
      <c r="C209" s="4">
        <f>YEAR(SalesDataTable[[#This Row],[Order Date]])</f>
        <v>2026</v>
      </c>
      <c r="D209" s="4">
        <f>MONTH(SalesDataTable[[#This Row],[Order Date]])</f>
        <v>2</v>
      </c>
      <c r="E209" s="4" t="str">
        <f>TEXT(SalesDataTable[[#This Row],[Order Date]], "MMM")</f>
        <v>Feb</v>
      </c>
      <c r="F209" s="5" t="str">
        <f>"Q"&amp;ROUNDUP(MONTH(SalesDataTable[[#This Row],[Order Date]])/3,0)</f>
        <v>Q1</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6" x14ac:dyDescent="0.4">
      <c r="A210" s="2">
        <v>4069</v>
      </c>
      <c r="B210" s="3">
        <v>46067</v>
      </c>
      <c r="C210" s="4">
        <f>YEAR(SalesDataTable[[#This Row],[Order Date]])</f>
        <v>2026</v>
      </c>
      <c r="D210" s="4">
        <f>MONTH(SalesDataTable[[#This Row],[Order Date]])</f>
        <v>2</v>
      </c>
      <c r="E210" s="4" t="str">
        <f>TEXT(SalesDataTable[[#This Row],[Order Date]], "MMM")</f>
        <v>Feb</v>
      </c>
      <c r="F210" s="5" t="str">
        <f>"Q"&amp;ROUNDUP(MONTH(SalesDataTable[[#This Row],[Order Date]])/3,0)</f>
        <v>Q1</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6" x14ac:dyDescent="0.4">
      <c r="A211" s="2">
        <v>4588</v>
      </c>
      <c r="B211" s="3">
        <v>46067</v>
      </c>
      <c r="C211" s="4">
        <f>YEAR(SalesDataTable[[#This Row],[Order Date]])</f>
        <v>2026</v>
      </c>
      <c r="D211" s="4">
        <f>MONTH(SalesDataTable[[#This Row],[Order Date]])</f>
        <v>2</v>
      </c>
      <c r="E211" s="4" t="str">
        <f>TEXT(SalesDataTable[[#This Row],[Order Date]], "MMM")</f>
        <v>Feb</v>
      </c>
      <c r="F211" s="5" t="str">
        <f>"Q"&amp;ROUNDUP(MONTH(SalesDataTable[[#This Row],[Order Date]])/3,0)</f>
        <v>Q1</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6" x14ac:dyDescent="0.4">
      <c r="A212" s="2">
        <v>14</v>
      </c>
      <c r="B212" s="3">
        <v>46068</v>
      </c>
      <c r="C212" s="4">
        <f>YEAR(SalesDataTable[[#This Row],[Order Date]])</f>
        <v>2026</v>
      </c>
      <c r="D212" s="4">
        <f>MONTH(SalesDataTable[[#This Row],[Order Date]])</f>
        <v>2</v>
      </c>
      <c r="E212" s="4" t="str">
        <f>TEXT(SalesDataTable[[#This Row],[Order Date]], "MMM")</f>
        <v>Feb</v>
      </c>
      <c r="F212" s="5" t="str">
        <f>"Q"&amp;ROUNDUP(MONTH(SalesDataTable[[#This Row],[Order Date]])/3,0)</f>
        <v>Q1</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6" x14ac:dyDescent="0.4">
      <c r="A213" s="2">
        <v>303</v>
      </c>
      <c r="B213" s="3">
        <v>46068</v>
      </c>
      <c r="C213" s="4">
        <f>YEAR(SalesDataTable[[#This Row],[Order Date]])</f>
        <v>2026</v>
      </c>
      <c r="D213" s="4">
        <f>MONTH(SalesDataTable[[#This Row],[Order Date]])</f>
        <v>2</v>
      </c>
      <c r="E213" s="4" t="str">
        <f>TEXT(SalesDataTable[[#This Row],[Order Date]], "MMM")</f>
        <v>Feb</v>
      </c>
      <c r="F213" s="5" t="str">
        <f>"Q"&amp;ROUNDUP(MONTH(SalesDataTable[[#This Row],[Order Date]])/3,0)</f>
        <v>Q1</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6" x14ac:dyDescent="0.4">
      <c r="A214" s="2">
        <v>1197</v>
      </c>
      <c r="B214" s="3">
        <v>46069</v>
      </c>
      <c r="C214" s="4">
        <f>YEAR(SalesDataTable[[#This Row],[Order Date]])</f>
        <v>2026</v>
      </c>
      <c r="D214" s="4">
        <f>MONTH(SalesDataTable[[#This Row],[Order Date]])</f>
        <v>2</v>
      </c>
      <c r="E214" s="4" t="str">
        <f>TEXT(SalesDataTable[[#This Row],[Order Date]], "MMM")</f>
        <v>Feb</v>
      </c>
      <c r="F214" s="5" t="str">
        <f>"Q"&amp;ROUNDUP(MONTH(SalesDataTable[[#This Row],[Order Date]])/3,0)</f>
        <v>Q1</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6" x14ac:dyDescent="0.4">
      <c r="A215" s="2">
        <v>2714</v>
      </c>
      <c r="B215" s="3">
        <v>46069</v>
      </c>
      <c r="C215" s="4">
        <f>YEAR(SalesDataTable[[#This Row],[Order Date]])</f>
        <v>2026</v>
      </c>
      <c r="D215" s="4">
        <f>MONTH(SalesDataTable[[#This Row],[Order Date]])</f>
        <v>2</v>
      </c>
      <c r="E215" s="4" t="str">
        <f>TEXT(SalesDataTable[[#This Row],[Order Date]], "MMM")</f>
        <v>Feb</v>
      </c>
      <c r="F215" s="5" t="str">
        <f>"Q"&amp;ROUNDUP(MONTH(SalesDataTable[[#This Row],[Order Date]])/3,0)</f>
        <v>Q1</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6" x14ac:dyDescent="0.4">
      <c r="A216" s="2">
        <v>2753</v>
      </c>
      <c r="B216" s="3">
        <v>46069</v>
      </c>
      <c r="C216" s="4">
        <f>YEAR(SalesDataTable[[#This Row],[Order Date]])</f>
        <v>2026</v>
      </c>
      <c r="D216" s="4">
        <f>MONTH(SalesDataTable[[#This Row],[Order Date]])</f>
        <v>2</v>
      </c>
      <c r="E216" s="4" t="str">
        <f>TEXT(SalesDataTable[[#This Row],[Order Date]], "MMM")</f>
        <v>Feb</v>
      </c>
      <c r="F216" s="5" t="str">
        <f>"Q"&amp;ROUNDUP(MONTH(SalesDataTable[[#This Row],[Order Date]])/3,0)</f>
        <v>Q1</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6" x14ac:dyDescent="0.4">
      <c r="A217" s="2">
        <v>3901</v>
      </c>
      <c r="B217" s="3">
        <v>46069</v>
      </c>
      <c r="C217" s="4">
        <f>YEAR(SalesDataTable[[#This Row],[Order Date]])</f>
        <v>2026</v>
      </c>
      <c r="D217" s="4">
        <f>MONTH(SalesDataTable[[#This Row],[Order Date]])</f>
        <v>2</v>
      </c>
      <c r="E217" s="4" t="str">
        <f>TEXT(SalesDataTable[[#This Row],[Order Date]], "MMM")</f>
        <v>Feb</v>
      </c>
      <c r="F217" s="5" t="str">
        <f>"Q"&amp;ROUNDUP(MONTH(SalesDataTable[[#This Row],[Order Date]])/3,0)</f>
        <v>Q1</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6" x14ac:dyDescent="0.4">
      <c r="A218" s="2">
        <v>594</v>
      </c>
      <c r="B218" s="3">
        <v>46070</v>
      </c>
      <c r="C218" s="4">
        <f>YEAR(SalesDataTable[[#This Row],[Order Date]])</f>
        <v>2026</v>
      </c>
      <c r="D218" s="4">
        <f>MONTH(SalesDataTable[[#This Row],[Order Date]])</f>
        <v>2</v>
      </c>
      <c r="E218" s="4" t="str">
        <f>TEXT(SalesDataTable[[#This Row],[Order Date]], "MMM")</f>
        <v>Feb</v>
      </c>
      <c r="F218" s="5" t="str">
        <f>"Q"&amp;ROUNDUP(MONTH(SalesDataTable[[#This Row],[Order Date]])/3,0)</f>
        <v>Q1</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6" x14ac:dyDescent="0.4">
      <c r="A219" s="2">
        <v>624</v>
      </c>
      <c r="B219" s="3">
        <v>46070</v>
      </c>
      <c r="C219" s="4">
        <f>YEAR(SalesDataTable[[#This Row],[Order Date]])</f>
        <v>2026</v>
      </c>
      <c r="D219" s="4">
        <f>MONTH(SalesDataTable[[#This Row],[Order Date]])</f>
        <v>2</v>
      </c>
      <c r="E219" s="4" t="str">
        <f>TEXT(SalesDataTable[[#This Row],[Order Date]], "MMM")</f>
        <v>Feb</v>
      </c>
      <c r="F219" s="5" t="str">
        <f>"Q"&amp;ROUNDUP(MONTH(SalesDataTable[[#This Row],[Order Date]])/3,0)</f>
        <v>Q1</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6" x14ac:dyDescent="0.4">
      <c r="A220" s="2">
        <v>1013</v>
      </c>
      <c r="B220" s="3">
        <v>46070</v>
      </c>
      <c r="C220" s="4">
        <f>YEAR(SalesDataTable[[#This Row],[Order Date]])</f>
        <v>2026</v>
      </c>
      <c r="D220" s="4">
        <f>MONTH(SalesDataTable[[#This Row],[Order Date]])</f>
        <v>2</v>
      </c>
      <c r="E220" s="4" t="str">
        <f>TEXT(SalesDataTable[[#This Row],[Order Date]], "MMM")</f>
        <v>Feb</v>
      </c>
      <c r="F220" s="5" t="str">
        <f>"Q"&amp;ROUNDUP(MONTH(SalesDataTable[[#This Row],[Order Date]])/3,0)</f>
        <v>Q1</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6" x14ac:dyDescent="0.4">
      <c r="A221" s="2">
        <v>1100</v>
      </c>
      <c r="B221" s="3">
        <v>46070</v>
      </c>
      <c r="C221" s="4">
        <f>YEAR(SalesDataTable[[#This Row],[Order Date]])</f>
        <v>2026</v>
      </c>
      <c r="D221" s="4">
        <f>MONTH(SalesDataTable[[#This Row],[Order Date]])</f>
        <v>2</v>
      </c>
      <c r="E221" s="4" t="str">
        <f>TEXT(SalesDataTable[[#This Row],[Order Date]], "MMM")</f>
        <v>Feb</v>
      </c>
      <c r="F221" s="5" t="str">
        <f>"Q"&amp;ROUNDUP(MONTH(SalesDataTable[[#This Row],[Order Date]])/3,0)</f>
        <v>Q1</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6" x14ac:dyDescent="0.4">
      <c r="A222" s="2">
        <v>2353</v>
      </c>
      <c r="B222" s="3">
        <v>46070</v>
      </c>
      <c r="C222" s="4">
        <f>YEAR(SalesDataTable[[#This Row],[Order Date]])</f>
        <v>2026</v>
      </c>
      <c r="D222" s="4">
        <f>MONTH(SalesDataTable[[#This Row],[Order Date]])</f>
        <v>2</v>
      </c>
      <c r="E222" s="4" t="str">
        <f>TEXT(SalesDataTable[[#This Row],[Order Date]], "MMM")</f>
        <v>Feb</v>
      </c>
      <c r="F222" s="5" t="str">
        <f>"Q"&amp;ROUNDUP(MONTH(SalesDataTable[[#This Row],[Order Date]])/3,0)</f>
        <v>Q1</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6" x14ac:dyDescent="0.4">
      <c r="A223" s="2">
        <v>3020</v>
      </c>
      <c r="B223" s="3">
        <v>46070</v>
      </c>
      <c r="C223" s="4">
        <f>YEAR(SalesDataTable[[#This Row],[Order Date]])</f>
        <v>2026</v>
      </c>
      <c r="D223" s="4">
        <f>MONTH(SalesDataTable[[#This Row],[Order Date]])</f>
        <v>2</v>
      </c>
      <c r="E223" s="4" t="str">
        <f>TEXT(SalesDataTable[[#This Row],[Order Date]], "MMM")</f>
        <v>Feb</v>
      </c>
      <c r="F223" s="5" t="str">
        <f>"Q"&amp;ROUNDUP(MONTH(SalesDataTable[[#This Row],[Order Date]])/3,0)</f>
        <v>Q1</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6" x14ac:dyDescent="0.4">
      <c r="A224" s="2">
        <v>3227</v>
      </c>
      <c r="B224" s="3">
        <v>46070</v>
      </c>
      <c r="C224" s="4">
        <f>YEAR(SalesDataTable[[#This Row],[Order Date]])</f>
        <v>2026</v>
      </c>
      <c r="D224" s="4">
        <f>MONTH(SalesDataTable[[#This Row],[Order Date]])</f>
        <v>2</v>
      </c>
      <c r="E224" s="4" t="str">
        <f>TEXT(SalesDataTable[[#This Row],[Order Date]], "MMM")</f>
        <v>Feb</v>
      </c>
      <c r="F224" s="5" t="str">
        <f>"Q"&amp;ROUNDUP(MONTH(SalesDataTable[[#This Row],[Order Date]])/3,0)</f>
        <v>Q1</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6" x14ac:dyDescent="0.4">
      <c r="A225" s="2">
        <v>3530</v>
      </c>
      <c r="B225" s="3">
        <v>46070</v>
      </c>
      <c r="C225" s="4">
        <f>YEAR(SalesDataTable[[#This Row],[Order Date]])</f>
        <v>2026</v>
      </c>
      <c r="D225" s="4">
        <f>MONTH(SalesDataTable[[#This Row],[Order Date]])</f>
        <v>2</v>
      </c>
      <c r="E225" s="4" t="str">
        <f>TEXT(SalesDataTable[[#This Row],[Order Date]], "MMM")</f>
        <v>Feb</v>
      </c>
      <c r="F225" s="5" t="str">
        <f>"Q"&amp;ROUNDUP(MONTH(SalesDataTable[[#This Row],[Order Date]])/3,0)</f>
        <v>Q1</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6" x14ac:dyDescent="0.4">
      <c r="A226" s="2">
        <v>6</v>
      </c>
      <c r="B226" s="3">
        <v>46071</v>
      </c>
      <c r="C226" s="4">
        <f>YEAR(SalesDataTable[[#This Row],[Order Date]])</f>
        <v>2026</v>
      </c>
      <c r="D226" s="4">
        <f>MONTH(SalesDataTable[[#This Row],[Order Date]])</f>
        <v>2</v>
      </c>
      <c r="E226" s="4" t="str">
        <f>TEXT(SalesDataTable[[#This Row],[Order Date]], "MMM")</f>
        <v>Feb</v>
      </c>
      <c r="F226" s="5" t="str">
        <f>"Q"&amp;ROUNDUP(MONTH(SalesDataTable[[#This Row],[Order Date]])/3,0)</f>
        <v>Q1</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6" x14ac:dyDescent="0.4">
      <c r="A227" s="2">
        <v>2038</v>
      </c>
      <c r="B227" s="3">
        <v>46071</v>
      </c>
      <c r="C227" s="4">
        <f>YEAR(SalesDataTable[[#This Row],[Order Date]])</f>
        <v>2026</v>
      </c>
      <c r="D227" s="4">
        <f>MONTH(SalesDataTable[[#This Row],[Order Date]])</f>
        <v>2</v>
      </c>
      <c r="E227" s="4" t="str">
        <f>TEXT(SalesDataTable[[#This Row],[Order Date]], "MMM")</f>
        <v>Feb</v>
      </c>
      <c r="F227" s="5" t="str">
        <f>"Q"&amp;ROUNDUP(MONTH(SalesDataTable[[#This Row],[Order Date]])/3,0)</f>
        <v>Q1</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6" x14ac:dyDescent="0.4">
      <c r="A228" s="2">
        <v>4104</v>
      </c>
      <c r="B228" s="3">
        <v>46071</v>
      </c>
      <c r="C228" s="4">
        <f>YEAR(SalesDataTable[[#This Row],[Order Date]])</f>
        <v>2026</v>
      </c>
      <c r="D228" s="4">
        <f>MONTH(SalesDataTable[[#This Row],[Order Date]])</f>
        <v>2</v>
      </c>
      <c r="E228" s="4" t="str">
        <f>TEXT(SalesDataTable[[#This Row],[Order Date]], "MMM")</f>
        <v>Feb</v>
      </c>
      <c r="F228" s="5" t="str">
        <f>"Q"&amp;ROUNDUP(MONTH(SalesDataTable[[#This Row],[Order Date]])/3,0)</f>
        <v>Q1</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6" x14ac:dyDescent="0.4">
      <c r="A229" s="2">
        <v>1072</v>
      </c>
      <c r="B229" s="3">
        <v>46072</v>
      </c>
      <c r="C229" s="4">
        <f>YEAR(SalesDataTable[[#This Row],[Order Date]])</f>
        <v>2026</v>
      </c>
      <c r="D229" s="4">
        <f>MONTH(SalesDataTable[[#This Row],[Order Date]])</f>
        <v>2</v>
      </c>
      <c r="E229" s="4" t="str">
        <f>TEXT(SalesDataTable[[#This Row],[Order Date]], "MMM")</f>
        <v>Feb</v>
      </c>
      <c r="F229" s="5" t="str">
        <f>"Q"&amp;ROUNDUP(MONTH(SalesDataTable[[#This Row],[Order Date]])/3,0)</f>
        <v>Q1</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6" x14ac:dyDescent="0.4">
      <c r="A230" s="2">
        <v>2435</v>
      </c>
      <c r="B230" s="3">
        <v>46072</v>
      </c>
      <c r="C230" s="4">
        <f>YEAR(SalesDataTable[[#This Row],[Order Date]])</f>
        <v>2026</v>
      </c>
      <c r="D230" s="4">
        <f>MONTH(SalesDataTable[[#This Row],[Order Date]])</f>
        <v>2</v>
      </c>
      <c r="E230" s="4" t="str">
        <f>TEXT(SalesDataTable[[#This Row],[Order Date]], "MMM")</f>
        <v>Feb</v>
      </c>
      <c r="F230" s="5" t="str">
        <f>"Q"&amp;ROUNDUP(MONTH(SalesDataTable[[#This Row],[Order Date]])/3,0)</f>
        <v>Q1</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6" x14ac:dyDescent="0.4">
      <c r="A231" s="2">
        <v>4476</v>
      </c>
      <c r="B231" s="3">
        <v>46072</v>
      </c>
      <c r="C231" s="4">
        <f>YEAR(SalesDataTable[[#This Row],[Order Date]])</f>
        <v>2026</v>
      </c>
      <c r="D231" s="4">
        <f>MONTH(SalesDataTable[[#This Row],[Order Date]])</f>
        <v>2</v>
      </c>
      <c r="E231" s="4" t="str">
        <f>TEXT(SalesDataTable[[#This Row],[Order Date]], "MMM")</f>
        <v>Feb</v>
      </c>
      <c r="F231" s="5" t="str">
        <f>"Q"&amp;ROUNDUP(MONTH(SalesDataTable[[#This Row],[Order Date]])/3,0)</f>
        <v>Q1</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6" x14ac:dyDescent="0.4">
      <c r="A232" s="2">
        <v>174</v>
      </c>
      <c r="B232" s="3">
        <v>46073</v>
      </c>
      <c r="C232" s="4">
        <f>YEAR(SalesDataTable[[#This Row],[Order Date]])</f>
        <v>2026</v>
      </c>
      <c r="D232" s="4">
        <f>MONTH(SalesDataTable[[#This Row],[Order Date]])</f>
        <v>2</v>
      </c>
      <c r="E232" s="4" t="str">
        <f>TEXT(SalesDataTable[[#This Row],[Order Date]], "MMM")</f>
        <v>Feb</v>
      </c>
      <c r="F232" s="5" t="str">
        <f>"Q"&amp;ROUNDUP(MONTH(SalesDataTable[[#This Row],[Order Date]])/3,0)</f>
        <v>Q1</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6" x14ac:dyDescent="0.4">
      <c r="A233" s="2">
        <v>304</v>
      </c>
      <c r="B233" s="3">
        <v>46073</v>
      </c>
      <c r="C233" s="4">
        <f>YEAR(SalesDataTable[[#This Row],[Order Date]])</f>
        <v>2026</v>
      </c>
      <c r="D233" s="4">
        <f>MONTH(SalesDataTable[[#This Row],[Order Date]])</f>
        <v>2</v>
      </c>
      <c r="E233" s="4" t="str">
        <f>TEXT(SalesDataTable[[#This Row],[Order Date]], "MMM")</f>
        <v>Feb</v>
      </c>
      <c r="F233" s="5" t="str">
        <f>"Q"&amp;ROUNDUP(MONTH(SalesDataTable[[#This Row],[Order Date]])/3,0)</f>
        <v>Q1</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6" x14ac:dyDescent="0.4">
      <c r="A234" s="2">
        <v>404</v>
      </c>
      <c r="B234" s="3">
        <v>46073</v>
      </c>
      <c r="C234" s="4">
        <f>YEAR(SalesDataTable[[#This Row],[Order Date]])</f>
        <v>2026</v>
      </c>
      <c r="D234" s="4">
        <f>MONTH(SalesDataTable[[#This Row],[Order Date]])</f>
        <v>2</v>
      </c>
      <c r="E234" s="4" t="str">
        <f>TEXT(SalesDataTable[[#This Row],[Order Date]], "MMM")</f>
        <v>Feb</v>
      </c>
      <c r="F234" s="5" t="str">
        <f>"Q"&amp;ROUNDUP(MONTH(SalesDataTable[[#This Row],[Order Date]])/3,0)</f>
        <v>Q1</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6" x14ac:dyDescent="0.4">
      <c r="A235" s="2">
        <v>675</v>
      </c>
      <c r="B235" s="3">
        <v>46073</v>
      </c>
      <c r="C235" s="4">
        <f>YEAR(SalesDataTable[[#This Row],[Order Date]])</f>
        <v>2026</v>
      </c>
      <c r="D235" s="4">
        <f>MONTH(SalesDataTable[[#This Row],[Order Date]])</f>
        <v>2</v>
      </c>
      <c r="E235" s="4" t="str">
        <f>TEXT(SalesDataTable[[#This Row],[Order Date]], "MMM")</f>
        <v>Feb</v>
      </c>
      <c r="F235" s="5" t="str">
        <f>"Q"&amp;ROUNDUP(MONTH(SalesDataTable[[#This Row],[Order Date]])/3,0)</f>
        <v>Q1</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6" x14ac:dyDescent="0.4">
      <c r="A236" s="2">
        <v>940</v>
      </c>
      <c r="B236" s="3">
        <v>46073</v>
      </c>
      <c r="C236" s="4">
        <f>YEAR(SalesDataTable[[#This Row],[Order Date]])</f>
        <v>2026</v>
      </c>
      <c r="D236" s="4">
        <f>MONTH(SalesDataTable[[#This Row],[Order Date]])</f>
        <v>2</v>
      </c>
      <c r="E236" s="4" t="str">
        <f>TEXT(SalesDataTable[[#This Row],[Order Date]], "MMM")</f>
        <v>Feb</v>
      </c>
      <c r="F236" s="5" t="str">
        <f>"Q"&amp;ROUNDUP(MONTH(SalesDataTable[[#This Row],[Order Date]])/3,0)</f>
        <v>Q1</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6" x14ac:dyDescent="0.4">
      <c r="A237" s="2">
        <v>2375</v>
      </c>
      <c r="B237" s="3">
        <v>46073</v>
      </c>
      <c r="C237" s="4">
        <f>YEAR(SalesDataTable[[#This Row],[Order Date]])</f>
        <v>2026</v>
      </c>
      <c r="D237" s="4">
        <f>MONTH(SalesDataTable[[#This Row],[Order Date]])</f>
        <v>2</v>
      </c>
      <c r="E237" s="4" t="str">
        <f>TEXT(SalesDataTable[[#This Row],[Order Date]], "MMM")</f>
        <v>Feb</v>
      </c>
      <c r="F237" s="5" t="str">
        <f>"Q"&amp;ROUNDUP(MONTH(SalesDataTable[[#This Row],[Order Date]])/3,0)</f>
        <v>Q1</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6" x14ac:dyDescent="0.4">
      <c r="A238" s="2">
        <v>4184</v>
      </c>
      <c r="B238" s="3">
        <v>46073</v>
      </c>
      <c r="C238" s="4">
        <f>YEAR(SalesDataTable[[#This Row],[Order Date]])</f>
        <v>2026</v>
      </c>
      <c r="D238" s="4">
        <f>MONTH(SalesDataTable[[#This Row],[Order Date]])</f>
        <v>2</v>
      </c>
      <c r="E238" s="4" t="str">
        <f>TEXT(SalesDataTable[[#This Row],[Order Date]], "MMM")</f>
        <v>Feb</v>
      </c>
      <c r="F238" s="5" t="str">
        <f>"Q"&amp;ROUNDUP(MONTH(SalesDataTable[[#This Row],[Order Date]])/3,0)</f>
        <v>Q1</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6" x14ac:dyDescent="0.4">
      <c r="A239" s="2">
        <v>4390</v>
      </c>
      <c r="B239" s="3">
        <v>46073</v>
      </c>
      <c r="C239" s="4">
        <f>YEAR(SalesDataTable[[#This Row],[Order Date]])</f>
        <v>2026</v>
      </c>
      <c r="D239" s="4">
        <f>MONTH(SalesDataTable[[#This Row],[Order Date]])</f>
        <v>2</v>
      </c>
      <c r="E239" s="4" t="str">
        <f>TEXT(SalesDataTable[[#This Row],[Order Date]], "MMM")</f>
        <v>Feb</v>
      </c>
      <c r="F239" s="5" t="str">
        <f>"Q"&amp;ROUNDUP(MONTH(SalesDataTable[[#This Row],[Order Date]])/3,0)</f>
        <v>Q1</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6" x14ac:dyDescent="0.4">
      <c r="A240" s="2">
        <v>1475</v>
      </c>
      <c r="B240" s="3">
        <v>46074</v>
      </c>
      <c r="C240" s="4">
        <f>YEAR(SalesDataTable[[#This Row],[Order Date]])</f>
        <v>2026</v>
      </c>
      <c r="D240" s="4">
        <f>MONTH(SalesDataTable[[#This Row],[Order Date]])</f>
        <v>2</v>
      </c>
      <c r="E240" s="4" t="str">
        <f>TEXT(SalesDataTable[[#This Row],[Order Date]], "MMM")</f>
        <v>Feb</v>
      </c>
      <c r="F240" s="5" t="str">
        <f>"Q"&amp;ROUNDUP(MONTH(SalesDataTable[[#This Row],[Order Date]])/3,0)</f>
        <v>Q1</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6" x14ac:dyDescent="0.4">
      <c r="A241" s="2">
        <v>3504</v>
      </c>
      <c r="B241" s="3">
        <v>46074</v>
      </c>
      <c r="C241" s="4">
        <f>YEAR(SalesDataTable[[#This Row],[Order Date]])</f>
        <v>2026</v>
      </c>
      <c r="D241" s="4">
        <f>MONTH(SalesDataTable[[#This Row],[Order Date]])</f>
        <v>2</v>
      </c>
      <c r="E241" s="4" t="str">
        <f>TEXT(SalesDataTable[[#This Row],[Order Date]], "MMM")</f>
        <v>Feb</v>
      </c>
      <c r="F241" s="5" t="str">
        <f>"Q"&amp;ROUNDUP(MONTH(SalesDataTable[[#This Row],[Order Date]])/3,0)</f>
        <v>Q1</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6" x14ac:dyDescent="0.4">
      <c r="A242" s="2">
        <v>1649</v>
      </c>
      <c r="B242" s="3">
        <v>46075</v>
      </c>
      <c r="C242" s="4">
        <f>YEAR(SalesDataTable[[#This Row],[Order Date]])</f>
        <v>2026</v>
      </c>
      <c r="D242" s="4">
        <f>MONTH(SalesDataTable[[#This Row],[Order Date]])</f>
        <v>2</v>
      </c>
      <c r="E242" s="4" t="str">
        <f>TEXT(SalesDataTable[[#This Row],[Order Date]], "MMM")</f>
        <v>Feb</v>
      </c>
      <c r="F242" s="5" t="str">
        <f>"Q"&amp;ROUNDUP(MONTH(SalesDataTable[[#This Row],[Order Date]])/3,0)</f>
        <v>Q1</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6" x14ac:dyDescent="0.4">
      <c r="A243" s="2">
        <v>2170</v>
      </c>
      <c r="B243" s="3">
        <v>46075</v>
      </c>
      <c r="C243" s="4">
        <f>YEAR(SalesDataTable[[#This Row],[Order Date]])</f>
        <v>2026</v>
      </c>
      <c r="D243" s="4">
        <f>MONTH(SalesDataTable[[#This Row],[Order Date]])</f>
        <v>2</v>
      </c>
      <c r="E243" s="4" t="str">
        <f>TEXT(SalesDataTable[[#This Row],[Order Date]], "MMM")</f>
        <v>Feb</v>
      </c>
      <c r="F243" s="5" t="str">
        <f>"Q"&amp;ROUNDUP(MONTH(SalesDataTable[[#This Row],[Order Date]])/3,0)</f>
        <v>Q1</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6" x14ac:dyDescent="0.4">
      <c r="A244" s="2">
        <v>3402</v>
      </c>
      <c r="B244" s="3">
        <v>46075</v>
      </c>
      <c r="C244" s="4">
        <f>YEAR(SalesDataTable[[#This Row],[Order Date]])</f>
        <v>2026</v>
      </c>
      <c r="D244" s="4">
        <f>MONTH(SalesDataTable[[#This Row],[Order Date]])</f>
        <v>2</v>
      </c>
      <c r="E244" s="4" t="str">
        <f>TEXT(SalesDataTable[[#This Row],[Order Date]], "MMM")</f>
        <v>Feb</v>
      </c>
      <c r="F244" s="5" t="str">
        <f>"Q"&amp;ROUNDUP(MONTH(SalesDataTable[[#This Row],[Order Date]])/3,0)</f>
        <v>Q1</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6" x14ac:dyDescent="0.4">
      <c r="A245" s="2">
        <v>3773</v>
      </c>
      <c r="B245" s="3">
        <v>46075</v>
      </c>
      <c r="C245" s="4">
        <f>YEAR(SalesDataTable[[#This Row],[Order Date]])</f>
        <v>2026</v>
      </c>
      <c r="D245" s="4">
        <f>MONTH(SalesDataTable[[#This Row],[Order Date]])</f>
        <v>2</v>
      </c>
      <c r="E245" s="4" t="str">
        <f>TEXT(SalesDataTable[[#This Row],[Order Date]], "MMM")</f>
        <v>Feb</v>
      </c>
      <c r="F245" s="5" t="str">
        <f>"Q"&amp;ROUNDUP(MONTH(SalesDataTable[[#This Row],[Order Date]])/3,0)</f>
        <v>Q1</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6" x14ac:dyDescent="0.4">
      <c r="A246" s="2">
        <v>4670</v>
      </c>
      <c r="B246" s="3">
        <v>46075</v>
      </c>
      <c r="C246" s="4">
        <f>YEAR(SalesDataTable[[#This Row],[Order Date]])</f>
        <v>2026</v>
      </c>
      <c r="D246" s="4">
        <f>MONTH(SalesDataTable[[#This Row],[Order Date]])</f>
        <v>2</v>
      </c>
      <c r="E246" s="4" t="str">
        <f>TEXT(SalesDataTable[[#This Row],[Order Date]], "MMM")</f>
        <v>Feb</v>
      </c>
      <c r="F246" s="5" t="str">
        <f>"Q"&amp;ROUNDUP(MONTH(SalesDataTable[[#This Row],[Order Date]])/3,0)</f>
        <v>Q1</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6" x14ac:dyDescent="0.4">
      <c r="A247" s="2">
        <v>587</v>
      </c>
      <c r="B247" s="3">
        <v>46076</v>
      </c>
      <c r="C247" s="4">
        <f>YEAR(SalesDataTable[[#This Row],[Order Date]])</f>
        <v>2026</v>
      </c>
      <c r="D247" s="4">
        <f>MONTH(SalesDataTable[[#This Row],[Order Date]])</f>
        <v>2</v>
      </c>
      <c r="E247" s="4" t="str">
        <f>TEXT(SalesDataTable[[#This Row],[Order Date]], "MMM")</f>
        <v>Feb</v>
      </c>
      <c r="F247" s="5" t="str">
        <f>"Q"&amp;ROUNDUP(MONTH(SalesDataTable[[#This Row],[Order Date]])/3,0)</f>
        <v>Q1</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6" x14ac:dyDescent="0.4">
      <c r="A248" s="2">
        <v>1085</v>
      </c>
      <c r="B248" s="3">
        <v>46076</v>
      </c>
      <c r="C248" s="4">
        <f>YEAR(SalesDataTable[[#This Row],[Order Date]])</f>
        <v>2026</v>
      </c>
      <c r="D248" s="4">
        <f>MONTH(SalesDataTable[[#This Row],[Order Date]])</f>
        <v>2</v>
      </c>
      <c r="E248" s="4" t="str">
        <f>TEXT(SalesDataTable[[#This Row],[Order Date]], "MMM")</f>
        <v>Feb</v>
      </c>
      <c r="F248" s="5" t="str">
        <f>"Q"&amp;ROUNDUP(MONTH(SalesDataTable[[#This Row],[Order Date]])/3,0)</f>
        <v>Q1</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6" x14ac:dyDescent="0.4">
      <c r="A249" s="2">
        <v>1635</v>
      </c>
      <c r="B249" s="3">
        <v>46076</v>
      </c>
      <c r="C249" s="4">
        <f>YEAR(SalesDataTable[[#This Row],[Order Date]])</f>
        <v>2026</v>
      </c>
      <c r="D249" s="4">
        <f>MONTH(SalesDataTable[[#This Row],[Order Date]])</f>
        <v>2</v>
      </c>
      <c r="E249" s="4" t="str">
        <f>TEXT(SalesDataTable[[#This Row],[Order Date]], "MMM")</f>
        <v>Feb</v>
      </c>
      <c r="F249" s="5" t="str">
        <f>"Q"&amp;ROUNDUP(MONTH(SalesDataTable[[#This Row],[Order Date]])/3,0)</f>
        <v>Q1</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6" x14ac:dyDescent="0.4">
      <c r="A250" s="2">
        <v>4067</v>
      </c>
      <c r="B250" s="3">
        <v>46076</v>
      </c>
      <c r="C250" s="4">
        <f>YEAR(SalesDataTable[[#This Row],[Order Date]])</f>
        <v>2026</v>
      </c>
      <c r="D250" s="4">
        <f>MONTH(SalesDataTable[[#This Row],[Order Date]])</f>
        <v>2</v>
      </c>
      <c r="E250" s="4" t="str">
        <f>TEXT(SalesDataTable[[#This Row],[Order Date]], "MMM")</f>
        <v>Feb</v>
      </c>
      <c r="F250" s="5" t="str">
        <f>"Q"&amp;ROUNDUP(MONTH(SalesDataTable[[#This Row],[Order Date]])/3,0)</f>
        <v>Q1</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6" x14ac:dyDescent="0.4">
      <c r="A251" s="2">
        <v>287</v>
      </c>
      <c r="B251" s="3">
        <v>46077</v>
      </c>
      <c r="C251" s="4">
        <f>YEAR(SalesDataTable[[#This Row],[Order Date]])</f>
        <v>2026</v>
      </c>
      <c r="D251" s="4">
        <f>MONTH(SalesDataTable[[#This Row],[Order Date]])</f>
        <v>2</v>
      </c>
      <c r="E251" s="4" t="str">
        <f>TEXT(SalesDataTable[[#This Row],[Order Date]], "MMM")</f>
        <v>Feb</v>
      </c>
      <c r="F251" s="5" t="str">
        <f>"Q"&amp;ROUNDUP(MONTH(SalesDataTable[[#This Row],[Order Date]])/3,0)</f>
        <v>Q1</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6" x14ac:dyDescent="0.4">
      <c r="A252" s="2">
        <v>794</v>
      </c>
      <c r="B252" s="3">
        <v>46077</v>
      </c>
      <c r="C252" s="4">
        <f>YEAR(SalesDataTable[[#This Row],[Order Date]])</f>
        <v>2026</v>
      </c>
      <c r="D252" s="4">
        <f>MONTH(SalesDataTable[[#This Row],[Order Date]])</f>
        <v>2</v>
      </c>
      <c r="E252" s="4" t="str">
        <f>TEXT(SalesDataTable[[#This Row],[Order Date]], "MMM")</f>
        <v>Feb</v>
      </c>
      <c r="F252" s="5" t="str">
        <f>"Q"&amp;ROUNDUP(MONTH(SalesDataTable[[#This Row],[Order Date]])/3,0)</f>
        <v>Q1</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6" x14ac:dyDescent="0.4">
      <c r="A253" s="2">
        <v>1609</v>
      </c>
      <c r="B253" s="3">
        <v>46077</v>
      </c>
      <c r="C253" s="4">
        <f>YEAR(SalesDataTable[[#This Row],[Order Date]])</f>
        <v>2026</v>
      </c>
      <c r="D253" s="4">
        <f>MONTH(SalesDataTable[[#This Row],[Order Date]])</f>
        <v>2</v>
      </c>
      <c r="E253" s="4" t="str">
        <f>TEXT(SalesDataTable[[#This Row],[Order Date]], "MMM")</f>
        <v>Feb</v>
      </c>
      <c r="F253" s="5" t="str">
        <f>"Q"&amp;ROUNDUP(MONTH(SalesDataTable[[#This Row],[Order Date]])/3,0)</f>
        <v>Q1</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6" x14ac:dyDescent="0.4">
      <c r="A254" s="2">
        <v>4921</v>
      </c>
      <c r="B254" s="3">
        <v>46077</v>
      </c>
      <c r="C254" s="4">
        <f>YEAR(SalesDataTable[[#This Row],[Order Date]])</f>
        <v>2026</v>
      </c>
      <c r="D254" s="4">
        <f>MONTH(SalesDataTable[[#This Row],[Order Date]])</f>
        <v>2</v>
      </c>
      <c r="E254" s="4" t="str">
        <f>TEXT(SalesDataTable[[#This Row],[Order Date]], "MMM")</f>
        <v>Feb</v>
      </c>
      <c r="F254" s="5" t="str">
        <f>"Q"&amp;ROUNDUP(MONTH(SalesDataTable[[#This Row],[Order Date]])/3,0)</f>
        <v>Q1</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6" x14ac:dyDescent="0.4">
      <c r="A255" s="2">
        <v>2209</v>
      </c>
      <c r="B255" s="3">
        <v>46078</v>
      </c>
      <c r="C255" s="4">
        <f>YEAR(SalesDataTable[[#This Row],[Order Date]])</f>
        <v>2026</v>
      </c>
      <c r="D255" s="4">
        <f>MONTH(SalesDataTable[[#This Row],[Order Date]])</f>
        <v>2</v>
      </c>
      <c r="E255" s="4" t="str">
        <f>TEXT(SalesDataTable[[#This Row],[Order Date]], "MMM")</f>
        <v>Feb</v>
      </c>
      <c r="F255" s="5" t="str">
        <f>"Q"&amp;ROUNDUP(MONTH(SalesDataTable[[#This Row],[Order Date]])/3,0)</f>
        <v>Q1</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6" x14ac:dyDescent="0.4">
      <c r="A256" s="2">
        <v>4757</v>
      </c>
      <c r="B256" s="3">
        <v>46078</v>
      </c>
      <c r="C256" s="4">
        <f>YEAR(SalesDataTable[[#This Row],[Order Date]])</f>
        <v>2026</v>
      </c>
      <c r="D256" s="4">
        <f>MONTH(SalesDataTable[[#This Row],[Order Date]])</f>
        <v>2</v>
      </c>
      <c r="E256" s="4" t="str">
        <f>TEXT(SalesDataTable[[#This Row],[Order Date]], "MMM")</f>
        <v>Feb</v>
      </c>
      <c r="F256" s="5" t="str">
        <f>"Q"&amp;ROUNDUP(MONTH(SalesDataTable[[#This Row],[Order Date]])/3,0)</f>
        <v>Q1</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6" x14ac:dyDescent="0.4">
      <c r="A257" s="2">
        <v>5155</v>
      </c>
      <c r="B257" s="3">
        <v>46078</v>
      </c>
      <c r="C257" s="4">
        <f>YEAR(SalesDataTable[[#This Row],[Order Date]])</f>
        <v>2026</v>
      </c>
      <c r="D257" s="4">
        <f>MONTH(SalesDataTable[[#This Row],[Order Date]])</f>
        <v>2</v>
      </c>
      <c r="E257" s="4" t="str">
        <f>TEXT(SalesDataTable[[#This Row],[Order Date]], "MMM")</f>
        <v>Feb</v>
      </c>
      <c r="F257" s="5" t="str">
        <f>"Q"&amp;ROUNDUP(MONTH(SalesDataTable[[#This Row],[Order Date]])/3,0)</f>
        <v>Q1</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6" x14ac:dyDescent="0.4">
      <c r="A258" s="2">
        <v>1737</v>
      </c>
      <c r="B258" s="3">
        <v>46079</v>
      </c>
      <c r="C258" s="4">
        <f>YEAR(SalesDataTable[[#This Row],[Order Date]])</f>
        <v>2026</v>
      </c>
      <c r="D258" s="4">
        <f>MONTH(SalesDataTable[[#This Row],[Order Date]])</f>
        <v>2</v>
      </c>
      <c r="E258" s="4" t="str">
        <f>TEXT(SalesDataTable[[#This Row],[Order Date]], "MMM")</f>
        <v>Feb</v>
      </c>
      <c r="F258" s="5" t="str">
        <f>"Q"&amp;ROUNDUP(MONTH(SalesDataTable[[#This Row],[Order Date]])/3,0)</f>
        <v>Q1</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6" x14ac:dyDescent="0.4">
      <c r="A259" s="2">
        <v>1905</v>
      </c>
      <c r="B259" s="3">
        <v>46079</v>
      </c>
      <c r="C259" s="4">
        <f>YEAR(SalesDataTable[[#This Row],[Order Date]])</f>
        <v>2026</v>
      </c>
      <c r="D259" s="4">
        <f>MONTH(SalesDataTable[[#This Row],[Order Date]])</f>
        <v>2</v>
      </c>
      <c r="E259" s="4" t="str">
        <f>TEXT(SalesDataTable[[#This Row],[Order Date]], "MMM")</f>
        <v>Feb</v>
      </c>
      <c r="F259" s="5" t="str">
        <f>"Q"&amp;ROUNDUP(MONTH(SalesDataTable[[#This Row],[Order Date]])/3,0)</f>
        <v>Q1</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6" x14ac:dyDescent="0.4">
      <c r="A260" s="2">
        <v>2359</v>
      </c>
      <c r="B260" s="3">
        <v>46079</v>
      </c>
      <c r="C260" s="4">
        <f>YEAR(SalesDataTable[[#This Row],[Order Date]])</f>
        <v>2026</v>
      </c>
      <c r="D260" s="4">
        <f>MONTH(SalesDataTable[[#This Row],[Order Date]])</f>
        <v>2</v>
      </c>
      <c r="E260" s="4" t="str">
        <f>TEXT(SalesDataTable[[#This Row],[Order Date]], "MMM")</f>
        <v>Feb</v>
      </c>
      <c r="F260" s="5" t="str">
        <f>"Q"&amp;ROUNDUP(MONTH(SalesDataTable[[#This Row],[Order Date]])/3,0)</f>
        <v>Q1</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6" x14ac:dyDescent="0.4">
      <c r="A261" s="2">
        <v>3666</v>
      </c>
      <c r="B261" s="3">
        <v>46079</v>
      </c>
      <c r="C261" s="4">
        <f>YEAR(SalesDataTable[[#This Row],[Order Date]])</f>
        <v>2026</v>
      </c>
      <c r="D261" s="4">
        <f>MONTH(SalesDataTable[[#This Row],[Order Date]])</f>
        <v>2</v>
      </c>
      <c r="E261" s="4" t="str">
        <f>TEXT(SalesDataTable[[#This Row],[Order Date]], "MMM")</f>
        <v>Feb</v>
      </c>
      <c r="F261" s="5" t="str">
        <f>"Q"&amp;ROUNDUP(MONTH(SalesDataTable[[#This Row],[Order Date]])/3,0)</f>
        <v>Q1</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6" x14ac:dyDescent="0.4">
      <c r="A262" s="2">
        <v>518</v>
      </c>
      <c r="B262" s="3">
        <v>46080</v>
      </c>
      <c r="C262" s="4">
        <f>YEAR(SalesDataTable[[#This Row],[Order Date]])</f>
        <v>2026</v>
      </c>
      <c r="D262" s="4">
        <f>MONTH(SalesDataTable[[#This Row],[Order Date]])</f>
        <v>2</v>
      </c>
      <c r="E262" s="4" t="str">
        <f>TEXT(SalesDataTable[[#This Row],[Order Date]], "MMM")</f>
        <v>Feb</v>
      </c>
      <c r="F262" s="5" t="str">
        <f>"Q"&amp;ROUNDUP(MONTH(SalesDataTable[[#This Row],[Order Date]])/3,0)</f>
        <v>Q1</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6" x14ac:dyDescent="0.4">
      <c r="A263" s="2">
        <v>892</v>
      </c>
      <c r="B263" s="3">
        <v>46080</v>
      </c>
      <c r="C263" s="4">
        <f>YEAR(SalesDataTable[[#This Row],[Order Date]])</f>
        <v>2026</v>
      </c>
      <c r="D263" s="4">
        <f>MONTH(SalesDataTable[[#This Row],[Order Date]])</f>
        <v>2</v>
      </c>
      <c r="E263" s="4" t="str">
        <f>TEXT(SalesDataTable[[#This Row],[Order Date]], "MMM")</f>
        <v>Feb</v>
      </c>
      <c r="F263" s="5" t="str">
        <f>"Q"&amp;ROUNDUP(MONTH(SalesDataTable[[#This Row],[Order Date]])/3,0)</f>
        <v>Q1</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6" x14ac:dyDescent="0.4">
      <c r="A264" s="2">
        <v>1115</v>
      </c>
      <c r="B264" s="3">
        <v>46080</v>
      </c>
      <c r="C264" s="4">
        <f>YEAR(SalesDataTable[[#This Row],[Order Date]])</f>
        <v>2026</v>
      </c>
      <c r="D264" s="4">
        <f>MONTH(SalesDataTable[[#This Row],[Order Date]])</f>
        <v>2</v>
      </c>
      <c r="E264" s="4" t="str">
        <f>TEXT(SalesDataTable[[#This Row],[Order Date]], "MMM")</f>
        <v>Feb</v>
      </c>
      <c r="F264" s="5" t="str">
        <f>"Q"&amp;ROUNDUP(MONTH(SalesDataTable[[#This Row],[Order Date]])/3,0)</f>
        <v>Q1</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6" x14ac:dyDescent="0.4">
      <c r="A265" s="2">
        <v>1186</v>
      </c>
      <c r="B265" s="3">
        <v>46080</v>
      </c>
      <c r="C265" s="4">
        <f>YEAR(SalesDataTable[[#This Row],[Order Date]])</f>
        <v>2026</v>
      </c>
      <c r="D265" s="4">
        <f>MONTH(SalesDataTable[[#This Row],[Order Date]])</f>
        <v>2</v>
      </c>
      <c r="E265" s="4" t="str">
        <f>TEXT(SalesDataTable[[#This Row],[Order Date]], "MMM")</f>
        <v>Feb</v>
      </c>
      <c r="F265" s="5" t="str">
        <f>"Q"&amp;ROUNDUP(MONTH(SalesDataTable[[#This Row],[Order Date]])/3,0)</f>
        <v>Q1</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6" x14ac:dyDescent="0.4">
      <c r="A266" s="2">
        <v>2093</v>
      </c>
      <c r="B266" s="3">
        <v>46080</v>
      </c>
      <c r="C266" s="4">
        <f>YEAR(SalesDataTable[[#This Row],[Order Date]])</f>
        <v>2026</v>
      </c>
      <c r="D266" s="4">
        <f>MONTH(SalesDataTable[[#This Row],[Order Date]])</f>
        <v>2</v>
      </c>
      <c r="E266" s="4" t="str">
        <f>TEXT(SalesDataTable[[#This Row],[Order Date]], "MMM")</f>
        <v>Feb</v>
      </c>
      <c r="F266" s="5" t="str">
        <f>"Q"&amp;ROUNDUP(MONTH(SalesDataTable[[#This Row],[Order Date]])/3,0)</f>
        <v>Q1</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6" x14ac:dyDescent="0.4">
      <c r="A267" s="2">
        <v>2136</v>
      </c>
      <c r="B267" s="3">
        <v>46080</v>
      </c>
      <c r="C267" s="4">
        <f>YEAR(SalesDataTable[[#This Row],[Order Date]])</f>
        <v>2026</v>
      </c>
      <c r="D267" s="4">
        <f>MONTH(SalesDataTable[[#This Row],[Order Date]])</f>
        <v>2</v>
      </c>
      <c r="E267" s="4" t="str">
        <f>TEXT(SalesDataTable[[#This Row],[Order Date]], "MMM")</f>
        <v>Feb</v>
      </c>
      <c r="F267" s="5" t="str">
        <f>"Q"&amp;ROUNDUP(MONTH(SalesDataTable[[#This Row],[Order Date]])/3,0)</f>
        <v>Q1</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6" x14ac:dyDescent="0.4">
      <c r="A268" s="2">
        <v>3538</v>
      </c>
      <c r="B268" s="3">
        <v>46080</v>
      </c>
      <c r="C268" s="4">
        <f>YEAR(SalesDataTable[[#This Row],[Order Date]])</f>
        <v>2026</v>
      </c>
      <c r="D268" s="4">
        <f>MONTH(SalesDataTable[[#This Row],[Order Date]])</f>
        <v>2</v>
      </c>
      <c r="E268" s="4" t="str">
        <f>TEXT(SalesDataTable[[#This Row],[Order Date]], "MMM")</f>
        <v>Feb</v>
      </c>
      <c r="F268" s="5" t="str">
        <f>"Q"&amp;ROUNDUP(MONTH(SalesDataTable[[#This Row],[Order Date]])/3,0)</f>
        <v>Q1</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6" x14ac:dyDescent="0.4">
      <c r="A269" s="2">
        <v>3891</v>
      </c>
      <c r="B269" s="3">
        <v>46080</v>
      </c>
      <c r="C269" s="4">
        <f>YEAR(SalesDataTable[[#This Row],[Order Date]])</f>
        <v>2026</v>
      </c>
      <c r="D269" s="4">
        <f>MONTH(SalesDataTable[[#This Row],[Order Date]])</f>
        <v>2</v>
      </c>
      <c r="E269" s="4" t="str">
        <f>TEXT(SalesDataTable[[#This Row],[Order Date]], "MMM")</f>
        <v>Feb</v>
      </c>
      <c r="F269" s="5" t="str">
        <f>"Q"&amp;ROUNDUP(MONTH(SalesDataTable[[#This Row],[Order Date]])/3,0)</f>
        <v>Q1</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6" x14ac:dyDescent="0.4">
      <c r="A270" s="2">
        <v>3917</v>
      </c>
      <c r="B270" s="3">
        <v>46080</v>
      </c>
      <c r="C270" s="4">
        <f>YEAR(SalesDataTable[[#This Row],[Order Date]])</f>
        <v>2026</v>
      </c>
      <c r="D270" s="4">
        <f>MONTH(SalesDataTable[[#This Row],[Order Date]])</f>
        <v>2</v>
      </c>
      <c r="E270" s="4" t="str">
        <f>TEXT(SalesDataTable[[#This Row],[Order Date]], "MMM")</f>
        <v>Feb</v>
      </c>
      <c r="F270" s="5" t="str">
        <f>"Q"&amp;ROUNDUP(MONTH(SalesDataTable[[#This Row],[Order Date]])/3,0)</f>
        <v>Q1</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6" x14ac:dyDescent="0.4">
      <c r="A271" s="2">
        <v>4594</v>
      </c>
      <c r="B271" s="3">
        <v>46080</v>
      </c>
      <c r="C271" s="4">
        <f>YEAR(SalesDataTable[[#This Row],[Order Date]])</f>
        <v>2026</v>
      </c>
      <c r="D271" s="4">
        <f>MONTH(SalesDataTable[[#This Row],[Order Date]])</f>
        <v>2</v>
      </c>
      <c r="E271" s="4" t="str">
        <f>TEXT(SalesDataTable[[#This Row],[Order Date]], "MMM")</f>
        <v>Feb</v>
      </c>
      <c r="F271" s="5" t="str">
        <f>"Q"&amp;ROUNDUP(MONTH(SalesDataTable[[#This Row],[Order Date]])/3,0)</f>
        <v>Q1</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6" x14ac:dyDescent="0.4">
      <c r="A272" s="2">
        <v>4750</v>
      </c>
      <c r="B272" s="3">
        <v>46080</v>
      </c>
      <c r="C272" s="4">
        <f>YEAR(SalesDataTable[[#This Row],[Order Date]])</f>
        <v>2026</v>
      </c>
      <c r="D272" s="4">
        <f>MONTH(SalesDataTable[[#This Row],[Order Date]])</f>
        <v>2</v>
      </c>
      <c r="E272" s="4" t="str">
        <f>TEXT(SalesDataTable[[#This Row],[Order Date]], "MMM")</f>
        <v>Feb</v>
      </c>
      <c r="F272" s="5" t="str">
        <f>"Q"&amp;ROUNDUP(MONTH(SalesDataTable[[#This Row],[Order Date]])/3,0)</f>
        <v>Q1</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6" x14ac:dyDescent="0.4">
      <c r="A273" s="2">
        <v>4960</v>
      </c>
      <c r="B273" s="3">
        <v>46080</v>
      </c>
      <c r="C273" s="4">
        <f>YEAR(SalesDataTable[[#This Row],[Order Date]])</f>
        <v>2026</v>
      </c>
      <c r="D273" s="4">
        <f>MONTH(SalesDataTable[[#This Row],[Order Date]])</f>
        <v>2</v>
      </c>
      <c r="E273" s="4" t="str">
        <f>TEXT(SalesDataTable[[#This Row],[Order Date]], "MMM")</f>
        <v>Feb</v>
      </c>
      <c r="F273" s="5" t="str">
        <f>"Q"&amp;ROUNDUP(MONTH(SalesDataTable[[#This Row],[Order Date]])/3,0)</f>
        <v>Q1</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6" x14ac:dyDescent="0.4">
      <c r="A274" s="2">
        <v>4245</v>
      </c>
      <c r="B274" s="3">
        <v>46081</v>
      </c>
      <c r="C274" s="4">
        <f>YEAR(SalesDataTable[[#This Row],[Order Date]])</f>
        <v>2026</v>
      </c>
      <c r="D274" s="4">
        <f>MONTH(SalesDataTable[[#This Row],[Order Date]])</f>
        <v>2</v>
      </c>
      <c r="E274" s="4" t="str">
        <f>TEXT(SalesDataTable[[#This Row],[Order Date]], "MMM")</f>
        <v>Feb</v>
      </c>
      <c r="F274" s="5" t="str">
        <f>"Q"&amp;ROUNDUP(MONTH(SalesDataTable[[#This Row],[Order Date]])/3,0)</f>
        <v>Q1</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6" x14ac:dyDescent="0.4">
      <c r="A275" s="2">
        <v>4664</v>
      </c>
      <c r="B275" s="3">
        <v>46081</v>
      </c>
      <c r="C275" s="4">
        <f>YEAR(SalesDataTable[[#This Row],[Order Date]])</f>
        <v>2026</v>
      </c>
      <c r="D275" s="4">
        <f>MONTH(SalesDataTable[[#This Row],[Order Date]])</f>
        <v>2</v>
      </c>
      <c r="E275" s="4" t="str">
        <f>TEXT(SalesDataTable[[#This Row],[Order Date]], "MMM")</f>
        <v>Feb</v>
      </c>
      <c r="F275" s="5" t="str">
        <f>"Q"&amp;ROUNDUP(MONTH(SalesDataTable[[#This Row],[Order Date]])/3,0)</f>
        <v>Q1</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6" x14ac:dyDescent="0.4">
      <c r="A276" s="2">
        <v>383</v>
      </c>
      <c r="B276" s="3">
        <v>46082</v>
      </c>
      <c r="C276" s="4">
        <f>YEAR(SalesDataTable[[#This Row],[Order Date]])</f>
        <v>2026</v>
      </c>
      <c r="D276" s="4">
        <f>MONTH(SalesDataTable[[#This Row],[Order Date]])</f>
        <v>3</v>
      </c>
      <c r="E276" s="4" t="str">
        <f>TEXT(SalesDataTable[[#This Row],[Order Date]], "MMM")</f>
        <v>Mar</v>
      </c>
      <c r="F276" s="5" t="str">
        <f>"Q"&amp;ROUNDUP(MONTH(SalesDataTable[[#This Row],[Order Date]])/3,0)</f>
        <v>Q1</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6" x14ac:dyDescent="0.4">
      <c r="A277" s="2">
        <v>730</v>
      </c>
      <c r="B277" s="3">
        <v>46082</v>
      </c>
      <c r="C277" s="4">
        <f>YEAR(SalesDataTable[[#This Row],[Order Date]])</f>
        <v>2026</v>
      </c>
      <c r="D277" s="4">
        <f>MONTH(SalesDataTable[[#This Row],[Order Date]])</f>
        <v>3</v>
      </c>
      <c r="E277" s="4" t="str">
        <f>TEXT(SalesDataTable[[#This Row],[Order Date]], "MMM")</f>
        <v>Mar</v>
      </c>
      <c r="F277" s="5" t="str">
        <f>"Q"&amp;ROUNDUP(MONTH(SalesDataTable[[#This Row],[Order Date]])/3,0)</f>
        <v>Q1</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6" x14ac:dyDescent="0.4">
      <c r="A278" s="2">
        <v>985</v>
      </c>
      <c r="B278" s="3">
        <v>46082</v>
      </c>
      <c r="C278" s="4">
        <f>YEAR(SalesDataTable[[#This Row],[Order Date]])</f>
        <v>2026</v>
      </c>
      <c r="D278" s="4">
        <f>MONTH(SalesDataTable[[#This Row],[Order Date]])</f>
        <v>3</v>
      </c>
      <c r="E278" s="4" t="str">
        <f>TEXT(SalesDataTable[[#This Row],[Order Date]], "MMM")</f>
        <v>Mar</v>
      </c>
      <c r="F278" s="5" t="str">
        <f>"Q"&amp;ROUNDUP(MONTH(SalesDataTable[[#This Row],[Order Date]])/3,0)</f>
        <v>Q1</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6" x14ac:dyDescent="0.4">
      <c r="A279" s="2">
        <v>1457</v>
      </c>
      <c r="B279" s="3">
        <v>46082</v>
      </c>
      <c r="C279" s="4">
        <f>YEAR(SalesDataTable[[#This Row],[Order Date]])</f>
        <v>2026</v>
      </c>
      <c r="D279" s="4">
        <f>MONTH(SalesDataTable[[#This Row],[Order Date]])</f>
        <v>3</v>
      </c>
      <c r="E279" s="4" t="str">
        <f>TEXT(SalesDataTable[[#This Row],[Order Date]], "MMM")</f>
        <v>Mar</v>
      </c>
      <c r="F279" s="5" t="str">
        <f>"Q"&amp;ROUNDUP(MONTH(SalesDataTable[[#This Row],[Order Date]])/3,0)</f>
        <v>Q1</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6" x14ac:dyDescent="0.4">
      <c r="A280" s="2">
        <v>2558</v>
      </c>
      <c r="B280" s="3">
        <v>46082</v>
      </c>
      <c r="C280" s="4">
        <f>YEAR(SalesDataTable[[#This Row],[Order Date]])</f>
        <v>2026</v>
      </c>
      <c r="D280" s="4">
        <f>MONTH(SalesDataTable[[#This Row],[Order Date]])</f>
        <v>3</v>
      </c>
      <c r="E280" s="4" t="str">
        <f>TEXT(SalesDataTable[[#This Row],[Order Date]], "MMM")</f>
        <v>Mar</v>
      </c>
      <c r="F280" s="5" t="str">
        <f>"Q"&amp;ROUNDUP(MONTH(SalesDataTable[[#This Row],[Order Date]])/3,0)</f>
        <v>Q1</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6" x14ac:dyDescent="0.4">
      <c r="A281" s="2">
        <v>3024</v>
      </c>
      <c r="B281" s="3">
        <v>46082</v>
      </c>
      <c r="C281" s="4">
        <f>YEAR(SalesDataTable[[#This Row],[Order Date]])</f>
        <v>2026</v>
      </c>
      <c r="D281" s="4">
        <f>MONTH(SalesDataTable[[#This Row],[Order Date]])</f>
        <v>3</v>
      </c>
      <c r="E281" s="4" t="str">
        <f>TEXT(SalesDataTable[[#This Row],[Order Date]], "MMM")</f>
        <v>Mar</v>
      </c>
      <c r="F281" s="5" t="str">
        <f>"Q"&amp;ROUNDUP(MONTH(SalesDataTable[[#This Row],[Order Date]])/3,0)</f>
        <v>Q1</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6" x14ac:dyDescent="0.4">
      <c r="A282" s="2">
        <v>3225</v>
      </c>
      <c r="B282" s="3">
        <v>46082</v>
      </c>
      <c r="C282" s="4">
        <f>YEAR(SalesDataTable[[#This Row],[Order Date]])</f>
        <v>2026</v>
      </c>
      <c r="D282" s="4">
        <f>MONTH(SalesDataTable[[#This Row],[Order Date]])</f>
        <v>3</v>
      </c>
      <c r="E282" s="4" t="str">
        <f>TEXT(SalesDataTable[[#This Row],[Order Date]], "MMM")</f>
        <v>Mar</v>
      </c>
      <c r="F282" s="5" t="str">
        <f>"Q"&amp;ROUNDUP(MONTH(SalesDataTable[[#This Row],[Order Date]])/3,0)</f>
        <v>Q1</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6" x14ac:dyDescent="0.4">
      <c r="A283" s="2">
        <v>3551</v>
      </c>
      <c r="B283" s="3">
        <v>46082</v>
      </c>
      <c r="C283" s="4">
        <f>YEAR(SalesDataTable[[#This Row],[Order Date]])</f>
        <v>2026</v>
      </c>
      <c r="D283" s="4">
        <f>MONTH(SalesDataTable[[#This Row],[Order Date]])</f>
        <v>3</v>
      </c>
      <c r="E283" s="4" t="str">
        <f>TEXT(SalesDataTable[[#This Row],[Order Date]], "MMM")</f>
        <v>Mar</v>
      </c>
      <c r="F283" s="5" t="str">
        <f>"Q"&amp;ROUNDUP(MONTH(SalesDataTable[[#This Row],[Order Date]])/3,0)</f>
        <v>Q1</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6" x14ac:dyDescent="0.4">
      <c r="A284" s="2">
        <v>4157</v>
      </c>
      <c r="B284" s="3">
        <v>46082</v>
      </c>
      <c r="C284" s="4">
        <f>YEAR(SalesDataTable[[#This Row],[Order Date]])</f>
        <v>2026</v>
      </c>
      <c r="D284" s="4">
        <f>MONTH(SalesDataTable[[#This Row],[Order Date]])</f>
        <v>3</v>
      </c>
      <c r="E284" s="4" t="str">
        <f>TEXT(SalesDataTable[[#This Row],[Order Date]], "MMM")</f>
        <v>Mar</v>
      </c>
      <c r="F284" s="5" t="str">
        <f>"Q"&amp;ROUNDUP(MONTH(SalesDataTable[[#This Row],[Order Date]])/3,0)</f>
        <v>Q1</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6" x14ac:dyDescent="0.4">
      <c r="A285" s="2">
        <v>4398</v>
      </c>
      <c r="B285" s="3">
        <v>46082</v>
      </c>
      <c r="C285" s="4">
        <f>YEAR(SalesDataTable[[#This Row],[Order Date]])</f>
        <v>2026</v>
      </c>
      <c r="D285" s="4">
        <f>MONTH(SalesDataTable[[#This Row],[Order Date]])</f>
        <v>3</v>
      </c>
      <c r="E285" s="4" t="str">
        <f>TEXT(SalesDataTable[[#This Row],[Order Date]], "MMM")</f>
        <v>Mar</v>
      </c>
      <c r="F285" s="5" t="str">
        <f>"Q"&amp;ROUNDUP(MONTH(SalesDataTable[[#This Row],[Order Date]])/3,0)</f>
        <v>Q1</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6" x14ac:dyDescent="0.4">
      <c r="A286" s="2">
        <v>4951</v>
      </c>
      <c r="B286" s="3">
        <v>46082</v>
      </c>
      <c r="C286" s="4">
        <f>YEAR(SalesDataTable[[#This Row],[Order Date]])</f>
        <v>2026</v>
      </c>
      <c r="D286" s="4">
        <f>MONTH(SalesDataTable[[#This Row],[Order Date]])</f>
        <v>3</v>
      </c>
      <c r="E286" s="4" t="str">
        <f>TEXT(SalesDataTable[[#This Row],[Order Date]], "MMM")</f>
        <v>Mar</v>
      </c>
      <c r="F286" s="5" t="str">
        <f>"Q"&amp;ROUNDUP(MONTH(SalesDataTable[[#This Row],[Order Date]])/3,0)</f>
        <v>Q1</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6" x14ac:dyDescent="0.4">
      <c r="A287" s="2">
        <v>1354</v>
      </c>
      <c r="B287" s="3">
        <v>46083</v>
      </c>
      <c r="C287" s="4">
        <f>YEAR(SalesDataTable[[#This Row],[Order Date]])</f>
        <v>2026</v>
      </c>
      <c r="D287" s="4">
        <f>MONTH(SalesDataTable[[#This Row],[Order Date]])</f>
        <v>3</v>
      </c>
      <c r="E287" s="4" t="str">
        <f>TEXT(SalesDataTable[[#This Row],[Order Date]], "MMM")</f>
        <v>Mar</v>
      </c>
      <c r="F287" s="5" t="str">
        <f>"Q"&amp;ROUNDUP(MONTH(SalesDataTable[[#This Row],[Order Date]])/3,0)</f>
        <v>Q1</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6" x14ac:dyDescent="0.4">
      <c r="A288" s="2">
        <v>2042</v>
      </c>
      <c r="B288" s="3">
        <v>46083</v>
      </c>
      <c r="C288" s="4">
        <f>YEAR(SalesDataTable[[#This Row],[Order Date]])</f>
        <v>2026</v>
      </c>
      <c r="D288" s="4">
        <f>MONTH(SalesDataTable[[#This Row],[Order Date]])</f>
        <v>3</v>
      </c>
      <c r="E288" s="4" t="str">
        <f>TEXT(SalesDataTable[[#This Row],[Order Date]], "MMM")</f>
        <v>Mar</v>
      </c>
      <c r="F288" s="5" t="str">
        <f>"Q"&amp;ROUNDUP(MONTH(SalesDataTable[[#This Row],[Order Date]])/3,0)</f>
        <v>Q1</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6" x14ac:dyDescent="0.4">
      <c r="A289" s="2">
        <v>3895</v>
      </c>
      <c r="B289" s="3">
        <v>46083</v>
      </c>
      <c r="C289" s="4">
        <f>YEAR(SalesDataTable[[#This Row],[Order Date]])</f>
        <v>2026</v>
      </c>
      <c r="D289" s="4">
        <f>MONTH(SalesDataTable[[#This Row],[Order Date]])</f>
        <v>3</v>
      </c>
      <c r="E289" s="4" t="str">
        <f>TEXT(SalesDataTable[[#This Row],[Order Date]], "MMM")</f>
        <v>Mar</v>
      </c>
      <c r="F289" s="5" t="str">
        <f>"Q"&amp;ROUNDUP(MONTH(SalesDataTable[[#This Row],[Order Date]])/3,0)</f>
        <v>Q1</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6" x14ac:dyDescent="0.4">
      <c r="A290" s="2">
        <v>5074</v>
      </c>
      <c r="B290" s="3">
        <v>46083</v>
      </c>
      <c r="C290" s="4">
        <f>YEAR(SalesDataTable[[#This Row],[Order Date]])</f>
        <v>2026</v>
      </c>
      <c r="D290" s="4">
        <f>MONTH(SalesDataTable[[#This Row],[Order Date]])</f>
        <v>3</v>
      </c>
      <c r="E290" s="4" t="str">
        <f>TEXT(SalesDataTable[[#This Row],[Order Date]], "MMM")</f>
        <v>Mar</v>
      </c>
      <c r="F290" s="5" t="str">
        <f>"Q"&amp;ROUNDUP(MONTH(SalesDataTable[[#This Row],[Order Date]])/3,0)</f>
        <v>Q1</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6" x14ac:dyDescent="0.4">
      <c r="A291" s="2">
        <v>179</v>
      </c>
      <c r="B291" s="3">
        <v>46084</v>
      </c>
      <c r="C291" s="4">
        <f>YEAR(SalesDataTable[[#This Row],[Order Date]])</f>
        <v>2026</v>
      </c>
      <c r="D291" s="4">
        <f>MONTH(SalesDataTable[[#This Row],[Order Date]])</f>
        <v>3</v>
      </c>
      <c r="E291" s="4" t="str">
        <f>TEXT(SalesDataTable[[#This Row],[Order Date]], "MMM")</f>
        <v>Mar</v>
      </c>
      <c r="F291" s="5" t="str">
        <f>"Q"&amp;ROUNDUP(MONTH(SalesDataTable[[#This Row],[Order Date]])/3,0)</f>
        <v>Q1</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6" x14ac:dyDescent="0.4">
      <c r="A292" s="2">
        <v>459</v>
      </c>
      <c r="B292" s="3">
        <v>46084</v>
      </c>
      <c r="C292" s="4">
        <f>YEAR(SalesDataTable[[#This Row],[Order Date]])</f>
        <v>2026</v>
      </c>
      <c r="D292" s="4">
        <f>MONTH(SalesDataTable[[#This Row],[Order Date]])</f>
        <v>3</v>
      </c>
      <c r="E292" s="4" t="str">
        <f>TEXT(SalesDataTable[[#This Row],[Order Date]], "MMM")</f>
        <v>Mar</v>
      </c>
      <c r="F292" s="5" t="str">
        <f>"Q"&amp;ROUNDUP(MONTH(SalesDataTable[[#This Row],[Order Date]])/3,0)</f>
        <v>Q1</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6" x14ac:dyDescent="0.4">
      <c r="A293" s="2">
        <v>525</v>
      </c>
      <c r="B293" s="3">
        <v>46084</v>
      </c>
      <c r="C293" s="4">
        <f>YEAR(SalesDataTable[[#This Row],[Order Date]])</f>
        <v>2026</v>
      </c>
      <c r="D293" s="4">
        <f>MONTH(SalesDataTable[[#This Row],[Order Date]])</f>
        <v>3</v>
      </c>
      <c r="E293" s="4" t="str">
        <f>TEXT(SalesDataTable[[#This Row],[Order Date]], "MMM")</f>
        <v>Mar</v>
      </c>
      <c r="F293" s="5" t="str">
        <f>"Q"&amp;ROUNDUP(MONTH(SalesDataTable[[#This Row],[Order Date]])/3,0)</f>
        <v>Q1</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6" x14ac:dyDescent="0.4">
      <c r="A294" s="2">
        <v>3374</v>
      </c>
      <c r="B294" s="3">
        <v>46084</v>
      </c>
      <c r="C294" s="4">
        <f>YEAR(SalesDataTable[[#This Row],[Order Date]])</f>
        <v>2026</v>
      </c>
      <c r="D294" s="4">
        <f>MONTH(SalesDataTable[[#This Row],[Order Date]])</f>
        <v>3</v>
      </c>
      <c r="E294" s="4" t="str">
        <f>TEXT(SalesDataTable[[#This Row],[Order Date]], "MMM")</f>
        <v>Mar</v>
      </c>
      <c r="F294" s="5" t="str">
        <f>"Q"&amp;ROUNDUP(MONTH(SalesDataTable[[#This Row],[Order Date]])/3,0)</f>
        <v>Q1</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6" x14ac:dyDescent="0.4">
      <c r="A295" s="2">
        <v>3850</v>
      </c>
      <c r="B295" s="3">
        <v>46084</v>
      </c>
      <c r="C295" s="4">
        <f>YEAR(SalesDataTable[[#This Row],[Order Date]])</f>
        <v>2026</v>
      </c>
      <c r="D295" s="4">
        <f>MONTH(SalesDataTable[[#This Row],[Order Date]])</f>
        <v>3</v>
      </c>
      <c r="E295" s="4" t="str">
        <f>TEXT(SalesDataTable[[#This Row],[Order Date]], "MMM")</f>
        <v>Mar</v>
      </c>
      <c r="F295" s="5" t="str">
        <f>"Q"&amp;ROUNDUP(MONTH(SalesDataTable[[#This Row],[Order Date]])/3,0)</f>
        <v>Q1</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6" x14ac:dyDescent="0.4">
      <c r="A296" s="2">
        <v>4004</v>
      </c>
      <c r="B296" s="3">
        <v>46084</v>
      </c>
      <c r="C296" s="4">
        <f>YEAR(SalesDataTable[[#This Row],[Order Date]])</f>
        <v>2026</v>
      </c>
      <c r="D296" s="4">
        <f>MONTH(SalesDataTable[[#This Row],[Order Date]])</f>
        <v>3</v>
      </c>
      <c r="E296" s="4" t="str">
        <f>TEXT(SalesDataTable[[#This Row],[Order Date]], "MMM")</f>
        <v>Mar</v>
      </c>
      <c r="F296" s="5" t="str">
        <f>"Q"&amp;ROUNDUP(MONTH(SalesDataTable[[#This Row],[Order Date]])/3,0)</f>
        <v>Q1</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6" x14ac:dyDescent="0.4">
      <c r="A297" s="2">
        <v>788</v>
      </c>
      <c r="B297" s="3">
        <v>46085</v>
      </c>
      <c r="C297" s="4">
        <f>YEAR(SalesDataTable[[#This Row],[Order Date]])</f>
        <v>2026</v>
      </c>
      <c r="D297" s="4">
        <f>MONTH(SalesDataTable[[#This Row],[Order Date]])</f>
        <v>3</v>
      </c>
      <c r="E297" s="4" t="str">
        <f>TEXT(SalesDataTable[[#This Row],[Order Date]], "MMM")</f>
        <v>Mar</v>
      </c>
      <c r="F297" s="5" t="str">
        <f>"Q"&amp;ROUNDUP(MONTH(SalesDataTable[[#This Row],[Order Date]])/3,0)</f>
        <v>Q1</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6" x14ac:dyDescent="0.4">
      <c r="A298" s="2">
        <v>1717</v>
      </c>
      <c r="B298" s="3">
        <v>46085</v>
      </c>
      <c r="C298" s="4">
        <f>YEAR(SalesDataTable[[#This Row],[Order Date]])</f>
        <v>2026</v>
      </c>
      <c r="D298" s="4">
        <f>MONTH(SalesDataTable[[#This Row],[Order Date]])</f>
        <v>3</v>
      </c>
      <c r="E298" s="4" t="str">
        <f>TEXT(SalesDataTable[[#This Row],[Order Date]], "MMM")</f>
        <v>Mar</v>
      </c>
      <c r="F298" s="5" t="str">
        <f>"Q"&amp;ROUNDUP(MONTH(SalesDataTable[[#This Row],[Order Date]])/3,0)</f>
        <v>Q1</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6" x14ac:dyDescent="0.4">
      <c r="A299" s="2">
        <v>1819</v>
      </c>
      <c r="B299" s="3">
        <v>46085</v>
      </c>
      <c r="C299" s="4">
        <f>YEAR(SalesDataTable[[#This Row],[Order Date]])</f>
        <v>2026</v>
      </c>
      <c r="D299" s="4">
        <f>MONTH(SalesDataTable[[#This Row],[Order Date]])</f>
        <v>3</v>
      </c>
      <c r="E299" s="4" t="str">
        <f>TEXT(SalesDataTable[[#This Row],[Order Date]], "MMM")</f>
        <v>Mar</v>
      </c>
      <c r="F299" s="5" t="str">
        <f>"Q"&amp;ROUNDUP(MONTH(SalesDataTable[[#This Row],[Order Date]])/3,0)</f>
        <v>Q1</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6" x14ac:dyDescent="0.4">
      <c r="A300" s="2">
        <v>1992</v>
      </c>
      <c r="B300" s="3">
        <v>46085</v>
      </c>
      <c r="C300" s="4">
        <f>YEAR(SalesDataTable[[#This Row],[Order Date]])</f>
        <v>2026</v>
      </c>
      <c r="D300" s="4">
        <f>MONTH(SalesDataTable[[#This Row],[Order Date]])</f>
        <v>3</v>
      </c>
      <c r="E300" s="4" t="str">
        <f>TEXT(SalesDataTable[[#This Row],[Order Date]], "MMM")</f>
        <v>Mar</v>
      </c>
      <c r="F300" s="5" t="str">
        <f>"Q"&amp;ROUNDUP(MONTH(SalesDataTable[[#This Row],[Order Date]])/3,0)</f>
        <v>Q1</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6" x14ac:dyDescent="0.4">
      <c r="A301" s="2">
        <v>2499</v>
      </c>
      <c r="B301" s="3">
        <v>46085</v>
      </c>
      <c r="C301" s="4">
        <f>YEAR(SalesDataTable[[#This Row],[Order Date]])</f>
        <v>2026</v>
      </c>
      <c r="D301" s="4">
        <f>MONTH(SalesDataTable[[#This Row],[Order Date]])</f>
        <v>3</v>
      </c>
      <c r="E301" s="4" t="str">
        <f>TEXT(SalesDataTable[[#This Row],[Order Date]], "MMM")</f>
        <v>Mar</v>
      </c>
      <c r="F301" s="5" t="str">
        <f>"Q"&amp;ROUNDUP(MONTH(SalesDataTable[[#This Row],[Order Date]])/3,0)</f>
        <v>Q1</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6" x14ac:dyDescent="0.4">
      <c r="A302" s="2">
        <v>2698</v>
      </c>
      <c r="B302" s="3">
        <v>46085</v>
      </c>
      <c r="C302" s="4">
        <f>YEAR(SalesDataTable[[#This Row],[Order Date]])</f>
        <v>2026</v>
      </c>
      <c r="D302" s="4">
        <f>MONTH(SalesDataTable[[#This Row],[Order Date]])</f>
        <v>3</v>
      </c>
      <c r="E302" s="4" t="str">
        <f>TEXT(SalesDataTable[[#This Row],[Order Date]], "MMM")</f>
        <v>Mar</v>
      </c>
      <c r="F302" s="5" t="str">
        <f>"Q"&amp;ROUNDUP(MONTH(SalesDataTable[[#This Row],[Order Date]])/3,0)</f>
        <v>Q1</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6" x14ac:dyDescent="0.4">
      <c r="A303" s="2">
        <v>4416</v>
      </c>
      <c r="B303" s="3">
        <v>46085</v>
      </c>
      <c r="C303" s="4">
        <f>YEAR(SalesDataTable[[#This Row],[Order Date]])</f>
        <v>2026</v>
      </c>
      <c r="D303" s="4">
        <f>MONTH(SalesDataTable[[#This Row],[Order Date]])</f>
        <v>3</v>
      </c>
      <c r="E303" s="4" t="str">
        <f>TEXT(SalesDataTable[[#This Row],[Order Date]], "MMM")</f>
        <v>Mar</v>
      </c>
      <c r="F303" s="5" t="str">
        <f>"Q"&amp;ROUNDUP(MONTH(SalesDataTable[[#This Row],[Order Date]])/3,0)</f>
        <v>Q1</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6" x14ac:dyDescent="0.4">
      <c r="A304" s="2">
        <v>4434</v>
      </c>
      <c r="B304" s="3">
        <v>46085</v>
      </c>
      <c r="C304" s="4">
        <f>YEAR(SalesDataTable[[#This Row],[Order Date]])</f>
        <v>2026</v>
      </c>
      <c r="D304" s="4">
        <f>MONTH(SalesDataTable[[#This Row],[Order Date]])</f>
        <v>3</v>
      </c>
      <c r="E304" s="4" t="str">
        <f>TEXT(SalesDataTable[[#This Row],[Order Date]], "MMM")</f>
        <v>Mar</v>
      </c>
      <c r="F304" s="5" t="str">
        <f>"Q"&amp;ROUNDUP(MONTH(SalesDataTable[[#This Row],[Order Date]])/3,0)</f>
        <v>Q1</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6" x14ac:dyDescent="0.4">
      <c r="A305" s="2">
        <v>4992</v>
      </c>
      <c r="B305" s="3">
        <v>46085</v>
      </c>
      <c r="C305" s="4">
        <f>YEAR(SalesDataTable[[#This Row],[Order Date]])</f>
        <v>2026</v>
      </c>
      <c r="D305" s="4">
        <f>MONTH(SalesDataTable[[#This Row],[Order Date]])</f>
        <v>3</v>
      </c>
      <c r="E305" s="4" t="str">
        <f>TEXT(SalesDataTable[[#This Row],[Order Date]], "MMM")</f>
        <v>Mar</v>
      </c>
      <c r="F305" s="5" t="str">
        <f>"Q"&amp;ROUNDUP(MONTH(SalesDataTable[[#This Row],[Order Date]])/3,0)</f>
        <v>Q1</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6" x14ac:dyDescent="0.4">
      <c r="A306" s="2">
        <v>388</v>
      </c>
      <c r="B306" s="3">
        <v>46086</v>
      </c>
      <c r="C306" s="4">
        <f>YEAR(SalesDataTable[[#This Row],[Order Date]])</f>
        <v>2026</v>
      </c>
      <c r="D306" s="4">
        <f>MONTH(SalesDataTable[[#This Row],[Order Date]])</f>
        <v>3</v>
      </c>
      <c r="E306" s="4" t="str">
        <f>TEXT(SalesDataTable[[#This Row],[Order Date]], "MMM")</f>
        <v>Mar</v>
      </c>
      <c r="F306" s="5" t="str">
        <f>"Q"&amp;ROUNDUP(MONTH(SalesDataTable[[#This Row],[Order Date]])/3,0)</f>
        <v>Q1</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6" x14ac:dyDescent="0.4">
      <c r="A307" s="2">
        <v>977</v>
      </c>
      <c r="B307" s="3">
        <v>46086</v>
      </c>
      <c r="C307" s="4">
        <f>YEAR(SalesDataTable[[#This Row],[Order Date]])</f>
        <v>2026</v>
      </c>
      <c r="D307" s="4">
        <f>MONTH(SalesDataTable[[#This Row],[Order Date]])</f>
        <v>3</v>
      </c>
      <c r="E307" s="4" t="str">
        <f>TEXT(SalesDataTable[[#This Row],[Order Date]], "MMM")</f>
        <v>Mar</v>
      </c>
      <c r="F307" s="5" t="str">
        <f>"Q"&amp;ROUNDUP(MONTH(SalesDataTable[[#This Row],[Order Date]])/3,0)</f>
        <v>Q1</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6" x14ac:dyDescent="0.4">
      <c r="A308" s="2">
        <v>996</v>
      </c>
      <c r="B308" s="3">
        <v>46086</v>
      </c>
      <c r="C308" s="4">
        <f>YEAR(SalesDataTable[[#This Row],[Order Date]])</f>
        <v>2026</v>
      </c>
      <c r="D308" s="4">
        <f>MONTH(SalesDataTable[[#This Row],[Order Date]])</f>
        <v>3</v>
      </c>
      <c r="E308" s="4" t="str">
        <f>TEXT(SalesDataTable[[#This Row],[Order Date]], "MMM")</f>
        <v>Mar</v>
      </c>
      <c r="F308" s="5" t="str">
        <f>"Q"&amp;ROUNDUP(MONTH(SalesDataTable[[#This Row],[Order Date]])/3,0)</f>
        <v>Q1</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6" x14ac:dyDescent="0.4">
      <c r="A309" s="2">
        <v>1923</v>
      </c>
      <c r="B309" s="3">
        <v>46086</v>
      </c>
      <c r="C309" s="4">
        <f>YEAR(SalesDataTable[[#This Row],[Order Date]])</f>
        <v>2026</v>
      </c>
      <c r="D309" s="4">
        <f>MONTH(SalesDataTable[[#This Row],[Order Date]])</f>
        <v>3</v>
      </c>
      <c r="E309" s="4" t="str">
        <f>TEXT(SalesDataTable[[#This Row],[Order Date]], "MMM")</f>
        <v>Mar</v>
      </c>
      <c r="F309" s="5" t="str">
        <f>"Q"&amp;ROUNDUP(MONTH(SalesDataTable[[#This Row],[Order Date]])/3,0)</f>
        <v>Q1</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6" x14ac:dyDescent="0.4">
      <c r="A310" s="2">
        <v>4904</v>
      </c>
      <c r="B310" s="3">
        <v>46086</v>
      </c>
      <c r="C310" s="4">
        <f>YEAR(SalesDataTable[[#This Row],[Order Date]])</f>
        <v>2026</v>
      </c>
      <c r="D310" s="4">
        <f>MONTH(SalesDataTable[[#This Row],[Order Date]])</f>
        <v>3</v>
      </c>
      <c r="E310" s="4" t="str">
        <f>TEXT(SalesDataTable[[#This Row],[Order Date]], "MMM")</f>
        <v>Mar</v>
      </c>
      <c r="F310" s="5" t="str">
        <f>"Q"&amp;ROUNDUP(MONTH(SalesDataTable[[#This Row],[Order Date]])/3,0)</f>
        <v>Q1</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6" x14ac:dyDescent="0.4">
      <c r="A311" s="2">
        <v>1036</v>
      </c>
      <c r="B311" s="3">
        <v>46087</v>
      </c>
      <c r="C311" s="4">
        <f>YEAR(SalesDataTable[[#This Row],[Order Date]])</f>
        <v>2026</v>
      </c>
      <c r="D311" s="4">
        <f>MONTH(SalesDataTable[[#This Row],[Order Date]])</f>
        <v>3</v>
      </c>
      <c r="E311" s="4" t="str">
        <f>TEXT(SalesDataTable[[#This Row],[Order Date]], "MMM")</f>
        <v>Mar</v>
      </c>
      <c r="F311" s="5" t="str">
        <f>"Q"&amp;ROUNDUP(MONTH(SalesDataTable[[#This Row],[Order Date]])/3,0)</f>
        <v>Q1</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6" x14ac:dyDescent="0.4">
      <c r="A312" s="2">
        <v>1470</v>
      </c>
      <c r="B312" s="3">
        <v>46087</v>
      </c>
      <c r="C312" s="4">
        <f>YEAR(SalesDataTable[[#This Row],[Order Date]])</f>
        <v>2026</v>
      </c>
      <c r="D312" s="4">
        <f>MONTH(SalesDataTable[[#This Row],[Order Date]])</f>
        <v>3</v>
      </c>
      <c r="E312" s="4" t="str">
        <f>TEXT(SalesDataTable[[#This Row],[Order Date]], "MMM")</f>
        <v>Mar</v>
      </c>
      <c r="F312" s="5" t="str">
        <f>"Q"&amp;ROUNDUP(MONTH(SalesDataTable[[#This Row],[Order Date]])/3,0)</f>
        <v>Q1</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6" x14ac:dyDescent="0.4">
      <c r="A313" s="2">
        <v>2907</v>
      </c>
      <c r="B313" s="3">
        <v>46087</v>
      </c>
      <c r="C313" s="4">
        <f>YEAR(SalesDataTable[[#This Row],[Order Date]])</f>
        <v>2026</v>
      </c>
      <c r="D313" s="4">
        <f>MONTH(SalesDataTable[[#This Row],[Order Date]])</f>
        <v>3</v>
      </c>
      <c r="E313" s="4" t="str">
        <f>TEXT(SalesDataTable[[#This Row],[Order Date]], "MMM")</f>
        <v>Mar</v>
      </c>
      <c r="F313" s="5" t="str">
        <f>"Q"&amp;ROUNDUP(MONTH(SalesDataTable[[#This Row],[Order Date]])/3,0)</f>
        <v>Q1</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6" x14ac:dyDescent="0.4">
      <c r="A314" s="2">
        <v>2997</v>
      </c>
      <c r="B314" s="3">
        <v>46087</v>
      </c>
      <c r="C314" s="4">
        <f>YEAR(SalesDataTable[[#This Row],[Order Date]])</f>
        <v>2026</v>
      </c>
      <c r="D314" s="4">
        <f>MONTH(SalesDataTable[[#This Row],[Order Date]])</f>
        <v>3</v>
      </c>
      <c r="E314" s="4" t="str">
        <f>TEXT(SalesDataTable[[#This Row],[Order Date]], "MMM")</f>
        <v>Mar</v>
      </c>
      <c r="F314" s="5" t="str">
        <f>"Q"&amp;ROUNDUP(MONTH(SalesDataTable[[#This Row],[Order Date]])/3,0)</f>
        <v>Q1</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6" x14ac:dyDescent="0.4">
      <c r="A315" s="2">
        <v>3056</v>
      </c>
      <c r="B315" s="3">
        <v>46087</v>
      </c>
      <c r="C315" s="4">
        <f>YEAR(SalesDataTable[[#This Row],[Order Date]])</f>
        <v>2026</v>
      </c>
      <c r="D315" s="4">
        <f>MONTH(SalesDataTable[[#This Row],[Order Date]])</f>
        <v>3</v>
      </c>
      <c r="E315" s="4" t="str">
        <f>TEXT(SalesDataTable[[#This Row],[Order Date]], "MMM")</f>
        <v>Mar</v>
      </c>
      <c r="F315" s="5" t="str">
        <f>"Q"&amp;ROUNDUP(MONTH(SalesDataTable[[#This Row],[Order Date]])/3,0)</f>
        <v>Q1</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6" x14ac:dyDescent="0.4">
      <c r="A316" s="2">
        <v>471</v>
      </c>
      <c r="B316" s="3">
        <v>46088</v>
      </c>
      <c r="C316" s="4">
        <f>YEAR(SalesDataTable[[#This Row],[Order Date]])</f>
        <v>2026</v>
      </c>
      <c r="D316" s="4">
        <f>MONTH(SalesDataTable[[#This Row],[Order Date]])</f>
        <v>3</v>
      </c>
      <c r="E316" s="4" t="str">
        <f>TEXT(SalesDataTable[[#This Row],[Order Date]], "MMM")</f>
        <v>Mar</v>
      </c>
      <c r="F316" s="5" t="str">
        <f>"Q"&amp;ROUNDUP(MONTH(SalesDataTable[[#This Row],[Order Date]])/3,0)</f>
        <v>Q1</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6" x14ac:dyDescent="0.4">
      <c r="A317" s="2">
        <v>842</v>
      </c>
      <c r="B317" s="3">
        <v>46088</v>
      </c>
      <c r="C317" s="4">
        <f>YEAR(SalesDataTable[[#This Row],[Order Date]])</f>
        <v>2026</v>
      </c>
      <c r="D317" s="4">
        <f>MONTH(SalesDataTable[[#This Row],[Order Date]])</f>
        <v>3</v>
      </c>
      <c r="E317" s="4" t="str">
        <f>TEXT(SalesDataTable[[#This Row],[Order Date]], "MMM")</f>
        <v>Mar</v>
      </c>
      <c r="F317" s="5" t="str">
        <f>"Q"&amp;ROUNDUP(MONTH(SalesDataTable[[#This Row],[Order Date]])/3,0)</f>
        <v>Q1</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6" x14ac:dyDescent="0.4">
      <c r="A318" s="2">
        <v>3386</v>
      </c>
      <c r="B318" s="3">
        <v>46088</v>
      </c>
      <c r="C318" s="4">
        <f>YEAR(SalesDataTable[[#This Row],[Order Date]])</f>
        <v>2026</v>
      </c>
      <c r="D318" s="4">
        <f>MONTH(SalesDataTable[[#This Row],[Order Date]])</f>
        <v>3</v>
      </c>
      <c r="E318" s="4" t="str">
        <f>TEXT(SalesDataTable[[#This Row],[Order Date]], "MMM")</f>
        <v>Mar</v>
      </c>
      <c r="F318" s="5" t="str">
        <f>"Q"&amp;ROUNDUP(MONTH(SalesDataTable[[#This Row],[Order Date]])/3,0)</f>
        <v>Q1</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6" x14ac:dyDescent="0.4">
      <c r="A319" s="2">
        <v>4505</v>
      </c>
      <c r="B319" s="3">
        <v>46088</v>
      </c>
      <c r="C319" s="4">
        <f>YEAR(SalesDataTable[[#This Row],[Order Date]])</f>
        <v>2026</v>
      </c>
      <c r="D319" s="4">
        <f>MONTH(SalesDataTable[[#This Row],[Order Date]])</f>
        <v>3</v>
      </c>
      <c r="E319" s="4" t="str">
        <f>TEXT(SalesDataTable[[#This Row],[Order Date]], "MMM")</f>
        <v>Mar</v>
      </c>
      <c r="F319" s="5" t="str">
        <f>"Q"&amp;ROUNDUP(MONTH(SalesDataTable[[#This Row],[Order Date]])/3,0)</f>
        <v>Q1</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6" x14ac:dyDescent="0.4">
      <c r="A320" s="2">
        <v>1286</v>
      </c>
      <c r="B320" s="3">
        <v>46089</v>
      </c>
      <c r="C320" s="4">
        <f>YEAR(SalesDataTable[[#This Row],[Order Date]])</f>
        <v>2026</v>
      </c>
      <c r="D320" s="4">
        <f>MONTH(SalesDataTable[[#This Row],[Order Date]])</f>
        <v>3</v>
      </c>
      <c r="E320" s="4" t="str">
        <f>TEXT(SalesDataTable[[#This Row],[Order Date]], "MMM")</f>
        <v>Mar</v>
      </c>
      <c r="F320" s="5" t="str">
        <f>"Q"&amp;ROUNDUP(MONTH(SalesDataTable[[#This Row],[Order Date]])/3,0)</f>
        <v>Q1</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6" x14ac:dyDescent="0.4">
      <c r="A321" s="2">
        <v>2653</v>
      </c>
      <c r="B321" s="3">
        <v>46089</v>
      </c>
      <c r="C321" s="4">
        <f>YEAR(SalesDataTable[[#This Row],[Order Date]])</f>
        <v>2026</v>
      </c>
      <c r="D321" s="4">
        <f>MONTH(SalesDataTable[[#This Row],[Order Date]])</f>
        <v>3</v>
      </c>
      <c r="E321" s="4" t="str">
        <f>TEXT(SalesDataTable[[#This Row],[Order Date]], "MMM")</f>
        <v>Mar</v>
      </c>
      <c r="F321" s="5" t="str">
        <f>"Q"&amp;ROUNDUP(MONTH(SalesDataTable[[#This Row],[Order Date]])/3,0)</f>
        <v>Q1</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6" x14ac:dyDescent="0.4">
      <c r="A322" s="2">
        <v>4465</v>
      </c>
      <c r="B322" s="3">
        <v>46089</v>
      </c>
      <c r="C322" s="4">
        <f>YEAR(SalesDataTable[[#This Row],[Order Date]])</f>
        <v>2026</v>
      </c>
      <c r="D322" s="4">
        <f>MONTH(SalesDataTable[[#This Row],[Order Date]])</f>
        <v>3</v>
      </c>
      <c r="E322" s="4" t="str">
        <f>TEXT(SalesDataTable[[#This Row],[Order Date]], "MMM")</f>
        <v>Mar</v>
      </c>
      <c r="F322" s="5" t="str">
        <f>"Q"&amp;ROUNDUP(MONTH(SalesDataTable[[#This Row],[Order Date]])/3,0)</f>
        <v>Q1</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6" x14ac:dyDescent="0.4">
      <c r="A323" s="2">
        <v>4576</v>
      </c>
      <c r="B323" s="3">
        <v>46089</v>
      </c>
      <c r="C323" s="4">
        <f>YEAR(SalesDataTable[[#This Row],[Order Date]])</f>
        <v>2026</v>
      </c>
      <c r="D323" s="4">
        <f>MONTH(SalesDataTable[[#This Row],[Order Date]])</f>
        <v>3</v>
      </c>
      <c r="E323" s="4" t="str">
        <f>TEXT(SalesDataTable[[#This Row],[Order Date]], "MMM")</f>
        <v>Mar</v>
      </c>
      <c r="F323" s="5" t="str">
        <f>"Q"&amp;ROUNDUP(MONTH(SalesDataTable[[#This Row],[Order Date]])/3,0)</f>
        <v>Q1</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6" x14ac:dyDescent="0.4">
      <c r="A324" s="2">
        <v>718</v>
      </c>
      <c r="B324" s="3">
        <v>46090</v>
      </c>
      <c r="C324" s="4">
        <f>YEAR(SalesDataTable[[#This Row],[Order Date]])</f>
        <v>2026</v>
      </c>
      <c r="D324" s="4">
        <f>MONTH(SalesDataTable[[#This Row],[Order Date]])</f>
        <v>3</v>
      </c>
      <c r="E324" s="4" t="str">
        <f>TEXT(SalesDataTable[[#This Row],[Order Date]], "MMM")</f>
        <v>Mar</v>
      </c>
      <c r="F324" s="5" t="str">
        <f>"Q"&amp;ROUNDUP(MONTH(SalesDataTable[[#This Row],[Order Date]])/3,0)</f>
        <v>Q1</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6" x14ac:dyDescent="0.4">
      <c r="A325" s="2">
        <v>1527</v>
      </c>
      <c r="B325" s="3">
        <v>46090</v>
      </c>
      <c r="C325" s="4">
        <f>YEAR(SalesDataTable[[#This Row],[Order Date]])</f>
        <v>2026</v>
      </c>
      <c r="D325" s="4">
        <f>MONTH(SalesDataTable[[#This Row],[Order Date]])</f>
        <v>3</v>
      </c>
      <c r="E325" s="4" t="str">
        <f>TEXT(SalesDataTable[[#This Row],[Order Date]], "MMM")</f>
        <v>Mar</v>
      </c>
      <c r="F325" s="5" t="str">
        <f>"Q"&amp;ROUNDUP(MONTH(SalesDataTable[[#This Row],[Order Date]])/3,0)</f>
        <v>Q1</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6" x14ac:dyDescent="0.4">
      <c r="A326" s="2">
        <v>1797</v>
      </c>
      <c r="B326" s="3">
        <v>46090</v>
      </c>
      <c r="C326" s="4">
        <f>YEAR(SalesDataTable[[#This Row],[Order Date]])</f>
        <v>2026</v>
      </c>
      <c r="D326" s="4">
        <f>MONTH(SalesDataTable[[#This Row],[Order Date]])</f>
        <v>3</v>
      </c>
      <c r="E326" s="4" t="str">
        <f>TEXT(SalesDataTable[[#This Row],[Order Date]], "MMM")</f>
        <v>Mar</v>
      </c>
      <c r="F326" s="5" t="str">
        <f>"Q"&amp;ROUNDUP(MONTH(SalesDataTable[[#This Row],[Order Date]])/3,0)</f>
        <v>Q1</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6" x14ac:dyDescent="0.4">
      <c r="A327" s="2">
        <v>2917</v>
      </c>
      <c r="B327" s="3">
        <v>46090</v>
      </c>
      <c r="C327" s="4">
        <f>YEAR(SalesDataTable[[#This Row],[Order Date]])</f>
        <v>2026</v>
      </c>
      <c r="D327" s="4">
        <f>MONTH(SalesDataTable[[#This Row],[Order Date]])</f>
        <v>3</v>
      </c>
      <c r="E327" s="4" t="str">
        <f>TEXT(SalesDataTable[[#This Row],[Order Date]], "MMM")</f>
        <v>Mar</v>
      </c>
      <c r="F327" s="5" t="str">
        <f>"Q"&amp;ROUNDUP(MONTH(SalesDataTable[[#This Row],[Order Date]])/3,0)</f>
        <v>Q1</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6" x14ac:dyDescent="0.4">
      <c r="A328" s="2">
        <v>4095</v>
      </c>
      <c r="B328" s="3">
        <v>46090</v>
      </c>
      <c r="C328" s="4">
        <f>YEAR(SalesDataTable[[#This Row],[Order Date]])</f>
        <v>2026</v>
      </c>
      <c r="D328" s="4">
        <f>MONTH(SalesDataTable[[#This Row],[Order Date]])</f>
        <v>3</v>
      </c>
      <c r="E328" s="4" t="str">
        <f>TEXT(SalesDataTable[[#This Row],[Order Date]], "MMM")</f>
        <v>Mar</v>
      </c>
      <c r="F328" s="5" t="str">
        <f>"Q"&amp;ROUNDUP(MONTH(SalesDataTable[[#This Row],[Order Date]])/3,0)</f>
        <v>Q1</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6" x14ac:dyDescent="0.4">
      <c r="A329" s="2">
        <v>5050</v>
      </c>
      <c r="B329" s="3">
        <v>46090</v>
      </c>
      <c r="C329" s="4">
        <f>YEAR(SalesDataTable[[#This Row],[Order Date]])</f>
        <v>2026</v>
      </c>
      <c r="D329" s="4">
        <f>MONTH(SalesDataTable[[#This Row],[Order Date]])</f>
        <v>3</v>
      </c>
      <c r="E329" s="4" t="str">
        <f>TEXT(SalesDataTable[[#This Row],[Order Date]], "MMM")</f>
        <v>Mar</v>
      </c>
      <c r="F329" s="5" t="str">
        <f>"Q"&amp;ROUNDUP(MONTH(SalesDataTable[[#This Row],[Order Date]])/3,0)</f>
        <v>Q1</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6" x14ac:dyDescent="0.4">
      <c r="A330" s="2">
        <v>709</v>
      </c>
      <c r="B330" s="3">
        <v>46091</v>
      </c>
      <c r="C330" s="4">
        <f>YEAR(SalesDataTable[[#This Row],[Order Date]])</f>
        <v>2026</v>
      </c>
      <c r="D330" s="4">
        <f>MONTH(SalesDataTable[[#This Row],[Order Date]])</f>
        <v>3</v>
      </c>
      <c r="E330" s="4" t="str">
        <f>TEXT(SalesDataTable[[#This Row],[Order Date]], "MMM")</f>
        <v>Mar</v>
      </c>
      <c r="F330" s="5" t="str">
        <f>"Q"&amp;ROUNDUP(MONTH(SalesDataTable[[#This Row],[Order Date]])/3,0)</f>
        <v>Q1</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6" x14ac:dyDescent="0.4">
      <c r="A331" s="2">
        <v>1073</v>
      </c>
      <c r="B331" s="3">
        <v>46091</v>
      </c>
      <c r="C331" s="4">
        <f>YEAR(SalesDataTable[[#This Row],[Order Date]])</f>
        <v>2026</v>
      </c>
      <c r="D331" s="4">
        <f>MONTH(SalesDataTable[[#This Row],[Order Date]])</f>
        <v>3</v>
      </c>
      <c r="E331" s="4" t="str">
        <f>TEXT(SalesDataTable[[#This Row],[Order Date]], "MMM")</f>
        <v>Mar</v>
      </c>
      <c r="F331" s="5" t="str">
        <f>"Q"&amp;ROUNDUP(MONTH(SalesDataTable[[#This Row],[Order Date]])/3,0)</f>
        <v>Q1</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6" x14ac:dyDescent="0.4">
      <c r="A332" s="2">
        <v>2623</v>
      </c>
      <c r="B332" s="3">
        <v>46091</v>
      </c>
      <c r="C332" s="4">
        <f>YEAR(SalesDataTable[[#This Row],[Order Date]])</f>
        <v>2026</v>
      </c>
      <c r="D332" s="4">
        <f>MONTH(SalesDataTable[[#This Row],[Order Date]])</f>
        <v>3</v>
      </c>
      <c r="E332" s="4" t="str">
        <f>TEXT(SalesDataTable[[#This Row],[Order Date]], "MMM")</f>
        <v>Mar</v>
      </c>
      <c r="F332" s="5" t="str">
        <f>"Q"&amp;ROUNDUP(MONTH(SalesDataTable[[#This Row],[Order Date]])/3,0)</f>
        <v>Q1</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6" x14ac:dyDescent="0.4">
      <c r="A333" s="2">
        <v>2625</v>
      </c>
      <c r="B333" s="3">
        <v>46091</v>
      </c>
      <c r="C333" s="4">
        <f>YEAR(SalesDataTable[[#This Row],[Order Date]])</f>
        <v>2026</v>
      </c>
      <c r="D333" s="4">
        <f>MONTH(SalesDataTable[[#This Row],[Order Date]])</f>
        <v>3</v>
      </c>
      <c r="E333" s="4" t="str">
        <f>TEXT(SalesDataTable[[#This Row],[Order Date]], "MMM")</f>
        <v>Mar</v>
      </c>
      <c r="F333" s="5" t="str">
        <f>"Q"&amp;ROUNDUP(MONTH(SalesDataTable[[#This Row],[Order Date]])/3,0)</f>
        <v>Q1</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6" x14ac:dyDescent="0.4">
      <c r="A334" s="2">
        <v>3304</v>
      </c>
      <c r="B334" s="3">
        <v>46091</v>
      </c>
      <c r="C334" s="4">
        <f>YEAR(SalesDataTable[[#This Row],[Order Date]])</f>
        <v>2026</v>
      </c>
      <c r="D334" s="4">
        <f>MONTH(SalesDataTable[[#This Row],[Order Date]])</f>
        <v>3</v>
      </c>
      <c r="E334" s="4" t="str">
        <f>TEXT(SalesDataTable[[#This Row],[Order Date]], "MMM")</f>
        <v>Mar</v>
      </c>
      <c r="F334" s="5" t="str">
        <f>"Q"&amp;ROUNDUP(MONTH(SalesDataTable[[#This Row],[Order Date]])/3,0)</f>
        <v>Q1</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6" x14ac:dyDescent="0.4">
      <c r="A335" s="2">
        <v>4876</v>
      </c>
      <c r="B335" s="3">
        <v>46091</v>
      </c>
      <c r="C335" s="4">
        <f>YEAR(SalesDataTable[[#This Row],[Order Date]])</f>
        <v>2026</v>
      </c>
      <c r="D335" s="4">
        <f>MONTH(SalesDataTable[[#This Row],[Order Date]])</f>
        <v>3</v>
      </c>
      <c r="E335" s="4" t="str">
        <f>TEXT(SalesDataTable[[#This Row],[Order Date]], "MMM")</f>
        <v>Mar</v>
      </c>
      <c r="F335" s="5" t="str">
        <f>"Q"&amp;ROUNDUP(MONTH(SalesDataTable[[#This Row],[Order Date]])/3,0)</f>
        <v>Q1</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6" x14ac:dyDescent="0.4">
      <c r="A336" s="2">
        <v>83</v>
      </c>
      <c r="B336" s="3">
        <v>46092</v>
      </c>
      <c r="C336" s="4">
        <f>YEAR(SalesDataTable[[#This Row],[Order Date]])</f>
        <v>2026</v>
      </c>
      <c r="D336" s="4">
        <f>MONTH(SalesDataTable[[#This Row],[Order Date]])</f>
        <v>3</v>
      </c>
      <c r="E336" s="4" t="str">
        <f>TEXT(SalesDataTable[[#This Row],[Order Date]], "MMM")</f>
        <v>Mar</v>
      </c>
      <c r="F336" s="5" t="str">
        <f>"Q"&amp;ROUNDUP(MONTH(SalesDataTable[[#This Row],[Order Date]])/3,0)</f>
        <v>Q1</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6" x14ac:dyDescent="0.4">
      <c r="A337" s="2">
        <v>863</v>
      </c>
      <c r="B337" s="3">
        <v>46092</v>
      </c>
      <c r="C337" s="4">
        <f>YEAR(SalesDataTable[[#This Row],[Order Date]])</f>
        <v>2026</v>
      </c>
      <c r="D337" s="4">
        <f>MONTH(SalesDataTable[[#This Row],[Order Date]])</f>
        <v>3</v>
      </c>
      <c r="E337" s="4" t="str">
        <f>TEXT(SalesDataTable[[#This Row],[Order Date]], "MMM")</f>
        <v>Mar</v>
      </c>
      <c r="F337" s="5" t="str">
        <f>"Q"&amp;ROUNDUP(MONTH(SalesDataTable[[#This Row],[Order Date]])/3,0)</f>
        <v>Q1</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6" x14ac:dyDescent="0.4">
      <c r="A338" s="2">
        <v>2323</v>
      </c>
      <c r="B338" s="3">
        <v>46092</v>
      </c>
      <c r="C338" s="4">
        <f>YEAR(SalesDataTable[[#This Row],[Order Date]])</f>
        <v>2026</v>
      </c>
      <c r="D338" s="4">
        <f>MONTH(SalesDataTable[[#This Row],[Order Date]])</f>
        <v>3</v>
      </c>
      <c r="E338" s="4" t="str">
        <f>TEXT(SalesDataTable[[#This Row],[Order Date]], "MMM")</f>
        <v>Mar</v>
      </c>
      <c r="F338" s="5" t="str">
        <f>"Q"&amp;ROUNDUP(MONTH(SalesDataTable[[#This Row],[Order Date]])/3,0)</f>
        <v>Q1</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6" x14ac:dyDescent="0.4">
      <c r="A339" s="2">
        <v>3064</v>
      </c>
      <c r="B339" s="3">
        <v>46092</v>
      </c>
      <c r="C339" s="4">
        <f>YEAR(SalesDataTable[[#This Row],[Order Date]])</f>
        <v>2026</v>
      </c>
      <c r="D339" s="4">
        <f>MONTH(SalesDataTable[[#This Row],[Order Date]])</f>
        <v>3</v>
      </c>
      <c r="E339" s="4" t="str">
        <f>TEXT(SalesDataTable[[#This Row],[Order Date]], "MMM")</f>
        <v>Mar</v>
      </c>
      <c r="F339" s="5" t="str">
        <f>"Q"&amp;ROUNDUP(MONTH(SalesDataTable[[#This Row],[Order Date]])/3,0)</f>
        <v>Q1</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6" x14ac:dyDescent="0.4">
      <c r="A340" s="2">
        <v>4995</v>
      </c>
      <c r="B340" s="3">
        <v>46092</v>
      </c>
      <c r="C340" s="4">
        <f>YEAR(SalesDataTable[[#This Row],[Order Date]])</f>
        <v>2026</v>
      </c>
      <c r="D340" s="4">
        <f>MONTH(SalesDataTable[[#This Row],[Order Date]])</f>
        <v>3</v>
      </c>
      <c r="E340" s="4" t="str">
        <f>TEXT(SalesDataTable[[#This Row],[Order Date]], "MMM")</f>
        <v>Mar</v>
      </c>
      <c r="F340" s="5" t="str">
        <f>"Q"&amp;ROUNDUP(MONTH(SalesDataTable[[#This Row],[Order Date]])/3,0)</f>
        <v>Q1</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6" x14ac:dyDescent="0.4">
      <c r="A341" s="2">
        <v>46</v>
      </c>
      <c r="B341" s="3">
        <v>46093</v>
      </c>
      <c r="C341" s="4">
        <f>YEAR(SalesDataTable[[#This Row],[Order Date]])</f>
        <v>2026</v>
      </c>
      <c r="D341" s="4">
        <f>MONTH(SalesDataTable[[#This Row],[Order Date]])</f>
        <v>3</v>
      </c>
      <c r="E341" s="4" t="str">
        <f>TEXT(SalesDataTable[[#This Row],[Order Date]], "MMM")</f>
        <v>Mar</v>
      </c>
      <c r="F341" s="5" t="str">
        <f>"Q"&amp;ROUNDUP(MONTH(SalesDataTable[[#This Row],[Order Date]])/3,0)</f>
        <v>Q1</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6" x14ac:dyDescent="0.4">
      <c r="A342" s="2">
        <v>443</v>
      </c>
      <c r="B342" s="3">
        <v>46093</v>
      </c>
      <c r="C342" s="4">
        <f>YEAR(SalesDataTable[[#This Row],[Order Date]])</f>
        <v>2026</v>
      </c>
      <c r="D342" s="4">
        <f>MONTH(SalesDataTable[[#This Row],[Order Date]])</f>
        <v>3</v>
      </c>
      <c r="E342" s="4" t="str">
        <f>TEXT(SalesDataTable[[#This Row],[Order Date]], "MMM")</f>
        <v>Mar</v>
      </c>
      <c r="F342" s="5" t="str">
        <f>"Q"&amp;ROUNDUP(MONTH(SalesDataTable[[#This Row],[Order Date]])/3,0)</f>
        <v>Q1</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6" x14ac:dyDescent="0.4">
      <c r="A343" s="2">
        <v>759</v>
      </c>
      <c r="B343" s="3">
        <v>46093</v>
      </c>
      <c r="C343" s="4">
        <f>YEAR(SalesDataTable[[#This Row],[Order Date]])</f>
        <v>2026</v>
      </c>
      <c r="D343" s="4">
        <f>MONTH(SalesDataTable[[#This Row],[Order Date]])</f>
        <v>3</v>
      </c>
      <c r="E343" s="4" t="str">
        <f>TEXT(SalesDataTable[[#This Row],[Order Date]], "MMM")</f>
        <v>Mar</v>
      </c>
      <c r="F343" s="5" t="str">
        <f>"Q"&amp;ROUNDUP(MONTH(SalesDataTable[[#This Row],[Order Date]])/3,0)</f>
        <v>Q1</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6" x14ac:dyDescent="0.4">
      <c r="A344" s="2">
        <v>1097</v>
      </c>
      <c r="B344" s="3">
        <v>46093</v>
      </c>
      <c r="C344" s="4">
        <f>YEAR(SalesDataTable[[#This Row],[Order Date]])</f>
        <v>2026</v>
      </c>
      <c r="D344" s="4">
        <f>MONTH(SalesDataTable[[#This Row],[Order Date]])</f>
        <v>3</v>
      </c>
      <c r="E344" s="4" t="str">
        <f>TEXT(SalesDataTable[[#This Row],[Order Date]], "MMM")</f>
        <v>Mar</v>
      </c>
      <c r="F344" s="5" t="str">
        <f>"Q"&amp;ROUNDUP(MONTH(SalesDataTable[[#This Row],[Order Date]])/3,0)</f>
        <v>Q1</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6" x14ac:dyDescent="0.4">
      <c r="A345" s="2">
        <v>2152</v>
      </c>
      <c r="B345" s="3">
        <v>46093</v>
      </c>
      <c r="C345" s="4">
        <f>YEAR(SalesDataTable[[#This Row],[Order Date]])</f>
        <v>2026</v>
      </c>
      <c r="D345" s="4">
        <f>MONTH(SalesDataTable[[#This Row],[Order Date]])</f>
        <v>3</v>
      </c>
      <c r="E345" s="4" t="str">
        <f>TEXT(SalesDataTable[[#This Row],[Order Date]], "MMM")</f>
        <v>Mar</v>
      </c>
      <c r="F345" s="5" t="str">
        <f>"Q"&amp;ROUNDUP(MONTH(SalesDataTable[[#This Row],[Order Date]])/3,0)</f>
        <v>Q1</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6" x14ac:dyDescent="0.4">
      <c r="A346" s="2">
        <v>2512</v>
      </c>
      <c r="B346" s="3">
        <v>46093</v>
      </c>
      <c r="C346" s="4">
        <f>YEAR(SalesDataTable[[#This Row],[Order Date]])</f>
        <v>2026</v>
      </c>
      <c r="D346" s="4">
        <f>MONTH(SalesDataTable[[#This Row],[Order Date]])</f>
        <v>3</v>
      </c>
      <c r="E346" s="4" t="str">
        <f>TEXT(SalesDataTable[[#This Row],[Order Date]], "MMM")</f>
        <v>Mar</v>
      </c>
      <c r="F346" s="5" t="str">
        <f>"Q"&amp;ROUNDUP(MONTH(SalesDataTable[[#This Row],[Order Date]])/3,0)</f>
        <v>Q1</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6" x14ac:dyDescent="0.4">
      <c r="A347" s="2">
        <v>2578</v>
      </c>
      <c r="B347" s="3">
        <v>46093</v>
      </c>
      <c r="C347" s="4">
        <f>YEAR(SalesDataTable[[#This Row],[Order Date]])</f>
        <v>2026</v>
      </c>
      <c r="D347" s="4">
        <f>MONTH(SalesDataTable[[#This Row],[Order Date]])</f>
        <v>3</v>
      </c>
      <c r="E347" s="4" t="str">
        <f>TEXT(SalesDataTable[[#This Row],[Order Date]], "MMM")</f>
        <v>Mar</v>
      </c>
      <c r="F347" s="5" t="str">
        <f>"Q"&amp;ROUNDUP(MONTH(SalesDataTable[[#This Row],[Order Date]])/3,0)</f>
        <v>Q1</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6" x14ac:dyDescent="0.4">
      <c r="A348" s="2">
        <v>3302</v>
      </c>
      <c r="B348" s="3">
        <v>46093</v>
      </c>
      <c r="C348" s="4">
        <f>YEAR(SalesDataTable[[#This Row],[Order Date]])</f>
        <v>2026</v>
      </c>
      <c r="D348" s="4">
        <f>MONTH(SalesDataTable[[#This Row],[Order Date]])</f>
        <v>3</v>
      </c>
      <c r="E348" s="4" t="str">
        <f>TEXT(SalesDataTable[[#This Row],[Order Date]], "MMM")</f>
        <v>Mar</v>
      </c>
      <c r="F348" s="5" t="str">
        <f>"Q"&amp;ROUNDUP(MONTH(SalesDataTable[[#This Row],[Order Date]])/3,0)</f>
        <v>Q1</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6" x14ac:dyDescent="0.4">
      <c r="A349" s="2">
        <v>3752</v>
      </c>
      <c r="B349" s="3">
        <v>46093</v>
      </c>
      <c r="C349" s="4">
        <f>YEAR(SalesDataTable[[#This Row],[Order Date]])</f>
        <v>2026</v>
      </c>
      <c r="D349" s="4">
        <f>MONTH(SalesDataTable[[#This Row],[Order Date]])</f>
        <v>3</v>
      </c>
      <c r="E349" s="4" t="str">
        <f>TEXT(SalesDataTable[[#This Row],[Order Date]], "MMM")</f>
        <v>Mar</v>
      </c>
      <c r="F349" s="5" t="str">
        <f>"Q"&amp;ROUNDUP(MONTH(SalesDataTable[[#This Row],[Order Date]])/3,0)</f>
        <v>Q1</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6" x14ac:dyDescent="0.4">
      <c r="A350" s="2">
        <v>4839</v>
      </c>
      <c r="B350" s="3">
        <v>46093</v>
      </c>
      <c r="C350" s="4">
        <f>YEAR(SalesDataTable[[#This Row],[Order Date]])</f>
        <v>2026</v>
      </c>
      <c r="D350" s="4">
        <f>MONTH(SalesDataTable[[#This Row],[Order Date]])</f>
        <v>3</v>
      </c>
      <c r="E350" s="4" t="str">
        <f>TEXT(SalesDataTable[[#This Row],[Order Date]], "MMM")</f>
        <v>Mar</v>
      </c>
      <c r="F350" s="5" t="str">
        <f>"Q"&amp;ROUNDUP(MONTH(SalesDataTable[[#This Row],[Order Date]])/3,0)</f>
        <v>Q1</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6" x14ac:dyDescent="0.4">
      <c r="A351" s="2">
        <v>264</v>
      </c>
      <c r="B351" s="3">
        <v>46094</v>
      </c>
      <c r="C351" s="4">
        <f>YEAR(SalesDataTable[[#This Row],[Order Date]])</f>
        <v>2026</v>
      </c>
      <c r="D351" s="4">
        <f>MONTH(SalesDataTable[[#This Row],[Order Date]])</f>
        <v>3</v>
      </c>
      <c r="E351" s="4" t="str">
        <f>TEXT(SalesDataTable[[#This Row],[Order Date]], "MMM")</f>
        <v>Mar</v>
      </c>
      <c r="F351" s="5" t="str">
        <f>"Q"&amp;ROUNDUP(MONTH(SalesDataTable[[#This Row],[Order Date]])/3,0)</f>
        <v>Q1</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6" x14ac:dyDescent="0.4">
      <c r="A352" s="2">
        <v>2498</v>
      </c>
      <c r="B352" s="3">
        <v>46094</v>
      </c>
      <c r="C352" s="4">
        <f>YEAR(SalesDataTable[[#This Row],[Order Date]])</f>
        <v>2026</v>
      </c>
      <c r="D352" s="4">
        <f>MONTH(SalesDataTable[[#This Row],[Order Date]])</f>
        <v>3</v>
      </c>
      <c r="E352" s="4" t="str">
        <f>TEXT(SalesDataTable[[#This Row],[Order Date]], "MMM")</f>
        <v>Mar</v>
      </c>
      <c r="F352" s="5" t="str">
        <f>"Q"&amp;ROUNDUP(MONTH(SalesDataTable[[#This Row],[Order Date]])/3,0)</f>
        <v>Q1</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6" x14ac:dyDescent="0.4">
      <c r="A353" s="2">
        <v>3929</v>
      </c>
      <c r="B353" s="3">
        <v>46094</v>
      </c>
      <c r="C353" s="4">
        <f>YEAR(SalesDataTable[[#This Row],[Order Date]])</f>
        <v>2026</v>
      </c>
      <c r="D353" s="4">
        <f>MONTH(SalesDataTable[[#This Row],[Order Date]])</f>
        <v>3</v>
      </c>
      <c r="E353" s="4" t="str">
        <f>TEXT(SalesDataTable[[#This Row],[Order Date]], "MMM")</f>
        <v>Mar</v>
      </c>
      <c r="F353" s="5" t="str">
        <f>"Q"&amp;ROUNDUP(MONTH(SalesDataTable[[#This Row],[Order Date]])/3,0)</f>
        <v>Q1</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6" x14ac:dyDescent="0.4">
      <c r="A354" s="2">
        <v>4195</v>
      </c>
      <c r="B354" s="3">
        <v>46094</v>
      </c>
      <c r="C354" s="4">
        <f>YEAR(SalesDataTable[[#This Row],[Order Date]])</f>
        <v>2026</v>
      </c>
      <c r="D354" s="4">
        <f>MONTH(SalesDataTable[[#This Row],[Order Date]])</f>
        <v>3</v>
      </c>
      <c r="E354" s="4" t="str">
        <f>TEXT(SalesDataTable[[#This Row],[Order Date]], "MMM")</f>
        <v>Mar</v>
      </c>
      <c r="F354" s="5" t="str">
        <f>"Q"&amp;ROUNDUP(MONTH(SalesDataTable[[#This Row],[Order Date]])/3,0)</f>
        <v>Q1</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6" x14ac:dyDescent="0.4">
      <c r="A355" s="2">
        <v>4684</v>
      </c>
      <c r="B355" s="3">
        <v>46094</v>
      </c>
      <c r="C355" s="4">
        <f>YEAR(SalesDataTable[[#This Row],[Order Date]])</f>
        <v>2026</v>
      </c>
      <c r="D355" s="4">
        <f>MONTH(SalesDataTable[[#This Row],[Order Date]])</f>
        <v>3</v>
      </c>
      <c r="E355" s="4" t="str">
        <f>TEXT(SalesDataTable[[#This Row],[Order Date]], "MMM")</f>
        <v>Mar</v>
      </c>
      <c r="F355" s="5" t="str">
        <f>"Q"&amp;ROUNDUP(MONTH(SalesDataTable[[#This Row],[Order Date]])/3,0)</f>
        <v>Q1</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6" x14ac:dyDescent="0.4">
      <c r="A356" s="2">
        <v>313</v>
      </c>
      <c r="B356" s="3">
        <v>46095</v>
      </c>
      <c r="C356" s="4">
        <f>YEAR(SalesDataTable[[#This Row],[Order Date]])</f>
        <v>2026</v>
      </c>
      <c r="D356" s="4">
        <f>MONTH(SalesDataTable[[#This Row],[Order Date]])</f>
        <v>3</v>
      </c>
      <c r="E356" s="4" t="str">
        <f>TEXT(SalesDataTable[[#This Row],[Order Date]], "MMM")</f>
        <v>Mar</v>
      </c>
      <c r="F356" s="5" t="str">
        <f>"Q"&amp;ROUNDUP(MONTH(SalesDataTable[[#This Row],[Order Date]])/3,0)</f>
        <v>Q1</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6" x14ac:dyDescent="0.4">
      <c r="A357" s="2">
        <v>1056</v>
      </c>
      <c r="B357" s="3">
        <v>46095</v>
      </c>
      <c r="C357" s="4">
        <f>YEAR(SalesDataTable[[#This Row],[Order Date]])</f>
        <v>2026</v>
      </c>
      <c r="D357" s="4">
        <f>MONTH(SalesDataTable[[#This Row],[Order Date]])</f>
        <v>3</v>
      </c>
      <c r="E357" s="4" t="str">
        <f>TEXT(SalesDataTable[[#This Row],[Order Date]], "MMM")</f>
        <v>Mar</v>
      </c>
      <c r="F357" s="5" t="str">
        <f>"Q"&amp;ROUNDUP(MONTH(SalesDataTable[[#This Row],[Order Date]])/3,0)</f>
        <v>Q1</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6" x14ac:dyDescent="0.4">
      <c r="A358" s="2">
        <v>2189</v>
      </c>
      <c r="B358" s="3">
        <v>46095</v>
      </c>
      <c r="C358" s="4">
        <f>YEAR(SalesDataTable[[#This Row],[Order Date]])</f>
        <v>2026</v>
      </c>
      <c r="D358" s="4">
        <f>MONTH(SalesDataTable[[#This Row],[Order Date]])</f>
        <v>3</v>
      </c>
      <c r="E358" s="4" t="str">
        <f>TEXT(SalesDataTable[[#This Row],[Order Date]], "MMM")</f>
        <v>Mar</v>
      </c>
      <c r="F358" s="5" t="str">
        <f>"Q"&amp;ROUNDUP(MONTH(SalesDataTable[[#This Row],[Order Date]])/3,0)</f>
        <v>Q1</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6" x14ac:dyDescent="0.4">
      <c r="A359" s="2">
        <v>2617</v>
      </c>
      <c r="B359" s="3">
        <v>46095</v>
      </c>
      <c r="C359" s="4">
        <f>YEAR(SalesDataTable[[#This Row],[Order Date]])</f>
        <v>2026</v>
      </c>
      <c r="D359" s="4">
        <f>MONTH(SalesDataTable[[#This Row],[Order Date]])</f>
        <v>3</v>
      </c>
      <c r="E359" s="4" t="str">
        <f>TEXT(SalesDataTable[[#This Row],[Order Date]], "MMM")</f>
        <v>Mar</v>
      </c>
      <c r="F359" s="5" t="str">
        <f>"Q"&amp;ROUNDUP(MONTH(SalesDataTable[[#This Row],[Order Date]])/3,0)</f>
        <v>Q1</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6" x14ac:dyDescent="0.4">
      <c r="A360" s="2">
        <v>2901</v>
      </c>
      <c r="B360" s="3">
        <v>46095</v>
      </c>
      <c r="C360" s="4">
        <f>YEAR(SalesDataTable[[#This Row],[Order Date]])</f>
        <v>2026</v>
      </c>
      <c r="D360" s="4">
        <f>MONTH(SalesDataTable[[#This Row],[Order Date]])</f>
        <v>3</v>
      </c>
      <c r="E360" s="4" t="str">
        <f>TEXT(SalesDataTable[[#This Row],[Order Date]], "MMM")</f>
        <v>Mar</v>
      </c>
      <c r="F360" s="5" t="str">
        <f>"Q"&amp;ROUNDUP(MONTH(SalesDataTable[[#This Row],[Order Date]])/3,0)</f>
        <v>Q1</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6" x14ac:dyDescent="0.4">
      <c r="A361" s="2">
        <v>2952</v>
      </c>
      <c r="B361" s="3">
        <v>46095</v>
      </c>
      <c r="C361" s="4">
        <f>YEAR(SalesDataTable[[#This Row],[Order Date]])</f>
        <v>2026</v>
      </c>
      <c r="D361" s="4">
        <f>MONTH(SalesDataTable[[#This Row],[Order Date]])</f>
        <v>3</v>
      </c>
      <c r="E361" s="4" t="str">
        <f>TEXT(SalesDataTable[[#This Row],[Order Date]], "MMM")</f>
        <v>Mar</v>
      </c>
      <c r="F361" s="5" t="str">
        <f>"Q"&amp;ROUNDUP(MONTH(SalesDataTable[[#This Row],[Order Date]])/3,0)</f>
        <v>Q1</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6" x14ac:dyDescent="0.4">
      <c r="A362" s="2">
        <v>3421</v>
      </c>
      <c r="B362" s="3">
        <v>46095</v>
      </c>
      <c r="C362" s="4">
        <f>YEAR(SalesDataTable[[#This Row],[Order Date]])</f>
        <v>2026</v>
      </c>
      <c r="D362" s="4">
        <f>MONTH(SalesDataTable[[#This Row],[Order Date]])</f>
        <v>3</v>
      </c>
      <c r="E362" s="4" t="str">
        <f>TEXT(SalesDataTable[[#This Row],[Order Date]], "MMM")</f>
        <v>Mar</v>
      </c>
      <c r="F362" s="5" t="str">
        <f>"Q"&amp;ROUNDUP(MONTH(SalesDataTable[[#This Row],[Order Date]])/3,0)</f>
        <v>Q1</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6" x14ac:dyDescent="0.4">
      <c r="A363" s="2">
        <v>3536</v>
      </c>
      <c r="B363" s="3">
        <v>46095</v>
      </c>
      <c r="C363" s="4">
        <f>YEAR(SalesDataTable[[#This Row],[Order Date]])</f>
        <v>2026</v>
      </c>
      <c r="D363" s="4">
        <f>MONTH(SalesDataTable[[#This Row],[Order Date]])</f>
        <v>3</v>
      </c>
      <c r="E363" s="4" t="str">
        <f>TEXT(SalesDataTable[[#This Row],[Order Date]], "MMM")</f>
        <v>Mar</v>
      </c>
      <c r="F363" s="5" t="str">
        <f>"Q"&amp;ROUNDUP(MONTH(SalesDataTable[[#This Row],[Order Date]])/3,0)</f>
        <v>Q1</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6" x14ac:dyDescent="0.4">
      <c r="A364" s="2">
        <v>3878</v>
      </c>
      <c r="B364" s="3">
        <v>46095</v>
      </c>
      <c r="C364" s="4">
        <f>YEAR(SalesDataTable[[#This Row],[Order Date]])</f>
        <v>2026</v>
      </c>
      <c r="D364" s="4">
        <f>MONTH(SalesDataTable[[#This Row],[Order Date]])</f>
        <v>3</v>
      </c>
      <c r="E364" s="4" t="str">
        <f>TEXT(SalesDataTable[[#This Row],[Order Date]], "MMM")</f>
        <v>Mar</v>
      </c>
      <c r="F364" s="5" t="str">
        <f>"Q"&amp;ROUNDUP(MONTH(SalesDataTable[[#This Row],[Order Date]])/3,0)</f>
        <v>Q1</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6" x14ac:dyDescent="0.4">
      <c r="A365" s="2">
        <v>2027</v>
      </c>
      <c r="B365" s="3">
        <v>46096</v>
      </c>
      <c r="C365" s="4">
        <f>YEAR(SalesDataTable[[#This Row],[Order Date]])</f>
        <v>2026</v>
      </c>
      <c r="D365" s="4">
        <f>MONTH(SalesDataTable[[#This Row],[Order Date]])</f>
        <v>3</v>
      </c>
      <c r="E365" s="4" t="str">
        <f>TEXT(SalesDataTable[[#This Row],[Order Date]], "MMM")</f>
        <v>Mar</v>
      </c>
      <c r="F365" s="5" t="str">
        <f>"Q"&amp;ROUNDUP(MONTH(SalesDataTable[[#This Row],[Order Date]])/3,0)</f>
        <v>Q1</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6" x14ac:dyDescent="0.4">
      <c r="A366" s="2">
        <v>3280</v>
      </c>
      <c r="B366" s="3">
        <v>46096</v>
      </c>
      <c r="C366" s="4">
        <f>YEAR(SalesDataTable[[#This Row],[Order Date]])</f>
        <v>2026</v>
      </c>
      <c r="D366" s="4">
        <f>MONTH(SalesDataTable[[#This Row],[Order Date]])</f>
        <v>3</v>
      </c>
      <c r="E366" s="4" t="str">
        <f>TEXT(SalesDataTable[[#This Row],[Order Date]], "MMM")</f>
        <v>Mar</v>
      </c>
      <c r="F366" s="5" t="str">
        <f>"Q"&amp;ROUNDUP(MONTH(SalesDataTable[[#This Row],[Order Date]])/3,0)</f>
        <v>Q1</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6" x14ac:dyDescent="0.4">
      <c r="A367" s="2">
        <v>5149</v>
      </c>
      <c r="B367" s="3">
        <v>46096</v>
      </c>
      <c r="C367" s="4">
        <f>YEAR(SalesDataTable[[#This Row],[Order Date]])</f>
        <v>2026</v>
      </c>
      <c r="D367" s="4">
        <f>MONTH(SalesDataTable[[#This Row],[Order Date]])</f>
        <v>3</v>
      </c>
      <c r="E367" s="4" t="str">
        <f>TEXT(SalesDataTable[[#This Row],[Order Date]], "MMM")</f>
        <v>Mar</v>
      </c>
      <c r="F367" s="5" t="str">
        <f>"Q"&amp;ROUNDUP(MONTH(SalesDataTable[[#This Row],[Order Date]])/3,0)</f>
        <v>Q1</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6" x14ac:dyDescent="0.4">
      <c r="A368" s="2">
        <v>412</v>
      </c>
      <c r="B368" s="3">
        <v>46097</v>
      </c>
      <c r="C368" s="4">
        <f>YEAR(SalesDataTable[[#This Row],[Order Date]])</f>
        <v>2026</v>
      </c>
      <c r="D368" s="4">
        <f>MONTH(SalesDataTable[[#This Row],[Order Date]])</f>
        <v>3</v>
      </c>
      <c r="E368" s="4" t="str">
        <f>TEXT(SalesDataTable[[#This Row],[Order Date]], "MMM")</f>
        <v>Mar</v>
      </c>
      <c r="F368" s="5" t="str">
        <f>"Q"&amp;ROUNDUP(MONTH(SalesDataTable[[#This Row],[Order Date]])/3,0)</f>
        <v>Q1</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6" x14ac:dyDescent="0.4">
      <c r="A369" s="2">
        <v>1161</v>
      </c>
      <c r="B369" s="3">
        <v>46097</v>
      </c>
      <c r="C369" s="4">
        <f>YEAR(SalesDataTable[[#This Row],[Order Date]])</f>
        <v>2026</v>
      </c>
      <c r="D369" s="4">
        <f>MONTH(SalesDataTable[[#This Row],[Order Date]])</f>
        <v>3</v>
      </c>
      <c r="E369" s="4" t="str">
        <f>TEXT(SalesDataTable[[#This Row],[Order Date]], "MMM")</f>
        <v>Mar</v>
      </c>
      <c r="F369" s="5" t="str">
        <f>"Q"&amp;ROUNDUP(MONTH(SalesDataTable[[#This Row],[Order Date]])/3,0)</f>
        <v>Q1</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6" x14ac:dyDescent="0.4">
      <c r="A370" s="2">
        <v>1320</v>
      </c>
      <c r="B370" s="3">
        <v>46097</v>
      </c>
      <c r="C370" s="4">
        <f>YEAR(SalesDataTable[[#This Row],[Order Date]])</f>
        <v>2026</v>
      </c>
      <c r="D370" s="4">
        <f>MONTH(SalesDataTable[[#This Row],[Order Date]])</f>
        <v>3</v>
      </c>
      <c r="E370" s="4" t="str">
        <f>TEXT(SalesDataTable[[#This Row],[Order Date]], "MMM")</f>
        <v>Mar</v>
      </c>
      <c r="F370" s="5" t="str">
        <f>"Q"&amp;ROUNDUP(MONTH(SalesDataTable[[#This Row],[Order Date]])/3,0)</f>
        <v>Q1</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6" x14ac:dyDescent="0.4">
      <c r="A371" s="2">
        <v>2528</v>
      </c>
      <c r="B371" s="3">
        <v>46097</v>
      </c>
      <c r="C371" s="4">
        <f>YEAR(SalesDataTable[[#This Row],[Order Date]])</f>
        <v>2026</v>
      </c>
      <c r="D371" s="4">
        <f>MONTH(SalesDataTable[[#This Row],[Order Date]])</f>
        <v>3</v>
      </c>
      <c r="E371" s="4" t="str">
        <f>TEXT(SalesDataTable[[#This Row],[Order Date]], "MMM")</f>
        <v>Mar</v>
      </c>
      <c r="F371" s="5" t="str">
        <f>"Q"&amp;ROUNDUP(MONTH(SalesDataTable[[#This Row],[Order Date]])/3,0)</f>
        <v>Q1</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6" x14ac:dyDescent="0.4">
      <c r="A372" s="2">
        <v>2956</v>
      </c>
      <c r="B372" s="3">
        <v>46097</v>
      </c>
      <c r="C372" s="4">
        <f>YEAR(SalesDataTable[[#This Row],[Order Date]])</f>
        <v>2026</v>
      </c>
      <c r="D372" s="4">
        <f>MONTH(SalesDataTable[[#This Row],[Order Date]])</f>
        <v>3</v>
      </c>
      <c r="E372" s="4" t="str">
        <f>TEXT(SalesDataTable[[#This Row],[Order Date]], "MMM")</f>
        <v>Mar</v>
      </c>
      <c r="F372" s="5" t="str">
        <f>"Q"&amp;ROUNDUP(MONTH(SalesDataTable[[#This Row],[Order Date]])/3,0)</f>
        <v>Q1</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6" x14ac:dyDescent="0.4">
      <c r="A373" s="2">
        <v>2973</v>
      </c>
      <c r="B373" s="3">
        <v>46097</v>
      </c>
      <c r="C373" s="4">
        <f>YEAR(SalesDataTable[[#This Row],[Order Date]])</f>
        <v>2026</v>
      </c>
      <c r="D373" s="4">
        <f>MONTH(SalesDataTable[[#This Row],[Order Date]])</f>
        <v>3</v>
      </c>
      <c r="E373" s="4" t="str">
        <f>TEXT(SalesDataTable[[#This Row],[Order Date]], "MMM")</f>
        <v>Mar</v>
      </c>
      <c r="F373" s="5" t="str">
        <f>"Q"&amp;ROUNDUP(MONTH(SalesDataTable[[#This Row],[Order Date]])/3,0)</f>
        <v>Q1</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6" x14ac:dyDescent="0.4">
      <c r="A374" s="2">
        <v>3358</v>
      </c>
      <c r="B374" s="3">
        <v>46097</v>
      </c>
      <c r="C374" s="4">
        <f>YEAR(SalesDataTable[[#This Row],[Order Date]])</f>
        <v>2026</v>
      </c>
      <c r="D374" s="4">
        <f>MONTH(SalesDataTable[[#This Row],[Order Date]])</f>
        <v>3</v>
      </c>
      <c r="E374" s="4" t="str">
        <f>TEXT(SalesDataTable[[#This Row],[Order Date]], "MMM")</f>
        <v>Mar</v>
      </c>
      <c r="F374" s="5" t="str">
        <f>"Q"&amp;ROUNDUP(MONTH(SalesDataTable[[#This Row],[Order Date]])/3,0)</f>
        <v>Q1</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6" x14ac:dyDescent="0.4">
      <c r="A375" s="2">
        <v>164</v>
      </c>
      <c r="B375" s="3">
        <v>46098</v>
      </c>
      <c r="C375" s="4">
        <f>YEAR(SalesDataTable[[#This Row],[Order Date]])</f>
        <v>2026</v>
      </c>
      <c r="D375" s="4">
        <f>MONTH(SalesDataTable[[#This Row],[Order Date]])</f>
        <v>3</v>
      </c>
      <c r="E375" s="4" t="str">
        <f>TEXT(SalesDataTable[[#This Row],[Order Date]], "MMM")</f>
        <v>Mar</v>
      </c>
      <c r="F375" s="5" t="str">
        <f>"Q"&amp;ROUNDUP(MONTH(SalesDataTable[[#This Row],[Order Date]])/3,0)</f>
        <v>Q1</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6" x14ac:dyDescent="0.4">
      <c r="A376" s="2">
        <v>995</v>
      </c>
      <c r="B376" s="3">
        <v>46098</v>
      </c>
      <c r="C376" s="4">
        <f>YEAR(SalesDataTable[[#This Row],[Order Date]])</f>
        <v>2026</v>
      </c>
      <c r="D376" s="4">
        <f>MONTH(SalesDataTable[[#This Row],[Order Date]])</f>
        <v>3</v>
      </c>
      <c r="E376" s="4" t="str">
        <f>TEXT(SalesDataTable[[#This Row],[Order Date]], "MMM")</f>
        <v>Mar</v>
      </c>
      <c r="F376" s="5" t="str">
        <f>"Q"&amp;ROUNDUP(MONTH(SalesDataTable[[#This Row],[Order Date]])/3,0)</f>
        <v>Q1</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6" x14ac:dyDescent="0.4">
      <c r="A377" s="2">
        <v>4912</v>
      </c>
      <c r="B377" s="3">
        <v>46098</v>
      </c>
      <c r="C377" s="4">
        <f>YEAR(SalesDataTable[[#This Row],[Order Date]])</f>
        <v>2026</v>
      </c>
      <c r="D377" s="4">
        <f>MONTH(SalesDataTable[[#This Row],[Order Date]])</f>
        <v>3</v>
      </c>
      <c r="E377" s="4" t="str">
        <f>TEXT(SalesDataTable[[#This Row],[Order Date]], "MMM")</f>
        <v>Mar</v>
      </c>
      <c r="F377" s="5" t="str">
        <f>"Q"&amp;ROUNDUP(MONTH(SalesDataTable[[#This Row],[Order Date]])/3,0)</f>
        <v>Q1</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6" x14ac:dyDescent="0.4">
      <c r="A378" s="2">
        <v>29</v>
      </c>
      <c r="B378" s="3">
        <v>46099</v>
      </c>
      <c r="C378" s="4">
        <f>YEAR(SalesDataTable[[#This Row],[Order Date]])</f>
        <v>2026</v>
      </c>
      <c r="D378" s="4">
        <f>MONTH(SalesDataTable[[#This Row],[Order Date]])</f>
        <v>3</v>
      </c>
      <c r="E378" s="4" t="str">
        <f>TEXT(SalesDataTable[[#This Row],[Order Date]], "MMM")</f>
        <v>Mar</v>
      </c>
      <c r="F378" s="5" t="str">
        <f>"Q"&amp;ROUNDUP(MONTH(SalesDataTable[[#This Row],[Order Date]])/3,0)</f>
        <v>Q1</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6" x14ac:dyDescent="0.4">
      <c r="A379" s="2">
        <v>891</v>
      </c>
      <c r="B379" s="3">
        <v>46099</v>
      </c>
      <c r="C379" s="4">
        <f>YEAR(SalesDataTable[[#This Row],[Order Date]])</f>
        <v>2026</v>
      </c>
      <c r="D379" s="4">
        <f>MONTH(SalesDataTable[[#This Row],[Order Date]])</f>
        <v>3</v>
      </c>
      <c r="E379" s="4" t="str">
        <f>TEXT(SalesDataTable[[#This Row],[Order Date]], "MMM")</f>
        <v>Mar</v>
      </c>
      <c r="F379" s="5" t="str">
        <f>"Q"&amp;ROUNDUP(MONTH(SalesDataTable[[#This Row],[Order Date]])/3,0)</f>
        <v>Q1</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6" x14ac:dyDescent="0.4">
      <c r="A380" s="2">
        <v>1143</v>
      </c>
      <c r="B380" s="3">
        <v>46099</v>
      </c>
      <c r="C380" s="4">
        <f>YEAR(SalesDataTable[[#This Row],[Order Date]])</f>
        <v>2026</v>
      </c>
      <c r="D380" s="4">
        <f>MONTH(SalesDataTable[[#This Row],[Order Date]])</f>
        <v>3</v>
      </c>
      <c r="E380" s="4" t="str">
        <f>TEXT(SalesDataTable[[#This Row],[Order Date]], "MMM")</f>
        <v>Mar</v>
      </c>
      <c r="F380" s="5" t="str">
        <f>"Q"&amp;ROUNDUP(MONTH(SalesDataTable[[#This Row],[Order Date]])/3,0)</f>
        <v>Q1</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6" x14ac:dyDescent="0.4">
      <c r="A381" s="2">
        <v>2478</v>
      </c>
      <c r="B381" s="3">
        <v>46099</v>
      </c>
      <c r="C381" s="4">
        <f>YEAR(SalesDataTable[[#This Row],[Order Date]])</f>
        <v>2026</v>
      </c>
      <c r="D381" s="4">
        <f>MONTH(SalesDataTable[[#This Row],[Order Date]])</f>
        <v>3</v>
      </c>
      <c r="E381" s="4" t="str">
        <f>TEXT(SalesDataTable[[#This Row],[Order Date]], "MMM")</f>
        <v>Mar</v>
      </c>
      <c r="F381" s="5" t="str">
        <f>"Q"&amp;ROUNDUP(MONTH(SalesDataTable[[#This Row],[Order Date]])/3,0)</f>
        <v>Q1</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6" x14ac:dyDescent="0.4">
      <c r="A382" s="2">
        <v>3961</v>
      </c>
      <c r="B382" s="3">
        <v>46099</v>
      </c>
      <c r="C382" s="4">
        <f>YEAR(SalesDataTable[[#This Row],[Order Date]])</f>
        <v>2026</v>
      </c>
      <c r="D382" s="4">
        <f>MONTH(SalesDataTable[[#This Row],[Order Date]])</f>
        <v>3</v>
      </c>
      <c r="E382" s="4" t="str">
        <f>TEXT(SalesDataTable[[#This Row],[Order Date]], "MMM")</f>
        <v>Mar</v>
      </c>
      <c r="F382" s="5" t="str">
        <f>"Q"&amp;ROUNDUP(MONTH(SalesDataTable[[#This Row],[Order Date]])/3,0)</f>
        <v>Q1</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6" x14ac:dyDescent="0.4">
      <c r="A383" s="2">
        <v>4724</v>
      </c>
      <c r="B383" s="3">
        <v>46099</v>
      </c>
      <c r="C383" s="4">
        <f>YEAR(SalesDataTable[[#This Row],[Order Date]])</f>
        <v>2026</v>
      </c>
      <c r="D383" s="4">
        <f>MONTH(SalesDataTable[[#This Row],[Order Date]])</f>
        <v>3</v>
      </c>
      <c r="E383" s="4" t="str">
        <f>TEXT(SalesDataTable[[#This Row],[Order Date]], "MMM")</f>
        <v>Mar</v>
      </c>
      <c r="F383" s="5" t="str">
        <f>"Q"&amp;ROUNDUP(MONTH(SalesDataTable[[#This Row],[Order Date]])/3,0)</f>
        <v>Q1</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6" x14ac:dyDescent="0.4">
      <c r="A384" s="2">
        <v>2171</v>
      </c>
      <c r="B384" s="3">
        <v>46100</v>
      </c>
      <c r="C384" s="4">
        <f>YEAR(SalesDataTable[[#This Row],[Order Date]])</f>
        <v>2026</v>
      </c>
      <c r="D384" s="4">
        <f>MONTH(SalesDataTable[[#This Row],[Order Date]])</f>
        <v>3</v>
      </c>
      <c r="E384" s="4" t="str">
        <f>TEXT(SalesDataTable[[#This Row],[Order Date]], "MMM")</f>
        <v>Mar</v>
      </c>
      <c r="F384" s="5" t="str">
        <f>"Q"&amp;ROUNDUP(MONTH(SalesDataTable[[#This Row],[Order Date]])/3,0)</f>
        <v>Q1</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6" x14ac:dyDescent="0.4">
      <c r="A385" s="2">
        <v>2311</v>
      </c>
      <c r="B385" s="3">
        <v>46100</v>
      </c>
      <c r="C385" s="4">
        <f>YEAR(SalesDataTable[[#This Row],[Order Date]])</f>
        <v>2026</v>
      </c>
      <c r="D385" s="4">
        <f>MONTH(SalesDataTable[[#This Row],[Order Date]])</f>
        <v>3</v>
      </c>
      <c r="E385" s="4" t="str">
        <f>TEXT(SalesDataTable[[#This Row],[Order Date]], "MMM")</f>
        <v>Mar</v>
      </c>
      <c r="F385" s="5" t="str">
        <f>"Q"&amp;ROUNDUP(MONTH(SalesDataTable[[#This Row],[Order Date]])/3,0)</f>
        <v>Q1</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6" x14ac:dyDescent="0.4">
      <c r="A386" s="2">
        <v>3563</v>
      </c>
      <c r="B386" s="3">
        <v>46100</v>
      </c>
      <c r="C386" s="4">
        <f>YEAR(SalesDataTable[[#This Row],[Order Date]])</f>
        <v>2026</v>
      </c>
      <c r="D386" s="4">
        <f>MONTH(SalesDataTable[[#This Row],[Order Date]])</f>
        <v>3</v>
      </c>
      <c r="E386" s="4" t="str">
        <f>TEXT(SalesDataTable[[#This Row],[Order Date]], "MMM")</f>
        <v>Mar</v>
      </c>
      <c r="F386" s="5" t="str">
        <f>"Q"&amp;ROUNDUP(MONTH(SalesDataTable[[#This Row],[Order Date]])/3,0)</f>
        <v>Q1</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6" x14ac:dyDescent="0.4">
      <c r="A387" s="2">
        <v>3587</v>
      </c>
      <c r="B387" s="3">
        <v>46100</v>
      </c>
      <c r="C387" s="4">
        <f>YEAR(SalesDataTable[[#This Row],[Order Date]])</f>
        <v>2026</v>
      </c>
      <c r="D387" s="4">
        <f>MONTH(SalesDataTable[[#This Row],[Order Date]])</f>
        <v>3</v>
      </c>
      <c r="E387" s="4" t="str">
        <f>TEXT(SalesDataTable[[#This Row],[Order Date]], "MMM")</f>
        <v>Mar</v>
      </c>
      <c r="F387" s="5" t="str">
        <f>"Q"&amp;ROUNDUP(MONTH(SalesDataTable[[#This Row],[Order Date]])/3,0)</f>
        <v>Q1</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6" x14ac:dyDescent="0.4">
      <c r="A388" s="2">
        <v>3706</v>
      </c>
      <c r="B388" s="3">
        <v>46100</v>
      </c>
      <c r="C388" s="4">
        <f>YEAR(SalesDataTable[[#This Row],[Order Date]])</f>
        <v>2026</v>
      </c>
      <c r="D388" s="4">
        <f>MONTH(SalesDataTable[[#This Row],[Order Date]])</f>
        <v>3</v>
      </c>
      <c r="E388" s="4" t="str">
        <f>TEXT(SalesDataTable[[#This Row],[Order Date]], "MMM")</f>
        <v>Mar</v>
      </c>
      <c r="F388" s="5" t="str">
        <f>"Q"&amp;ROUNDUP(MONTH(SalesDataTable[[#This Row],[Order Date]])/3,0)</f>
        <v>Q1</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6" x14ac:dyDescent="0.4">
      <c r="A389" s="2">
        <v>4121</v>
      </c>
      <c r="B389" s="3">
        <v>46100</v>
      </c>
      <c r="C389" s="4">
        <f>YEAR(SalesDataTable[[#This Row],[Order Date]])</f>
        <v>2026</v>
      </c>
      <c r="D389" s="4">
        <f>MONTH(SalesDataTable[[#This Row],[Order Date]])</f>
        <v>3</v>
      </c>
      <c r="E389" s="4" t="str">
        <f>TEXT(SalesDataTable[[#This Row],[Order Date]], "MMM")</f>
        <v>Mar</v>
      </c>
      <c r="F389" s="5" t="str">
        <f>"Q"&amp;ROUNDUP(MONTH(SalesDataTable[[#This Row],[Order Date]])/3,0)</f>
        <v>Q1</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6" x14ac:dyDescent="0.4">
      <c r="A390" s="2">
        <v>1047</v>
      </c>
      <c r="B390" s="3">
        <v>46101</v>
      </c>
      <c r="C390" s="4">
        <f>YEAR(SalesDataTable[[#This Row],[Order Date]])</f>
        <v>2026</v>
      </c>
      <c r="D390" s="4">
        <f>MONTH(SalesDataTable[[#This Row],[Order Date]])</f>
        <v>3</v>
      </c>
      <c r="E390" s="4" t="str">
        <f>TEXT(SalesDataTable[[#This Row],[Order Date]], "MMM")</f>
        <v>Mar</v>
      </c>
      <c r="F390" s="5" t="str">
        <f>"Q"&amp;ROUNDUP(MONTH(SalesDataTable[[#This Row],[Order Date]])/3,0)</f>
        <v>Q1</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6" x14ac:dyDescent="0.4">
      <c r="A391" s="2">
        <v>1142</v>
      </c>
      <c r="B391" s="3">
        <v>46101</v>
      </c>
      <c r="C391" s="4">
        <f>YEAR(SalesDataTable[[#This Row],[Order Date]])</f>
        <v>2026</v>
      </c>
      <c r="D391" s="4">
        <f>MONTH(SalesDataTable[[#This Row],[Order Date]])</f>
        <v>3</v>
      </c>
      <c r="E391" s="4" t="str">
        <f>TEXT(SalesDataTable[[#This Row],[Order Date]], "MMM")</f>
        <v>Mar</v>
      </c>
      <c r="F391" s="5" t="str">
        <f>"Q"&amp;ROUNDUP(MONTH(SalesDataTable[[#This Row],[Order Date]])/3,0)</f>
        <v>Q1</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6" x14ac:dyDescent="0.4">
      <c r="A392" s="2">
        <v>2232</v>
      </c>
      <c r="B392" s="3">
        <v>46101</v>
      </c>
      <c r="C392" s="4">
        <f>YEAR(SalesDataTable[[#This Row],[Order Date]])</f>
        <v>2026</v>
      </c>
      <c r="D392" s="4">
        <f>MONTH(SalesDataTable[[#This Row],[Order Date]])</f>
        <v>3</v>
      </c>
      <c r="E392" s="4" t="str">
        <f>TEXT(SalesDataTable[[#This Row],[Order Date]], "MMM")</f>
        <v>Mar</v>
      </c>
      <c r="F392" s="5" t="str">
        <f>"Q"&amp;ROUNDUP(MONTH(SalesDataTable[[#This Row],[Order Date]])/3,0)</f>
        <v>Q1</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6" x14ac:dyDescent="0.4">
      <c r="A393" s="2">
        <v>2339</v>
      </c>
      <c r="B393" s="3">
        <v>46101</v>
      </c>
      <c r="C393" s="4">
        <f>YEAR(SalesDataTable[[#This Row],[Order Date]])</f>
        <v>2026</v>
      </c>
      <c r="D393" s="4">
        <f>MONTH(SalesDataTable[[#This Row],[Order Date]])</f>
        <v>3</v>
      </c>
      <c r="E393" s="4" t="str">
        <f>TEXT(SalesDataTable[[#This Row],[Order Date]], "MMM")</f>
        <v>Mar</v>
      </c>
      <c r="F393" s="5" t="str">
        <f>"Q"&amp;ROUNDUP(MONTH(SalesDataTable[[#This Row],[Order Date]])/3,0)</f>
        <v>Q1</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6" x14ac:dyDescent="0.4">
      <c r="A394" s="2">
        <v>3611</v>
      </c>
      <c r="B394" s="3">
        <v>46101</v>
      </c>
      <c r="C394" s="4">
        <f>YEAR(SalesDataTable[[#This Row],[Order Date]])</f>
        <v>2026</v>
      </c>
      <c r="D394" s="4">
        <f>MONTH(SalesDataTable[[#This Row],[Order Date]])</f>
        <v>3</v>
      </c>
      <c r="E394" s="4" t="str">
        <f>TEXT(SalesDataTable[[#This Row],[Order Date]], "MMM")</f>
        <v>Mar</v>
      </c>
      <c r="F394" s="5" t="str">
        <f>"Q"&amp;ROUNDUP(MONTH(SalesDataTable[[#This Row],[Order Date]])/3,0)</f>
        <v>Q1</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6" x14ac:dyDescent="0.4">
      <c r="A395" s="2">
        <v>3953</v>
      </c>
      <c r="B395" s="3">
        <v>46101</v>
      </c>
      <c r="C395" s="4">
        <f>YEAR(SalesDataTable[[#This Row],[Order Date]])</f>
        <v>2026</v>
      </c>
      <c r="D395" s="4">
        <f>MONTH(SalesDataTable[[#This Row],[Order Date]])</f>
        <v>3</v>
      </c>
      <c r="E395" s="4" t="str">
        <f>TEXT(SalesDataTable[[#This Row],[Order Date]], "MMM")</f>
        <v>Mar</v>
      </c>
      <c r="F395" s="5" t="str">
        <f>"Q"&amp;ROUNDUP(MONTH(SalesDataTable[[#This Row],[Order Date]])/3,0)</f>
        <v>Q1</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6" x14ac:dyDescent="0.4">
      <c r="A396" s="2">
        <v>4253</v>
      </c>
      <c r="B396" s="3">
        <v>46101</v>
      </c>
      <c r="C396" s="4">
        <f>YEAR(SalesDataTable[[#This Row],[Order Date]])</f>
        <v>2026</v>
      </c>
      <c r="D396" s="4">
        <f>MONTH(SalesDataTable[[#This Row],[Order Date]])</f>
        <v>3</v>
      </c>
      <c r="E396" s="4" t="str">
        <f>TEXT(SalesDataTable[[#This Row],[Order Date]], "MMM")</f>
        <v>Mar</v>
      </c>
      <c r="F396" s="5" t="str">
        <f>"Q"&amp;ROUNDUP(MONTH(SalesDataTable[[#This Row],[Order Date]])/3,0)</f>
        <v>Q1</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6" x14ac:dyDescent="0.4">
      <c r="A397" s="2">
        <v>4952</v>
      </c>
      <c r="B397" s="3">
        <v>46101</v>
      </c>
      <c r="C397" s="4">
        <f>YEAR(SalesDataTable[[#This Row],[Order Date]])</f>
        <v>2026</v>
      </c>
      <c r="D397" s="4">
        <f>MONTH(SalesDataTable[[#This Row],[Order Date]])</f>
        <v>3</v>
      </c>
      <c r="E397" s="4" t="str">
        <f>TEXT(SalesDataTable[[#This Row],[Order Date]], "MMM")</f>
        <v>Mar</v>
      </c>
      <c r="F397" s="5" t="str">
        <f>"Q"&amp;ROUNDUP(MONTH(SalesDataTable[[#This Row],[Order Date]])/3,0)</f>
        <v>Q1</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6" x14ac:dyDescent="0.4">
      <c r="A398" s="2">
        <v>5016</v>
      </c>
      <c r="B398" s="3">
        <v>46101</v>
      </c>
      <c r="C398" s="4">
        <f>YEAR(SalesDataTable[[#This Row],[Order Date]])</f>
        <v>2026</v>
      </c>
      <c r="D398" s="4">
        <f>MONTH(SalesDataTable[[#This Row],[Order Date]])</f>
        <v>3</v>
      </c>
      <c r="E398" s="4" t="str">
        <f>TEXT(SalesDataTable[[#This Row],[Order Date]], "MMM")</f>
        <v>Mar</v>
      </c>
      <c r="F398" s="5" t="str">
        <f>"Q"&amp;ROUNDUP(MONTH(SalesDataTable[[#This Row],[Order Date]])/3,0)</f>
        <v>Q1</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6" x14ac:dyDescent="0.4">
      <c r="A399" s="2">
        <v>839</v>
      </c>
      <c r="B399" s="3">
        <v>46102</v>
      </c>
      <c r="C399" s="4">
        <f>YEAR(SalesDataTable[[#This Row],[Order Date]])</f>
        <v>2026</v>
      </c>
      <c r="D399" s="4">
        <f>MONTH(SalesDataTable[[#This Row],[Order Date]])</f>
        <v>3</v>
      </c>
      <c r="E399" s="4" t="str">
        <f>TEXT(SalesDataTable[[#This Row],[Order Date]], "MMM")</f>
        <v>Mar</v>
      </c>
      <c r="F399" s="5" t="str">
        <f>"Q"&amp;ROUNDUP(MONTH(SalesDataTable[[#This Row],[Order Date]])/3,0)</f>
        <v>Q1</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6" x14ac:dyDescent="0.4">
      <c r="A400" s="2">
        <v>1382</v>
      </c>
      <c r="B400" s="3">
        <v>46102</v>
      </c>
      <c r="C400" s="4">
        <f>YEAR(SalesDataTable[[#This Row],[Order Date]])</f>
        <v>2026</v>
      </c>
      <c r="D400" s="4">
        <f>MONTH(SalesDataTable[[#This Row],[Order Date]])</f>
        <v>3</v>
      </c>
      <c r="E400" s="4" t="str">
        <f>TEXT(SalesDataTable[[#This Row],[Order Date]], "MMM")</f>
        <v>Mar</v>
      </c>
      <c r="F400" s="5" t="str">
        <f>"Q"&amp;ROUNDUP(MONTH(SalesDataTable[[#This Row],[Order Date]])/3,0)</f>
        <v>Q1</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6" x14ac:dyDescent="0.4">
      <c r="A401" s="2">
        <v>1452</v>
      </c>
      <c r="B401" s="3">
        <v>46102</v>
      </c>
      <c r="C401" s="4">
        <f>YEAR(SalesDataTable[[#This Row],[Order Date]])</f>
        <v>2026</v>
      </c>
      <c r="D401" s="4">
        <f>MONTH(SalesDataTable[[#This Row],[Order Date]])</f>
        <v>3</v>
      </c>
      <c r="E401" s="4" t="str">
        <f>TEXT(SalesDataTable[[#This Row],[Order Date]], "MMM")</f>
        <v>Mar</v>
      </c>
      <c r="F401" s="5" t="str">
        <f>"Q"&amp;ROUNDUP(MONTH(SalesDataTable[[#This Row],[Order Date]])/3,0)</f>
        <v>Q1</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6" x14ac:dyDescent="0.4">
      <c r="A402" s="2">
        <v>1845</v>
      </c>
      <c r="B402" s="3">
        <v>46102</v>
      </c>
      <c r="C402" s="4">
        <f>YEAR(SalesDataTable[[#This Row],[Order Date]])</f>
        <v>2026</v>
      </c>
      <c r="D402" s="4">
        <f>MONTH(SalesDataTable[[#This Row],[Order Date]])</f>
        <v>3</v>
      </c>
      <c r="E402" s="4" t="str">
        <f>TEXT(SalesDataTable[[#This Row],[Order Date]], "MMM")</f>
        <v>Mar</v>
      </c>
      <c r="F402" s="5" t="str">
        <f>"Q"&amp;ROUNDUP(MONTH(SalesDataTable[[#This Row],[Order Date]])/3,0)</f>
        <v>Q1</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6" x14ac:dyDescent="0.4">
      <c r="A403" s="2">
        <v>3560</v>
      </c>
      <c r="B403" s="3">
        <v>46102</v>
      </c>
      <c r="C403" s="4">
        <f>YEAR(SalesDataTable[[#This Row],[Order Date]])</f>
        <v>2026</v>
      </c>
      <c r="D403" s="4">
        <f>MONTH(SalesDataTable[[#This Row],[Order Date]])</f>
        <v>3</v>
      </c>
      <c r="E403" s="4" t="str">
        <f>TEXT(SalesDataTable[[#This Row],[Order Date]], "MMM")</f>
        <v>Mar</v>
      </c>
      <c r="F403" s="5" t="str">
        <f>"Q"&amp;ROUNDUP(MONTH(SalesDataTable[[#This Row],[Order Date]])/3,0)</f>
        <v>Q1</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6" x14ac:dyDescent="0.4">
      <c r="A404" s="2">
        <v>4059</v>
      </c>
      <c r="B404" s="3">
        <v>46102</v>
      </c>
      <c r="C404" s="4">
        <f>YEAR(SalesDataTable[[#This Row],[Order Date]])</f>
        <v>2026</v>
      </c>
      <c r="D404" s="4">
        <f>MONTH(SalesDataTable[[#This Row],[Order Date]])</f>
        <v>3</v>
      </c>
      <c r="E404" s="4" t="str">
        <f>TEXT(SalesDataTable[[#This Row],[Order Date]], "MMM")</f>
        <v>Mar</v>
      </c>
      <c r="F404" s="5" t="str">
        <f>"Q"&amp;ROUNDUP(MONTH(SalesDataTable[[#This Row],[Order Date]])/3,0)</f>
        <v>Q1</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6" x14ac:dyDescent="0.4">
      <c r="A405" s="2">
        <v>4731</v>
      </c>
      <c r="B405" s="3">
        <v>46102</v>
      </c>
      <c r="C405" s="4">
        <f>YEAR(SalesDataTable[[#This Row],[Order Date]])</f>
        <v>2026</v>
      </c>
      <c r="D405" s="4">
        <f>MONTH(SalesDataTable[[#This Row],[Order Date]])</f>
        <v>3</v>
      </c>
      <c r="E405" s="4" t="str">
        <f>TEXT(SalesDataTable[[#This Row],[Order Date]], "MMM")</f>
        <v>Mar</v>
      </c>
      <c r="F405" s="5" t="str">
        <f>"Q"&amp;ROUNDUP(MONTH(SalesDataTable[[#This Row],[Order Date]])/3,0)</f>
        <v>Q1</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6" x14ac:dyDescent="0.4">
      <c r="A406" s="2">
        <v>693</v>
      </c>
      <c r="B406" s="3">
        <v>46103</v>
      </c>
      <c r="C406" s="4">
        <f>YEAR(SalesDataTable[[#This Row],[Order Date]])</f>
        <v>2026</v>
      </c>
      <c r="D406" s="4">
        <f>MONTH(SalesDataTable[[#This Row],[Order Date]])</f>
        <v>3</v>
      </c>
      <c r="E406" s="4" t="str">
        <f>TEXT(SalesDataTable[[#This Row],[Order Date]], "MMM")</f>
        <v>Mar</v>
      </c>
      <c r="F406" s="5" t="str">
        <f>"Q"&amp;ROUNDUP(MONTH(SalesDataTable[[#This Row],[Order Date]])/3,0)</f>
        <v>Q1</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6" x14ac:dyDescent="0.4">
      <c r="A407" s="2">
        <v>1672</v>
      </c>
      <c r="B407" s="3">
        <v>46103</v>
      </c>
      <c r="C407" s="4">
        <f>YEAR(SalesDataTable[[#This Row],[Order Date]])</f>
        <v>2026</v>
      </c>
      <c r="D407" s="4">
        <f>MONTH(SalesDataTable[[#This Row],[Order Date]])</f>
        <v>3</v>
      </c>
      <c r="E407" s="4" t="str">
        <f>TEXT(SalesDataTable[[#This Row],[Order Date]], "MMM")</f>
        <v>Mar</v>
      </c>
      <c r="F407" s="5" t="str">
        <f>"Q"&amp;ROUNDUP(MONTH(SalesDataTable[[#This Row],[Order Date]])/3,0)</f>
        <v>Q1</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6" x14ac:dyDescent="0.4">
      <c r="A408" s="2">
        <v>2347</v>
      </c>
      <c r="B408" s="3">
        <v>46103</v>
      </c>
      <c r="C408" s="4">
        <f>YEAR(SalesDataTable[[#This Row],[Order Date]])</f>
        <v>2026</v>
      </c>
      <c r="D408" s="4">
        <f>MONTH(SalesDataTable[[#This Row],[Order Date]])</f>
        <v>3</v>
      </c>
      <c r="E408" s="4" t="str">
        <f>TEXT(SalesDataTable[[#This Row],[Order Date]], "MMM")</f>
        <v>Mar</v>
      </c>
      <c r="F408" s="5" t="str">
        <f>"Q"&amp;ROUNDUP(MONTH(SalesDataTable[[#This Row],[Order Date]])/3,0)</f>
        <v>Q1</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6" x14ac:dyDescent="0.4">
      <c r="A409" s="2">
        <v>2582</v>
      </c>
      <c r="B409" s="3">
        <v>46103</v>
      </c>
      <c r="C409" s="4">
        <f>YEAR(SalesDataTable[[#This Row],[Order Date]])</f>
        <v>2026</v>
      </c>
      <c r="D409" s="4">
        <f>MONTH(SalesDataTable[[#This Row],[Order Date]])</f>
        <v>3</v>
      </c>
      <c r="E409" s="4" t="str">
        <f>TEXT(SalesDataTable[[#This Row],[Order Date]], "MMM")</f>
        <v>Mar</v>
      </c>
      <c r="F409" s="5" t="str">
        <f>"Q"&amp;ROUNDUP(MONTH(SalesDataTable[[#This Row],[Order Date]])/3,0)</f>
        <v>Q1</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6" x14ac:dyDescent="0.4">
      <c r="A410" s="2">
        <v>2762</v>
      </c>
      <c r="B410" s="3">
        <v>46103</v>
      </c>
      <c r="C410" s="4">
        <f>YEAR(SalesDataTable[[#This Row],[Order Date]])</f>
        <v>2026</v>
      </c>
      <c r="D410" s="4">
        <f>MONTH(SalesDataTable[[#This Row],[Order Date]])</f>
        <v>3</v>
      </c>
      <c r="E410" s="4" t="str">
        <f>TEXT(SalesDataTable[[#This Row],[Order Date]], "MMM")</f>
        <v>Mar</v>
      </c>
      <c r="F410" s="5" t="str">
        <f>"Q"&amp;ROUNDUP(MONTH(SalesDataTable[[#This Row],[Order Date]])/3,0)</f>
        <v>Q1</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6" x14ac:dyDescent="0.4">
      <c r="A411" s="2">
        <v>4090</v>
      </c>
      <c r="B411" s="3">
        <v>46103</v>
      </c>
      <c r="C411" s="4">
        <f>YEAR(SalesDataTable[[#This Row],[Order Date]])</f>
        <v>2026</v>
      </c>
      <c r="D411" s="4">
        <f>MONTH(SalesDataTable[[#This Row],[Order Date]])</f>
        <v>3</v>
      </c>
      <c r="E411" s="4" t="str">
        <f>TEXT(SalesDataTable[[#This Row],[Order Date]], "MMM")</f>
        <v>Mar</v>
      </c>
      <c r="F411" s="5" t="str">
        <f>"Q"&amp;ROUNDUP(MONTH(SalesDataTable[[#This Row],[Order Date]])/3,0)</f>
        <v>Q1</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6" x14ac:dyDescent="0.4">
      <c r="A412" s="2">
        <v>4491</v>
      </c>
      <c r="B412" s="3">
        <v>46103</v>
      </c>
      <c r="C412" s="4">
        <f>YEAR(SalesDataTable[[#This Row],[Order Date]])</f>
        <v>2026</v>
      </c>
      <c r="D412" s="4">
        <f>MONTH(SalesDataTable[[#This Row],[Order Date]])</f>
        <v>3</v>
      </c>
      <c r="E412" s="4" t="str">
        <f>TEXT(SalesDataTable[[#This Row],[Order Date]], "MMM")</f>
        <v>Mar</v>
      </c>
      <c r="F412" s="5" t="str">
        <f>"Q"&amp;ROUNDUP(MONTH(SalesDataTable[[#This Row],[Order Date]])/3,0)</f>
        <v>Q1</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6" x14ac:dyDescent="0.4">
      <c r="A413" s="2">
        <v>4678</v>
      </c>
      <c r="B413" s="3">
        <v>46103</v>
      </c>
      <c r="C413" s="4">
        <f>YEAR(SalesDataTable[[#This Row],[Order Date]])</f>
        <v>2026</v>
      </c>
      <c r="D413" s="4">
        <f>MONTH(SalesDataTable[[#This Row],[Order Date]])</f>
        <v>3</v>
      </c>
      <c r="E413" s="4" t="str">
        <f>TEXT(SalesDataTable[[#This Row],[Order Date]], "MMM")</f>
        <v>Mar</v>
      </c>
      <c r="F413" s="5" t="str">
        <f>"Q"&amp;ROUNDUP(MONTH(SalesDataTable[[#This Row],[Order Date]])/3,0)</f>
        <v>Q1</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6" x14ac:dyDescent="0.4">
      <c r="A414" s="2">
        <v>1189</v>
      </c>
      <c r="B414" s="3">
        <v>46104</v>
      </c>
      <c r="C414" s="4">
        <f>YEAR(SalesDataTable[[#This Row],[Order Date]])</f>
        <v>2026</v>
      </c>
      <c r="D414" s="4">
        <f>MONTH(SalesDataTable[[#This Row],[Order Date]])</f>
        <v>3</v>
      </c>
      <c r="E414" s="4" t="str">
        <f>TEXT(SalesDataTable[[#This Row],[Order Date]], "MMM")</f>
        <v>Mar</v>
      </c>
      <c r="F414" s="5" t="str">
        <f>"Q"&amp;ROUNDUP(MONTH(SalesDataTable[[#This Row],[Order Date]])/3,0)</f>
        <v>Q1</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6" x14ac:dyDescent="0.4">
      <c r="A415" s="2">
        <v>1590</v>
      </c>
      <c r="B415" s="3">
        <v>46104</v>
      </c>
      <c r="C415" s="4">
        <f>YEAR(SalesDataTable[[#This Row],[Order Date]])</f>
        <v>2026</v>
      </c>
      <c r="D415" s="4">
        <f>MONTH(SalesDataTable[[#This Row],[Order Date]])</f>
        <v>3</v>
      </c>
      <c r="E415" s="4" t="str">
        <f>TEXT(SalesDataTable[[#This Row],[Order Date]], "MMM")</f>
        <v>Mar</v>
      </c>
      <c r="F415" s="5" t="str">
        <f>"Q"&amp;ROUNDUP(MONTH(SalesDataTable[[#This Row],[Order Date]])/3,0)</f>
        <v>Q1</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6" x14ac:dyDescent="0.4">
      <c r="A416" s="2">
        <v>2309</v>
      </c>
      <c r="B416" s="3">
        <v>46104</v>
      </c>
      <c r="C416" s="4">
        <f>YEAR(SalesDataTable[[#This Row],[Order Date]])</f>
        <v>2026</v>
      </c>
      <c r="D416" s="4">
        <f>MONTH(SalesDataTable[[#This Row],[Order Date]])</f>
        <v>3</v>
      </c>
      <c r="E416" s="4" t="str">
        <f>TEXT(SalesDataTable[[#This Row],[Order Date]], "MMM")</f>
        <v>Mar</v>
      </c>
      <c r="F416" s="5" t="str">
        <f>"Q"&amp;ROUNDUP(MONTH(SalesDataTable[[#This Row],[Order Date]])/3,0)</f>
        <v>Q1</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6" x14ac:dyDescent="0.4">
      <c r="A417" s="2">
        <v>3628</v>
      </c>
      <c r="B417" s="3">
        <v>46104</v>
      </c>
      <c r="C417" s="4">
        <f>YEAR(SalesDataTable[[#This Row],[Order Date]])</f>
        <v>2026</v>
      </c>
      <c r="D417" s="4">
        <f>MONTH(SalesDataTable[[#This Row],[Order Date]])</f>
        <v>3</v>
      </c>
      <c r="E417" s="4" t="str">
        <f>TEXT(SalesDataTable[[#This Row],[Order Date]], "MMM")</f>
        <v>Mar</v>
      </c>
      <c r="F417" s="5" t="str">
        <f>"Q"&amp;ROUNDUP(MONTH(SalesDataTable[[#This Row],[Order Date]])/3,0)</f>
        <v>Q1</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6" x14ac:dyDescent="0.4">
      <c r="A418" s="2">
        <v>3718</v>
      </c>
      <c r="B418" s="3">
        <v>46104</v>
      </c>
      <c r="C418" s="4">
        <f>YEAR(SalesDataTable[[#This Row],[Order Date]])</f>
        <v>2026</v>
      </c>
      <c r="D418" s="4">
        <f>MONTH(SalesDataTable[[#This Row],[Order Date]])</f>
        <v>3</v>
      </c>
      <c r="E418" s="4" t="str">
        <f>TEXT(SalesDataTable[[#This Row],[Order Date]], "MMM")</f>
        <v>Mar</v>
      </c>
      <c r="F418" s="5" t="str">
        <f>"Q"&amp;ROUNDUP(MONTH(SalesDataTable[[#This Row],[Order Date]])/3,0)</f>
        <v>Q1</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6" x14ac:dyDescent="0.4">
      <c r="A419" s="2">
        <v>4198</v>
      </c>
      <c r="B419" s="3">
        <v>46104</v>
      </c>
      <c r="C419" s="4">
        <f>YEAR(SalesDataTable[[#This Row],[Order Date]])</f>
        <v>2026</v>
      </c>
      <c r="D419" s="4">
        <f>MONTH(SalesDataTable[[#This Row],[Order Date]])</f>
        <v>3</v>
      </c>
      <c r="E419" s="4" t="str">
        <f>TEXT(SalesDataTable[[#This Row],[Order Date]], "MMM")</f>
        <v>Mar</v>
      </c>
      <c r="F419" s="5" t="str">
        <f>"Q"&amp;ROUNDUP(MONTH(SalesDataTable[[#This Row],[Order Date]])/3,0)</f>
        <v>Q1</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6" x14ac:dyDescent="0.4">
      <c r="A420" s="2">
        <v>4784</v>
      </c>
      <c r="B420" s="3">
        <v>46104</v>
      </c>
      <c r="C420" s="4">
        <f>YEAR(SalesDataTable[[#This Row],[Order Date]])</f>
        <v>2026</v>
      </c>
      <c r="D420" s="4">
        <f>MONTH(SalesDataTable[[#This Row],[Order Date]])</f>
        <v>3</v>
      </c>
      <c r="E420" s="4" t="str">
        <f>TEXT(SalesDataTable[[#This Row],[Order Date]], "MMM")</f>
        <v>Mar</v>
      </c>
      <c r="F420" s="5" t="str">
        <f>"Q"&amp;ROUNDUP(MONTH(SalesDataTable[[#This Row],[Order Date]])/3,0)</f>
        <v>Q1</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6" x14ac:dyDescent="0.4">
      <c r="A421" s="2">
        <v>86</v>
      </c>
      <c r="B421" s="3">
        <v>46105</v>
      </c>
      <c r="C421" s="4">
        <f>YEAR(SalesDataTable[[#This Row],[Order Date]])</f>
        <v>2026</v>
      </c>
      <c r="D421" s="4">
        <f>MONTH(SalesDataTable[[#This Row],[Order Date]])</f>
        <v>3</v>
      </c>
      <c r="E421" s="4" t="str">
        <f>TEXT(SalesDataTable[[#This Row],[Order Date]], "MMM")</f>
        <v>Mar</v>
      </c>
      <c r="F421" s="5" t="str">
        <f>"Q"&amp;ROUNDUP(MONTH(SalesDataTable[[#This Row],[Order Date]])/3,0)</f>
        <v>Q1</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6" x14ac:dyDescent="0.4">
      <c r="A422" s="2">
        <v>1813</v>
      </c>
      <c r="B422" s="3">
        <v>46105</v>
      </c>
      <c r="C422" s="4">
        <f>YEAR(SalesDataTable[[#This Row],[Order Date]])</f>
        <v>2026</v>
      </c>
      <c r="D422" s="4">
        <f>MONTH(SalesDataTable[[#This Row],[Order Date]])</f>
        <v>3</v>
      </c>
      <c r="E422" s="4" t="str">
        <f>TEXT(SalesDataTable[[#This Row],[Order Date]], "MMM")</f>
        <v>Mar</v>
      </c>
      <c r="F422" s="5" t="str">
        <f>"Q"&amp;ROUNDUP(MONTH(SalesDataTable[[#This Row],[Order Date]])/3,0)</f>
        <v>Q1</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6" x14ac:dyDescent="0.4">
      <c r="A423" s="2">
        <v>2212</v>
      </c>
      <c r="B423" s="3">
        <v>46105</v>
      </c>
      <c r="C423" s="4">
        <f>YEAR(SalesDataTable[[#This Row],[Order Date]])</f>
        <v>2026</v>
      </c>
      <c r="D423" s="4">
        <f>MONTH(SalesDataTable[[#This Row],[Order Date]])</f>
        <v>3</v>
      </c>
      <c r="E423" s="4" t="str">
        <f>TEXT(SalesDataTable[[#This Row],[Order Date]], "MMM")</f>
        <v>Mar</v>
      </c>
      <c r="F423" s="5" t="str">
        <f>"Q"&amp;ROUNDUP(MONTH(SalesDataTable[[#This Row],[Order Date]])/3,0)</f>
        <v>Q1</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6" x14ac:dyDescent="0.4">
      <c r="A424" s="2">
        <v>4466</v>
      </c>
      <c r="B424" s="3">
        <v>46105</v>
      </c>
      <c r="C424" s="4">
        <f>YEAR(SalesDataTable[[#This Row],[Order Date]])</f>
        <v>2026</v>
      </c>
      <c r="D424" s="4">
        <f>MONTH(SalesDataTable[[#This Row],[Order Date]])</f>
        <v>3</v>
      </c>
      <c r="E424" s="4" t="str">
        <f>TEXT(SalesDataTable[[#This Row],[Order Date]], "MMM")</f>
        <v>Mar</v>
      </c>
      <c r="F424" s="5" t="str">
        <f>"Q"&amp;ROUNDUP(MONTH(SalesDataTable[[#This Row],[Order Date]])/3,0)</f>
        <v>Q1</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6" x14ac:dyDescent="0.4">
      <c r="A425" s="2">
        <v>4483</v>
      </c>
      <c r="B425" s="3">
        <v>46105</v>
      </c>
      <c r="C425" s="4">
        <f>YEAR(SalesDataTable[[#This Row],[Order Date]])</f>
        <v>2026</v>
      </c>
      <c r="D425" s="4">
        <f>MONTH(SalesDataTable[[#This Row],[Order Date]])</f>
        <v>3</v>
      </c>
      <c r="E425" s="4" t="str">
        <f>TEXT(SalesDataTable[[#This Row],[Order Date]], "MMM")</f>
        <v>Mar</v>
      </c>
      <c r="F425" s="5" t="str">
        <f>"Q"&amp;ROUNDUP(MONTH(SalesDataTable[[#This Row],[Order Date]])/3,0)</f>
        <v>Q1</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6" x14ac:dyDescent="0.4">
      <c r="A426" s="2">
        <v>273</v>
      </c>
      <c r="B426" s="3">
        <v>46106</v>
      </c>
      <c r="C426" s="4">
        <f>YEAR(SalesDataTable[[#This Row],[Order Date]])</f>
        <v>2026</v>
      </c>
      <c r="D426" s="4">
        <f>MONTH(SalesDataTable[[#This Row],[Order Date]])</f>
        <v>3</v>
      </c>
      <c r="E426" s="4" t="str">
        <f>TEXT(SalesDataTable[[#This Row],[Order Date]], "MMM")</f>
        <v>Mar</v>
      </c>
      <c r="F426" s="5" t="str">
        <f>"Q"&amp;ROUNDUP(MONTH(SalesDataTable[[#This Row],[Order Date]])/3,0)</f>
        <v>Q1</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6" x14ac:dyDescent="0.4">
      <c r="A427" s="2">
        <v>578</v>
      </c>
      <c r="B427" s="3">
        <v>46106</v>
      </c>
      <c r="C427" s="4">
        <f>YEAR(SalesDataTable[[#This Row],[Order Date]])</f>
        <v>2026</v>
      </c>
      <c r="D427" s="4">
        <f>MONTH(SalesDataTable[[#This Row],[Order Date]])</f>
        <v>3</v>
      </c>
      <c r="E427" s="4" t="str">
        <f>TEXT(SalesDataTable[[#This Row],[Order Date]], "MMM")</f>
        <v>Mar</v>
      </c>
      <c r="F427" s="5" t="str">
        <f>"Q"&amp;ROUNDUP(MONTH(SalesDataTable[[#This Row],[Order Date]])/3,0)</f>
        <v>Q1</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6" x14ac:dyDescent="0.4">
      <c r="A428" s="2">
        <v>1290</v>
      </c>
      <c r="B428" s="3">
        <v>46106</v>
      </c>
      <c r="C428" s="4">
        <f>YEAR(SalesDataTable[[#This Row],[Order Date]])</f>
        <v>2026</v>
      </c>
      <c r="D428" s="4">
        <f>MONTH(SalesDataTable[[#This Row],[Order Date]])</f>
        <v>3</v>
      </c>
      <c r="E428" s="4" t="str">
        <f>TEXT(SalesDataTable[[#This Row],[Order Date]], "MMM")</f>
        <v>Mar</v>
      </c>
      <c r="F428" s="5" t="str">
        <f>"Q"&amp;ROUNDUP(MONTH(SalesDataTable[[#This Row],[Order Date]])/3,0)</f>
        <v>Q1</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6" x14ac:dyDescent="0.4">
      <c r="A429" s="2">
        <v>1501</v>
      </c>
      <c r="B429" s="3">
        <v>46106</v>
      </c>
      <c r="C429" s="4">
        <f>YEAR(SalesDataTable[[#This Row],[Order Date]])</f>
        <v>2026</v>
      </c>
      <c r="D429" s="4">
        <f>MONTH(SalesDataTable[[#This Row],[Order Date]])</f>
        <v>3</v>
      </c>
      <c r="E429" s="4" t="str">
        <f>TEXT(SalesDataTable[[#This Row],[Order Date]], "MMM")</f>
        <v>Mar</v>
      </c>
      <c r="F429" s="5" t="str">
        <f>"Q"&amp;ROUNDUP(MONTH(SalesDataTable[[#This Row],[Order Date]])/3,0)</f>
        <v>Q1</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6" x14ac:dyDescent="0.4">
      <c r="A430" s="2">
        <v>1540</v>
      </c>
      <c r="B430" s="3">
        <v>46106</v>
      </c>
      <c r="C430" s="4">
        <f>YEAR(SalesDataTable[[#This Row],[Order Date]])</f>
        <v>2026</v>
      </c>
      <c r="D430" s="4">
        <f>MONTH(SalesDataTable[[#This Row],[Order Date]])</f>
        <v>3</v>
      </c>
      <c r="E430" s="4" t="str">
        <f>TEXT(SalesDataTable[[#This Row],[Order Date]], "MMM")</f>
        <v>Mar</v>
      </c>
      <c r="F430" s="5" t="str">
        <f>"Q"&amp;ROUNDUP(MONTH(SalesDataTable[[#This Row],[Order Date]])/3,0)</f>
        <v>Q1</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6" x14ac:dyDescent="0.4">
      <c r="A431" s="2">
        <v>2541</v>
      </c>
      <c r="B431" s="3">
        <v>46106</v>
      </c>
      <c r="C431" s="4">
        <f>YEAR(SalesDataTable[[#This Row],[Order Date]])</f>
        <v>2026</v>
      </c>
      <c r="D431" s="4">
        <f>MONTH(SalesDataTable[[#This Row],[Order Date]])</f>
        <v>3</v>
      </c>
      <c r="E431" s="4" t="str">
        <f>TEXT(SalesDataTable[[#This Row],[Order Date]], "MMM")</f>
        <v>Mar</v>
      </c>
      <c r="F431" s="5" t="str">
        <f>"Q"&amp;ROUNDUP(MONTH(SalesDataTable[[#This Row],[Order Date]])/3,0)</f>
        <v>Q1</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6" x14ac:dyDescent="0.4">
      <c r="A432" s="2">
        <v>4264</v>
      </c>
      <c r="B432" s="3">
        <v>46106</v>
      </c>
      <c r="C432" s="4">
        <f>YEAR(SalesDataTable[[#This Row],[Order Date]])</f>
        <v>2026</v>
      </c>
      <c r="D432" s="4">
        <f>MONTH(SalesDataTable[[#This Row],[Order Date]])</f>
        <v>3</v>
      </c>
      <c r="E432" s="4" t="str">
        <f>TEXT(SalesDataTable[[#This Row],[Order Date]], "MMM")</f>
        <v>Mar</v>
      </c>
      <c r="F432" s="5" t="str">
        <f>"Q"&amp;ROUNDUP(MONTH(SalesDataTable[[#This Row],[Order Date]])/3,0)</f>
        <v>Q1</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6" x14ac:dyDescent="0.4">
      <c r="A433" s="2">
        <v>4311</v>
      </c>
      <c r="B433" s="3">
        <v>46106</v>
      </c>
      <c r="C433" s="4">
        <f>YEAR(SalesDataTable[[#This Row],[Order Date]])</f>
        <v>2026</v>
      </c>
      <c r="D433" s="4">
        <f>MONTH(SalesDataTable[[#This Row],[Order Date]])</f>
        <v>3</v>
      </c>
      <c r="E433" s="4" t="str">
        <f>TEXT(SalesDataTable[[#This Row],[Order Date]], "MMM")</f>
        <v>Mar</v>
      </c>
      <c r="F433" s="5" t="str">
        <f>"Q"&amp;ROUNDUP(MONTH(SalesDataTable[[#This Row],[Order Date]])/3,0)</f>
        <v>Q1</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6" x14ac:dyDescent="0.4">
      <c r="A434" s="2">
        <v>4796</v>
      </c>
      <c r="B434" s="3">
        <v>46106</v>
      </c>
      <c r="C434" s="4">
        <f>YEAR(SalesDataTable[[#This Row],[Order Date]])</f>
        <v>2026</v>
      </c>
      <c r="D434" s="4">
        <f>MONTH(SalesDataTable[[#This Row],[Order Date]])</f>
        <v>3</v>
      </c>
      <c r="E434" s="4" t="str">
        <f>TEXT(SalesDataTable[[#This Row],[Order Date]], "MMM")</f>
        <v>Mar</v>
      </c>
      <c r="F434" s="5" t="str">
        <f>"Q"&amp;ROUNDUP(MONTH(SalesDataTable[[#This Row],[Order Date]])/3,0)</f>
        <v>Q1</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6" x14ac:dyDescent="0.4">
      <c r="A435" s="2">
        <v>89</v>
      </c>
      <c r="B435" s="3">
        <v>46107</v>
      </c>
      <c r="C435" s="4">
        <f>YEAR(SalesDataTable[[#This Row],[Order Date]])</f>
        <v>2026</v>
      </c>
      <c r="D435" s="4">
        <f>MONTH(SalesDataTable[[#This Row],[Order Date]])</f>
        <v>3</v>
      </c>
      <c r="E435" s="4" t="str">
        <f>TEXT(SalesDataTable[[#This Row],[Order Date]], "MMM")</f>
        <v>Mar</v>
      </c>
      <c r="F435" s="5" t="str">
        <f>"Q"&amp;ROUNDUP(MONTH(SalesDataTable[[#This Row],[Order Date]])/3,0)</f>
        <v>Q1</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6" x14ac:dyDescent="0.4">
      <c r="A436" s="2">
        <v>487</v>
      </c>
      <c r="B436" s="3">
        <v>46107</v>
      </c>
      <c r="C436" s="4">
        <f>YEAR(SalesDataTable[[#This Row],[Order Date]])</f>
        <v>2026</v>
      </c>
      <c r="D436" s="4">
        <f>MONTH(SalesDataTable[[#This Row],[Order Date]])</f>
        <v>3</v>
      </c>
      <c r="E436" s="4" t="str">
        <f>TEXT(SalesDataTable[[#This Row],[Order Date]], "MMM")</f>
        <v>Mar</v>
      </c>
      <c r="F436" s="5" t="str">
        <f>"Q"&amp;ROUNDUP(MONTH(SalesDataTable[[#This Row],[Order Date]])/3,0)</f>
        <v>Q1</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6" x14ac:dyDescent="0.4">
      <c r="A437" s="2">
        <v>1476</v>
      </c>
      <c r="B437" s="3">
        <v>46107</v>
      </c>
      <c r="C437" s="4">
        <f>YEAR(SalesDataTable[[#This Row],[Order Date]])</f>
        <v>2026</v>
      </c>
      <c r="D437" s="4">
        <f>MONTH(SalesDataTable[[#This Row],[Order Date]])</f>
        <v>3</v>
      </c>
      <c r="E437" s="4" t="str">
        <f>TEXT(SalesDataTable[[#This Row],[Order Date]], "MMM")</f>
        <v>Mar</v>
      </c>
      <c r="F437" s="5" t="str">
        <f>"Q"&amp;ROUNDUP(MONTH(SalesDataTable[[#This Row],[Order Date]])/3,0)</f>
        <v>Q1</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6" x14ac:dyDescent="0.4">
      <c r="A438" s="2">
        <v>2145</v>
      </c>
      <c r="B438" s="3">
        <v>46107</v>
      </c>
      <c r="C438" s="4">
        <f>YEAR(SalesDataTable[[#This Row],[Order Date]])</f>
        <v>2026</v>
      </c>
      <c r="D438" s="4">
        <f>MONTH(SalesDataTable[[#This Row],[Order Date]])</f>
        <v>3</v>
      </c>
      <c r="E438" s="4" t="str">
        <f>TEXT(SalesDataTable[[#This Row],[Order Date]], "MMM")</f>
        <v>Mar</v>
      </c>
      <c r="F438" s="5" t="str">
        <f>"Q"&amp;ROUNDUP(MONTH(SalesDataTable[[#This Row],[Order Date]])/3,0)</f>
        <v>Q1</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6" x14ac:dyDescent="0.4">
      <c r="A439" s="2">
        <v>2999</v>
      </c>
      <c r="B439" s="3">
        <v>46107</v>
      </c>
      <c r="C439" s="4">
        <f>YEAR(SalesDataTable[[#This Row],[Order Date]])</f>
        <v>2026</v>
      </c>
      <c r="D439" s="4">
        <f>MONTH(SalesDataTable[[#This Row],[Order Date]])</f>
        <v>3</v>
      </c>
      <c r="E439" s="4" t="str">
        <f>TEXT(SalesDataTable[[#This Row],[Order Date]], "MMM")</f>
        <v>Mar</v>
      </c>
      <c r="F439" s="5" t="str">
        <f>"Q"&amp;ROUNDUP(MONTH(SalesDataTable[[#This Row],[Order Date]])/3,0)</f>
        <v>Q1</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6" x14ac:dyDescent="0.4">
      <c r="A440" s="2">
        <v>4464</v>
      </c>
      <c r="B440" s="3">
        <v>46107</v>
      </c>
      <c r="C440" s="4">
        <f>YEAR(SalesDataTable[[#This Row],[Order Date]])</f>
        <v>2026</v>
      </c>
      <c r="D440" s="4">
        <f>MONTH(SalesDataTable[[#This Row],[Order Date]])</f>
        <v>3</v>
      </c>
      <c r="E440" s="4" t="str">
        <f>TEXT(SalesDataTable[[#This Row],[Order Date]], "MMM")</f>
        <v>Mar</v>
      </c>
      <c r="F440" s="5" t="str">
        <f>"Q"&amp;ROUNDUP(MONTH(SalesDataTable[[#This Row],[Order Date]])/3,0)</f>
        <v>Q1</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6" x14ac:dyDescent="0.4">
      <c r="A441" s="2">
        <v>4978</v>
      </c>
      <c r="B441" s="3">
        <v>46107</v>
      </c>
      <c r="C441" s="4">
        <f>YEAR(SalesDataTable[[#This Row],[Order Date]])</f>
        <v>2026</v>
      </c>
      <c r="D441" s="4">
        <f>MONTH(SalesDataTable[[#This Row],[Order Date]])</f>
        <v>3</v>
      </c>
      <c r="E441" s="4" t="str">
        <f>TEXT(SalesDataTable[[#This Row],[Order Date]], "MMM")</f>
        <v>Mar</v>
      </c>
      <c r="F441" s="5" t="str">
        <f>"Q"&amp;ROUNDUP(MONTH(SalesDataTable[[#This Row],[Order Date]])/3,0)</f>
        <v>Q1</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6" x14ac:dyDescent="0.4">
      <c r="A442" s="2">
        <v>130</v>
      </c>
      <c r="B442" s="3">
        <v>46108</v>
      </c>
      <c r="C442" s="4">
        <f>YEAR(SalesDataTable[[#This Row],[Order Date]])</f>
        <v>2026</v>
      </c>
      <c r="D442" s="4">
        <f>MONTH(SalesDataTable[[#This Row],[Order Date]])</f>
        <v>3</v>
      </c>
      <c r="E442" s="4" t="str">
        <f>TEXT(SalesDataTable[[#This Row],[Order Date]], "MMM")</f>
        <v>Mar</v>
      </c>
      <c r="F442" s="5" t="str">
        <f>"Q"&amp;ROUNDUP(MONTH(SalesDataTable[[#This Row],[Order Date]])/3,0)</f>
        <v>Q1</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6" x14ac:dyDescent="0.4">
      <c r="A443" s="2">
        <v>848</v>
      </c>
      <c r="B443" s="3">
        <v>46108</v>
      </c>
      <c r="C443" s="4">
        <f>YEAR(SalesDataTable[[#This Row],[Order Date]])</f>
        <v>2026</v>
      </c>
      <c r="D443" s="4">
        <f>MONTH(SalesDataTable[[#This Row],[Order Date]])</f>
        <v>3</v>
      </c>
      <c r="E443" s="4" t="str">
        <f>TEXT(SalesDataTable[[#This Row],[Order Date]], "MMM")</f>
        <v>Mar</v>
      </c>
      <c r="F443" s="5" t="str">
        <f>"Q"&amp;ROUNDUP(MONTH(SalesDataTable[[#This Row],[Order Date]])/3,0)</f>
        <v>Q1</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6" x14ac:dyDescent="0.4">
      <c r="A444" s="2">
        <v>1359</v>
      </c>
      <c r="B444" s="3">
        <v>46108</v>
      </c>
      <c r="C444" s="4">
        <f>YEAR(SalesDataTable[[#This Row],[Order Date]])</f>
        <v>2026</v>
      </c>
      <c r="D444" s="4">
        <f>MONTH(SalesDataTable[[#This Row],[Order Date]])</f>
        <v>3</v>
      </c>
      <c r="E444" s="4" t="str">
        <f>TEXT(SalesDataTable[[#This Row],[Order Date]], "MMM")</f>
        <v>Mar</v>
      </c>
      <c r="F444" s="5" t="str">
        <f>"Q"&amp;ROUNDUP(MONTH(SalesDataTable[[#This Row],[Order Date]])/3,0)</f>
        <v>Q1</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6" x14ac:dyDescent="0.4">
      <c r="A445" s="2">
        <v>2379</v>
      </c>
      <c r="B445" s="3">
        <v>46108</v>
      </c>
      <c r="C445" s="4">
        <f>YEAR(SalesDataTable[[#This Row],[Order Date]])</f>
        <v>2026</v>
      </c>
      <c r="D445" s="4">
        <f>MONTH(SalesDataTable[[#This Row],[Order Date]])</f>
        <v>3</v>
      </c>
      <c r="E445" s="4" t="str">
        <f>TEXT(SalesDataTable[[#This Row],[Order Date]], "MMM")</f>
        <v>Mar</v>
      </c>
      <c r="F445" s="5" t="str">
        <f>"Q"&amp;ROUNDUP(MONTH(SalesDataTable[[#This Row],[Order Date]])/3,0)</f>
        <v>Q1</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6" x14ac:dyDescent="0.4">
      <c r="A446" s="2">
        <v>2987</v>
      </c>
      <c r="B446" s="3">
        <v>46108</v>
      </c>
      <c r="C446" s="4">
        <f>YEAR(SalesDataTable[[#This Row],[Order Date]])</f>
        <v>2026</v>
      </c>
      <c r="D446" s="4">
        <f>MONTH(SalesDataTable[[#This Row],[Order Date]])</f>
        <v>3</v>
      </c>
      <c r="E446" s="4" t="str">
        <f>TEXT(SalesDataTable[[#This Row],[Order Date]], "MMM")</f>
        <v>Mar</v>
      </c>
      <c r="F446" s="5" t="str">
        <f>"Q"&amp;ROUNDUP(MONTH(SalesDataTable[[#This Row],[Order Date]])/3,0)</f>
        <v>Q1</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6" x14ac:dyDescent="0.4">
      <c r="A447" s="2">
        <v>3121</v>
      </c>
      <c r="B447" s="3">
        <v>46108</v>
      </c>
      <c r="C447" s="4">
        <f>YEAR(SalesDataTable[[#This Row],[Order Date]])</f>
        <v>2026</v>
      </c>
      <c r="D447" s="4">
        <f>MONTH(SalesDataTable[[#This Row],[Order Date]])</f>
        <v>3</v>
      </c>
      <c r="E447" s="4" t="str">
        <f>TEXT(SalesDataTable[[#This Row],[Order Date]], "MMM")</f>
        <v>Mar</v>
      </c>
      <c r="F447" s="5" t="str">
        <f>"Q"&amp;ROUNDUP(MONTH(SalesDataTable[[#This Row],[Order Date]])/3,0)</f>
        <v>Q1</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6" x14ac:dyDescent="0.4">
      <c r="A448" s="2">
        <v>4445</v>
      </c>
      <c r="B448" s="3">
        <v>46108</v>
      </c>
      <c r="C448" s="4">
        <f>YEAR(SalesDataTable[[#This Row],[Order Date]])</f>
        <v>2026</v>
      </c>
      <c r="D448" s="4">
        <f>MONTH(SalesDataTable[[#This Row],[Order Date]])</f>
        <v>3</v>
      </c>
      <c r="E448" s="4" t="str">
        <f>TEXT(SalesDataTable[[#This Row],[Order Date]], "MMM")</f>
        <v>Mar</v>
      </c>
      <c r="F448" s="5" t="str">
        <f>"Q"&amp;ROUNDUP(MONTH(SalesDataTable[[#This Row],[Order Date]])/3,0)</f>
        <v>Q1</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6" x14ac:dyDescent="0.4">
      <c r="A449" s="2">
        <v>441</v>
      </c>
      <c r="B449" s="3">
        <v>46109</v>
      </c>
      <c r="C449" s="4">
        <f>YEAR(SalesDataTable[[#This Row],[Order Date]])</f>
        <v>2026</v>
      </c>
      <c r="D449" s="4">
        <f>MONTH(SalesDataTable[[#This Row],[Order Date]])</f>
        <v>3</v>
      </c>
      <c r="E449" s="4" t="str">
        <f>TEXT(SalesDataTable[[#This Row],[Order Date]], "MMM")</f>
        <v>Mar</v>
      </c>
      <c r="F449" s="5" t="str">
        <f>"Q"&amp;ROUNDUP(MONTH(SalesDataTable[[#This Row],[Order Date]])/3,0)</f>
        <v>Q1</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6" x14ac:dyDescent="0.4">
      <c r="A450" s="2">
        <v>4608</v>
      </c>
      <c r="B450" s="3">
        <v>46109</v>
      </c>
      <c r="C450" s="4">
        <f>YEAR(SalesDataTable[[#This Row],[Order Date]])</f>
        <v>2026</v>
      </c>
      <c r="D450" s="4">
        <f>MONTH(SalesDataTable[[#This Row],[Order Date]])</f>
        <v>3</v>
      </c>
      <c r="E450" s="4" t="str">
        <f>TEXT(SalesDataTable[[#This Row],[Order Date]], "MMM")</f>
        <v>Mar</v>
      </c>
      <c r="F450" s="5" t="str">
        <f>"Q"&amp;ROUNDUP(MONTH(SalesDataTable[[#This Row],[Order Date]])/3,0)</f>
        <v>Q1</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6" x14ac:dyDescent="0.4">
      <c r="A451" s="2">
        <v>4914</v>
      </c>
      <c r="B451" s="3">
        <v>46109</v>
      </c>
      <c r="C451" s="4">
        <f>YEAR(SalesDataTable[[#This Row],[Order Date]])</f>
        <v>2026</v>
      </c>
      <c r="D451" s="4">
        <f>MONTH(SalesDataTable[[#This Row],[Order Date]])</f>
        <v>3</v>
      </c>
      <c r="E451" s="4" t="str">
        <f>TEXT(SalesDataTable[[#This Row],[Order Date]], "MMM")</f>
        <v>Mar</v>
      </c>
      <c r="F451" s="5" t="str">
        <f>"Q"&amp;ROUNDUP(MONTH(SalesDataTable[[#This Row],[Order Date]])/3,0)</f>
        <v>Q1</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6" x14ac:dyDescent="0.4">
      <c r="A452" s="2">
        <v>860</v>
      </c>
      <c r="B452" s="3">
        <v>46110</v>
      </c>
      <c r="C452" s="4">
        <f>YEAR(SalesDataTable[[#This Row],[Order Date]])</f>
        <v>2026</v>
      </c>
      <c r="D452" s="4">
        <f>MONTH(SalesDataTable[[#This Row],[Order Date]])</f>
        <v>3</v>
      </c>
      <c r="E452" s="4" t="str">
        <f>TEXT(SalesDataTable[[#This Row],[Order Date]], "MMM")</f>
        <v>Mar</v>
      </c>
      <c r="F452" s="5" t="str">
        <f>"Q"&amp;ROUNDUP(MONTH(SalesDataTable[[#This Row],[Order Date]])/3,0)</f>
        <v>Q1</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6" x14ac:dyDescent="0.4">
      <c r="A453" s="2">
        <v>920</v>
      </c>
      <c r="B453" s="3">
        <v>46110</v>
      </c>
      <c r="C453" s="4">
        <f>YEAR(SalesDataTable[[#This Row],[Order Date]])</f>
        <v>2026</v>
      </c>
      <c r="D453" s="4">
        <f>MONTH(SalesDataTable[[#This Row],[Order Date]])</f>
        <v>3</v>
      </c>
      <c r="E453" s="4" t="str">
        <f>TEXT(SalesDataTable[[#This Row],[Order Date]], "MMM")</f>
        <v>Mar</v>
      </c>
      <c r="F453" s="5" t="str">
        <f>"Q"&amp;ROUNDUP(MONTH(SalesDataTable[[#This Row],[Order Date]])/3,0)</f>
        <v>Q1</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6" x14ac:dyDescent="0.4">
      <c r="A454" s="2">
        <v>1700</v>
      </c>
      <c r="B454" s="3">
        <v>46110</v>
      </c>
      <c r="C454" s="4">
        <f>YEAR(SalesDataTable[[#This Row],[Order Date]])</f>
        <v>2026</v>
      </c>
      <c r="D454" s="4">
        <f>MONTH(SalesDataTable[[#This Row],[Order Date]])</f>
        <v>3</v>
      </c>
      <c r="E454" s="4" t="str">
        <f>TEXT(SalesDataTable[[#This Row],[Order Date]], "MMM")</f>
        <v>Mar</v>
      </c>
      <c r="F454" s="5" t="str">
        <f>"Q"&amp;ROUNDUP(MONTH(SalesDataTable[[#This Row],[Order Date]])/3,0)</f>
        <v>Q1</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6" x14ac:dyDescent="0.4">
      <c r="A455" s="2">
        <v>1768</v>
      </c>
      <c r="B455" s="3">
        <v>46110</v>
      </c>
      <c r="C455" s="4">
        <f>YEAR(SalesDataTable[[#This Row],[Order Date]])</f>
        <v>2026</v>
      </c>
      <c r="D455" s="4">
        <f>MONTH(SalesDataTable[[#This Row],[Order Date]])</f>
        <v>3</v>
      </c>
      <c r="E455" s="4" t="str">
        <f>TEXT(SalesDataTable[[#This Row],[Order Date]], "MMM")</f>
        <v>Mar</v>
      </c>
      <c r="F455" s="5" t="str">
        <f>"Q"&amp;ROUNDUP(MONTH(SalesDataTable[[#This Row],[Order Date]])/3,0)</f>
        <v>Q1</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6" x14ac:dyDescent="0.4">
      <c r="A456" s="2">
        <v>1876</v>
      </c>
      <c r="B456" s="3">
        <v>46110</v>
      </c>
      <c r="C456" s="4">
        <f>YEAR(SalesDataTable[[#This Row],[Order Date]])</f>
        <v>2026</v>
      </c>
      <c r="D456" s="4">
        <f>MONTH(SalesDataTable[[#This Row],[Order Date]])</f>
        <v>3</v>
      </c>
      <c r="E456" s="4" t="str">
        <f>TEXT(SalesDataTable[[#This Row],[Order Date]], "MMM")</f>
        <v>Mar</v>
      </c>
      <c r="F456" s="5" t="str">
        <f>"Q"&amp;ROUNDUP(MONTH(SalesDataTable[[#This Row],[Order Date]])/3,0)</f>
        <v>Q1</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6" x14ac:dyDescent="0.4">
      <c r="A457" s="2">
        <v>2453</v>
      </c>
      <c r="B457" s="3">
        <v>46110</v>
      </c>
      <c r="C457" s="4">
        <f>YEAR(SalesDataTable[[#This Row],[Order Date]])</f>
        <v>2026</v>
      </c>
      <c r="D457" s="4">
        <f>MONTH(SalesDataTable[[#This Row],[Order Date]])</f>
        <v>3</v>
      </c>
      <c r="E457" s="4" t="str">
        <f>TEXT(SalesDataTable[[#This Row],[Order Date]], "MMM")</f>
        <v>Mar</v>
      </c>
      <c r="F457" s="5" t="str">
        <f>"Q"&amp;ROUNDUP(MONTH(SalesDataTable[[#This Row],[Order Date]])/3,0)</f>
        <v>Q1</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6" x14ac:dyDescent="0.4">
      <c r="A458" s="2">
        <v>2676</v>
      </c>
      <c r="B458" s="3">
        <v>46110</v>
      </c>
      <c r="C458" s="4">
        <f>YEAR(SalesDataTable[[#This Row],[Order Date]])</f>
        <v>2026</v>
      </c>
      <c r="D458" s="4">
        <f>MONTH(SalesDataTable[[#This Row],[Order Date]])</f>
        <v>3</v>
      </c>
      <c r="E458" s="4" t="str">
        <f>TEXT(SalesDataTable[[#This Row],[Order Date]], "MMM")</f>
        <v>Mar</v>
      </c>
      <c r="F458" s="5" t="str">
        <f>"Q"&amp;ROUNDUP(MONTH(SalesDataTable[[#This Row],[Order Date]])/3,0)</f>
        <v>Q1</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6" x14ac:dyDescent="0.4">
      <c r="A459" s="2">
        <v>2800</v>
      </c>
      <c r="B459" s="3">
        <v>46110</v>
      </c>
      <c r="C459" s="4">
        <f>YEAR(SalesDataTable[[#This Row],[Order Date]])</f>
        <v>2026</v>
      </c>
      <c r="D459" s="4">
        <f>MONTH(SalesDataTable[[#This Row],[Order Date]])</f>
        <v>3</v>
      </c>
      <c r="E459" s="4" t="str">
        <f>TEXT(SalesDataTable[[#This Row],[Order Date]], "MMM")</f>
        <v>Mar</v>
      </c>
      <c r="F459" s="5" t="str">
        <f>"Q"&amp;ROUNDUP(MONTH(SalesDataTable[[#This Row],[Order Date]])/3,0)</f>
        <v>Q1</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6" x14ac:dyDescent="0.4">
      <c r="A460" s="2">
        <v>2857</v>
      </c>
      <c r="B460" s="3">
        <v>46110</v>
      </c>
      <c r="C460" s="4">
        <f>YEAR(SalesDataTable[[#This Row],[Order Date]])</f>
        <v>2026</v>
      </c>
      <c r="D460" s="4">
        <f>MONTH(SalesDataTable[[#This Row],[Order Date]])</f>
        <v>3</v>
      </c>
      <c r="E460" s="4" t="str">
        <f>TEXT(SalesDataTable[[#This Row],[Order Date]], "MMM")</f>
        <v>Mar</v>
      </c>
      <c r="F460" s="5" t="str">
        <f>"Q"&amp;ROUNDUP(MONTH(SalesDataTable[[#This Row],[Order Date]])/3,0)</f>
        <v>Q1</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6" x14ac:dyDescent="0.4">
      <c r="A461" s="2">
        <v>3584</v>
      </c>
      <c r="B461" s="3">
        <v>46110</v>
      </c>
      <c r="C461" s="4">
        <f>YEAR(SalesDataTable[[#This Row],[Order Date]])</f>
        <v>2026</v>
      </c>
      <c r="D461" s="4">
        <f>MONTH(SalesDataTable[[#This Row],[Order Date]])</f>
        <v>3</v>
      </c>
      <c r="E461" s="4" t="str">
        <f>TEXT(SalesDataTable[[#This Row],[Order Date]], "MMM")</f>
        <v>Mar</v>
      </c>
      <c r="F461" s="5" t="str">
        <f>"Q"&amp;ROUNDUP(MONTH(SalesDataTable[[#This Row],[Order Date]])/3,0)</f>
        <v>Q1</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6" x14ac:dyDescent="0.4">
      <c r="A462" s="2">
        <v>3669</v>
      </c>
      <c r="B462" s="3">
        <v>46110</v>
      </c>
      <c r="C462" s="4">
        <f>YEAR(SalesDataTable[[#This Row],[Order Date]])</f>
        <v>2026</v>
      </c>
      <c r="D462" s="4">
        <f>MONTH(SalesDataTable[[#This Row],[Order Date]])</f>
        <v>3</v>
      </c>
      <c r="E462" s="4" t="str">
        <f>TEXT(SalesDataTable[[#This Row],[Order Date]], "MMM")</f>
        <v>Mar</v>
      </c>
      <c r="F462" s="5" t="str">
        <f>"Q"&amp;ROUNDUP(MONTH(SalesDataTable[[#This Row],[Order Date]])/3,0)</f>
        <v>Q1</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6" x14ac:dyDescent="0.4">
      <c r="A463" s="2">
        <v>4787</v>
      </c>
      <c r="B463" s="3">
        <v>46110</v>
      </c>
      <c r="C463" s="4">
        <f>YEAR(SalesDataTable[[#This Row],[Order Date]])</f>
        <v>2026</v>
      </c>
      <c r="D463" s="4">
        <f>MONTH(SalesDataTable[[#This Row],[Order Date]])</f>
        <v>3</v>
      </c>
      <c r="E463" s="4" t="str">
        <f>TEXT(SalesDataTable[[#This Row],[Order Date]], "MMM")</f>
        <v>Mar</v>
      </c>
      <c r="F463" s="5" t="str">
        <f>"Q"&amp;ROUNDUP(MONTH(SalesDataTable[[#This Row],[Order Date]])/3,0)</f>
        <v>Q1</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6" x14ac:dyDescent="0.4">
      <c r="A464" s="2">
        <v>769</v>
      </c>
      <c r="B464" s="3">
        <v>46111</v>
      </c>
      <c r="C464" s="4">
        <f>YEAR(SalesDataTable[[#This Row],[Order Date]])</f>
        <v>2026</v>
      </c>
      <c r="D464" s="4">
        <f>MONTH(SalesDataTable[[#This Row],[Order Date]])</f>
        <v>3</v>
      </c>
      <c r="E464" s="4" t="str">
        <f>TEXT(SalesDataTable[[#This Row],[Order Date]], "MMM")</f>
        <v>Mar</v>
      </c>
      <c r="F464" s="5" t="str">
        <f>"Q"&amp;ROUNDUP(MONTH(SalesDataTable[[#This Row],[Order Date]])/3,0)</f>
        <v>Q1</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6" x14ac:dyDescent="0.4">
      <c r="A465" s="2">
        <v>1184</v>
      </c>
      <c r="B465" s="3">
        <v>46111</v>
      </c>
      <c r="C465" s="4">
        <f>YEAR(SalesDataTable[[#This Row],[Order Date]])</f>
        <v>2026</v>
      </c>
      <c r="D465" s="4">
        <f>MONTH(SalesDataTable[[#This Row],[Order Date]])</f>
        <v>3</v>
      </c>
      <c r="E465" s="4" t="str">
        <f>TEXT(SalesDataTable[[#This Row],[Order Date]], "MMM")</f>
        <v>Mar</v>
      </c>
      <c r="F465" s="5" t="str">
        <f>"Q"&amp;ROUNDUP(MONTH(SalesDataTable[[#This Row],[Order Date]])/3,0)</f>
        <v>Q1</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6" x14ac:dyDescent="0.4">
      <c r="A466" s="2">
        <v>1498</v>
      </c>
      <c r="B466" s="3">
        <v>46111</v>
      </c>
      <c r="C466" s="4">
        <f>YEAR(SalesDataTable[[#This Row],[Order Date]])</f>
        <v>2026</v>
      </c>
      <c r="D466" s="4">
        <f>MONTH(SalesDataTable[[#This Row],[Order Date]])</f>
        <v>3</v>
      </c>
      <c r="E466" s="4" t="str">
        <f>TEXT(SalesDataTable[[#This Row],[Order Date]], "MMM")</f>
        <v>Mar</v>
      </c>
      <c r="F466" s="5" t="str">
        <f>"Q"&amp;ROUNDUP(MONTH(SalesDataTable[[#This Row],[Order Date]])/3,0)</f>
        <v>Q1</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6" x14ac:dyDescent="0.4">
      <c r="A467" s="2">
        <v>2054</v>
      </c>
      <c r="B467" s="3">
        <v>46111</v>
      </c>
      <c r="C467" s="4">
        <f>YEAR(SalesDataTable[[#This Row],[Order Date]])</f>
        <v>2026</v>
      </c>
      <c r="D467" s="4">
        <f>MONTH(SalesDataTable[[#This Row],[Order Date]])</f>
        <v>3</v>
      </c>
      <c r="E467" s="4" t="str">
        <f>TEXT(SalesDataTable[[#This Row],[Order Date]], "MMM")</f>
        <v>Mar</v>
      </c>
      <c r="F467" s="5" t="str">
        <f>"Q"&amp;ROUNDUP(MONTH(SalesDataTable[[#This Row],[Order Date]])/3,0)</f>
        <v>Q1</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6" x14ac:dyDescent="0.4">
      <c r="A468" s="2">
        <v>2294</v>
      </c>
      <c r="B468" s="3">
        <v>46111</v>
      </c>
      <c r="C468" s="4">
        <f>YEAR(SalesDataTable[[#This Row],[Order Date]])</f>
        <v>2026</v>
      </c>
      <c r="D468" s="4">
        <f>MONTH(SalesDataTable[[#This Row],[Order Date]])</f>
        <v>3</v>
      </c>
      <c r="E468" s="4" t="str">
        <f>TEXT(SalesDataTable[[#This Row],[Order Date]], "MMM")</f>
        <v>Mar</v>
      </c>
      <c r="F468" s="5" t="str">
        <f>"Q"&amp;ROUNDUP(MONTH(SalesDataTable[[#This Row],[Order Date]])/3,0)</f>
        <v>Q1</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6" x14ac:dyDescent="0.4">
      <c r="A469" s="2">
        <v>2892</v>
      </c>
      <c r="B469" s="3">
        <v>46111</v>
      </c>
      <c r="C469" s="4">
        <f>YEAR(SalesDataTable[[#This Row],[Order Date]])</f>
        <v>2026</v>
      </c>
      <c r="D469" s="4">
        <f>MONTH(SalesDataTable[[#This Row],[Order Date]])</f>
        <v>3</v>
      </c>
      <c r="E469" s="4" t="str">
        <f>TEXT(SalesDataTable[[#This Row],[Order Date]], "MMM")</f>
        <v>Mar</v>
      </c>
      <c r="F469" s="5" t="str">
        <f>"Q"&amp;ROUNDUP(MONTH(SalesDataTable[[#This Row],[Order Date]])/3,0)</f>
        <v>Q1</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6" x14ac:dyDescent="0.4">
      <c r="A470" s="2">
        <v>3145</v>
      </c>
      <c r="B470" s="3">
        <v>46111</v>
      </c>
      <c r="C470" s="4">
        <f>YEAR(SalesDataTable[[#This Row],[Order Date]])</f>
        <v>2026</v>
      </c>
      <c r="D470" s="4">
        <f>MONTH(SalesDataTable[[#This Row],[Order Date]])</f>
        <v>3</v>
      </c>
      <c r="E470" s="4" t="str">
        <f>TEXT(SalesDataTable[[#This Row],[Order Date]], "MMM")</f>
        <v>Mar</v>
      </c>
      <c r="F470" s="5" t="str">
        <f>"Q"&amp;ROUNDUP(MONTH(SalesDataTable[[#This Row],[Order Date]])/3,0)</f>
        <v>Q1</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6" x14ac:dyDescent="0.4">
      <c r="A471" s="2">
        <v>3925</v>
      </c>
      <c r="B471" s="3">
        <v>46111</v>
      </c>
      <c r="C471" s="4">
        <f>YEAR(SalesDataTable[[#This Row],[Order Date]])</f>
        <v>2026</v>
      </c>
      <c r="D471" s="4">
        <f>MONTH(SalesDataTable[[#This Row],[Order Date]])</f>
        <v>3</v>
      </c>
      <c r="E471" s="4" t="str">
        <f>TEXT(SalesDataTable[[#This Row],[Order Date]], "MMM")</f>
        <v>Mar</v>
      </c>
      <c r="F471" s="5" t="str">
        <f>"Q"&amp;ROUNDUP(MONTH(SalesDataTable[[#This Row],[Order Date]])/3,0)</f>
        <v>Q1</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6" x14ac:dyDescent="0.4">
      <c r="A472" s="2">
        <v>2722</v>
      </c>
      <c r="B472" s="3">
        <v>46112</v>
      </c>
      <c r="C472" s="4">
        <f>YEAR(SalesDataTable[[#This Row],[Order Date]])</f>
        <v>2026</v>
      </c>
      <c r="D472" s="4">
        <f>MONTH(SalesDataTable[[#This Row],[Order Date]])</f>
        <v>3</v>
      </c>
      <c r="E472" s="4" t="str">
        <f>TEXT(SalesDataTable[[#This Row],[Order Date]], "MMM")</f>
        <v>Mar</v>
      </c>
      <c r="F472" s="5" t="str">
        <f>"Q"&amp;ROUNDUP(MONTH(SalesDataTable[[#This Row],[Order Date]])/3,0)</f>
        <v>Q1</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6" x14ac:dyDescent="0.4">
      <c r="A473" s="2">
        <v>2767</v>
      </c>
      <c r="B473" s="3">
        <v>46112</v>
      </c>
      <c r="C473" s="4">
        <f>YEAR(SalesDataTable[[#This Row],[Order Date]])</f>
        <v>2026</v>
      </c>
      <c r="D473" s="4">
        <f>MONTH(SalesDataTable[[#This Row],[Order Date]])</f>
        <v>3</v>
      </c>
      <c r="E473" s="4" t="str">
        <f>TEXT(SalesDataTable[[#This Row],[Order Date]], "MMM")</f>
        <v>Mar</v>
      </c>
      <c r="F473" s="5" t="str">
        <f>"Q"&amp;ROUNDUP(MONTH(SalesDataTable[[#This Row],[Order Date]])/3,0)</f>
        <v>Q1</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6" x14ac:dyDescent="0.4">
      <c r="A474" s="2">
        <v>3794</v>
      </c>
      <c r="B474" s="3">
        <v>46112</v>
      </c>
      <c r="C474" s="4">
        <f>YEAR(SalesDataTable[[#This Row],[Order Date]])</f>
        <v>2026</v>
      </c>
      <c r="D474" s="4">
        <f>MONTH(SalesDataTable[[#This Row],[Order Date]])</f>
        <v>3</v>
      </c>
      <c r="E474" s="4" t="str">
        <f>TEXT(SalesDataTable[[#This Row],[Order Date]], "MMM")</f>
        <v>Mar</v>
      </c>
      <c r="F474" s="5" t="str">
        <f>"Q"&amp;ROUNDUP(MONTH(SalesDataTable[[#This Row],[Order Date]])/3,0)</f>
        <v>Q1</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6" x14ac:dyDescent="0.4">
      <c r="A475" s="2">
        <v>3880</v>
      </c>
      <c r="B475" s="3">
        <v>46112</v>
      </c>
      <c r="C475" s="4">
        <f>YEAR(SalesDataTable[[#This Row],[Order Date]])</f>
        <v>2026</v>
      </c>
      <c r="D475" s="4">
        <f>MONTH(SalesDataTable[[#This Row],[Order Date]])</f>
        <v>3</v>
      </c>
      <c r="E475" s="4" t="str">
        <f>TEXT(SalesDataTable[[#This Row],[Order Date]], "MMM")</f>
        <v>Mar</v>
      </c>
      <c r="F475" s="5" t="str">
        <f>"Q"&amp;ROUNDUP(MONTH(SalesDataTable[[#This Row],[Order Date]])/3,0)</f>
        <v>Q1</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6" x14ac:dyDescent="0.4">
      <c r="A476" s="2">
        <v>422</v>
      </c>
      <c r="B476" s="3">
        <v>46113</v>
      </c>
      <c r="C476" s="4">
        <f>YEAR(SalesDataTable[[#This Row],[Order Date]])</f>
        <v>2026</v>
      </c>
      <c r="D476" s="4">
        <f>MONTH(SalesDataTable[[#This Row],[Order Date]])</f>
        <v>4</v>
      </c>
      <c r="E476" s="4" t="str">
        <f>TEXT(SalesDataTable[[#This Row],[Order Date]], "MMM")</f>
        <v>Apr</v>
      </c>
      <c r="F476" s="5" t="str">
        <f>"Q"&amp;ROUNDUP(MONTH(SalesDataTable[[#This Row],[Order Date]])/3,0)</f>
        <v>Q2</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6" x14ac:dyDescent="0.4">
      <c r="A477" s="2">
        <v>495</v>
      </c>
      <c r="B477" s="3">
        <v>46113</v>
      </c>
      <c r="C477" s="4">
        <f>YEAR(SalesDataTable[[#This Row],[Order Date]])</f>
        <v>2026</v>
      </c>
      <c r="D477" s="4">
        <f>MONTH(SalesDataTable[[#This Row],[Order Date]])</f>
        <v>4</v>
      </c>
      <c r="E477" s="4" t="str">
        <f>TEXT(SalesDataTable[[#This Row],[Order Date]], "MMM")</f>
        <v>Apr</v>
      </c>
      <c r="F477" s="5" t="str">
        <f>"Q"&amp;ROUNDUP(MONTH(SalesDataTable[[#This Row],[Order Date]])/3,0)</f>
        <v>Q2</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6" x14ac:dyDescent="0.4">
      <c r="A478" s="2">
        <v>1517</v>
      </c>
      <c r="B478" s="3">
        <v>46113</v>
      </c>
      <c r="C478" s="4">
        <f>YEAR(SalesDataTable[[#This Row],[Order Date]])</f>
        <v>2026</v>
      </c>
      <c r="D478" s="4">
        <f>MONTH(SalesDataTable[[#This Row],[Order Date]])</f>
        <v>4</v>
      </c>
      <c r="E478" s="4" t="str">
        <f>TEXT(SalesDataTable[[#This Row],[Order Date]], "MMM")</f>
        <v>Apr</v>
      </c>
      <c r="F478" s="5" t="str">
        <f>"Q"&amp;ROUNDUP(MONTH(SalesDataTable[[#This Row],[Order Date]])/3,0)</f>
        <v>Q2</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6" x14ac:dyDescent="0.4">
      <c r="A479" s="2">
        <v>2391</v>
      </c>
      <c r="B479" s="3">
        <v>46113</v>
      </c>
      <c r="C479" s="4">
        <f>YEAR(SalesDataTable[[#This Row],[Order Date]])</f>
        <v>2026</v>
      </c>
      <c r="D479" s="4">
        <f>MONTH(SalesDataTable[[#This Row],[Order Date]])</f>
        <v>4</v>
      </c>
      <c r="E479" s="4" t="str">
        <f>TEXT(SalesDataTable[[#This Row],[Order Date]], "MMM")</f>
        <v>Apr</v>
      </c>
      <c r="F479" s="5" t="str">
        <f>"Q"&amp;ROUNDUP(MONTH(SalesDataTable[[#This Row],[Order Date]])/3,0)</f>
        <v>Q2</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6" x14ac:dyDescent="0.4">
      <c r="A480" s="2">
        <v>3809</v>
      </c>
      <c r="B480" s="3">
        <v>46113</v>
      </c>
      <c r="C480" s="4">
        <f>YEAR(SalesDataTable[[#This Row],[Order Date]])</f>
        <v>2026</v>
      </c>
      <c r="D480" s="4">
        <f>MONTH(SalesDataTable[[#This Row],[Order Date]])</f>
        <v>4</v>
      </c>
      <c r="E480" s="4" t="str">
        <f>TEXT(SalesDataTable[[#This Row],[Order Date]], "MMM")</f>
        <v>Apr</v>
      </c>
      <c r="F480" s="5" t="str">
        <f>"Q"&amp;ROUNDUP(MONTH(SalesDataTable[[#This Row],[Order Date]])/3,0)</f>
        <v>Q2</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6" x14ac:dyDescent="0.4">
      <c r="A481" s="2">
        <v>3958</v>
      </c>
      <c r="B481" s="3">
        <v>46113</v>
      </c>
      <c r="C481" s="4">
        <f>YEAR(SalesDataTable[[#This Row],[Order Date]])</f>
        <v>2026</v>
      </c>
      <c r="D481" s="4">
        <f>MONTH(SalesDataTable[[#This Row],[Order Date]])</f>
        <v>4</v>
      </c>
      <c r="E481" s="4" t="str">
        <f>TEXT(SalesDataTable[[#This Row],[Order Date]], "MMM")</f>
        <v>Apr</v>
      </c>
      <c r="F481" s="5" t="str">
        <f>"Q"&amp;ROUNDUP(MONTH(SalesDataTable[[#This Row],[Order Date]])/3,0)</f>
        <v>Q2</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6" x14ac:dyDescent="0.4">
      <c r="A482" s="2">
        <v>4418</v>
      </c>
      <c r="B482" s="3">
        <v>46113</v>
      </c>
      <c r="C482" s="4">
        <f>YEAR(SalesDataTable[[#This Row],[Order Date]])</f>
        <v>2026</v>
      </c>
      <c r="D482" s="4">
        <f>MONTH(SalesDataTable[[#This Row],[Order Date]])</f>
        <v>4</v>
      </c>
      <c r="E482" s="4" t="str">
        <f>TEXT(SalesDataTable[[#This Row],[Order Date]], "MMM")</f>
        <v>Apr</v>
      </c>
      <c r="F482" s="5" t="str">
        <f>"Q"&amp;ROUNDUP(MONTH(SalesDataTable[[#This Row],[Order Date]])/3,0)</f>
        <v>Q2</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6" x14ac:dyDescent="0.4">
      <c r="A483" s="2">
        <v>4693</v>
      </c>
      <c r="B483" s="3">
        <v>46113</v>
      </c>
      <c r="C483" s="4">
        <f>YEAR(SalesDataTable[[#This Row],[Order Date]])</f>
        <v>2026</v>
      </c>
      <c r="D483" s="4">
        <f>MONTH(SalesDataTable[[#This Row],[Order Date]])</f>
        <v>4</v>
      </c>
      <c r="E483" s="4" t="str">
        <f>TEXT(SalesDataTable[[#This Row],[Order Date]], "MMM")</f>
        <v>Apr</v>
      </c>
      <c r="F483" s="5" t="str">
        <f>"Q"&amp;ROUNDUP(MONTH(SalesDataTable[[#This Row],[Order Date]])/3,0)</f>
        <v>Q2</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6" x14ac:dyDescent="0.4">
      <c r="A484" s="2">
        <v>193</v>
      </c>
      <c r="B484" s="3">
        <v>46114</v>
      </c>
      <c r="C484" s="4">
        <f>YEAR(SalesDataTable[[#This Row],[Order Date]])</f>
        <v>2026</v>
      </c>
      <c r="D484" s="4">
        <f>MONTH(SalesDataTable[[#This Row],[Order Date]])</f>
        <v>4</v>
      </c>
      <c r="E484" s="4" t="str">
        <f>TEXT(SalesDataTable[[#This Row],[Order Date]], "MMM")</f>
        <v>Apr</v>
      </c>
      <c r="F484" s="5" t="str">
        <f>"Q"&amp;ROUNDUP(MONTH(SalesDataTable[[#This Row],[Order Date]])/3,0)</f>
        <v>Q2</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6" x14ac:dyDescent="0.4">
      <c r="A485" s="2">
        <v>2246</v>
      </c>
      <c r="B485" s="3">
        <v>46114</v>
      </c>
      <c r="C485" s="4">
        <f>YEAR(SalesDataTable[[#This Row],[Order Date]])</f>
        <v>2026</v>
      </c>
      <c r="D485" s="4">
        <f>MONTH(SalesDataTable[[#This Row],[Order Date]])</f>
        <v>4</v>
      </c>
      <c r="E485" s="4" t="str">
        <f>TEXT(SalesDataTable[[#This Row],[Order Date]], "MMM")</f>
        <v>Apr</v>
      </c>
      <c r="F485" s="5" t="str">
        <f>"Q"&amp;ROUNDUP(MONTH(SalesDataTable[[#This Row],[Order Date]])/3,0)</f>
        <v>Q2</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6" x14ac:dyDescent="0.4">
      <c r="A486" s="2">
        <v>2556</v>
      </c>
      <c r="B486" s="3">
        <v>46114</v>
      </c>
      <c r="C486" s="4">
        <f>YEAR(SalesDataTable[[#This Row],[Order Date]])</f>
        <v>2026</v>
      </c>
      <c r="D486" s="4">
        <f>MONTH(SalesDataTable[[#This Row],[Order Date]])</f>
        <v>4</v>
      </c>
      <c r="E486" s="4" t="str">
        <f>TEXT(SalesDataTable[[#This Row],[Order Date]], "MMM")</f>
        <v>Apr</v>
      </c>
      <c r="F486" s="5" t="str">
        <f>"Q"&amp;ROUNDUP(MONTH(SalesDataTable[[#This Row],[Order Date]])/3,0)</f>
        <v>Q2</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6" x14ac:dyDescent="0.4">
      <c r="A487" s="2">
        <v>169</v>
      </c>
      <c r="B487" s="3">
        <v>46115</v>
      </c>
      <c r="C487" s="4">
        <f>YEAR(SalesDataTable[[#This Row],[Order Date]])</f>
        <v>2026</v>
      </c>
      <c r="D487" s="4">
        <f>MONTH(SalesDataTable[[#This Row],[Order Date]])</f>
        <v>4</v>
      </c>
      <c r="E487" s="4" t="str">
        <f>TEXT(SalesDataTable[[#This Row],[Order Date]], "MMM")</f>
        <v>Apr</v>
      </c>
      <c r="F487" s="5" t="str">
        <f>"Q"&amp;ROUNDUP(MONTH(SalesDataTable[[#This Row],[Order Date]])/3,0)</f>
        <v>Q2</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6" x14ac:dyDescent="0.4">
      <c r="A488" s="2">
        <v>877</v>
      </c>
      <c r="B488" s="3">
        <v>46115</v>
      </c>
      <c r="C488" s="4">
        <f>YEAR(SalesDataTable[[#This Row],[Order Date]])</f>
        <v>2026</v>
      </c>
      <c r="D488" s="4">
        <f>MONTH(SalesDataTable[[#This Row],[Order Date]])</f>
        <v>4</v>
      </c>
      <c r="E488" s="4" t="str">
        <f>TEXT(SalesDataTable[[#This Row],[Order Date]], "MMM")</f>
        <v>Apr</v>
      </c>
      <c r="F488" s="5" t="str">
        <f>"Q"&amp;ROUNDUP(MONTH(SalesDataTable[[#This Row],[Order Date]])/3,0)</f>
        <v>Q2</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6" x14ac:dyDescent="0.4">
      <c r="A489" s="2">
        <v>2023</v>
      </c>
      <c r="B489" s="3">
        <v>46115</v>
      </c>
      <c r="C489" s="4">
        <f>YEAR(SalesDataTable[[#This Row],[Order Date]])</f>
        <v>2026</v>
      </c>
      <c r="D489" s="4">
        <f>MONTH(SalesDataTable[[#This Row],[Order Date]])</f>
        <v>4</v>
      </c>
      <c r="E489" s="4" t="str">
        <f>TEXT(SalesDataTable[[#This Row],[Order Date]], "MMM")</f>
        <v>Apr</v>
      </c>
      <c r="F489" s="5" t="str">
        <f>"Q"&amp;ROUNDUP(MONTH(SalesDataTable[[#This Row],[Order Date]])/3,0)</f>
        <v>Q2</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6" x14ac:dyDescent="0.4">
      <c r="A490" s="2">
        <v>2548</v>
      </c>
      <c r="B490" s="3">
        <v>46115</v>
      </c>
      <c r="C490" s="4">
        <f>YEAR(SalesDataTable[[#This Row],[Order Date]])</f>
        <v>2026</v>
      </c>
      <c r="D490" s="4">
        <f>MONTH(SalesDataTable[[#This Row],[Order Date]])</f>
        <v>4</v>
      </c>
      <c r="E490" s="4" t="str">
        <f>TEXT(SalesDataTable[[#This Row],[Order Date]], "MMM")</f>
        <v>Apr</v>
      </c>
      <c r="F490" s="5" t="str">
        <f>"Q"&amp;ROUNDUP(MONTH(SalesDataTable[[#This Row],[Order Date]])/3,0)</f>
        <v>Q2</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6" x14ac:dyDescent="0.4">
      <c r="A491" s="2">
        <v>2602</v>
      </c>
      <c r="B491" s="3">
        <v>46115</v>
      </c>
      <c r="C491" s="4">
        <f>YEAR(SalesDataTable[[#This Row],[Order Date]])</f>
        <v>2026</v>
      </c>
      <c r="D491" s="4">
        <f>MONTH(SalesDataTable[[#This Row],[Order Date]])</f>
        <v>4</v>
      </c>
      <c r="E491" s="4" t="str">
        <f>TEXT(SalesDataTable[[#This Row],[Order Date]], "MMM")</f>
        <v>Apr</v>
      </c>
      <c r="F491" s="5" t="str">
        <f>"Q"&amp;ROUNDUP(MONTH(SalesDataTable[[#This Row],[Order Date]])/3,0)</f>
        <v>Q2</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6" x14ac:dyDescent="0.4">
      <c r="A492" s="2">
        <v>3229</v>
      </c>
      <c r="B492" s="3">
        <v>46115</v>
      </c>
      <c r="C492" s="4">
        <f>YEAR(SalesDataTable[[#This Row],[Order Date]])</f>
        <v>2026</v>
      </c>
      <c r="D492" s="4">
        <f>MONTH(SalesDataTable[[#This Row],[Order Date]])</f>
        <v>4</v>
      </c>
      <c r="E492" s="4" t="str">
        <f>TEXT(SalesDataTable[[#This Row],[Order Date]], "MMM")</f>
        <v>Apr</v>
      </c>
      <c r="F492" s="5" t="str">
        <f>"Q"&amp;ROUNDUP(MONTH(SalesDataTable[[#This Row],[Order Date]])/3,0)</f>
        <v>Q2</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6" x14ac:dyDescent="0.4">
      <c r="A493" s="2">
        <v>3261</v>
      </c>
      <c r="B493" s="3">
        <v>46115</v>
      </c>
      <c r="C493" s="4">
        <f>YEAR(SalesDataTable[[#This Row],[Order Date]])</f>
        <v>2026</v>
      </c>
      <c r="D493" s="4">
        <f>MONTH(SalesDataTable[[#This Row],[Order Date]])</f>
        <v>4</v>
      </c>
      <c r="E493" s="4" t="str">
        <f>TEXT(SalesDataTable[[#This Row],[Order Date]], "MMM")</f>
        <v>Apr</v>
      </c>
      <c r="F493" s="5" t="str">
        <f>"Q"&amp;ROUNDUP(MONTH(SalesDataTable[[#This Row],[Order Date]])/3,0)</f>
        <v>Q2</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6" x14ac:dyDescent="0.4">
      <c r="A494" s="2">
        <v>3621</v>
      </c>
      <c r="B494" s="3">
        <v>46115</v>
      </c>
      <c r="C494" s="4">
        <f>YEAR(SalesDataTable[[#This Row],[Order Date]])</f>
        <v>2026</v>
      </c>
      <c r="D494" s="4">
        <f>MONTH(SalesDataTable[[#This Row],[Order Date]])</f>
        <v>4</v>
      </c>
      <c r="E494" s="4" t="str">
        <f>TEXT(SalesDataTable[[#This Row],[Order Date]], "MMM")</f>
        <v>Apr</v>
      </c>
      <c r="F494" s="5" t="str">
        <f>"Q"&amp;ROUNDUP(MONTH(SalesDataTable[[#This Row],[Order Date]])/3,0)</f>
        <v>Q2</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6" x14ac:dyDescent="0.4">
      <c r="A495" s="2">
        <v>4681</v>
      </c>
      <c r="B495" s="3">
        <v>46115</v>
      </c>
      <c r="C495" s="4">
        <f>YEAR(SalesDataTable[[#This Row],[Order Date]])</f>
        <v>2026</v>
      </c>
      <c r="D495" s="4">
        <f>MONTH(SalesDataTable[[#This Row],[Order Date]])</f>
        <v>4</v>
      </c>
      <c r="E495" s="4" t="str">
        <f>TEXT(SalesDataTable[[#This Row],[Order Date]], "MMM")</f>
        <v>Apr</v>
      </c>
      <c r="F495" s="5" t="str">
        <f>"Q"&amp;ROUNDUP(MONTH(SalesDataTable[[#This Row],[Order Date]])/3,0)</f>
        <v>Q2</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6" x14ac:dyDescent="0.4">
      <c r="A496" s="2">
        <v>4954</v>
      </c>
      <c r="B496" s="3">
        <v>46115</v>
      </c>
      <c r="C496" s="4">
        <f>YEAR(SalesDataTable[[#This Row],[Order Date]])</f>
        <v>2026</v>
      </c>
      <c r="D496" s="4">
        <f>MONTH(SalesDataTable[[#This Row],[Order Date]])</f>
        <v>4</v>
      </c>
      <c r="E496" s="4" t="str">
        <f>TEXT(SalesDataTable[[#This Row],[Order Date]], "MMM")</f>
        <v>Apr</v>
      </c>
      <c r="F496" s="5" t="str">
        <f>"Q"&amp;ROUNDUP(MONTH(SalesDataTable[[#This Row],[Order Date]])/3,0)</f>
        <v>Q2</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6" x14ac:dyDescent="0.4">
      <c r="A497" s="2">
        <v>1153</v>
      </c>
      <c r="B497" s="3">
        <v>46116</v>
      </c>
      <c r="C497" s="4">
        <f>YEAR(SalesDataTable[[#This Row],[Order Date]])</f>
        <v>2026</v>
      </c>
      <c r="D497" s="4">
        <f>MONTH(SalesDataTable[[#This Row],[Order Date]])</f>
        <v>4</v>
      </c>
      <c r="E497" s="4" t="str">
        <f>TEXT(SalesDataTable[[#This Row],[Order Date]], "MMM")</f>
        <v>Apr</v>
      </c>
      <c r="F497" s="5" t="str">
        <f>"Q"&amp;ROUNDUP(MONTH(SalesDataTable[[#This Row],[Order Date]])/3,0)</f>
        <v>Q2</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6" x14ac:dyDescent="0.4">
      <c r="A498" s="2">
        <v>1383</v>
      </c>
      <c r="B498" s="3">
        <v>46116</v>
      </c>
      <c r="C498" s="4">
        <f>YEAR(SalesDataTable[[#This Row],[Order Date]])</f>
        <v>2026</v>
      </c>
      <c r="D498" s="4">
        <f>MONTH(SalesDataTable[[#This Row],[Order Date]])</f>
        <v>4</v>
      </c>
      <c r="E498" s="4" t="str">
        <f>TEXT(SalesDataTable[[#This Row],[Order Date]], "MMM")</f>
        <v>Apr</v>
      </c>
      <c r="F498" s="5" t="str">
        <f>"Q"&amp;ROUNDUP(MONTH(SalesDataTable[[#This Row],[Order Date]])/3,0)</f>
        <v>Q2</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6" x14ac:dyDescent="0.4">
      <c r="A499" s="2">
        <v>2583</v>
      </c>
      <c r="B499" s="3">
        <v>46116</v>
      </c>
      <c r="C499" s="4">
        <f>YEAR(SalesDataTable[[#This Row],[Order Date]])</f>
        <v>2026</v>
      </c>
      <c r="D499" s="4">
        <f>MONTH(SalesDataTable[[#This Row],[Order Date]])</f>
        <v>4</v>
      </c>
      <c r="E499" s="4" t="str">
        <f>TEXT(SalesDataTable[[#This Row],[Order Date]], "MMM")</f>
        <v>Apr</v>
      </c>
      <c r="F499" s="5" t="str">
        <f>"Q"&amp;ROUNDUP(MONTH(SalesDataTable[[#This Row],[Order Date]])/3,0)</f>
        <v>Q2</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6" x14ac:dyDescent="0.4">
      <c r="A500" s="2">
        <v>4074</v>
      </c>
      <c r="B500" s="3">
        <v>46116</v>
      </c>
      <c r="C500" s="4">
        <f>YEAR(SalesDataTable[[#This Row],[Order Date]])</f>
        <v>2026</v>
      </c>
      <c r="D500" s="4">
        <f>MONTH(SalesDataTable[[#This Row],[Order Date]])</f>
        <v>4</v>
      </c>
      <c r="E500" s="4" t="str">
        <f>TEXT(SalesDataTable[[#This Row],[Order Date]], "MMM")</f>
        <v>Apr</v>
      </c>
      <c r="F500" s="5" t="str">
        <f>"Q"&amp;ROUNDUP(MONTH(SalesDataTable[[#This Row],[Order Date]])/3,0)</f>
        <v>Q2</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6" x14ac:dyDescent="0.4">
      <c r="A501" s="2">
        <v>4301</v>
      </c>
      <c r="B501" s="3">
        <v>46116</v>
      </c>
      <c r="C501" s="4">
        <f>YEAR(SalesDataTable[[#This Row],[Order Date]])</f>
        <v>2026</v>
      </c>
      <c r="D501" s="4">
        <f>MONTH(SalesDataTable[[#This Row],[Order Date]])</f>
        <v>4</v>
      </c>
      <c r="E501" s="4" t="str">
        <f>TEXT(SalesDataTable[[#This Row],[Order Date]], "MMM")</f>
        <v>Apr</v>
      </c>
      <c r="F501" s="5" t="str">
        <f>"Q"&amp;ROUNDUP(MONTH(SalesDataTable[[#This Row],[Order Date]])/3,0)</f>
        <v>Q2</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6" x14ac:dyDescent="0.4">
      <c r="A502" s="2">
        <v>4692</v>
      </c>
      <c r="B502" s="3">
        <v>46116</v>
      </c>
      <c r="C502" s="4">
        <f>YEAR(SalesDataTable[[#This Row],[Order Date]])</f>
        <v>2026</v>
      </c>
      <c r="D502" s="4">
        <f>MONTH(SalesDataTable[[#This Row],[Order Date]])</f>
        <v>4</v>
      </c>
      <c r="E502" s="4" t="str">
        <f>TEXT(SalesDataTable[[#This Row],[Order Date]], "MMM")</f>
        <v>Apr</v>
      </c>
      <c r="F502" s="5" t="str">
        <f>"Q"&amp;ROUNDUP(MONTH(SalesDataTable[[#This Row],[Order Date]])/3,0)</f>
        <v>Q2</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6" x14ac:dyDescent="0.4">
      <c r="A503" s="2">
        <v>1951</v>
      </c>
      <c r="B503" s="3">
        <v>46117</v>
      </c>
      <c r="C503" s="4">
        <f>YEAR(SalesDataTable[[#This Row],[Order Date]])</f>
        <v>2026</v>
      </c>
      <c r="D503" s="4">
        <f>MONTH(SalesDataTable[[#This Row],[Order Date]])</f>
        <v>4</v>
      </c>
      <c r="E503" s="4" t="str">
        <f>TEXT(SalesDataTable[[#This Row],[Order Date]], "MMM")</f>
        <v>Apr</v>
      </c>
      <c r="F503" s="5" t="str">
        <f>"Q"&amp;ROUNDUP(MONTH(SalesDataTable[[#This Row],[Order Date]])/3,0)</f>
        <v>Q2</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6" x14ac:dyDescent="0.4">
      <c r="A504" s="2">
        <v>2111</v>
      </c>
      <c r="B504" s="3">
        <v>46117</v>
      </c>
      <c r="C504" s="4">
        <f>YEAR(SalesDataTable[[#This Row],[Order Date]])</f>
        <v>2026</v>
      </c>
      <c r="D504" s="4">
        <f>MONTH(SalesDataTable[[#This Row],[Order Date]])</f>
        <v>4</v>
      </c>
      <c r="E504" s="4" t="str">
        <f>TEXT(SalesDataTable[[#This Row],[Order Date]], "MMM")</f>
        <v>Apr</v>
      </c>
      <c r="F504" s="5" t="str">
        <f>"Q"&amp;ROUNDUP(MONTH(SalesDataTable[[#This Row],[Order Date]])/3,0)</f>
        <v>Q2</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6" x14ac:dyDescent="0.4">
      <c r="A505" s="2">
        <v>2933</v>
      </c>
      <c r="B505" s="3">
        <v>46117</v>
      </c>
      <c r="C505" s="4">
        <f>YEAR(SalesDataTable[[#This Row],[Order Date]])</f>
        <v>2026</v>
      </c>
      <c r="D505" s="4">
        <f>MONTH(SalesDataTable[[#This Row],[Order Date]])</f>
        <v>4</v>
      </c>
      <c r="E505" s="4" t="str">
        <f>TEXT(SalesDataTable[[#This Row],[Order Date]], "MMM")</f>
        <v>Apr</v>
      </c>
      <c r="F505" s="5" t="str">
        <f>"Q"&amp;ROUNDUP(MONTH(SalesDataTable[[#This Row],[Order Date]])/3,0)</f>
        <v>Q2</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6" x14ac:dyDescent="0.4">
      <c r="A506" s="2">
        <v>3263</v>
      </c>
      <c r="B506" s="3">
        <v>46117</v>
      </c>
      <c r="C506" s="4">
        <f>YEAR(SalesDataTable[[#This Row],[Order Date]])</f>
        <v>2026</v>
      </c>
      <c r="D506" s="4">
        <f>MONTH(SalesDataTable[[#This Row],[Order Date]])</f>
        <v>4</v>
      </c>
      <c r="E506" s="4" t="str">
        <f>TEXT(SalesDataTable[[#This Row],[Order Date]], "MMM")</f>
        <v>Apr</v>
      </c>
      <c r="F506" s="5" t="str">
        <f>"Q"&amp;ROUNDUP(MONTH(SalesDataTable[[#This Row],[Order Date]])/3,0)</f>
        <v>Q2</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6" x14ac:dyDescent="0.4">
      <c r="A507" s="2">
        <v>4764</v>
      </c>
      <c r="B507" s="3">
        <v>46117</v>
      </c>
      <c r="C507" s="4">
        <f>YEAR(SalesDataTable[[#This Row],[Order Date]])</f>
        <v>2026</v>
      </c>
      <c r="D507" s="4">
        <f>MONTH(SalesDataTable[[#This Row],[Order Date]])</f>
        <v>4</v>
      </c>
      <c r="E507" s="4" t="str">
        <f>TEXT(SalesDataTable[[#This Row],[Order Date]], "MMM")</f>
        <v>Apr</v>
      </c>
      <c r="F507" s="5" t="str">
        <f>"Q"&amp;ROUNDUP(MONTH(SalesDataTable[[#This Row],[Order Date]])/3,0)</f>
        <v>Q2</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6" x14ac:dyDescent="0.4">
      <c r="A508" s="2">
        <v>28</v>
      </c>
      <c r="B508" s="3">
        <v>46118</v>
      </c>
      <c r="C508" s="4">
        <f>YEAR(SalesDataTable[[#This Row],[Order Date]])</f>
        <v>2026</v>
      </c>
      <c r="D508" s="4">
        <f>MONTH(SalesDataTable[[#This Row],[Order Date]])</f>
        <v>4</v>
      </c>
      <c r="E508" s="4" t="str">
        <f>TEXT(SalesDataTable[[#This Row],[Order Date]], "MMM")</f>
        <v>Apr</v>
      </c>
      <c r="F508" s="5" t="str">
        <f>"Q"&amp;ROUNDUP(MONTH(SalesDataTable[[#This Row],[Order Date]])/3,0)</f>
        <v>Q2</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6" x14ac:dyDescent="0.4">
      <c r="A509" s="2">
        <v>581</v>
      </c>
      <c r="B509" s="3">
        <v>46118</v>
      </c>
      <c r="C509" s="4">
        <f>YEAR(SalesDataTable[[#This Row],[Order Date]])</f>
        <v>2026</v>
      </c>
      <c r="D509" s="4">
        <f>MONTH(SalesDataTable[[#This Row],[Order Date]])</f>
        <v>4</v>
      </c>
      <c r="E509" s="4" t="str">
        <f>TEXT(SalesDataTable[[#This Row],[Order Date]], "MMM")</f>
        <v>Apr</v>
      </c>
      <c r="F509" s="5" t="str">
        <f>"Q"&amp;ROUNDUP(MONTH(SalesDataTable[[#This Row],[Order Date]])/3,0)</f>
        <v>Q2</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6" x14ac:dyDescent="0.4">
      <c r="A510" s="2">
        <v>643</v>
      </c>
      <c r="B510" s="3">
        <v>46118</v>
      </c>
      <c r="C510" s="4">
        <f>YEAR(SalesDataTable[[#This Row],[Order Date]])</f>
        <v>2026</v>
      </c>
      <c r="D510" s="4">
        <f>MONTH(SalesDataTable[[#This Row],[Order Date]])</f>
        <v>4</v>
      </c>
      <c r="E510" s="4" t="str">
        <f>TEXT(SalesDataTable[[#This Row],[Order Date]], "MMM")</f>
        <v>Apr</v>
      </c>
      <c r="F510" s="5" t="str">
        <f>"Q"&amp;ROUNDUP(MONTH(SalesDataTable[[#This Row],[Order Date]])/3,0)</f>
        <v>Q2</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6" x14ac:dyDescent="0.4">
      <c r="A511" s="2">
        <v>1907</v>
      </c>
      <c r="B511" s="3">
        <v>46118</v>
      </c>
      <c r="C511" s="4">
        <f>YEAR(SalesDataTable[[#This Row],[Order Date]])</f>
        <v>2026</v>
      </c>
      <c r="D511" s="4">
        <f>MONTH(SalesDataTable[[#This Row],[Order Date]])</f>
        <v>4</v>
      </c>
      <c r="E511" s="4" t="str">
        <f>TEXT(SalesDataTable[[#This Row],[Order Date]], "MMM")</f>
        <v>Apr</v>
      </c>
      <c r="F511" s="5" t="str">
        <f>"Q"&amp;ROUNDUP(MONTH(SalesDataTable[[#This Row],[Order Date]])/3,0)</f>
        <v>Q2</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6" x14ac:dyDescent="0.4">
      <c r="A512" s="2">
        <v>1950</v>
      </c>
      <c r="B512" s="3">
        <v>46118</v>
      </c>
      <c r="C512" s="4">
        <f>YEAR(SalesDataTable[[#This Row],[Order Date]])</f>
        <v>2026</v>
      </c>
      <c r="D512" s="4">
        <f>MONTH(SalesDataTable[[#This Row],[Order Date]])</f>
        <v>4</v>
      </c>
      <c r="E512" s="4" t="str">
        <f>TEXT(SalesDataTable[[#This Row],[Order Date]], "MMM")</f>
        <v>Apr</v>
      </c>
      <c r="F512" s="5" t="str">
        <f>"Q"&amp;ROUNDUP(MONTH(SalesDataTable[[#This Row],[Order Date]])/3,0)</f>
        <v>Q2</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6" x14ac:dyDescent="0.4">
      <c r="A513" s="2">
        <v>2443</v>
      </c>
      <c r="B513" s="3">
        <v>46118</v>
      </c>
      <c r="C513" s="4">
        <f>YEAR(SalesDataTable[[#This Row],[Order Date]])</f>
        <v>2026</v>
      </c>
      <c r="D513" s="4">
        <f>MONTH(SalesDataTable[[#This Row],[Order Date]])</f>
        <v>4</v>
      </c>
      <c r="E513" s="4" t="str">
        <f>TEXT(SalesDataTable[[#This Row],[Order Date]], "MMM")</f>
        <v>Apr</v>
      </c>
      <c r="F513" s="5" t="str">
        <f>"Q"&amp;ROUNDUP(MONTH(SalesDataTable[[#This Row],[Order Date]])/3,0)</f>
        <v>Q2</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6" x14ac:dyDescent="0.4">
      <c r="A514" s="2">
        <v>2480</v>
      </c>
      <c r="B514" s="3">
        <v>46118</v>
      </c>
      <c r="C514" s="4">
        <f>YEAR(SalesDataTable[[#This Row],[Order Date]])</f>
        <v>2026</v>
      </c>
      <c r="D514" s="4">
        <f>MONTH(SalesDataTable[[#This Row],[Order Date]])</f>
        <v>4</v>
      </c>
      <c r="E514" s="4" t="str">
        <f>TEXT(SalesDataTable[[#This Row],[Order Date]], "MMM")</f>
        <v>Apr</v>
      </c>
      <c r="F514" s="5" t="str">
        <f>"Q"&amp;ROUNDUP(MONTH(SalesDataTable[[#This Row],[Order Date]])/3,0)</f>
        <v>Q2</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6" x14ac:dyDescent="0.4">
      <c r="A515" s="2">
        <v>2515</v>
      </c>
      <c r="B515" s="3">
        <v>46118</v>
      </c>
      <c r="C515" s="4">
        <f>YEAR(SalesDataTable[[#This Row],[Order Date]])</f>
        <v>2026</v>
      </c>
      <c r="D515" s="4">
        <f>MONTH(SalesDataTable[[#This Row],[Order Date]])</f>
        <v>4</v>
      </c>
      <c r="E515" s="4" t="str">
        <f>TEXT(SalesDataTable[[#This Row],[Order Date]], "MMM")</f>
        <v>Apr</v>
      </c>
      <c r="F515" s="5" t="str">
        <f>"Q"&amp;ROUNDUP(MONTH(SalesDataTable[[#This Row],[Order Date]])/3,0)</f>
        <v>Q2</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6" x14ac:dyDescent="0.4">
      <c r="A516" s="2">
        <v>2829</v>
      </c>
      <c r="B516" s="3">
        <v>46118</v>
      </c>
      <c r="C516" s="4">
        <f>YEAR(SalesDataTable[[#This Row],[Order Date]])</f>
        <v>2026</v>
      </c>
      <c r="D516" s="4">
        <f>MONTH(SalesDataTable[[#This Row],[Order Date]])</f>
        <v>4</v>
      </c>
      <c r="E516" s="4" t="str">
        <f>TEXT(SalesDataTable[[#This Row],[Order Date]], "MMM")</f>
        <v>Apr</v>
      </c>
      <c r="F516" s="5" t="str">
        <f>"Q"&amp;ROUNDUP(MONTH(SalesDataTable[[#This Row],[Order Date]])/3,0)</f>
        <v>Q2</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6" x14ac:dyDescent="0.4">
      <c r="A517" s="2">
        <v>4086</v>
      </c>
      <c r="B517" s="3">
        <v>46118</v>
      </c>
      <c r="C517" s="4">
        <f>YEAR(SalesDataTable[[#This Row],[Order Date]])</f>
        <v>2026</v>
      </c>
      <c r="D517" s="4">
        <f>MONTH(SalesDataTable[[#This Row],[Order Date]])</f>
        <v>4</v>
      </c>
      <c r="E517" s="4" t="str">
        <f>TEXT(SalesDataTable[[#This Row],[Order Date]], "MMM")</f>
        <v>Apr</v>
      </c>
      <c r="F517" s="5" t="str">
        <f>"Q"&amp;ROUNDUP(MONTH(SalesDataTable[[#This Row],[Order Date]])/3,0)</f>
        <v>Q2</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6" x14ac:dyDescent="0.4">
      <c r="A518" s="2">
        <v>4512</v>
      </c>
      <c r="B518" s="3">
        <v>46118</v>
      </c>
      <c r="C518" s="4">
        <f>YEAR(SalesDataTable[[#This Row],[Order Date]])</f>
        <v>2026</v>
      </c>
      <c r="D518" s="4">
        <f>MONTH(SalesDataTable[[#This Row],[Order Date]])</f>
        <v>4</v>
      </c>
      <c r="E518" s="4" t="str">
        <f>TEXT(SalesDataTable[[#This Row],[Order Date]], "MMM")</f>
        <v>Apr</v>
      </c>
      <c r="F518" s="5" t="str">
        <f>"Q"&amp;ROUNDUP(MONTH(SalesDataTable[[#This Row],[Order Date]])/3,0)</f>
        <v>Q2</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6" x14ac:dyDescent="0.4">
      <c r="A519" s="2">
        <v>4837</v>
      </c>
      <c r="B519" s="3">
        <v>46118</v>
      </c>
      <c r="C519" s="4">
        <f>YEAR(SalesDataTable[[#This Row],[Order Date]])</f>
        <v>2026</v>
      </c>
      <c r="D519" s="4">
        <f>MONTH(SalesDataTable[[#This Row],[Order Date]])</f>
        <v>4</v>
      </c>
      <c r="E519" s="4" t="str">
        <f>TEXT(SalesDataTable[[#This Row],[Order Date]], "MMM")</f>
        <v>Apr</v>
      </c>
      <c r="F519" s="5" t="str">
        <f>"Q"&amp;ROUNDUP(MONTH(SalesDataTable[[#This Row],[Order Date]])/3,0)</f>
        <v>Q2</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6" x14ac:dyDescent="0.4">
      <c r="A520" s="2">
        <v>1580</v>
      </c>
      <c r="B520" s="3">
        <v>46119</v>
      </c>
      <c r="C520" s="4">
        <f>YEAR(SalesDataTable[[#This Row],[Order Date]])</f>
        <v>2026</v>
      </c>
      <c r="D520" s="4">
        <f>MONTH(SalesDataTable[[#This Row],[Order Date]])</f>
        <v>4</v>
      </c>
      <c r="E520" s="4" t="str">
        <f>TEXT(SalesDataTable[[#This Row],[Order Date]], "MMM")</f>
        <v>Apr</v>
      </c>
      <c r="F520" s="5" t="str">
        <f>"Q"&amp;ROUNDUP(MONTH(SalesDataTable[[#This Row],[Order Date]])/3,0)</f>
        <v>Q2</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6" x14ac:dyDescent="0.4">
      <c r="A521" s="2">
        <v>1962</v>
      </c>
      <c r="B521" s="3">
        <v>46119</v>
      </c>
      <c r="C521" s="4">
        <f>YEAR(SalesDataTable[[#This Row],[Order Date]])</f>
        <v>2026</v>
      </c>
      <c r="D521" s="4">
        <f>MONTH(SalesDataTable[[#This Row],[Order Date]])</f>
        <v>4</v>
      </c>
      <c r="E521" s="4" t="str">
        <f>TEXT(SalesDataTable[[#This Row],[Order Date]], "MMM")</f>
        <v>Apr</v>
      </c>
      <c r="F521" s="5" t="str">
        <f>"Q"&amp;ROUNDUP(MONTH(SalesDataTable[[#This Row],[Order Date]])/3,0)</f>
        <v>Q2</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6" x14ac:dyDescent="0.4">
      <c r="A522" s="2">
        <v>2381</v>
      </c>
      <c r="B522" s="3">
        <v>46119</v>
      </c>
      <c r="C522" s="4">
        <f>YEAR(SalesDataTable[[#This Row],[Order Date]])</f>
        <v>2026</v>
      </c>
      <c r="D522" s="4">
        <f>MONTH(SalesDataTable[[#This Row],[Order Date]])</f>
        <v>4</v>
      </c>
      <c r="E522" s="4" t="str">
        <f>TEXT(SalesDataTable[[#This Row],[Order Date]], "MMM")</f>
        <v>Apr</v>
      </c>
      <c r="F522" s="5" t="str">
        <f>"Q"&amp;ROUNDUP(MONTH(SalesDataTable[[#This Row],[Order Date]])/3,0)</f>
        <v>Q2</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6" x14ac:dyDescent="0.4">
      <c r="A523" s="2">
        <v>2655</v>
      </c>
      <c r="B523" s="3">
        <v>46119</v>
      </c>
      <c r="C523" s="4">
        <f>YEAR(SalesDataTable[[#This Row],[Order Date]])</f>
        <v>2026</v>
      </c>
      <c r="D523" s="4">
        <f>MONTH(SalesDataTable[[#This Row],[Order Date]])</f>
        <v>4</v>
      </c>
      <c r="E523" s="4" t="str">
        <f>TEXT(SalesDataTable[[#This Row],[Order Date]], "MMM")</f>
        <v>Apr</v>
      </c>
      <c r="F523" s="5" t="str">
        <f>"Q"&amp;ROUNDUP(MONTH(SalesDataTable[[#This Row],[Order Date]])/3,0)</f>
        <v>Q2</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6" x14ac:dyDescent="0.4">
      <c r="A524" s="2">
        <v>2944</v>
      </c>
      <c r="B524" s="3">
        <v>46119</v>
      </c>
      <c r="C524" s="4">
        <f>YEAR(SalesDataTable[[#This Row],[Order Date]])</f>
        <v>2026</v>
      </c>
      <c r="D524" s="4">
        <f>MONTH(SalesDataTable[[#This Row],[Order Date]])</f>
        <v>4</v>
      </c>
      <c r="E524" s="4" t="str">
        <f>TEXT(SalesDataTable[[#This Row],[Order Date]], "MMM")</f>
        <v>Apr</v>
      </c>
      <c r="F524" s="5" t="str">
        <f>"Q"&amp;ROUNDUP(MONTH(SalesDataTable[[#This Row],[Order Date]])/3,0)</f>
        <v>Q2</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6" x14ac:dyDescent="0.4">
      <c r="A525" s="2">
        <v>4756</v>
      </c>
      <c r="B525" s="3">
        <v>46119</v>
      </c>
      <c r="C525" s="4">
        <f>YEAR(SalesDataTable[[#This Row],[Order Date]])</f>
        <v>2026</v>
      </c>
      <c r="D525" s="4">
        <f>MONTH(SalesDataTable[[#This Row],[Order Date]])</f>
        <v>4</v>
      </c>
      <c r="E525" s="4" t="str">
        <f>TEXT(SalesDataTable[[#This Row],[Order Date]], "MMM")</f>
        <v>Apr</v>
      </c>
      <c r="F525" s="5" t="str">
        <f>"Q"&amp;ROUNDUP(MONTH(SalesDataTable[[#This Row],[Order Date]])/3,0)</f>
        <v>Q2</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6" x14ac:dyDescent="0.4">
      <c r="A526" s="2">
        <v>52</v>
      </c>
      <c r="B526" s="3">
        <v>46120</v>
      </c>
      <c r="C526" s="4">
        <f>YEAR(SalesDataTable[[#This Row],[Order Date]])</f>
        <v>2026</v>
      </c>
      <c r="D526" s="4">
        <f>MONTH(SalesDataTable[[#This Row],[Order Date]])</f>
        <v>4</v>
      </c>
      <c r="E526" s="4" t="str">
        <f>TEXT(SalesDataTable[[#This Row],[Order Date]], "MMM")</f>
        <v>Apr</v>
      </c>
      <c r="F526" s="5" t="str">
        <f>"Q"&amp;ROUNDUP(MONTH(SalesDataTable[[#This Row],[Order Date]])/3,0)</f>
        <v>Q2</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6" x14ac:dyDescent="0.4">
      <c r="A527" s="2">
        <v>556</v>
      </c>
      <c r="B527" s="3">
        <v>46120</v>
      </c>
      <c r="C527" s="4">
        <f>YEAR(SalesDataTable[[#This Row],[Order Date]])</f>
        <v>2026</v>
      </c>
      <c r="D527" s="4">
        <f>MONTH(SalesDataTable[[#This Row],[Order Date]])</f>
        <v>4</v>
      </c>
      <c r="E527" s="4" t="str">
        <f>TEXT(SalesDataTable[[#This Row],[Order Date]], "MMM")</f>
        <v>Apr</v>
      </c>
      <c r="F527" s="5" t="str">
        <f>"Q"&amp;ROUNDUP(MONTH(SalesDataTable[[#This Row],[Order Date]])/3,0)</f>
        <v>Q2</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6" x14ac:dyDescent="0.4">
      <c r="A528" s="2">
        <v>1233</v>
      </c>
      <c r="B528" s="3">
        <v>46120</v>
      </c>
      <c r="C528" s="4">
        <f>YEAR(SalesDataTable[[#This Row],[Order Date]])</f>
        <v>2026</v>
      </c>
      <c r="D528" s="4">
        <f>MONTH(SalesDataTable[[#This Row],[Order Date]])</f>
        <v>4</v>
      </c>
      <c r="E528" s="4" t="str">
        <f>TEXT(SalesDataTable[[#This Row],[Order Date]], "MMM")</f>
        <v>Apr</v>
      </c>
      <c r="F528" s="5" t="str">
        <f>"Q"&amp;ROUNDUP(MONTH(SalesDataTable[[#This Row],[Order Date]])/3,0)</f>
        <v>Q2</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6" x14ac:dyDescent="0.4">
      <c r="A529" s="2">
        <v>1492</v>
      </c>
      <c r="B529" s="3">
        <v>46120</v>
      </c>
      <c r="C529" s="4">
        <f>YEAR(SalesDataTable[[#This Row],[Order Date]])</f>
        <v>2026</v>
      </c>
      <c r="D529" s="4">
        <f>MONTH(SalesDataTable[[#This Row],[Order Date]])</f>
        <v>4</v>
      </c>
      <c r="E529" s="4" t="str">
        <f>TEXT(SalesDataTable[[#This Row],[Order Date]], "MMM")</f>
        <v>Apr</v>
      </c>
      <c r="F529" s="5" t="str">
        <f>"Q"&amp;ROUNDUP(MONTH(SalesDataTable[[#This Row],[Order Date]])/3,0)</f>
        <v>Q2</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6" x14ac:dyDescent="0.4">
      <c r="A530" s="2">
        <v>1619</v>
      </c>
      <c r="B530" s="3">
        <v>46120</v>
      </c>
      <c r="C530" s="4">
        <f>YEAR(SalesDataTable[[#This Row],[Order Date]])</f>
        <v>2026</v>
      </c>
      <c r="D530" s="4">
        <f>MONTH(SalesDataTable[[#This Row],[Order Date]])</f>
        <v>4</v>
      </c>
      <c r="E530" s="4" t="str">
        <f>TEXT(SalesDataTable[[#This Row],[Order Date]], "MMM")</f>
        <v>Apr</v>
      </c>
      <c r="F530" s="5" t="str">
        <f>"Q"&amp;ROUNDUP(MONTH(SalesDataTable[[#This Row],[Order Date]])/3,0)</f>
        <v>Q2</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6" x14ac:dyDescent="0.4">
      <c r="A531" s="2">
        <v>1631</v>
      </c>
      <c r="B531" s="3">
        <v>46120</v>
      </c>
      <c r="C531" s="4">
        <f>YEAR(SalesDataTable[[#This Row],[Order Date]])</f>
        <v>2026</v>
      </c>
      <c r="D531" s="4">
        <f>MONTH(SalesDataTable[[#This Row],[Order Date]])</f>
        <v>4</v>
      </c>
      <c r="E531" s="4" t="str">
        <f>TEXT(SalesDataTable[[#This Row],[Order Date]], "MMM")</f>
        <v>Apr</v>
      </c>
      <c r="F531" s="5" t="str">
        <f>"Q"&amp;ROUNDUP(MONTH(SalesDataTable[[#This Row],[Order Date]])/3,0)</f>
        <v>Q2</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6" x14ac:dyDescent="0.4">
      <c r="A532" s="2">
        <v>1844</v>
      </c>
      <c r="B532" s="3">
        <v>46120</v>
      </c>
      <c r="C532" s="4">
        <f>YEAR(SalesDataTable[[#This Row],[Order Date]])</f>
        <v>2026</v>
      </c>
      <c r="D532" s="4">
        <f>MONTH(SalesDataTable[[#This Row],[Order Date]])</f>
        <v>4</v>
      </c>
      <c r="E532" s="4" t="str">
        <f>TEXT(SalesDataTable[[#This Row],[Order Date]], "MMM")</f>
        <v>Apr</v>
      </c>
      <c r="F532" s="5" t="str">
        <f>"Q"&amp;ROUNDUP(MONTH(SalesDataTable[[#This Row],[Order Date]])/3,0)</f>
        <v>Q2</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6" x14ac:dyDescent="0.4">
      <c r="A533" s="2">
        <v>4246</v>
      </c>
      <c r="B533" s="3">
        <v>46120</v>
      </c>
      <c r="C533" s="4">
        <f>YEAR(SalesDataTable[[#This Row],[Order Date]])</f>
        <v>2026</v>
      </c>
      <c r="D533" s="4">
        <f>MONTH(SalesDataTable[[#This Row],[Order Date]])</f>
        <v>4</v>
      </c>
      <c r="E533" s="4" t="str">
        <f>TEXT(SalesDataTable[[#This Row],[Order Date]], "MMM")</f>
        <v>Apr</v>
      </c>
      <c r="F533" s="5" t="str">
        <f>"Q"&amp;ROUNDUP(MONTH(SalesDataTable[[#This Row],[Order Date]])/3,0)</f>
        <v>Q2</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6" x14ac:dyDescent="0.4">
      <c r="A534" s="2">
        <v>5139</v>
      </c>
      <c r="B534" s="3">
        <v>46120</v>
      </c>
      <c r="C534" s="4">
        <f>YEAR(SalesDataTable[[#This Row],[Order Date]])</f>
        <v>2026</v>
      </c>
      <c r="D534" s="4">
        <f>MONTH(SalesDataTable[[#This Row],[Order Date]])</f>
        <v>4</v>
      </c>
      <c r="E534" s="4" t="str">
        <f>TEXT(SalesDataTable[[#This Row],[Order Date]], "MMM")</f>
        <v>Apr</v>
      </c>
      <c r="F534" s="5" t="str">
        <f>"Q"&amp;ROUNDUP(MONTH(SalesDataTable[[#This Row],[Order Date]])/3,0)</f>
        <v>Q2</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6" x14ac:dyDescent="0.4">
      <c r="A535" s="2">
        <v>186</v>
      </c>
      <c r="B535" s="3">
        <v>46121</v>
      </c>
      <c r="C535" s="4">
        <f>YEAR(SalesDataTable[[#This Row],[Order Date]])</f>
        <v>2026</v>
      </c>
      <c r="D535" s="4">
        <f>MONTH(SalesDataTable[[#This Row],[Order Date]])</f>
        <v>4</v>
      </c>
      <c r="E535" s="4" t="str">
        <f>TEXT(SalesDataTable[[#This Row],[Order Date]], "MMM")</f>
        <v>Apr</v>
      </c>
      <c r="F535" s="5" t="str">
        <f>"Q"&amp;ROUNDUP(MONTH(SalesDataTable[[#This Row],[Order Date]])/3,0)</f>
        <v>Q2</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6" x14ac:dyDescent="0.4">
      <c r="A536" s="2">
        <v>1742</v>
      </c>
      <c r="B536" s="3">
        <v>46121</v>
      </c>
      <c r="C536" s="4">
        <f>YEAR(SalesDataTable[[#This Row],[Order Date]])</f>
        <v>2026</v>
      </c>
      <c r="D536" s="4">
        <f>MONTH(SalesDataTable[[#This Row],[Order Date]])</f>
        <v>4</v>
      </c>
      <c r="E536" s="4" t="str">
        <f>TEXT(SalesDataTable[[#This Row],[Order Date]], "MMM")</f>
        <v>Apr</v>
      </c>
      <c r="F536" s="5" t="str">
        <f>"Q"&amp;ROUNDUP(MONTH(SalesDataTable[[#This Row],[Order Date]])/3,0)</f>
        <v>Q2</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6" x14ac:dyDescent="0.4">
      <c r="A537" s="2">
        <v>3189</v>
      </c>
      <c r="B537" s="3">
        <v>46121</v>
      </c>
      <c r="C537" s="4">
        <f>YEAR(SalesDataTable[[#This Row],[Order Date]])</f>
        <v>2026</v>
      </c>
      <c r="D537" s="4">
        <f>MONTH(SalesDataTable[[#This Row],[Order Date]])</f>
        <v>4</v>
      </c>
      <c r="E537" s="4" t="str">
        <f>TEXT(SalesDataTable[[#This Row],[Order Date]], "MMM")</f>
        <v>Apr</v>
      </c>
      <c r="F537" s="5" t="str">
        <f>"Q"&amp;ROUNDUP(MONTH(SalesDataTable[[#This Row],[Order Date]])/3,0)</f>
        <v>Q2</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6" x14ac:dyDescent="0.4">
      <c r="A538" s="2">
        <v>3747</v>
      </c>
      <c r="B538" s="3">
        <v>46121</v>
      </c>
      <c r="C538" s="4">
        <f>YEAR(SalesDataTable[[#This Row],[Order Date]])</f>
        <v>2026</v>
      </c>
      <c r="D538" s="4">
        <f>MONTH(SalesDataTable[[#This Row],[Order Date]])</f>
        <v>4</v>
      </c>
      <c r="E538" s="4" t="str">
        <f>TEXT(SalesDataTable[[#This Row],[Order Date]], "MMM")</f>
        <v>Apr</v>
      </c>
      <c r="F538" s="5" t="str">
        <f>"Q"&amp;ROUNDUP(MONTH(SalesDataTable[[#This Row],[Order Date]])/3,0)</f>
        <v>Q2</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6" x14ac:dyDescent="0.4">
      <c r="A539" s="2">
        <v>3782</v>
      </c>
      <c r="B539" s="3">
        <v>46121</v>
      </c>
      <c r="C539" s="4">
        <f>YEAR(SalesDataTable[[#This Row],[Order Date]])</f>
        <v>2026</v>
      </c>
      <c r="D539" s="4">
        <f>MONTH(SalesDataTable[[#This Row],[Order Date]])</f>
        <v>4</v>
      </c>
      <c r="E539" s="4" t="str">
        <f>TEXT(SalesDataTable[[#This Row],[Order Date]], "MMM")</f>
        <v>Apr</v>
      </c>
      <c r="F539" s="5" t="str">
        <f>"Q"&amp;ROUNDUP(MONTH(SalesDataTable[[#This Row],[Order Date]])/3,0)</f>
        <v>Q2</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6" x14ac:dyDescent="0.4">
      <c r="A540" s="2">
        <v>4344</v>
      </c>
      <c r="B540" s="3">
        <v>46121</v>
      </c>
      <c r="C540" s="4">
        <f>YEAR(SalesDataTable[[#This Row],[Order Date]])</f>
        <v>2026</v>
      </c>
      <c r="D540" s="4">
        <f>MONTH(SalesDataTable[[#This Row],[Order Date]])</f>
        <v>4</v>
      </c>
      <c r="E540" s="4" t="str">
        <f>TEXT(SalesDataTable[[#This Row],[Order Date]], "MMM")</f>
        <v>Apr</v>
      </c>
      <c r="F540" s="5" t="str">
        <f>"Q"&amp;ROUNDUP(MONTH(SalesDataTable[[#This Row],[Order Date]])/3,0)</f>
        <v>Q2</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6" x14ac:dyDescent="0.4">
      <c r="A541" s="2">
        <v>4901</v>
      </c>
      <c r="B541" s="3">
        <v>46121</v>
      </c>
      <c r="C541" s="4">
        <f>YEAR(SalesDataTable[[#This Row],[Order Date]])</f>
        <v>2026</v>
      </c>
      <c r="D541" s="4">
        <f>MONTH(SalesDataTable[[#This Row],[Order Date]])</f>
        <v>4</v>
      </c>
      <c r="E541" s="4" t="str">
        <f>TEXT(SalesDataTable[[#This Row],[Order Date]], "MMM")</f>
        <v>Apr</v>
      </c>
      <c r="F541" s="5" t="str">
        <f>"Q"&amp;ROUNDUP(MONTH(SalesDataTable[[#This Row],[Order Date]])/3,0)</f>
        <v>Q2</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6" x14ac:dyDescent="0.4">
      <c r="A542" s="2">
        <v>4969</v>
      </c>
      <c r="B542" s="3">
        <v>46121</v>
      </c>
      <c r="C542" s="4">
        <f>YEAR(SalesDataTable[[#This Row],[Order Date]])</f>
        <v>2026</v>
      </c>
      <c r="D542" s="4">
        <f>MONTH(SalesDataTable[[#This Row],[Order Date]])</f>
        <v>4</v>
      </c>
      <c r="E542" s="4" t="str">
        <f>TEXT(SalesDataTable[[#This Row],[Order Date]], "MMM")</f>
        <v>Apr</v>
      </c>
      <c r="F542" s="5" t="str">
        <f>"Q"&amp;ROUNDUP(MONTH(SalesDataTable[[#This Row],[Order Date]])/3,0)</f>
        <v>Q2</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6" x14ac:dyDescent="0.4">
      <c r="A543" s="2">
        <v>673</v>
      </c>
      <c r="B543" s="3">
        <v>46122</v>
      </c>
      <c r="C543" s="4">
        <f>YEAR(SalesDataTable[[#This Row],[Order Date]])</f>
        <v>2026</v>
      </c>
      <c r="D543" s="4">
        <f>MONTH(SalesDataTable[[#This Row],[Order Date]])</f>
        <v>4</v>
      </c>
      <c r="E543" s="4" t="str">
        <f>TEXT(SalesDataTable[[#This Row],[Order Date]], "MMM")</f>
        <v>Apr</v>
      </c>
      <c r="F543" s="5" t="str">
        <f>"Q"&amp;ROUNDUP(MONTH(SalesDataTable[[#This Row],[Order Date]])/3,0)</f>
        <v>Q2</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6" x14ac:dyDescent="0.4">
      <c r="A544" s="2">
        <v>888</v>
      </c>
      <c r="B544" s="3">
        <v>46122</v>
      </c>
      <c r="C544" s="4">
        <f>YEAR(SalesDataTable[[#This Row],[Order Date]])</f>
        <v>2026</v>
      </c>
      <c r="D544" s="4">
        <f>MONTH(SalesDataTable[[#This Row],[Order Date]])</f>
        <v>4</v>
      </c>
      <c r="E544" s="4" t="str">
        <f>TEXT(SalesDataTable[[#This Row],[Order Date]], "MMM")</f>
        <v>Apr</v>
      </c>
      <c r="F544" s="5" t="str">
        <f>"Q"&amp;ROUNDUP(MONTH(SalesDataTable[[#This Row],[Order Date]])/3,0)</f>
        <v>Q2</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6" x14ac:dyDescent="0.4">
      <c r="A545" s="2">
        <v>1541</v>
      </c>
      <c r="B545" s="3">
        <v>46122</v>
      </c>
      <c r="C545" s="4">
        <f>YEAR(SalesDataTable[[#This Row],[Order Date]])</f>
        <v>2026</v>
      </c>
      <c r="D545" s="4">
        <f>MONTH(SalesDataTable[[#This Row],[Order Date]])</f>
        <v>4</v>
      </c>
      <c r="E545" s="4" t="str">
        <f>TEXT(SalesDataTable[[#This Row],[Order Date]], "MMM")</f>
        <v>Apr</v>
      </c>
      <c r="F545" s="5" t="str">
        <f>"Q"&amp;ROUNDUP(MONTH(SalesDataTable[[#This Row],[Order Date]])/3,0)</f>
        <v>Q2</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6" x14ac:dyDescent="0.4">
      <c r="A546" s="2">
        <v>1881</v>
      </c>
      <c r="B546" s="3">
        <v>46122</v>
      </c>
      <c r="C546" s="4">
        <f>YEAR(SalesDataTable[[#This Row],[Order Date]])</f>
        <v>2026</v>
      </c>
      <c r="D546" s="4">
        <f>MONTH(SalesDataTable[[#This Row],[Order Date]])</f>
        <v>4</v>
      </c>
      <c r="E546" s="4" t="str">
        <f>TEXT(SalesDataTable[[#This Row],[Order Date]], "MMM")</f>
        <v>Apr</v>
      </c>
      <c r="F546" s="5" t="str">
        <f>"Q"&amp;ROUNDUP(MONTH(SalesDataTable[[#This Row],[Order Date]])/3,0)</f>
        <v>Q2</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6" x14ac:dyDescent="0.4">
      <c r="A547" s="2">
        <v>2007</v>
      </c>
      <c r="B547" s="3">
        <v>46122</v>
      </c>
      <c r="C547" s="4">
        <f>YEAR(SalesDataTable[[#This Row],[Order Date]])</f>
        <v>2026</v>
      </c>
      <c r="D547" s="4">
        <f>MONTH(SalesDataTable[[#This Row],[Order Date]])</f>
        <v>4</v>
      </c>
      <c r="E547" s="4" t="str">
        <f>TEXT(SalesDataTable[[#This Row],[Order Date]], "MMM")</f>
        <v>Apr</v>
      </c>
      <c r="F547" s="5" t="str">
        <f>"Q"&amp;ROUNDUP(MONTH(SalesDataTable[[#This Row],[Order Date]])/3,0)</f>
        <v>Q2</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6" x14ac:dyDescent="0.4">
      <c r="A548" s="2">
        <v>2312</v>
      </c>
      <c r="B548" s="3">
        <v>46122</v>
      </c>
      <c r="C548" s="4">
        <f>YEAR(SalesDataTable[[#This Row],[Order Date]])</f>
        <v>2026</v>
      </c>
      <c r="D548" s="4">
        <f>MONTH(SalesDataTable[[#This Row],[Order Date]])</f>
        <v>4</v>
      </c>
      <c r="E548" s="4" t="str">
        <f>TEXT(SalesDataTable[[#This Row],[Order Date]], "MMM")</f>
        <v>Apr</v>
      </c>
      <c r="F548" s="5" t="str">
        <f>"Q"&amp;ROUNDUP(MONTH(SalesDataTable[[#This Row],[Order Date]])/3,0)</f>
        <v>Q2</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6" x14ac:dyDescent="0.4">
      <c r="A549" s="2">
        <v>4493</v>
      </c>
      <c r="B549" s="3">
        <v>46122</v>
      </c>
      <c r="C549" s="4">
        <f>YEAR(SalesDataTable[[#This Row],[Order Date]])</f>
        <v>2026</v>
      </c>
      <c r="D549" s="4">
        <f>MONTH(SalesDataTable[[#This Row],[Order Date]])</f>
        <v>4</v>
      </c>
      <c r="E549" s="4" t="str">
        <f>TEXT(SalesDataTable[[#This Row],[Order Date]], "MMM")</f>
        <v>Apr</v>
      </c>
      <c r="F549" s="5" t="str">
        <f>"Q"&amp;ROUNDUP(MONTH(SalesDataTable[[#This Row],[Order Date]])/3,0)</f>
        <v>Q2</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6" x14ac:dyDescent="0.4">
      <c r="A550" s="2">
        <v>2072</v>
      </c>
      <c r="B550" s="3">
        <v>46123</v>
      </c>
      <c r="C550" s="4">
        <f>YEAR(SalesDataTable[[#This Row],[Order Date]])</f>
        <v>2026</v>
      </c>
      <c r="D550" s="4">
        <f>MONTH(SalesDataTable[[#This Row],[Order Date]])</f>
        <v>4</v>
      </c>
      <c r="E550" s="4" t="str">
        <f>TEXT(SalesDataTable[[#This Row],[Order Date]], "MMM")</f>
        <v>Apr</v>
      </c>
      <c r="F550" s="5" t="str">
        <f>"Q"&amp;ROUNDUP(MONTH(SalesDataTable[[#This Row],[Order Date]])/3,0)</f>
        <v>Q2</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6" x14ac:dyDescent="0.4">
      <c r="A551" s="2">
        <v>2142</v>
      </c>
      <c r="B551" s="3">
        <v>46123</v>
      </c>
      <c r="C551" s="4">
        <f>YEAR(SalesDataTable[[#This Row],[Order Date]])</f>
        <v>2026</v>
      </c>
      <c r="D551" s="4">
        <f>MONTH(SalesDataTable[[#This Row],[Order Date]])</f>
        <v>4</v>
      </c>
      <c r="E551" s="4" t="str">
        <f>TEXT(SalesDataTable[[#This Row],[Order Date]], "MMM")</f>
        <v>Apr</v>
      </c>
      <c r="F551" s="5" t="str">
        <f>"Q"&amp;ROUNDUP(MONTH(SalesDataTable[[#This Row],[Order Date]])/3,0)</f>
        <v>Q2</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6" x14ac:dyDescent="0.4">
      <c r="A552" s="2">
        <v>2911</v>
      </c>
      <c r="B552" s="3">
        <v>46123</v>
      </c>
      <c r="C552" s="4">
        <f>YEAR(SalesDataTable[[#This Row],[Order Date]])</f>
        <v>2026</v>
      </c>
      <c r="D552" s="4">
        <f>MONTH(SalesDataTable[[#This Row],[Order Date]])</f>
        <v>4</v>
      </c>
      <c r="E552" s="4" t="str">
        <f>TEXT(SalesDataTable[[#This Row],[Order Date]], "MMM")</f>
        <v>Apr</v>
      </c>
      <c r="F552" s="5" t="str">
        <f>"Q"&amp;ROUNDUP(MONTH(SalesDataTable[[#This Row],[Order Date]])/3,0)</f>
        <v>Q2</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6" x14ac:dyDescent="0.4">
      <c r="A553" s="2">
        <v>4276</v>
      </c>
      <c r="B553" s="3">
        <v>46123</v>
      </c>
      <c r="C553" s="4">
        <f>YEAR(SalesDataTable[[#This Row],[Order Date]])</f>
        <v>2026</v>
      </c>
      <c r="D553" s="4">
        <f>MONTH(SalesDataTable[[#This Row],[Order Date]])</f>
        <v>4</v>
      </c>
      <c r="E553" s="4" t="str">
        <f>TEXT(SalesDataTable[[#This Row],[Order Date]], "MMM")</f>
        <v>Apr</v>
      </c>
      <c r="F553" s="5" t="str">
        <f>"Q"&amp;ROUNDUP(MONTH(SalesDataTable[[#This Row],[Order Date]])/3,0)</f>
        <v>Q2</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6" x14ac:dyDescent="0.4">
      <c r="A554" s="2">
        <v>5077</v>
      </c>
      <c r="B554" s="3">
        <v>46123</v>
      </c>
      <c r="C554" s="4">
        <f>YEAR(SalesDataTable[[#This Row],[Order Date]])</f>
        <v>2026</v>
      </c>
      <c r="D554" s="4">
        <f>MONTH(SalesDataTable[[#This Row],[Order Date]])</f>
        <v>4</v>
      </c>
      <c r="E554" s="4" t="str">
        <f>TEXT(SalesDataTable[[#This Row],[Order Date]], "MMM")</f>
        <v>Apr</v>
      </c>
      <c r="F554" s="5" t="str">
        <f>"Q"&amp;ROUNDUP(MONTH(SalesDataTable[[#This Row],[Order Date]])/3,0)</f>
        <v>Q2</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6" x14ac:dyDescent="0.4">
      <c r="A555" s="2">
        <v>1259</v>
      </c>
      <c r="B555" s="3">
        <v>46124</v>
      </c>
      <c r="C555" s="4">
        <f>YEAR(SalesDataTable[[#This Row],[Order Date]])</f>
        <v>2026</v>
      </c>
      <c r="D555" s="4">
        <f>MONTH(SalesDataTable[[#This Row],[Order Date]])</f>
        <v>4</v>
      </c>
      <c r="E555" s="4" t="str">
        <f>TEXT(SalesDataTable[[#This Row],[Order Date]], "MMM")</f>
        <v>Apr</v>
      </c>
      <c r="F555" s="5" t="str">
        <f>"Q"&amp;ROUNDUP(MONTH(SalesDataTable[[#This Row],[Order Date]])/3,0)</f>
        <v>Q2</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6" x14ac:dyDescent="0.4">
      <c r="A556" s="2">
        <v>1720</v>
      </c>
      <c r="B556" s="3">
        <v>46124</v>
      </c>
      <c r="C556" s="4">
        <f>YEAR(SalesDataTable[[#This Row],[Order Date]])</f>
        <v>2026</v>
      </c>
      <c r="D556" s="4">
        <f>MONTH(SalesDataTable[[#This Row],[Order Date]])</f>
        <v>4</v>
      </c>
      <c r="E556" s="4" t="str">
        <f>TEXT(SalesDataTable[[#This Row],[Order Date]], "MMM")</f>
        <v>Apr</v>
      </c>
      <c r="F556" s="5" t="str">
        <f>"Q"&amp;ROUNDUP(MONTH(SalesDataTable[[#This Row],[Order Date]])/3,0)</f>
        <v>Q2</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6" x14ac:dyDescent="0.4">
      <c r="A557" s="2">
        <v>1975</v>
      </c>
      <c r="B557" s="3">
        <v>46124</v>
      </c>
      <c r="C557" s="4">
        <f>YEAR(SalesDataTable[[#This Row],[Order Date]])</f>
        <v>2026</v>
      </c>
      <c r="D557" s="4">
        <f>MONTH(SalesDataTable[[#This Row],[Order Date]])</f>
        <v>4</v>
      </c>
      <c r="E557" s="4" t="str">
        <f>TEXT(SalesDataTable[[#This Row],[Order Date]], "MMM")</f>
        <v>Apr</v>
      </c>
      <c r="F557" s="5" t="str">
        <f>"Q"&amp;ROUNDUP(MONTH(SalesDataTable[[#This Row],[Order Date]])/3,0)</f>
        <v>Q2</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6" x14ac:dyDescent="0.4">
      <c r="A558" s="2">
        <v>2848</v>
      </c>
      <c r="B558" s="3">
        <v>46124</v>
      </c>
      <c r="C558" s="4">
        <f>YEAR(SalesDataTable[[#This Row],[Order Date]])</f>
        <v>2026</v>
      </c>
      <c r="D558" s="4">
        <f>MONTH(SalesDataTable[[#This Row],[Order Date]])</f>
        <v>4</v>
      </c>
      <c r="E558" s="4" t="str">
        <f>TEXT(SalesDataTable[[#This Row],[Order Date]], "MMM")</f>
        <v>Apr</v>
      </c>
      <c r="F558" s="5" t="str">
        <f>"Q"&amp;ROUNDUP(MONTH(SalesDataTable[[#This Row],[Order Date]])/3,0)</f>
        <v>Q2</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6" x14ac:dyDescent="0.4">
      <c r="A559" s="2">
        <v>2979</v>
      </c>
      <c r="B559" s="3">
        <v>46124</v>
      </c>
      <c r="C559" s="4">
        <f>YEAR(SalesDataTable[[#This Row],[Order Date]])</f>
        <v>2026</v>
      </c>
      <c r="D559" s="4">
        <f>MONTH(SalesDataTable[[#This Row],[Order Date]])</f>
        <v>4</v>
      </c>
      <c r="E559" s="4" t="str">
        <f>TEXT(SalesDataTable[[#This Row],[Order Date]], "MMM")</f>
        <v>Apr</v>
      </c>
      <c r="F559" s="5" t="str">
        <f>"Q"&amp;ROUNDUP(MONTH(SalesDataTable[[#This Row],[Order Date]])/3,0)</f>
        <v>Q2</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6" x14ac:dyDescent="0.4">
      <c r="A560" s="2">
        <v>2996</v>
      </c>
      <c r="B560" s="3">
        <v>46124</v>
      </c>
      <c r="C560" s="4">
        <f>YEAR(SalesDataTable[[#This Row],[Order Date]])</f>
        <v>2026</v>
      </c>
      <c r="D560" s="4">
        <f>MONTH(SalesDataTable[[#This Row],[Order Date]])</f>
        <v>4</v>
      </c>
      <c r="E560" s="4" t="str">
        <f>TEXT(SalesDataTable[[#This Row],[Order Date]], "MMM")</f>
        <v>Apr</v>
      </c>
      <c r="F560" s="5" t="str">
        <f>"Q"&amp;ROUNDUP(MONTH(SalesDataTable[[#This Row],[Order Date]])/3,0)</f>
        <v>Q2</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6" x14ac:dyDescent="0.4">
      <c r="A561" s="2">
        <v>749</v>
      </c>
      <c r="B561" s="3">
        <v>46125</v>
      </c>
      <c r="C561" s="4">
        <f>YEAR(SalesDataTable[[#This Row],[Order Date]])</f>
        <v>2026</v>
      </c>
      <c r="D561" s="4">
        <f>MONTH(SalesDataTable[[#This Row],[Order Date]])</f>
        <v>4</v>
      </c>
      <c r="E561" s="4" t="str">
        <f>TEXT(SalesDataTable[[#This Row],[Order Date]], "MMM")</f>
        <v>Apr</v>
      </c>
      <c r="F561" s="5" t="str">
        <f>"Q"&amp;ROUNDUP(MONTH(SalesDataTable[[#This Row],[Order Date]])/3,0)</f>
        <v>Q2</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6" x14ac:dyDescent="0.4">
      <c r="A562" s="2">
        <v>1928</v>
      </c>
      <c r="B562" s="3">
        <v>46125</v>
      </c>
      <c r="C562" s="4">
        <f>YEAR(SalesDataTable[[#This Row],[Order Date]])</f>
        <v>2026</v>
      </c>
      <c r="D562" s="4">
        <f>MONTH(SalesDataTable[[#This Row],[Order Date]])</f>
        <v>4</v>
      </c>
      <c r="E562" s="4" t="str">
        <f>TEXT(SalesDataTable[[#This Row],[Order Date]], "MMM")</f>
        <v>Apr</v>
      </c>
      <c r="F562" s="5" t="str">
        <f>"Q"&amp;ROUNDUP(MONTH(SalesDataTable[[#This Row],[Order Date]])/3,0)</f>
        <v>Q2</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6" x14ac:dyDescent="0.4">
      <c r="A563" s="2">
        <v>2486</v>
      </c>
      <c r="B563" s="3">
        <v>46125</v>
      </c>
      <c r="C563" s="4">
        <f>YEAR(SalesDataTable[[#This Row],[Order Date]])</f>
        <v>2026</v>
      </c>
      <c r="D563" s="4">
        <f>MONTH(SalesDataTable[[#This Row],[Order Date]])</f>
        <v>4</v>
      </c>
      <c r="E563" s="4" t="str">
        <f>TEXT(SalesDataTable[[#This Row],[Order Date]], "MMM")</f>
        <v>Apr</v>
      </c>
      <c r="F563" s="5" t="str">
        <f>"Q"&amp;ROUNDUP(MONTH(SalesDataTable[[#This Row],[Order Date]])/3,0)</f>
        <v>Q2</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6" x14ac:dyDescent="0.4">
      <c r="A564" s="2">
        <v>2688</v>
      </c>
      <c r="B564" s="3">
        <v>46125</v>
      </c>
      <c r="C564" s="4">
        <f>YEAR(SalesDataTable[[#This Row],[Order Date]])</f>
        <v>2026</v>
      </c>
      <c r="D564" s="4">
        <f>MONTH(SalesDataTable[[#This Row],[Order Date]])</f>
        <v>4</v>
      </c>
      <c r="E564" s="4" t="str">
        <f>TEXT(SalesDataTable[[#This Row],[Order Date]], "MMM")</f>
        <v>Apr</v>
      </c>
      <c r="F564" s="5" t="str">
        <f>"Q"&amp;ROUNDUP(MONTH(SalesDataTable[[#This Row],[Order Date]])/3,0)</f>
        <v>Q2</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6" x14ac:dyDescent="0.4">
      <c r="A565" s="2">
        <v>2712</v>
      </c>
      <c r="B565" s="3">
        <v>46125</v>
      </c>
      <c r="C565" s="4">
        <f>YEAR(SalesDataTable[[#This Row],[Order Date]])</f>
        <v>2026</v>
      </c>
      <c r="D565" s="4">
        <f>MONTH(SalesDataTable[[#This Row],[Order Date]])</f>
        <v>4</v>
      </c>
      <c r="E565" s="4" t="str">
        <f>TEXT(SalesDataTable[[#This Row],[Order Date]], "MMM")</f>
        <v>Apr</v>
      </c>
      <c r="F565" s="5" t="str">
        <f>"Q"&amp;ROUNDUP(MONTH(SalesDataTable[[#This Row],[Order Date]])/3,0)</f>
        <v>Q2</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6" x14ac:dyDescent="0.4">
      <c r="A566" s="2">
        <v>3853</v>
      </c>
      <c r="B566" s="3">
        <v>46125</v>
      </c>
      <c r="C566" s="4">
        <f>YEAR(SalesDataTable[[#This Row],[Order Date]])</f>
        <v>2026</v>
      </c>
      <c r="D566" s="4">
        <f>MONTH(SalesDataTable[[#This Row],[Order Date]])</f>
        <v>4</v>
      </c>
      <c r="E566" s="4" t="str">
        <f>TEXT(SalesDataTable[[#This Row],[Order Date]], "MMM")</f>
        <v>Apr</v>
      </c>
      <c r="F566" s="5" t="str">
        <f>"Q"&amp;ROUNDUP(MONTH(SalesDataTable[[#This Row],[Order Date]])/3,0)</f>
        <v>Q2</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6" x14ac:dyDescent="0.4">
      <c r="A567" s="2">
        <v>4043</v>
      </c>
      <c r="B567" s="3">
        <v>46125</v>
      </c>
      <c r="C567" s="4">
        <f>YEAR(SalesDataTable[[#This Row],[Order Date]])</f>
        <v>2026</v>
      </c>
      <c r="D567" s="4">
        <f>MONTH(SalesDataTable[[#This Row],[Order Date]])</f>
        <v>4</v>
      </c>
      <c r="E567" s="4" t="str">
        <f>TEXT(SalesDataTable[[#This Row],[Order Date]], "MMM")</f>
        <v>Apr</v>
      </c>
      <c r="F567" s="5" t="str">
        <f>"Q"&amp;ROUNDUP(MONTH(SalesDataTable[[#This Row],[Order Date]])/3,0)</f>
        <v>Q2</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6" x14ac:dyDescent="0.4">
      <c r="A568" s="2">
        <v>290</v>
      </c>
      <c r="B568" s="3">
        <v>46126</v>
      </c>
      <c r="C568" s="4">
        <f>YEAR(SalesDataTable[[#This Row],[Order Date]])</f>
        <v>2026</v>
      </c>
      <c r="D568" s="4">
        <f>MONTH(SalesDataTable[[#This Row],[Order Date]])</f>
        <v>4</v>
      </c>
      <c r="E568" s="4" t="str">
        <f>TEXT(SalesDataTable[[#This Row],[Order Date]], "MMM")</f>
        <v>Apr</v>
      </c>
      <c r="F568" s="5" t="str">
        <f>"Q"&amp;ROUNDUP(MONTH(SalesDataTable[[#This Row],[Order Date]])/3,0)</f>
        <v>Q2</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6" x14ac:dyDescent="0.4">
      <c r="A569" s="2">
        <v>2953</v>
      </c>
      <c r="B569" s="3">
        <v>46126</v>
      </c>
      <c r="C569" s="4">
        <f>YEAR(SalesDataTable[[#This Row],[Order Date]])</f>
        <v>2026</v>
      </c>
      <c r="D569" s="4">
        <f>MONTH(SalesDataTable[[#This Row],[Order Date]])</f>
        <v>4</v>
      </c>
      <c r="E569" s="4" t="str">
        <f>TEXT(SalesDataTable[[#This Row],[Order Date]], "MMM")</f>
        <v>Apr</v>
      </c>
      <c r="F569" s="5" t="str">
        <f>"Q"&amp;ROUNDUP(MONTH(SalesDataTable[[#This Row],[Order Date]])/3,0)</f>
        <v>Q2</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6" x14ac:dyDescent="0.4">
      <c r="A570" s="2">
        <v>3179</v>
      </c>
      <c r="B570" s="3">
        <v>46126</v>
      </c>
      <c r="C570" s="4">
        <f>YEAR(SalesDataTable[[#This Row],[Order Date]])</f>
        <v>2026</v>
      </c>
      <c r="D570" s="4">
        <f>MONTH(SalesDataTable[[#This Row],[Order Date]])</f>
        <v>4</v>
      </c>
      <c r="E570" s="4" t="str">
        <f>TEXT(SalesDataTable[[#This Row],[Order Date]], "MMM")</f>
        <v>Apr</v>
      </c>
      <c r="F570" s="5" t="str">
        <f>"Q"&amp;ROUNDUP(MONTH(SalesDataTable[[#This Row],[Order Date]])/3,0)</f>
        <v>Q2</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6" x14ac:dyDescent="0.4">
      <c r="A571" s="2">
        <v>3301</v>
      </c>
      <c r="B571" s="3">
        <v>46126</v>
      </c>
      <c r="C571" s="4">
        <f>YEAR(SalesDataTable[[#This Row],[Order Date]])</f>
        <v>2026</v>
      </c>
      <c r="D571" s="4">
        <f>MONTH(SalesDataTable[[#This Row],[Order Date]])</f>
        <v>4</v>
      </c>
      <c r="E571" s="4" t="str">
        <f>TEXT(SalesDataTable[[#This Row],[Order Date]], "MMM")</f>
        <v>Apr</v>
      </c>
      <c r="F571" s="5" t="str">
        <f>"Q"&amp;ROUNDUP(MONTH(SalesDataTable[[#This Row],[Order Date]])/3,0)</f>
        <v>Q2</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6" x14ac:dyDescent="0.4">
      <c r="A572" s="2">
        <v>3349</v>
      </c>
      <c r="B572" s="3">
        <v>46126</v>
      </c>
      <c r="C572" s="4">
        <f>YEAR(SalesDataTable[[#This Row],[Order Date]])</f>
        <v>2026</v>
      </c>
      <c r="D572" s="4">
        <f>MONTH(SalesDataTable[[#This Row],[Order Date]])</f>
        <v>4</v>
      </c>
      <c r="E572" s="4" t="str">
        <f>TEXT(SalesDataTable[[#This Row],[Order Date]], "MMM")</f>
        <v>Apr</v>
      </c>
      <c r="F572" s="5" t="str">
        <f>"Q"&amp;ROUNDUP(MONTH(SalesDataTable[[#This Row],[Order Date]])/3,0)</f>
        <v>Q2</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6" x14ac:dyDescent="0.4">
      <c r="A573" s="2">
        <v>4874</v>
      </c>
      <c r="B573" s="3">
        <v>46126</v>
      </c>
      <c r="C573" s="4">
        <f>YEAR(SalesDataTable[[#This Row],[Order Date]])</f>
        <v>2026</v>
      </c>
      <c r="D573" s="4">
        <f>MONTH(SalesDataTable[[#This Row],[Order Date]])</f>
        <v>4</v>
      </c>
      <c r="E573" s="4" t="str">
        <f>TEXT(SalesDataTable[[#This Row],[Order Date]], "MMM")</f>
        <v>Apr</v>
      </c>
      <c r="F573" s="5" t="str">
        <f>"Q"&amp;ROUNDUP(MONTH(SalesDataTable[[#This Row],[Order Date]])/3,0)</f>
        <v>Q2</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6" x14ac:dyDescent="0.4">
      <c r="A574" s="2">
        <v>1045</v>
      </c>
      <c r="B574" s="3">
        <v>46127</v>
      </c>
      <c r="C574" s="4">
        <f>YEAR(SalesDataTable[[#This Row],[Order Date]])</f>
        <v>2026</v>
      </c>
      <c r="D574" s="4">
        <f>MONTH(SalesDataTable[[#This Row],[Order Date]])</f>
        <v>4</v>
      </c>
      <c r="E574" s="4" t="str">
        <f>TEXT(SalesDataTable[[#This Row],[Order Date]], "MMM")</f>
        <v>Apr</v>
      </c>
      <c r="F574" s="5" t="str">
        <f>"Q"&amp;ROUNDUP(MONTH(SalesDataTable[[#This Row],[Order Date]])/3,0)</f>
        <v>Q2</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6" x14ac:dyDescent="0.4">
      <c r="A575" s="2">
        <v>1703</v>
      </c>
      <c r="B575" s="3">
        <v>46127</v>
      </c>
      <c r="C575" s="4">
        <f>YEAR(SalesDataTable[[#This Row],[Order Date]])</f>
        <v>2026</v>
      </c>
      <c r="D575" s="4">
        <f>MONTH(SalesDataTable[[#This Row],[Order Date]])</f>
        <v>4</v>
      </c>
      <c r="E575" s="4" t="str">
        <f>TEXT(SalesDataTable[[#This Row],[Order Date]], "MMM")</f>
        <v>Apr</v>
      </c>
      <c r="F575" s="5" t="str">
        <f>"Q"&amp;ROUNDUP(MONTH(SalesDataTable[[#This Row],[Order Date]])/3,0)</f>
        <v>Q2</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6" x14ac:dyDescent="0.4">
      <c r="A576" s="2">
        <v>2107</v>
      </c>
      <c r="B576" s="3">
        <v>46127</v>
      </c>
      <c r="C576" s="4">
        <f>YEAR(SalesDataTable[[#This Row],[Order Date]])</f>
        <v>2026</v>
      </c>
      <c r="D576" s="4">
        <f>MONTH(SalesDataTable[[#This Row],[Order Date]])</f>
        <v>4</v>
      </c>
      <c r="E576" s="4" t="str">
        <f>TEXT(SalesDataTable[[#This Row],[Order Date]], "MMM")</f>
        <v>Apr</v>
      </c>
      <c r="F576" s="5" t="str">
        <f>"Q"&amp;ROUNDUP(MONTH(SalesDataTable[[#This Row],[Order Date]])/3,0)</f>
        <v>Q2</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6" x14ac:dyDescent="0.4">
      <c r="A577" s="2">
        <v>2265</v>
      </c>
      <c r="B577" s="3">
        <v>46127</v>
      </c>
      <c r="C577" s="4">
        <f>YEAR(SalesDataTable[[#This Row],[Order Date]])</f>
        <v>2026</v>
      </c>
      <c r="D577" s="4">
        <f>MONTH(SalesDataTable[[#This Row],[Order Date]])</f>
        <v>4</v>
      </c>
      <c r="E577" s="4" t="str">
        <f>TEXT(SalesDataTable[[#This Row],[Order Date]], "MMM")</f>
        <v>Apr</v>
      </c>
      <c r="F577" s="5" t="str">
        <f>"Q"&amp;ROUNDUP(MONTH(SalesDataTable[[#This Row],[Order Date]])/3,0)</f>
        <v>Q2</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6" x14ac:dyDescent="0.4">
      <c r="A578" s="2">
        <v>2839</v>
      </c>
      <c r="B578" s="3">
        <v>46127</v>
      </c>
      <c r="C578" s="4">
        <f>YEAR(SalesDataTable[[#This Row],[Order Date]])</f>
        <v>2026</v>
      </c>
      <c r="D578" s="4">
        <f>MONTH(SalesDataTable[[#This Row],[Order Date]])</f>
        <v>4</v>
      </c>
      <c r="E578" s="4" t="str">
        <f>TEXT(SalesDataTable[[#This Row],[Order Date]], "MMM")</f>
        <v>Apr</v>
      </c>
      <c r="F578" s="5" t="str">
        <f>"Q"&amp;ROUNDUP(MONTH(SalesDataTable[[#This Row],[Order Date]])/3,0)</f>
        <v>Q2</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6" x14ac:dyDescent="0.4">
      <c r="A579" s="2">
        <v>4742</v>
      </c>
      <c r="B579" s="3">
        <v>46127</v>
      </c>
      <c r="C579" s="4">
        <f>YEAR(SalesDataTable[[#This Row],[Order Date]])</f>
        <v>2026</v>
      </c>
      <c r="D579" s="4">
        <f>MONTH(SalesDataTable[[#This Row],[Order Date]])</f>
        <v>4</v>
      </c>
      <c r="E579" s="4" t="str">
        <f>TEXT(SalesDataTable[[#This Row],[Order Date]], "MMM")</f>
        <v>Apr</v>
      </c>
      <c r="F579" s="5" t="str">
        <f>"Q"&amp;ROUNDUP(MONTH(SalesDataTable[[#This Row],[Order Date]])/3,0)</f>
        <v>Q2</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6" x14ac:dyDescent="0.4">
      <c r="A580" s="2">
        <v>4899</v>
      </c>
      <c r="B580" s="3">
        <v>46127</v>
      </c>
      <c r="C580" s="4">
        <f>YEAR(SalesDataTable[[#This Row],[Order Date]])</f>
        <v>2026</v>
      </c>
      <c r="D580" s="4">
        <f>MONTH(SalesDataTable[[#This Row],[Order Date]])</f>
        <v>4</v>
      </c>
      <c r="E580" s="4" t="str">
        <f>TEXT(SalesDataTable[[#This Row],[Order Date]], "MMM")</f>
        <v>Apr</v>
      </c>
      <c r="F580" s="5" t="str">
        <f>"Q"&amp;ROUNDUP(MONTH(SalesDataTable[[#This Row],[Order Date]])/3,0)</f>
        <v>Q2</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6" x14ac:dyDescent="0.4">
      <c r="A581" s="2">
        <v>5042</v>
      </c>
      <c r="B581" s="3">
        <v>46127</v>
      </c>
      <c r="C581" s="4">
        <f>YEAR(SalesDataTable[[#This Row],[Order Date]])</f>
        <v>2026</v>
      </c>
      <c r="D581" s="4">
        <f>MONTH(SalesDataTable[[#This Row],[Order Date]])</f>
        <v>4</v>
      </c>
      <c r="E581" s="4" t="str">
        <f>TEXT(SalesDataTable[[#This Row],[Order Date]], "MMM")</f>
        <v>Apr</v>
      </c>
      <c r="F581" s="5" t="str">
        <f>"Q"&amp;ROUNDUP(MONTH(SalesDataTable[[#This Row],[Order Date]])/3,0)</f>
        <v>Q2</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6" x14ac:dyDescent="0.4">
      <c r="A582" s="2">
        <v>2248</v>
      </c>
      <c r="B582" s="3">
        <v>46128</v>
      </c>
      <c r="C582" s="4">
        <f>YEAR(SalesDataTable[[#This Row],[Order Date]])</f>
        <v>2026</v>
      </c>
      <c r="D582" s="4">
        <f>MONTH(SalesDataTable[[#This Row],[Order Date]])</f>
        <v>4</v>
      </c>
      <c r="E582" s="4" t="str">
        <f>TEXT(SalesDataTable[[#This Row],[Order Date]], "MMM")</f>
        <v>Apr</v>
      </c>
      <c r="F582" s="5" t="str">
        <f>"Q"&amp;ROUNDUP(MONTH(SalesDataTable[[#This Row],[Order Date]])/3,0)</f>
        <v>Q2</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6" x14ac:dyDescent="0.4">
      <c r="A583" s="2">
        <v>2427</v>
      </c>
      <c r="B583" s="3">
        <v>46128</v>
      </c>
      <c r="C583" s="4">
        <f>YEAR(SalesDataTable[[#This Row],[Order Date]])</f>
        <v>2026</v>
      </c>
      <c r="D583" s="4">
        <f>MONTH(SalesDataTable[[#This Row],[Order Date]])</f>
        <v>4</v>
      </c>
      <c r="E583" s="4" t="str">
        <f>TEXT(SalesDataTable[[#This Row],[Order Date]], "MMM")</f>
        <v>Apr</v>
      </c>
      <c r="F583" s="5" t="str">
        <f>"Q"&amp;ROUNDUP(MONTH(SalesDataTable[[#This Row],[Order Date]])/3,0)</f>
        <v>Q2</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6" x14ac:dyDescent="0.4">
      <c r="A584" s="2">
        <v>2445</v>
      </c>
      <c r="B584" s="3">
        <v>46128</v>
      </c>
      <c r="C584" s="4">
        <f>YEAR(SalesDataTable[[#This Row],[Order Date]])</f>
        <v>2026</v>
      </c>
      <c r="D584" s="4">
        <f>MONTH(SalesDataTable[[#This Row],[Order Date]])</f>
        <v>4</v>
      </c>
      <c r="E584" s="4" t="str">
        <f>TEXT(SalesDataTable[[#This Row],[Order Date]], "MMM")</f>
        <v>Apr</v>
      </c>
      <c r="F584" s="5" t="str">
        <f>"Q"&amp;ROUNDUP(MONTH(SalesDataTable[[#This Row],[Order Date]])/3,0)</f>
        <v>Q2</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6" x14ac:dyDescent="0.4">
      <c r="A585" s="2">
        <v>3311</v>
      </c>
      <c r="B585" s="3">
        <v>46128</v>
      </c>
      <c r="C585" s="4">
        <f>YEAR(SalesDataTable[[#This Row],[Order Date]])</f>
        <v>2026</v>
      </c>
      <c r="D585" s="4">
        <f>MONTH(SalesDataTable[[#This Row],[Order Date]])</f>
        <v>4</v>
      </c>
      <c r="E585" s="4" t="str">
        <f>TEXT(SalesDataTable[[#This Row],[Order Date]], "MMM")</f>
        <v>Apr</v>
      </c>
      <c r="F585" s="5" t="str">
        <f>"Q"&amp;ROUNDUP(MONTH(SalesDataTable[[#This Row],[Order Date]])/3,0)</f>
        <v>Q2</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6" x14ac:dyDescent="0.4">
      <c r="A586" s="2">
        <v>3320</v>
      </c>
      <c r="B586" s="3">
        <v>46128</v>
      </c>
      <c r="C586" s="4">
        <f>YEAR(SalesDataTable[[#This Row],[Order Date]])</f>
        <v>2026</v>
      </c>
      <c r="D586" s="4">
        <f>MONTH(SalesDataTable[[#This Row],[Order Date]])</f>
        <v>4</v>
      </c>
      <c r="E586" s="4" t="str">
        <f>TEXT(SalesDataTable[[#This Row],[Order Date]], "MMM")</f>
        <v>Apr</v>
      </c>
      <c r="F586" s="5" t="str">
        <f>"Q"&amp;ROUNDUP(MONTH(SalesDataTable[[#This Row],[Order Date]])/3,0)</f>
        <v>Q2</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6" x14ac:dyDescent="0.4">
      <c r="A587" s="2">
        <v>3321</v>
      </c>
      <c r="B587" s="3">
        <v>46128</v>
      </c>
      <c r="C587" s="4">
        <f>YEAR(SalesDataTable[[#This Row],[Order Date]])</f>
        <v>2026</v>
      </c>
      <c r="D587" s="4">
        <f>MONTH(SalesDataTable[[#This Row],[Order Date]])</f>
        <v>4</v>
      </c>
      <c r="E587" s="4" t="str">
        <f>TEXT(SalesDataTable[[#This Row],[Order Date]], "MMM")</f>
        <v>Apr</v>
      </c>
      <c r="F587" s="5" t="str">
        <f>"Q"&amp;ROUNDUP(MONTH(SalesDataTable[[#This Row],[Order Date]])/3,0)</f>
        <v>Q2</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6" x14ac:dyDescent="0.4">
      <c r="A588" s="2">
        <v>5181</v>
      </c>
      <c r="B588" s="3">
        <v>46128</v>
      </c>
      <c r="C588" s="4">
        <f>YEAR(SalesDataTable[[#This Row],[Order Date]])</f>
        <v>2026</v>
      </c>
      <c r="D588" s="4">
        <f>MONTH(SalesDataTable[[#This Row],[Order Date]])</f>
        <v>4</v>
      </c>
      <c r="E588" s="4" t="str">
        <f>TEXT(SalesDataTable[[#This Row],[Order Date]], "MMM")</f>
        <v>Apr</v>
      </c>
      <c r="F588" s="5" t="str">
        <f>"Q"&amp;ROUNDUP(MONTH(SalesDataTable[[#This Row],[Order Date]])/3,0)</f>
        <v>Q2</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6" x14ac:dyDescent="0.4">
      <c r="A589" s="2">
        <v>5187</v>
      </c>
      <c r="B589" s="3">
        <v>46128</v>
      </c>
      <c r="C589" s="4">
        <f>YEAR(SalesDataTable[[#This Row],[Order Date]])</f>
        <v>2026</v>
      </c>
      <c r="D589" s="4">
        <f>MONTH(SalesDataTable[[#This Row],[Order Date]])</f>
        <v>4</v>
      </c>
      <c r="E589" s="4" t="str">
        <f>TEXT(SalesDataTable[[#This Row],[Order Date]], "MMM")</f>
        <v>Apr</v>
      </c>
      <c r="F589" s="5" t="str">
        <f>"Q"&amp;ROUNDUP(MONTH(SalesDataTable[[#This Row],[Order Date]])/3,0)</f>
        <v>Q2</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6" x14ac:dyDescent="0.4">
      <c r="A590" s="2">
        <v>605</v>
      </c>
      <c r="B590" s="3">
        <v>46129</v>
      </c>
      <c r="C590" s="4">
        <f>YEAR(SalesDataTable[[#This Row],[Order Date]])</f>
        <v>2026</v>
      </c>
      <c r="D590" s="4">
        <f>MONTH(SalesDataTable[[#This Row],[Order Date]])</f>
        <v>4</v>
      </c>
      <c r="E590" s="4" t="str">
        <f>TEXT(SalesDataTable[[#This Row],[Order Date]], "MMM")</f>
        <v>Apr</v>
      </c>
      <c r="F590" s="5" t="str">
        <f>"Q"&amp;ROUNDUP(MONTH(SalesDataTable[[#This Row],[Order Date]])/3,0)</f>
        <v>Q2</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6" x14ac:dyDescent="0.4">
      <c r="A591" s="2">
        <v>3244</v>
      </c>
      <c r="B591" s="3">
        <v>46129</v>
      </c>
      <c r="C591" s="4">
        <f>YEAR(SalesDataTable[[#This Row],[Order Date]])</f>
        <v>2026</v>
      </c>
      <c r="D591" s="4">
        <f>MONTH(SalesDataTable[[#This Row],[Order Date]])</f>
        <v>4</v>
      </c>
      <c r="E591" s="4" t="str">
        <f>TEXT(SalesDataTable[[#This Row],[Order Date]], "MMM")</f>
        <v>Apr</v>
      </c>
      <c r="F591" s="5" t="str">
        <f>"Q"&amp;ROUNDUP(MONTH(SalesDataTable[[#This Row],[Order Date]])/3,0)</f>
        <v>Q2</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6" x14ac:dyDescent="0.4">
      <c r="A592" s="2">
        <v>4047</v>
      </c>
      <c r="B592" s="3">
        <v>46129</v>
      </c>
      <c r="C592" s="4">
        <f>YEAR(SalesDataTable[[#This Row],[Order Date]])</f>
        <v>2026</v>
      </c>
      <c r="D592" s="4">
        <f>MONTH(SalesDataTable[[#This Row],[Order Date]])</f>
        <v>4</v>
      </c>
      <c r="E592" s="4" t="str">
        <f>TEXT(SalesDataTable[[#This Row],[Order Date]], "MMM")</f>
        <v>Apr</v>
      </c>
      <c r="F592" s="5" t="str">
        <f>"Q"&amp;ROUNDUP(MONTH(SalesDataTable[[#This Row],[Order Date]])/3,0)</f>
        <v>Q2</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6" x14ac:dyDescent="0.4">
      <c r="A593" s="2">
        <v>4101</v>
      </c>
      <c r="B593" s="3">
        <v>46129</v>
      </c>
      <c r="C593" s="4">
        <f>YEAR(SalesDataTable[[#This Row],[Order Date]])</f>
        <v>2026</v>
      </c>
      <c r="D593" s="4">
        <f>MONTH(SalesDataTable[[#This Row],[Order Date]])</f>
        <v>4</v>
      </c>
      <c r="E593" s="4" t="str">
        <f>TEXT(SalesDataTable[[#This Row],[Order Date]], "MMM")</f>
        <v>Apr</v>
      </c>
      <c r="F593" s="5" t="str">
        <f>"Q"&amp;ROUNDUP(MONTH(SalesDataTable[[#This Row],[Order Date]])/3,0)</f>
        <v>Q2</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6" x14ac:dyDescent="0.4">
      <c r="A594" s="2">
        <v>4537</v>
      </c>
      <c r="B594" s="3">
        <v>46129</v>
      </c>
      <c r="C594" s="4">
        <f>YEAR(SalesDataTable[[#This Row],[Order Date]])</f>
        <v>2026</v>
      </c>
      <c r="D594" s="4">
        <f>MONTH(SalesDataTable[[#This Row],[Order Date]])</f>
        <v>4</v>
      </c>
      <c r="E594" s="4" t="str">
        <f>TEXT(SalesDataTable[[#This Row],[Order Date]], "MMM")</f>
        <v>Apr</v>
      </c>
      <c r="F594" s="5" t="str">
        <f>"Q"&amp;ROUNDUP(MONTH(SalesDataTable[[#This Row],[Order Date]])/3,0)</f>
        <v>Q2</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6" x14ac:dyDescent="0.4">
      <c r="A595" s="2">
        <v>754</v>
      </c>
      <c r="B595" s="3">
        <v>46130</v>
      </c>
      <c r="C595" s="4">
        <f>YEAR(SalesDataTable[[#This Row],[Order Date]])</f>
        <v>2026</v>
      </c>
      <c r="D595" s="4">
        <f>MONTH(SalesDataTable[[#This Row],[Order Date]])</f>
        <v>4</v>
      </c>
      <c r="E595" s="4" t="str">
        <f>TEXT(SalesDataTable[[#This Row],[Order Date]], "MMM")</f>
        <v>Apr</v>
      </c>
      <c r="F595" s="5" t="str">
        <f>"Q"&amp;ROUNDUP(MONTH(SalesDataTable[[#This Row],[Order Date]])/3,0)</f>
        <v>Q2</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6" x14ac:dyDescent="0.4">
      <c r="A596" s="2">
        <v>1340</v>
      </c>
      <c r="B596" s="3">
        <v>46130</v>
      </c>
      <c r="C596" s="4">
        <f>YEAR(SalesDataTable[[#This Row],[Order Date]])</f>
        <v>2026</v>
      </c>
      <c r="D596" s="4">
        <f>MONTH(SalesDataTable[[#This Row],[Order Date]])</f>
        <v>4</v>
      </c>
      <c r="E596" s="4" t="str">
        <f>TEXT(SalesDataTable[[#This Row],[Order Date]], "MMM")</f>
        <v>Apr</v>
      </c>
      <c r="F596" s="5" t="str">
        <f>"Q"&amp;ROUNDUP(MONTH(SalesDataTable[[#This Row],[Order Date]])/3,0)</f>
        <v>Q2</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6" x14ac:dyDescent="0.4">
      <c r="A597" s="2">
        <v>1444</v>
      </c>
      <c r="B597" s="3">
        <v>46130</v>
      </c>
      <c r="C597" s="4">
        <f>YEAR(SalesDataTable[[#This Row],[Order Date]])</f>
        <v>2026</v>
      </c>
      <c r="D597" s="4">
        <f>MONTH(SalesDataTable[[#This Row],[Order Date]])</f>
        <v>4</v>
      </c>
      <c r="E597" s="4" t="str">
        <f>TEXT(SalesDataTable[[#This Row],[Order Date]], "MMM")</f>
        <v>Apr</v>
      </c>
      <c r="F597" s="5" t="str">
        <f>"Q"&amp;ROUNDUP(MONTH(SalesDataTable[[#This Row],[Order Date]])/3,0)</f>
        <v>Q2</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6" x14ac:dyDescent="0.4">
      <c r="A598" s="2">
        <v>2390</v>
      </c>
      <c r="B598" s="3">
        <v>46130</v>
      </c>
      <c r="C598" s="4">
        <f>YEAR(SalesDataTable[[#This Row],[Order Date]])</f>
        <v>2026</v>
      </c>
      <c r="D598" s="4">
        <f>MONTH(SalesDataTable[[#This Row],[Order Date]])</f>
        <v>4</v>
      </c>
      <c r="E598" s="4" t="str">
        <f>TEXT(SalesDataTable[[#This Row],[Order Date]], "MMM")</f>
        <v>Apr</v>
      </c>
      <c r="F598" s="5" t="str">
        <f>"Q"&amp;ROUNDUP(MONTH(SalesDataTable[[#This Row],[Order Date]])/3,0)</f>
        <v>Q2</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6" x14ac:dyDescent="0.4">
      <c r="A599" s="2">
        <v>3076</v>
      </c>
      <c r="B599" s="3">
        <v>46130</v>
      </c>
      <c r="C599" s="4">
        <f>YEAR(SalesDataTable[[#This Row],[Order Date]])</f>
        <v>2026</v>
      </c>
      <c r="D599" s="4">
        <f>MONTH(SalesDataTable[[#This Row],[Order Date]])</f>
        <v>4</v>
      </c>
      <c r="E599" s="4" t="str">
        <f>TEXT(SalesDataTable[[#This Row],[Order Date]], "MMM")</f>
        <v>Apr</v>
      </c>
      <c r="F599" s="5" t="str">
        <f>"Q"&amp;ROUNDUP(MONTH(SalesDataTable[[#This Row],[Order Date]])/3,0)</f>
        <v>Q2</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6" x14ac:dyDescent="0.4">
      <c r="A600" s="2">
        <v>3157</v>
      </c>
      <c r="B600" s="3">
        <v>46130</v>
      </c>
      <c r="C600" s="4">
        <f>YEAR(SalesDataTable[[#This Row],[Order Date]])</f>
        <v>2026</v>
      </c>
      <c r="D600" s="4">
        <f>MONTH(SalesDataTable[[#This Row],[Order Date]])</f>
        <v>4</v>
      </c>
      <c r="E600" s="4" t="str">
        <f>TEXT(SalesDataTable[[#This Row],[Order Date]], "MMM")</f>
        <v>Apr</v>
      </c>
      <c r="F600" s="5" t="str">
        <f>"Q"&amp;ROUNDUP(MONTH(SalesDataTable[[#This Row],[Order Date]])/3,0)</f>
        <v>Q2</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6" x14ac:dyDescent="0.4">
      <c r="A601" s="2">
        <v>4516</v>
      </c>
      <c r="B601" s="3">
        <v>46130</v>
      </c>
      <c r="C601" s="4">
        <f>YEAR(SalesDataTable[[#This Row],[Order Date]])</f>
        <v>2026</v>
      </c>
      <c r="D601" s="4">
        <f>MONTH(SalesDataTable[[#This Row],[Order Date]])</f>
        <v>4</v>
      </c>
      <c r="E601" s="4" t="str">
        <f>TEXT(SalesDataTable[[#This Row],[Order Date]], "MMM")</f>
        <v>Apr</v>
      </c>
      <c r="F601" s="5" t="str">
        <f>"Q"&amp;ROUNDUP(MONTH(SalesDataTable[[#This Row],[Order Date]])/3,0)</f>
        <v>Q2</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6" x14ac:dyDescent="0.4">
      <c r="A602" s="2">
        <v>5119</v>
      </c>
      <c r="B602" s="3">
        <v>46130</v>
      </c>
      <c r="C602" s="4">
        <f>YEAR(SalesDataTable[[#This Row],[Order Date]])</f>
        <v>2026</v>
      </c>
      <c r="D602" s="4">
        <f>MONTH(SalesDataTable[[#This Row],[Order Date]])</f>
        <v>4</v>
      </c>
      <c r="E602" s="4" t="str">
        <f>TEXT(SalesDataTable[[#This Row],[Order Date]], "MMM")</f>
        <v>Apr</v>
      </c>
      <c r="F602" s="5" t="str">
        <f>"Q"&amp;ROUNDUP(MONTH(SalesDataTable[[#This Row],[Order Date]])/3,0)</f>
        <v>Q2</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6" x14ac:dyDescent="0.4">
      <c r="A603" s="2">
        <v>125</v>
      </c>
      <c r="B603" s="3">
        <v>46131</v>
      </c>
      <c r="C603" s="4">
        <f>YEAR(SalesDataTable[[#This Row],[Order Date]])</f>
        <v>2026</v>
      </c>
      <c r="D603" s="4">
        <f>MONTH(SalesDataTable[[#This Row],[Order Date]])</f>
        <v>4</v>
      </c>
      <c r="E603" s="4" t="str">
        <f>TEXT(SalesDataTable[[#This Row],[Order Date]], "MMM")</f>
        <v>Apr</v>
      </c>
      <c r="F603" s="5" t="str">
        <f>"Q"&amp;ROUNDUP(MONTH(SalesDataTable[[#This Row],[Order Date]])/3,0)</f>
        <v>Q2</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6" x14ac:dyDescent="0.4">
      <c r="A604" s="2">
        <v>728</v>
      </c>
      <c r="B604" s="3">
        <v>46131</v>
      </c>
      <c r="C604" s="4">
        <f>YEAR(SalesDataTable[[#This Row],[Order Date]])</f>
        <v>2026</v>
      </c>
      <c r="D604" s="4">
        <f>MONTH(SalesDataTable[[#This Row],[Order Date]])</f>
        <v>4</v>
      </c>
      <c r="E604" s="4" t="str">
        <f>TEXT(SalesDataTable[[#This Row],[Order Date]], "MMM")</f>
        <v>Apr</v>
      </c>
      <c r="F604" s="5" t="str">
        <f>"Q"&amp;ROUNDUP(MONTH(SalesDataTable[[#This Row],[Order Date]])/3,0)</f>
        <v>Q2</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6" x14ac:dyDescent="0.4">
      <c r="A605" s="2">
        <v>1271</v>
      </c>
      <c r="B605" s="3">
        <v>46131</v>
      </c>
      <c r="C605" s="4">
        <f>YEAR(SalesDataTable[[#This Row],[Order Date]])</f>
        <v>2026</v>
      </c>
      <c r="D605" s="4">
        <f>MONTH(SalesDataTable[[#This Row],[Order Date]])</f>
        <v>4</v>
      </c>
      <c r="E605" s="4" t="str">
        <f>TEXT(SalesDataTable[[#This Row],[Order Date]], "MMM")</f>
        <v>Apr</v>
      </c>
      <c r="F605" s="5" t="str">
        <f>"Q"&amp;ROUNDUP(MONTH(SalesDataTable[[#This Row],[Order Date]])/3,0)</f>
        <v>Q2</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6" x14ac:dyDescent="0.4">
      <c r="A606" s="2">
        <v>1284</v>
      </c>
      <c r="B606" s="3">
        <v>46131</v>
      </c>
      <c r="C606" s="4">
        <f>YEAR(SalesDataTable[[#This Row],[Order Date]])</f>
        <v>2026</v>
      </c>
      <c r="D606" s="4">
        <f>MONTH(SalesDataTable[[#This Row],[Order Date]])</f>
        <v>4</v>
      </c>
      <c r="E606" s="4" t="str">
        <f>TEXT(SalesDataTable[[#This Row],[Order Date]], "MMM")</f>
        <v>Apr</v>
      </c>
      <c r="F606" s="5" t="str">
        <f>"Q"&amp;ROUNDUP(MONTH(SalesDataTable[[#This Row],[Order Date]])/3,0)</f>
        <v>Q2</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6" x14ac:dyDescent="0.4">
      <c r="A607" s="2">
        <v>1657</v>
      </c>
      <c r="B607" s="3">
        <v>46131</v>
      </c>
      <c r="C607" s="4">
        <f>YEAR(SalesDataTable[[#This Row],[Order Date]])</f>
        <v>2026</v>
      </c>
      <c r="D607" s="4">
        <f>MONTH(SalesDataTable[[#This Row],[Order Date]])</f>
        <v>4</v>
      </c>
      <c r="E607" s="4" t="str">
        <f>TEXT(SalesDataTable[[#This Row],[Order Date]], "MMM")</f>
        <v>Apr</v>
      </c>
      <c r="F607" s="5" t="str">
        <f>"Q"&amp;ROUNDUP(MONTH(SalesDataTable[[#This Row],[Order Date]])/3,0)</f>
        <v>Q2</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6" x14ac:dyDescent="0.4">
      <c r="A608" s="2">
        <v>2240</v>
      </c>
      <c r="B608" s="3">
        <v>46131</v>
      </c>
      <c r="C608" s="4">
        <f>YEAR(SalesDataTable[[#This Row],[Order Date]])</f>
        <v>2026</v>
      </c>
      <c r="D608" s="4">
        <f>MONTH(SalesDataTable[[#This Row],[Order Date]])</f>
        <v>4</v>
      </c>
      <c r="E608" s="4" t="str">
        <f>TEXT(SalesDataTable[[#This Row],[Order Date]], "MMM")</f>
        <v>Apr</v>
      </c>
      <c r="F608" s="5" t="str">
        <f>"Q"&amp;ROUNDUP(MONTH(SalesDataTable[[#This Row],[Order Date]])/3,0)</f>
        <v>Q2</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6" x14ac:dyDescent="0.4">
      <c r="A609" s="2">
        <v>3050</v>
      </c>
      <c r="B609" s="3">
        <v>46131</v>
      </c>
      <c r="C609" s="4">
        <f>YEAR(SalesDataTable[[#This Row],[Order Date]])</f>
        <v>2026</v>
      </c>
      <c r="D609" s="4">
        <f>MONTH(SalesDataTable[[#This Row],[Order Date]])</f>
        <v>4</v>
      </c>
      <c r="E609" s="4" t="str">
        <f>TEXT(SalesDataTable[[#This Row],[Order Date]], "MMM")</f>
        <v>Apr</v>
      </c>
      <c r="F609" s="5" t="str">
        <f>"Q"&amp;ROUNDUP(MONTH(SalesDataTable[[#This Row],[Order Date]])/3,0)</f>
        <v>Q2</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6" x14ac:dyDescent="0.4">
      <c r="A610" s="2">
        <v>3213</v>
      </c>
      <c r="B610" s="3">
        <v>46131</v>
      </c>
      <c r="C610" s="4">
        <f>YEAR(SalesDataTable[[#This Row],[Order Date]])</f>
        <v>2026</v>
      </c>
      <c r="D610" s="4">
        <f>MONTH(SalesDataTable[[#This Row],[Order Date]])</f>
        <v>4</v>
      </c>
      <c r="E610" s="4" t="str">
        <f>TEXT(SalesDataTable[[#This Row],[Order Date]], "MMM")</f>
        <v>Apr</v>
      </c>
      <c r="F610" s="5" t="str">
        <f>"Q"&amp;ROUNDUP(MONTH(SalesDataTable[[#This Row],[Order Date]])/3,0)</f>
        <v>Q2</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6" x14ac:dyDescent="0.4">
      <c r="A611" s="2">
        <v>3367</v>
      </c>
      <c r="B611" s="3">
        <v>46131</v>
      </c>
      <c r="C611" s="4">
        <f>YEAR(SalesDataTable[[#This Row],[Order Date]])</f>
        <v>2026</v>
      </c>
      <c r="D611" s="4">
        <f>MONTH(SalesDataTable[[#This Row],[Order Date]])</f>
        <v>4</v>
      </c>
      <c r="E611" s="4" t="str">
        <f>TEXT(SalesDataTable[[#This Row],[Order Date]], "MMM")</f>
        <v>Apr</v>
      </c>
      <c r="F611" s="5" t="str">
        <f>"Q"&amp;ROUNDUP(MONTH(SalesDataTable[[#This Row],[Order Date]])/3,0)</f>
        <v>Q2</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6" x14ac:dyDescent="0.4">
      <c r="A612" s="2">
        <v>3885</v>
      </c>
      <c r="B612" s="3">
        <v>46131</v>
      </c>
      <c r="C612" s="4">
        <f>YEAR(SalesDataTable[[#This Row],[Order Date]])</f>
        <v>2026</v>
      </c>
      <c r="D612" s="4">
        <f>MONTH(SalesDataTable[[#This Row],[Order Date]])</f>
        <v>4</v>
      </c>
      <c r="E612" s="4" t="str">
        <f>TEXT(SalesDataTable[[#This Row],[Order Date]], "MMM")</f>
        <v>Apr</v>
      </c>
      <c r="F612" s="5" t="str">
        <f>"Q"&amp;ROUNDUP(MONTH(SalesDataTable[[#This Row],[Order Date]])/3,0)</f>
        <v>Q2</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6" x14ac:dyDescent="0.4">
      <c r="A613" s="2">
        <v>4372</v>
      </c>
      <c r="B613" s="3">
        <v>46131</v>
      </c>
      <c r="C613" s="4">
        <f>YEAR(SalesDataTable[[#This Row],[Order Date]])</f>
        <v>2026</v>
      </c>
      <c r="D613" s="4">
        <f>MONTH(SalesDataTable[[#This Row],[Order Date]])</f>
        <v>4</v>
      </c>
      <c r="E613" s="4" t="str">
        <f>TEXT(SalesDataTable[[#This Row],[Order Date]], "MMM")</f>
        <v>Apr</v>
      </c>
      <c r="F613" s="5" t="str">
        <f>"Q"&amp;ROUNDUP(MONTH(SalesDataTable[[#This Row],[Order Date]])/3,0)</f>
        <v>Q2</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6" x14ac:dyDescent="0.4">
      <c r="A614" s="2">
        <v>4417</v>
      </c>
      <c r="B614" s="3">
        <v>46131</v>
      </c>
      <c r="C614" s="4">
        <f>YEAR(SalesDataTable[[#This Row],[Order Date]])</f>
        <v>2026</v>
      </c>
      <c r="D614" s="4">
        <f>MONTH(SalesDataTable[[#This Row],[Order Date]])</f>
        <v>4</v>
      </c>
      <c r="E614" s="4" t="str">
        <f>TEXT(SalesDataTable[[#This Row],[Order Date]], "MMM")</f>
        <v>Apr</v>
      </c>
      <c r="F614" s="5" t="str">
        <f>"Q"&amp;ROUNDUP(MONTH(SalesDataTable[[#This Row],[Order Date]])/3,0)</f>
        <v>Q2</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6" x14ac:dyDescent="0.4">
      <c r="A615" s="2">
        <v>1147</v>
      </c>
      <c r="B615" s="3">
        <v>46132</v>
      </c>
      <c r="C615" s="4">
        <f>YEAR(SalesDataTable[[#This Row],[Order Date]])</f>
        <v>2026</v>
      </c>
      <c r="D615" s="4">
        <f>MONTH(SalesDataTable[[#This Row],[Order Date]])</f>
        <v>4</v>
      </c>
      <c r="E615" s="4" t="str">
        <f>TEXT(SalesDataTable[[#This Row],[Order Date]], "MMM")</f>
        <v>Apr</v>
      </c>
      <c r="F615" s="5" t="str">
        <f>"Q"&amp;ROUNDUP(MONTH(SalesDataTable[[#This Row],[Order Date]])/3,0)</f>
        <v>Q2</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6" x14ac:dyDescent="0.4">
      <c r="A616" s="2">
        <v>1514</v>
      </c>
      <c r="B616" s="3">
        <v>46132</v>
      </c>
      <c r="C616" s="4">
        <f>YEAR(SalesDataTable[[#This Row],[Order Date]])</f>
        <v>2026</v>
      </c>
      <c r="D616" s="4">
        <f>MONTH(SalesDataTable[[#This Row],[Order Date]])</f>
        <v>4</v>
      </c>
      <c r="E616" s="4" t="str">
        <f>TEXT(SalesDataTable[[#This Row],[Order Date]], "MMM")</f>
        <v>Apr</v>
      </c>
      <c r="F616" s="5" t="str">
        <f>"Q"&amp;ROUNDUP(MONTH(SalesDataTable[[#This Row],[Order Date]])/3,0)</f>
        <v>Q2</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6" x14ac:dyDescent="0.4">
      <c r="A617" s="2">
        <v>1538</v>
      </c>
      <c r="B617" s="3">
        <v>46132</v>
      </c>
      <c r="C617" s="4">
        <f>YEAR(SalesDataTable[[#This Row],[Order Date]])</f>
        <v>2026</v>
      </c>
      <c r="D617" s="4">
        <f>MONTH(SalesDataTable[[#This Row],[Order Date]])</f>
        <v>4</v>
      </c>
      <c r="E617" s="4" t="str">
        <f>TEXT(SalesDataTable[[#This Row],[Order Date]], "MMM")</f>
        <v>Apr</v>
      </c>
      <c r="F617" s="5" t="str">
        <f>"Q"&amp;ROUNDUP(MONTH(SalesDataTable[[#This Row],[Order Date]])/3,0)</f>
        <v>Q2</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6" x14ac:dyDescent="0.4">
      <c r="A618" s="2">
        <v>1679</v>
      </c>
      <c r="B618" s="3">
        <v>46132</v>
      </c>
      <c r="C618" s="4">
        <f>YEAR(SalesDataTable[[#This Row],[Order Date]])</f>
        <v>2026</v>
      </c>
      <c r="D618" s="4">
        <f>MONTH(SalesDataTable[[#This Row],[Order Date]])</f>
        <v>4</v>
      </c>
      <c r="E618" s="4" t="str">
        <f>TEXT(SalesDataTable[[#This Row],[Order Date]], "MMM")</f>
        <v>Apr</v>
      </c>
      <c r="F618" s="5" t="str">
        <f>"Q"&amp;ROUNDUP(MONTH(SalesDataTable[[#This Row],[Order Date]])/3,0)</f>
        <v>Q2</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6" x14ac:dyDescent="0.4">
      <c r="A619" s="2">
        <v>1708</v>
      </c>
      <c r="B619" s="3">
        <v>46132</v>
      </c>
      <c r="C619" s="4">
        <f>YEAR(SalesDataTable[[#This Row],[Order Date]])</f>
        <v>2026</v>
      </c>
      <c r="D619" s="4">
        <f>MONTH(SalesDataTable[[#This Row],[Order Date]])</f>
        <v>4</v>
      </c>
      <c r="E619" s="4" t="str">
        <f>TEXT(SalesDataTable[[#This Row],[Order Date]], "MMM")</f>
        <v>Apr</v>
      </c>
      <c r="F619" s="5" t="str">
        <f>"Q"&amp;ROUNDUP(MONTH(SalesDataTable[[#This Row],[Order Date]])/3,0)</f>
        <v>Q2</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6" x14ac:dyDescent="0.4">
      <c r="A620" s="2">
        <v>2686</v>
      </c>
      <c r="B620" s="3">
        <v>46132</v>
      </c>
      <c r="C620" s="4">
        <f>YEAR(SalesDataTable[[#This Row],[Order Date]])</f>
        <v>2026</v>
      </c>
      <c r="D620" s="4">
        <f>MONTH(SalesDataTable[[#This Row],[Order Date]])</f>
        <v>4</v>
      </c>
      <c r="E620" s="4" t="str">
        <f>TEXT(SalesDataTable[[#This Row],[Order Date]], "MMM")</f>
        <v>Apr</v>
      </c>
      <c r="F620" s="5" t="str">
        <f>"Q"&amp;ROUNDUP(MONTH(SalesDataTable[[#This Row],[Order Date]])/3,0)</f>
        <v>Q2</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6" x14ac:dyDescent="0.4">
      <c r="A621" s="2">
        <v>3307</v>
      </c>
      <c r="B621" s="3">
        <v>46132</v>
      </c>
      <c r="C621" s="4">
        <f>YEAR(SalesDataTable[[#This Row],[Order Date]])</f>
        <v>2026</v>
      </c>
      <c r="D621" s="4">
        <f>MONTH(SalesDataTable[[#This Row],[Order Date]])</f>
        <v>4</v>
      </c>
      <c r="E621" s="4" t="str">
        <f>TEXT(SalesDataTable[[#This Row],[Order Date]], "MMM")</f>
        <v>Apr</v>
      </c>
      <c r="F621" s="5" t="str">
        <f>"Q"&amp;ROUNDUP(MONTH(SalesDataTable[[#This Row],[Order Date]])/3,0)</f>
        <v>Q2</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6" x14ac:dyDescent="0.4">
      <c r="A622" s="2">
        <v>3772</v>
      </c>
      <c r="B622" s="3">
        <v>46132</v>
      </c>
      <c r="C622" s="4">
        <f>YEAR(SalesDataTable[[#This Row],[Order Date]])</f>
        <v>2026</v>
      </c>
      <c r="D622" s="4">
        <f>MONTH(SalesDataTable[[#This Row],[Order Date]])</f>
        <v>4</v>
      </c>
      <c r="E622" s="4" t="str">
        <f>TEXT(SalesDataTable[[#This Row],[Order Date]], "MMM")</f>
        <v>Apr</v>
      </c>
      <c r="F622" s="5" t="str">
        <f>"Q"&amp;ROUNDUP(MONTH(SalesDataTable[[#This Row],[Order Date]])/3,0)</f>
        <v>Q2</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6" x14ac:dyDescent="0.4">
      <c r="A623" s="2">
        <v>3877</v>
      </c>
      <c r="B623" s="3">
        <v>46132</v>
      </c>
      <c r="C623" s="4">
        <f>YEAR(SalesDataTable[[#This Row],[Order Date]])</f>
        <v>2026</v>
      </c>
      <c r="D623" s="4">
        <f>MONTH(SalesDataTable[[#This Row],[Order Date]])</f>
        <v>4</v>
      </c>
      <c r="E623" s="4" t="str">
        <f>TEXT(SalesDataTable[[#This Row],[Order Date]], "MMM")</f>
        <v>Apr</v>
      </c>
      <c r="F623" s="5" t="str">
        <f>"Q"&amp;ROUNDUP(MONTH(SalesDataTable[[#This Row],[Order Date]])/3,0)</f>
        <v>Q2</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6" x14ac:dyDescent="0.4">
      <c r="A624" s="2">
        <v>4117</v>
      </c>
      <c r="B624" s="3">
        <v>46132</v>
      </c>
      <c r="C624" s="4">
        <f>YEAR(SalesDataTable[[#This Row],[Order Date]])</f>
        <v>2026</v>
      </c>
      <c r="D624" s="4">
        <f>MONTH(SalesDataTable[[#This Row],[Order Date]])</f>
        <v>4</v>
      </c>
      <c r="E624" s="4" t="str">
        <f>TEXT(SalesDataTable[[#This Row],[Order Date]], "MMM")</f>
        <v>Apr</v>
      </c>
      <c r="F624" s="5" t="str">
        <f>"Q"&amp;ROUNDUP(MONTH(SalesDataTable[[#This Row],[Order Date]])/3,0)</f>
        <v>Q2</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6" x14ac:dyDescent="0.4">
      <c r="A625" s="2">
        <v>4562</v>
      </c>
      <c r="B625" s="3">
        <v>46132</v>
      </c>
      <c r="C625" s="4">
        <f>YEAR(SalesDataTable[[#This Row],[Order Date]])</f>
        <v>2026</v>
      </c>
      <c r="D625" s="4">
        <f>MONTH(SalesDataTable[[#This Row],[Order Date]])</f>
        <v>4</v>
      </c>
      <c r="E625" s="4" t="str">
        <f>TEXT(SalesDataTable[[#This Row],[Order Date]], "MMM")</f>
        <v>Apr</v>
      </c>
      <c r="F625" s="5" t="str">
        <f>"Q"&amp;ROUNDUP(MONTH(SalesDataTable[[#This Row],[Order Date]])/3,0)</f>
        <v>Q2</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6" x14ac:dyDescent="0.4">
      <c r="A626" s="2">
        <v>4683</v>
      </c>
      <c r="B626" s="3">
        <v>46132</v>
      </c>
      <c r="C626" s="4">
        <f>YEAR(SalesDataTable[[#This Row],[Order Date]])</f>
        <v>2026</v>
      </c>
      <c r="D626" s="4">
        <f>MONTH(SalesDataTable[[#This Row],[Order Date]])</f>
        <v>4</v>
      </c>
      <c r="E626" s="4" t="str">
        <f>TEXT(SalesDataTable[[#This Row],[Order Date]], "MMM")</f>
        <v>Apr</v>
      </c>
      <c r="F626" s="5" t="str">
        <f>"Q"&amp;ROUNDUP(MONTH(SalesDataTable[[#This Row],[Order Date]])/3,0)</f>
        <v>Q2</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6" x14ac:dyDescent="0.4">
      <c r="A627" s="2">
        <v>308</v>
      </c>
      <c r="B627" s="3">
        <v>46133</v>
      </c>
      <c r="C627" s="4">
        <f>YEAR(SalesDataTable[[#This Row],[Order Date]])</f>
        <v>2026</v>
      </c>
      <c r="D627" s="4">
        <f>MONTH(SalesDataTable[[#This Row],[Order Date]])</f>
        <v>4</v>
      </c>
      <c r="E627" s="4" t="str">
        <f>TEXT(SalesDataTable[[#This Row],[Order Date]], "MMM")</f>
        <v>Apr</v>
      </c>
      <c r="F627" s="5" t="str">
        <f>"Q"&amp;ROUNDUP(MONTH(SalesDataTable[[#This Row],[Order Date]])/3,0)</f>
        <v>Q2</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6" x14ac:dyDescent="0.4">
      <c r="A628" s="2">
        <v>773</v>
      </c>
      <c r="B628" s="3">
        <v>46133</v>
      </c>
      <c r="C628" s="4">
        <f>YEAR(SalesDataTable[[#This Row],[Order Date]])</f>
        <v>2026</v>
      </c>
      <c r="D628" s="4">
        <f>MONTH(SalesDataTable[[#This Row],[Order Date]])</f>
        <v>4</v>
      </c>
      <c r="E628" s="4" t="str">
        <f>TEXT(SalesDataTable[[#This Row],[Order Date]], "MMM")</f>
        <v>Apr</v>
      </c>
      <c r="F628" s="5" t="str">
        <f>"Q"&amp;ROUNDUP(MONTH(SalesDataTable[[#This Row],[Order Date]])/3,0)</f>
        <v>Q2</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6" x14ac:dyDescent="0.4">
      <c r="A629" s="2">
        <v>1303</v>
      </c>
      <c r="B629" s="3">
        <v>46133</v>
      </c>
      <c r="C629" s="4">
        <f>YEAR(SalesDataTable[[#This Row],[Order Date]])</f>
        <v>2026</v>
      </c>
      <c r="D629" s="4">
        <f>MONTH(SalesDataTable[[#This Row],[Order Date]])</f>
        <v>4</v>
      </c>
      <c r="E629" s="4" t="str">
        <f>TEXT(SalesDataTable[[#This Row],[Order Date]], "MMM")</f>
        <v>Apr</v>
      </c>
      <c r="F629" s="5" t="str">
        <f>"Q"&amp;ROUNDUP(MONTH(SalesDataTable[[#This Row],[Order Date]])/3,0)</f>
        <v>Q2</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6" x14ac:dyDescent="0.4">
      <c r="A630" s="2">
        <v>1348</v>
      </c>
      <c r="B630" s="3">
        <v>46133</v>
      </c>
      <c r="C630" s="4">
        <f>YEAR(SalesDataTable[[#This Row],[Order Date]])</f>
        <v>2026</v>
      </c>
      <c r="D630" s="4">
        <f>MONTH(SalesDataTable[[#This Row],[Order Date]])</f>
        <v>4</v>
      </c>
      <c r="E630" s="4" t="str">
        <f>TEXT(SalesDataTable[[#This Row],[Order Date]], "MMM")</f>
        <v>Apr</v>
      </c>
      <c r="F630" s="5" t="str">
        <f>"Q"&amp;ROUNDUP(MONTH(SalesDataTable[[#This Row],[Order Date]])/3,0)</f>
        <v>Q2</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6" x14ac:dyDescent="0.4">
      <c r="A631" s="2">
        <v>1496</v>
      </c>
      <c r="B631" s="3">
        <v>46133</v>
      </c>
      <c r="C631" s="4">
        <f>YEAR(SalesDataTable[[#This Row],[Order Date]])</f>
        <v>2026</v>
      </c>
      <c r="D631" s="4">
        <f>MONTH(SalesDataTable[[#This Row],[Order Date]])</f>
        <v>4</v>
      </c>
      <c r="E631" s="4" t="str">
        <f>TEXT(SalesDataTable[[#This Row],[Order Date]], "MMM")</f>
        <v>Apr</v>
      </c>
      <c r="F631" s="5" t="str">
        <f>"Q"&amp;ROUNDUP(MONTH(SalesDataTable[[#This Row],[Order Date]])/3,0)</f>
        <v>Q2</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6" x14ac:dyDescent="0.4">
      <c r="A632" s="2">
        <v>1695</v>
      </c>
      <c r="B632" s="3">
        <v>46133</v>
      </c>
      <c r="C632" s="4">
        <f>YEAR(SalesDataTable[[#This Row],[Order Date]])</f>
        <v>2026</v>
      </c>
      <c r="D632" s="4">
        <f>MONTH(SalesDataTable[[#This Row],[Order Date]])</f>
        <v>4</v>
      </c>
      <c r="E632" s="4" t="str">
        <f>TEXT(SalesDataTable[[#This Row],[Order Date]], "MMM")</f>
        <v>Apr</v>
      </c>
      <c r="F632" s="5" t="str">
        <f>"Q"&amp;ROUNDUP(MONTH(SalesDataTable[[#This Row],[Order Date]])/3,0)</f>
        <v>Q2</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6" x14ac:dyDescent="0.4">
      <c r="A633" s="2">
        <v>2812</v>
      </c>
      <c r="B633" s="3">
        <v>46133</v>
      </c>
      <c r="C633" s="4">
        <f>YEAR(SalesDataTable[[#This Row],[Order Date]])</f>
        <v>2026</v>
      </c>
      <c r="D633" s="4">
        <f>MONTH(SalesDataTable[[#This Row],[Order Date]])</f>
        <v>4</v>
      </c>
      <c r="E633" s="4" t="str">
        <f>TEXT(SalesDataTable[[#This Row],[Order Date]], "MMM")</f>
        <v>Apr</v>
      </c>
      <c r="F633" s="5" t="str">
        <f>"Q"&amp;ROUNDUP(MONTH(SalesDataTable[[#This Row],[Order Date]])/3,0)</f>
        <v>Q2</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6" x14ac:dyDescent="0.4">
      <c r="A634" s="2">
        <v>3017</v>
      </c>
      <c r="B634" s="3">
        <v>46133</v>
      </c>
      <c r="C634" s="4">
        <f>YEAR(SalesDataTable[[#This Row],[Order Date]])</f>
        <v>2026</v>
      </c>
      <c r="D634" s="4">
        <f>MONTH(SalesDataTable[[#This Row],[Order Date]])</f>
        <v>4</v>
      </c>
      <c r="E634" s="4" t="str">
        <f>TEXT(SalesDataTable[[#This Row],[Order Date]], "MMM")</f>
        <v>Apr</v>
      </c>
      <c r="F634" s="5" t="str">
        <f>"Q"&amp;ROUNDUP(MONTH(SalesDataTable[[#This Row],[Order Date]])/3,0)</f>
        <v>Q2</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6" x14ac:dyDescent="0.4">
      <c r="A635" s="2">
        <v>3719</v>
      </c>
      <c r="B635" s="3">
        <v>46133</v>
      </c>
      <c r="C635" s="4">
        <f>YEAR(SalesDataTable[[#This Row],[Order Date]])</f>
        <v>2026</v>
      </c>
      <c r="D635" s="4">
        <f>MONTH(SalesDataTable[[#This Row],[Order Date]])</f>
        <v>4</v>
      </c>
      <c r="E635" s="4" t="str">
        <f>TEXT(SalesDataTable[[#This Row],[Order Date]], "MMM")</f>
        <v>Apr</v>
      </c>
      <c r="F635" s="5" t="str">
        <f>"Q"&amp;ROUNDUP(MONTH(SalesDataTable[[#This Row],[Order Date]])/3,0)</f>
        <v>Q2</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6" x14ac:dyDescent="0.4">
      <c r="A636" s="2">
        <v>3920</v>
      </c>
      <c r="B636" s="3">
        <v>46133</v>
      </c>
      <c r="C636" s="4">
        <f>YEAR(SalesDataTable[[#This Row],[Order Date]])</f>
        <v>2026</v>
      </c>
      <c r="D636" s="4">
        <f>MONTH(SalesDataTable[[#This Row],[Order Date]])</f>
        <v>4</v>
      </c>
      <c r="E636" s="4" t="str">
        <f>TEXT(SalesDataTable[[#This Row],[Order Date]], "MMM")</f>
        <v>Apr</v>
      </c>
      <c r="F636" s="5" t="str">
        <f>"Q"&amp;ROUNDUP(MONTH(SalesDataTable[[#This Row],[Order Date]])/3,0)</f>
        <v>Q2</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6" x14ac:dyDescent="0.4">
      <c r="A637" s="2">
        <v>4654</v>
      </c>
      <c r="B637" s="3">
        <v>46133</v>
      </c>
      <c r="C637" s="4">
        <f>YEAR(SalesDataTable[[#This Row],[Order Date]])</f>
        <v>2026</v>
      </c>
      <c r="D637" s="4">
        <f>MONTH(SalesDataTable[[#This Row],[Order Date]])</f>
        <v>4</v>
      </c>
      <c r="E637" s="4" t="str">
        <f>TEXT(SalesDataTable[[#This Row],[Order Date]], "MMM")</f>
        <v>Apr</v>
      </c>
      <c r="F637" s="5" t="str">
        <f>"Q"&amp;ROUNDUP(MONTH(SalesDataTable[[#This Row],[Order Date]])/3,0)</f>
        <v>Q2</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6" x14ac:dyDescent="0.4">
      <c r="A638" s="2">
        <v>4920</v>
      </c>
      <c r="B638" s="3">
        <v>46133</v>
      </c>
      <c r="C638" s="4">
        <f>YEAR(SalesDataTable[[#This Row],[Order Date]])</f>
        <v>2026</v>
      </c>
      <c r="D638" s="4">
        <f>MONTH(SalesDataTable[[#This Row],[Order Date]])</f>
        <v>4</v>
      </c>
      <c r="E638" s="4" t="str">
        <f>TEXT(SalesDataTable[[#This Row],[Order Date]], "MMM")</f>
        <v>Apr</v>
      </c>
      <c r="F638" s="5" t="str">
        <f>"Q"&amp;ROUNDUP(MONTH(SalesDataTable[[#This Row],[Order Date]])/3,0)</f>
        <v>Q2</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6" x14ac:dyDescent="0.4">
      <c r="A639" s="2">
        <v>5191</v>
      </c>
      <c r="B639" s="3">
        <v>46133</v>
      </c>
      <c r="C639" s="4">
        <f>YEAR(SalesDataTable[[#This Row],[Order Date]])</f>
        <v>2026</v>
      </c>
      <c r="D639" s="4">
        <f>MONTH(SalesDataTable[[#This Row],[Order Date]])</f>
        <v>4</v>
      </c>
      <c r="E639" s="4" t="str">
        <f>TEXT(SalesDataTable[[#This Row],[Order Date]], "MMM")</f>
        <v>Apr</v>
      </c>
      <c r="F639" s="5" t="str">
        <f>"Q"&amp;ROUNDUP(MONTH(SalesDataTable[[#This Row],[Order Date]])/3,0)</f>
        <v>Q2</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6" x14ac:dyDescent="0.4">
      <c r="A640" s="2">
        <v>413</v>
      </c>
      <c r="B640" s="3">
        <v>46134</v>
      </c>
      <c r="C640" s="4">
        <f>YEAR(SalesDataTable[[#This Row],[Order Date]])</f>
        <v>2026</v>
      </c>
      <c r="D640" s="4">
        <f>MONTH(SalesDataTable[[#This Row],[Order Date]])</f>
        <v>4</v>
      </c>
      <c r="E640" s="4" t="str">
        <f>TEXT(SalesDataTable[[#This Row],[Order Date]], "MMM")</f>
        <v>Apr</v>
      </c>
      <c r="F640" s="5" t="str">
        <f>"Q"&amp;ROUNDUP(MONTH(SalesDataTable[[#This Row],[Order Date]])/3,0)</f>
        <v>Q2</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6" x14ac:dyDescent="0.4">
      <c r="A641" s="2">
        <v>1658</v>
      </c>
      <c r="B641" s="3">
        <v>46134</v>
      </c>
      <c r="C641" s="4">
        <f>YEAR(SalesDataTable[[#This Row],[Order Date]])</f>
        <v>2026</v>
      </c>
      <c r="D641" s="4">
        <f>MONTH(SalesDataTable[[#This Row],[Order Date]])</f>
        <v>4</v>
      </c>
      <c r="E641" s="4" t="str">
        <f>TEXT(SalesDataTable[[#This Row],[Order Date]], "MMM")</f>
        <v>Apr</v>
      </c>
      <c r="F641" s="5" t="str">
        <f>"Q"&amp;ROUNDUP(MONTH(SalesDataTable[[#This Row],[Order Date]])/3,0)</f>
        <v>Q2</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6" x14ac:dyDescent="0.4">
      <c r="A642" s="2">
        <v>2024</v>
      </c>
      <c r="B642" s="3">
        <v>46134</v>
      </c>
      <c r="C642" s="4">
        <f>YEAR(SalesDataTable[[#This Row],[Order Date]])</f>
        <v>2026</v>
      </c>
      <c r="D642" s="4">
        <f>MONTH(SalesDataTable[[#This Row],[Order Date]])</f>
        <v>4</v>
      </c>
      <c r="E642" s="4" t="str">
        <f>TEXT(SalesDataTable[[#This Row],[Order Date]], "MMM")</f>
        <v>Apr</v>
      </c>
      <c r="F642" s="5" t="str">
        <f>"Q"&amp;ROUNDUP(MONTH(SalesDataTable[[#This Row],[Order Date]])/3,0)</f>
        <v>Q2</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6" x14ac:dyDescent="0.4">
      <c r="A643" s="2">
        <v>3980</v>
      </c>
      <c r="B643" s="3">
        <v>46134</v>
      </c>
      <c r="C643" s="4">
        <f>YEAR(SalesDataTable[[#This Row],[Order Date]])</f>
        <v>2026</v>
      </c>
      <c r="D643" s="4">
        <f>MONTH(SalesDataTable[[#This Row],[Order Date]])</f>
        <v>4</v>
      </c>
      <c r="E643" s="4" t="str">
        <f>TEXT(SalesDataTable[[#This Row],[Order Date]], "MMM")</f>
        <v>Apr</v>
      </c>
      <c r="F643" s="5" t="str">
        <f>"Q"&amp;ROUNDUP(MONTH(SalesDataTable[[#This Row],[Order Date]])/3,0)</f>
        <v>Q2</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6" x14ac:dyDescent="0.4">
      <c r="A644" s="2">
        <v>4239</v>
      </c>
      <c r="B644" s="3">
        <v>46134</v>
      </c>
      <c r="C644" s="4">
        <f>YEAR(SalesDataTable[[#This Row],[Order Date]])</f>
        <v>2026</v>
      </c>
      <c r="D644" s="4">
        <f>MONTH(SalesDataTable[[#This Row],[Order Date]])</f>
        <v>4</v>
      </c>
      <c r="E644" s="4" t="str">
        <f>TEXT(SalesDataTable[[#This Row],[Order Date]], "MMM")</f>
        <v>Apr</v>
      </c>
      <c r="F644" s="5" t="str">
        <f>"Q"&amp;ROUNDUP(MONTH(SalesDataTable[[#This Row],[Order Date]])/3,0)</f>
        <v>Q2</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6" x14ac:dyDescent="0.4">
      <c r="A645" s="2">
        <v>4761</v>
      </c>
      <c r="B645" s="3">
        <v>46134</v>
      </c>
      <c r="C645" s="4">
        <f>YEAR(SalesDataTable[[#This Row],[Order Date]])</f>
        <v>2026</v>
      </c>
      <c r="D645" s="4">
        <f>MONTH(SalesDataTable[[#This Row],[Order Date]])</f>
        <v>4</v>
      </c>
      <c r="E645" s="4" t="str">
        <f>TEXT(SalesDataTable[[#This Row],[Order Date]], "MMM")</f>
        <v>Apr</v>
      </c>
      <c r="F645" s="5" t="str">
        <f>"Q"&amp;ROUNDUP(MONTH(SalesDataTable[[#This Row],[Order Date]])/3,0)</f>
        <v>Q2</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6" x14ac:dyDescent="0.4">
      <c r="A646" s="2">
        <v>5160</v>
      </c>
      <c r="B646" s="3">
        <v>46134</v>
      </c>
      <c r="C646" s="4">
        <f>YEAR(SalesDataTable[[#This Row],[Order Date]])</f>
        <v>2026</v>
      </c>
      <c r="D646" s="4">
        <f>MONTH(SalesDataTable[[#This Row],[Order Date]])</f>
        <v>4</v>
      </c>
      <c r="E646" s="4" t="str">
        <f>TEXT(SalesDataTable[[#This Row],[Order Date]], "MMM")</f>
        <v>Apr</v>
      </c>
      <c r="F646" s="5" t="str">
        <f>"Q"&amp;ROUNDUP(MONTH(SalesDataTable[[#This Row],[Order Date]])/3,0)</f>
        <v>Q2</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6" x14ac:dyDescent="0.4">
      <c r="A647" s="2">
        <v>2224</v>
      </c>
      <c r="B647" s="3">
        <v>46135</v>
      </c>
      <c r="C647" s="4">
        <f>YEAR(SalesDataTable[[#This Row],[Order Date]])</f>
        <v>2026</v>
      </c>
      <c r="D647" s="4">
        <f>MONTH(SalesDataTable[[#This Row],[Order Date]])</f>
        <v>4</v>
      </c>
      <c r="E647" s="4" t="str">
        <f>TEXT(SalesDataTable[[#This Row],[Order Date]], "MMM")</f>
        <v>Apr</v>
      </c>
      <c r="F647" s="5" t="str">
        <f>"Q"&amp;ROUNDUP(MONTH(SalesDataTable[[#This Row],[Order Date]])/3,0)</f>
        <v>Q2</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6" x14ac:dyDescent="0.4">
      <c r="A648" s="2">
        <v>2832</v>
      </c>
      <c r="B648" s="3">
        <v>46135</v>
      </c>
      <c r="C648" s="4">
        <f>YEAR(SalesDataTable[[#This Row],[Order Date]])</f>
        <v>2026</v>
      </c>
      <c r="D648" s="4">
        <f>MONTH(SalesDataTable[[#This Row],[Order Date]])</f>
        <v>4</v>
      </c>
      <c r="E648" s="4" t="str">
        <f>TEXT(SalesDataTable[[#This Row],[Order Date]], "MMM")</f>
        <v>Apr</v>
      </c>
      <c r="F648" s="5" t="str">
        <f>"Q"&amp;ROUNDUP(MONTH(SalesDataTable[[#This Row],[Order Date]])/3,0)</f>
        <v>Q2</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6" x14ac:dyDescent="0.4">
      <c r="A649" s="2">
        <v>3000</v>
      </c>
      <c r="B649" s="3">
        <v>46135</v>
      </c>
      <c r="C649" s="4">
        <f>YEAR(SalesDataTable[[#This Row],[Order Date]])</f>
        <v>2026</v>
      </c>
      <c r="D649" s="4">
        <f>MONTH(SalesDataTable[[#This Row],[Order Date]])</f>
        <v>4</v>
      </c>
      <c r="E649" s="4" t="str">
        <f>TEXT(SalesDataTable[[#This Row],[Order Date]], "MMM")</f>
        <v>Apr</v>
      </c>
      <c r="F649" s="5" t="str">
        <f>"Q"&amp;ROUNDUP(MONTH(SalesDataTable[[#This Row],[Order Date]])/3,0)</f>
        <v>Q2</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6" x14ac:dyDescent="0.4">
      <c r="A650" s="2">
        <v>3206</v>
      </c>
      <c r="B650" s="3">
        <v>46135</v>
      </c>
      <c r="C650" s="4">
        <f>YEAR(SalesDataTable[[#This Row],[Order Date]])</f>
        <v>2026</v>
      </c>
      <c r="D650" s="4">
        <f>MONTH(SalesDataTable[[#This Row],[Order Date]])</f>
        <v>4</v>
      </c>
      <c r="E650" s="4" t="str">
        <f>TEXT(SalesDataTable[[#This Row],[Order Date]], "MMM")</f>
        <v>Apr</v>
      </c>
      <c r="F650" s="5" t="str">
        <f>"Q"&amp;ROUNDUP(MONTH(SalesDataTable[[#This Row],[Order Date]])/3,0)</f>
        <v>Q2</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6" x14ac:dyDescent="0.4">
      <c r="A651" s="2">
        <v>3777</v>
      </c>
      <c r="B651" s="3">
        <v>46135</v>
      </c>
      <c r="C651" s="4">
        <f>YEAR(SalesDataTable[[#This Row],[Order Date]])</f>
        <v>2026</v>
      </c>
      <c r="D651" s="4">
        <f>MONTH(SalesDataTable[[#This Row],[Order Date]])</f>
        <v>4</v>
      </c>
      <c r="E651" s="4" t="str">
        <f>TEXT(SalesDataTable[[#This Row],[Order Date]], "MMM")</f>
        <v>Apr</v>
      </c>
      <c r="F651" s="5" t="str">
        <f>"Q"&amp;ROUNDUP(MONTH(SalesDataTable[[#This Row],[Order Date]])/3,0)</f>
        <v>Q2</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6" x14ac:dyDescent="0.4">
      <c r="A652" s="2">
        <v>4980</v>
      </c>
      <c r="B652" s="3">
        <v>46135</v>
      </c>
      <c r="C652" s="4">
        <f>YEAR(SalesDataTable[[#This Row],[Order Date]])</f>
        <v>2026</v>
      </c>
      <c r="D652" s="4">
        <f>MONTH(SalesDataTable[[#This Row],[Order Date]])</f>
        <v>4</v>
      </c>
      <c r="E652" s="4" t="str">
        <f>TEXT(SalesDataTable[[#This Row],[Order Date]], "MMM")</f>
        <v>Apr</v>
      </c>
      <c r="F652" s="5" t="str">
        <f>"Q"&amp;ROUNDUP(MONTH(SalesDataTable[[#This Row],[Order Date]])/3,0)</f>
        <v>Q2</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6" x14ac:dyDescent="0.4">
      <c r="A653" s="2">
        <v>1102</v>
      </c>
      <c r="B653" s="3">
        <v>46136</v>
      </c>
      <c r="C653" s="4">
        <f>YEAR(SalesDataTable[[#This Row],[Order Date]])</f>
        <v>2026</v>
      </c>
      <c r="D653" s="4">
        <f>MONTH(SalesDataTable[[#This Row],[Order Date]])</f>
        <v>4</v>
      </c>
      <c r="E653" s="4" t="str">
        <f>TEXT(SalesDataTable[[#This Row],[Order Date]], "MMM")</f>
        <v>Apr</v>
      </c>
      <c r="F653" s="5" t="str">
        <f>"Q"&amp;ROUNDUP(MONTH(SalesDataTable[[#This Row],[Order Date]])/3,0)</f>
        <v>Q2</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6" x14ac:dyDescent="0.4">
      <c r="A654" s="2">
        <v>1333</v>
      </c>
      <c r="B654" s="3">
        <v>46136</v>
      </c>
      <c r="C654" s="4">
        <f>YEAR(SalesDataTable[[#This Row],[Order Date]])</f>
        <v>2026</v>
      </c>
      <c r="D654" s="4">
        <f>MONTH(SalesDataTable[[#This Row],[Order Date]])</f>
        <v>4</v>
      </c>
      <c r="E654" s="4" t="str">
        <f>TEXT(SalesDataTable[[#This Row],[Order Date]], "MMM")</f>
        <v>Apr</v>
      </c>
      <c r="F654" s="5" t="str">
        <f>"Q"&amp;ROUNDUP(MONTH(SalesDataTable[[#This Row],[Order Date]])/3,0)</f>
        <v>Q2</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6" x14ac:dyDescent="0.4">
      <c r="A655" s="2">
        <v>1369</v>
      </c>
      <c r="B655" s="3">
        <v>46136</v>
      </c>
      <c r="C655" s="4">
        <f>YEAR(SalesDataTable[[#This Row],[Order Date]])</f>
        <v>2026</v>
      </c>
      <c r="D655" s="4">
        <f>MONTH(SalesDataTable[[#This Row],[Order Date]])</f>
        <v>4</v>
      </c>
      <c r="E655" s="4" t="str">
        <f>TEXT(SalesDataTable[[#This Row],[Order Date]], "MMM")</f>
        <v>Apr</v>
      </c>
      <c r="F655" s="5" t="str">
        <f>"Q"&amp;ROUNDUP(MONTH(SalesDataTable[[#This Row],[Order Date]])/3,0)</f>
        <v>Q2</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6" x14ac:dyDescent="0.4">
      <c r="A656" s="2">
        <v>1712</v>
      </c>
      <c r="B656" s="3">
        <v>46136</v>
      </c>
      <c r="C656" s="4">
        <f>YEAR(SalesDataTable[[#This Row],[Order Date]])</f>
        <v>2026</v>
      </c>
      <c r="D656" s="4">
        <f>MONTH(SalesDataTable[[#This Row],[Order Date]])</f>
        <v>4</v>
      </c>
      <c r="E656" s="4" t="str">
        <f>TEXT(SalesDataTable[[#This Row],[Order Date]], "MMM")</f>
        <v>Apr</v>
      </c>
      <c r="F656" s="5" t="str">
        <f>"Q"&amp;ROUNDUP(MONTH(SalesDataTable[[#This Row],[Order Date]])/3,0)</f>
        <v>Q2</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6" x14ac:dyDescent="0.4">
      <c r="A657" s="2">
        <v>2229</v>
      </c>
      <c r="B657" s="3">
        <v>46136</v>
      </c>
      <c r="C657" s="4">
        <f>YEAR(SalesDataTable[[#This Row],[Order Date]])</f>
        <v>2026</v>
      </c>
      <c r="D657" s="4">
        <f>MONTH(SalesDataTable[[#This Row],[Order Date]])</f>
        <v>4</v>
      </c>
      <c r="E657" s="4" t="str">
        <f>TEXT(SalesDataTable[[#This Row],[Order Date]], "MMM")</f>
        <v>Apr</v>
      </c>
      <c r="F657" s="5" t="str">
        <f>"Q"&amp;ROUNDUP(MONTH(SalesDataTable[[#This Row],[Order Date]])/3,0)</f>
        <v>Q2</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6" x14ac:dyDescent="0.4">
      <c r="A658" s="2">
        <v>3458</v>
      </c>
      <c r="B658" s="3">
        <v>46136</v>
      </c>
      <c r="C658" s="4">
        <f>YEAR(SalesDataTable[[#This Row],[Order Date]])</f>
        <v>2026</v>
      </c>
      <c r="D658" s="4">
        <f>MONTH(SalesDataTable[[#This Row],[Order Date]])</f>
        <v>4</v>
      </c>
      <c r="E658" s="4" t="str">
        <f>TEXT(SalesDataTable[[#This Row],[Order Date]], "MMM")</f>
        <v>Apr</v>
      </c>
      <c r="F658" s="5" t="str">
        <f>"Q"&amp;ROUNDUP(MONTH(SalesDataTable[[#This Row],[Order Date]])/3,0)</f>
        <v>Q2</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6" x14ac:dyDescent="0.4">
      <c r="A659" s="2">
        <v>4637</v>
      </c>
      <c r="B659" s="3">
        <v>46136</v>
      </c>
      <c r="C659" s="4">
        <f>YEAR(SalesDataTable[[#This Row],[Order Date]])</f>
        <v>2026</v>
      </c>
      <c r="D659" s="4">
        <f>MONTH(SalesDataTable[[#This Row],[Order Date]])</f>
        <v>4</v>
      </c>
      <c r="E659" s="4" t="str">
        <f>TEXT(SalesDataTable[[#This Row],[Order Date]], "MMM")</f>
        <v>Apr</v>
      </c>
      <c r="F659" s="5" t="str">
        <f>"Q"&amp;ROUNDUP(MONTH(SalesDataTable[[#This Row],[Order Date]])/3,0)</f>
        <v>Q2</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6" x14ac:dyDescent="0.4">
      <c r="A660" s="2">
        <v>4726</v>
      </c>
      <c r="B660" s="3">
        <v>46136</v>
      </c>
      <c r="C660" s="4">
        <f>YEAR(SalesDataTable[[#This Row],[Order Date]])</f>
        <v>2026</v>
      </c>
      <c r="D660" s="4">
        <f>MONTH(SalesDataTable[[#This Row],[Order Date]])</f>
        <v>4</v>
      </c>
      <c r="E660" s="4" t="str">
        <f>TEXT(SalesDataTable[[#This Row],[Order Date]], "MMM")</f>
        <v>Apr</v>
      </c>
      <c r="F660" s="5" t="str">
        <f>"Q"&amp;ROUNDUP(MONTH(SalesDataTable[[#This Row],[Order Date]])/3,0)</f>
        <v>Q2</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6" x14ac:dyDescent="0.4">
      <c r="A661" s="2">
        <v>4838</v>
      </c>
      <c r="B661" s="3">
        <v>46136</v>
      </c>
      <c r="C661" s="4">
        <f>YEAR(SalesDataTable[[#This Row],[Order Date]])</f>
        <v>2026</v>
      </c>
      <c r="D661" s="4">
        <f>MONTH(SalesDataTable[[#This Row],[Order Date]])</f>
        <v>4</v>
      </c>
      <c r="E661" s="4" t="str">
        <f>TEXT(SalesDataTable[[#This Row],[Order Date]], "MMM")</f>
        <v>Apr</v>
      </c>
      <c r="F661" s="5" t="str">
        <f>"Q"&amp;ROUNDUP(MONTH(SalesDataTable[[#This Row],[Order Date]])/3,0)</f>
        <v>Q2</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6" x14ac:dyDescent="0.4">
      <c r="A662" s="2">
        <v>5075</v>
      </c>
      <c r="B662" s="3">
        <v>46136</v>
      </c>
      <c r="C662" s="4">
        <f>YEAR(SalesDataTable[[#This Row],[Order Date]])</f>
        <v>2026</v>
      </c>
      <c r="D662" s="4">
        <f>MONTH(SalesDataTable[[#This Row],[Order Date]])</f>
        <v>4</v>
      </c>
      <c r="E662" s="4" t="str">
        <f>TEXT(SalesDataTable[[#This Row],[Order Date]], "MMM")</f>
        <v>Apr</v>
      </c>
      <c r="F662" s="5" t="str">
        <f>"Q"&amp;ROUNDUP(MONTH(SalesDataTable[[#This Row],[Order Date]])/3,0)</f>
        <v>Q2</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6" x14ac:dyDescent="0.4">
      <c r="A663" s="2">
        <v>149</v>
      </c>
      <c r="B663" s="3">
        <v>46137</v>
      </c>
      <c r="C663" s="4">
        <f>YEAR(SalesDataTable[[#This Row],[Order Date]])</f>
        <v>2026</v>
      </c>
      <c r="D663" s="4">
        <f>MONTH(SalesDataTable[[#This Row],[Order Date]])</f>
        <v>4</v>
      </c>
      <c r="E663" s="4" t="str">
        <f>TEXT(SalesDataTable[[#This Row],[Order Date]], "MMM")</f>
        <v>Apr</v>
      </c>
      <c r="F663" s="5" t="str">
        <f>"Q"&amp;ROUNDUP(MONTH(SalesDataTable[[#This Row],[Order Date]])/3,0)</f>
        <v>Q2</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6" x14ac:dyDescent="0.4">
      <c r="A664" s="2">
        <v>449</v>
      </c>
      <c r="B664" s="3">
        <v>46137</v>
      </c>
      <c r="C664" s="4">
        <f>YEAR(SalesDataTable[[#This Row],[Order Date]])</f>
        <v>2026</v>
      </c>
      <c r="D664" s="4">
        <f>MONTH(SalesDataTable[[#This Row],[Order Date]])</f>
        <v>4</v>
      </c>
      <c r="E664" s="4" t="str">
        <f>TEXT(SalesDataTable[[#This Row],[Order Date]], "MMM")</f>
        <v>Apr</v>
      </c>
      <c r="F664" s="5" t="str">
        <f>"Q"&amp;ROUNDUP(MONTH(SalesDataTable[[#This Row],[Order Date]])/3,0)</f>
        <v>Q2</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6" x14ac:dyDescent="0.4">
      <c r="A665" s="2">
        <v>1422</v>
      </c>
      <c r="B665" s="3">
        <v>46137</v>
      </c>
      <c r="C665" s="4">
        <f>YEAR(SalesDataTable[[#This Row],[Order Date]])</f>
        <v>2026</v>
      </c>
      <c r="D665" s="4">
        <f>MONTH(SalesDataTable[[#This Row],[Order Date]])</f>
        <v>4</v>
      </c>
      <c r="E665" s="4" t="str">
        <f>TEXT(SalesDataTable[[#This Row],[Order Date]], "MMM")</f>
        <v>Apr</v>
      </c>
      <c r="F665" s="5" t="str">
        <f>"Q"&amp;ROUNDUP(MONTH(SalesDataTable[[#This Row],[Order Date]])/3,0)</f>
        <v>Q2</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6" x14ac:dyDescent="0.4">
      <c r="A666" s="2">
        <v>3248</v>
      </c>
      <c r="B666" s="3">
        <v>46137</v>
      </c>
      <c r="C666" s="4">
        <f>YEAR(SalesDataTable[[#This Row],[Order Date]])</f>
        <v>2026</v>
      </c>
      <c r="D666" s="4">
        <f>MONTH(SalesDataTable[[#This Row],[Order Date]])</f>
        <v>4</v>
      </c>
      <c r="E666" s="4" t="str">
        <f>TEXT(SalesDataTable[[#This Row],[Order Date]], "MMM")</f>
        <v>Apr</v>
      </c>
      <c r="F666" s="5" t="str">
        <f>"Q"&amp;ROUNDUP(MONTH(SalesDataTable[[#This Row],[Order Date]])/3,0)</f>
        <v>Q2</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6" x14ac:dyDescent="0.4">
      <c r="A667" s="2">
        <v>3445</v>
      </c>
      <c r="B667" s="3">
        <v>46137</v>
      </c>
      <c r="C667" s="4">
        <f>YEAR(SalesDataTable[[#This Row],[Order Date]])</f>
        <v>2026</v>
      </c>
      <c r="D667" s="4">
        <f>MONTH(SalesDataTable[[#This Row],[Order Date]])</f>
        <v>4</v>
      </c>
      <c r="E667" s="4" t="str">
        <f>TEXT(SalesDataTable[[#This Row],[Order Date]], "MMM")</f>
        <v>Apr</v>
      </c>
      <c r="F667" s="5" t="str">
        <f>"Q"&amp;ROUNDUP(MONTH(SalesDataTable[[#This Row],[Order Date]])/3,0)</f>
        <v>Q2</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6" x14ac:dyDescent="0.4">
      <c r="A668" s="2">
        <v>3930</v>
      </c>
      <c r="B668" s="3">
        <v>46137</v>
      </c>
      <c r="C668" s="4">
        <f>YEAR(SalesDataTable[[#This Row],[Order Date]])</f>
        <v>2026</v>
      </c>
      <c r="D668" s="4">
        <f>MONTH(SalesDataTable[[#This Row],[Order Date]])</f>
        <v>4</v>
      </c>
      <c r="E668" s="4" t="str">
        <f>TEXT(SalesDataTable[[#This Row],[Order Date]], "MMM")</f>
        <v>Apr</v>
      </c>
      <c r="F668" s="5" t="str">
        <f>"Q"&amp;ROUNDUP(MONTH(SalesDataTable[[#This Row],[Order Date]])/3,0)</f>
        <v>Q2</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6" x14ac:dyDescent="0.4">
      <c r="A669" s="2">
        <v>3969</v>
      </c>
      <c r="B669" s="3">
        <v>46137</v>
      </c>
      <c r="C669" s="4">
        <f>YEAR(SalesDataTable[[#This Row],[Order Date]])</f>
        <v>2026</v>
      </c>
      <c r="D669" s="4">
        <f>MONTH(SalesDataTable[[#This Row],[Order Date]])</f>
        <v>4</v>
      </c>
      <c r="E669" s="4" t="str">
        <f>TEXT(SalesDataTable[[#This Row],[Order Date]], "MMM")</f>
        <v>Apr</v>
      </c>
      <c r="F669" s="5" t="str">
        <f>"Q"&amp;ROUNDUP(MONTH(SalesDataTable[[#This Row],[Order Date]])/3,0)</f>
        <v>Q2</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6" x14ac:dyDescent="0.4">
      <c r="A670" s="2">
        <v>4190</v>
      </c>
      <c r="B670" s="3">
        <v>46137</v>
      </c>
      <c r="C670" s="4">
        <f>YEAR(SalesDataTable[[#This Row],[Order Date]])</f>
        <v>2026</v>
      </c>
      <c r="D670" s="4">
        <f>MONTH(SalesDataTable[[#This Row],[Order Date]])</f>
        <v>4</v>
      </c>
      <c r="E670" s="4" t="str">
        <f>TEXT(SalesDataTable[[#This Row],[Order Date]], "MMM")</f>
        <v>Apr</v>
      </c>
      <c r="F670" s="5" t="str">
        <f>"Q"&amp;ROUNDUP(MONTH(SalesDataTable[[#This Row],[Order Date]])/3,0)</f>
        <v>Q2</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6" x14ac:dyDescent="0.4">
      <c r="A671" s="2">
        <v>4442</v>
      </c>
      <c r="B671" s="3">
        <v>46137</v>
      </c>
      <c r="C671" s="4">
        <f>YEAR(SalesDataTable[[#This Row],[Order Date]])</f>
        <v>2026</v>
      </c>
      <c r="D671" s="4">
        <f>MONTH(SalesDataTable[[#This Row],[Order Date]])</f>
        <v>4</v>
      </c>
      <c r="E671" s="4" t="str">
        <f>TEXT(SalesDataTable[[#This Row],[Order Date]], "MMM")</f>
        <v>Apr</v>
      </c>
      <c r="F671" s="5" t="str">
        <f>"Q"&amp;ROUNDUP(MONTH(SalesDataTable[[#This Row],[Order Date]])/3,0)</f>
        <v>Q2</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6" x14ac:dyDescent="0.4">
      <c r="A672" s="2">
        <v>228</v>
      </c>
      <c r="B672" s="3">
        <v>46138</v>
      </c>
      <c r="C672" s="4">
        <f>YEAR(SalesDataTable[[#This Row],[Order Date]])</f>
        <v>2026</v>
      </c>
      <c r="D672" s="4">
        <f>MONTH(SalesDataTable[[#This Row],[Order Date]])</f>
        <v>4</v>
      </c>
      <c r="E672" s="4" t="str">
        <f>TEXT(SalesDataTable[[#This Row],[Order Date]], "MMM")</f>
        <v>Apr</v>
      </c>
      <c r="F672" s="5" t="str">
        <f>"Q"&amp;ROUNDUP(MONTH(SalesDataTable[[#This Row],[Order Date]])/3,0)</f>
        <v>Q2</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6" x14ac:dyDescent="0.4">
      <c r="A673" s="2">
        <v>2101</v>
      </c>
      <c r="B673" s="3">
        <v>46138</v>
      </c>
      <c r="C673" s="4">
        <f>YEAR(SalesDataTable[[#This Row],[Order Date]])</f>
        <v>2026</v>
      </c>
      <c r="D673" s="4">
        <f>MONTH(SalesDataTable[[#This Row],[Order Date]])</f>
        <v>4</v>
      </c>
      <c r="E673" s="4" t="str">
        <f>TEXT(SalesDataTable[[#This Row],[Order Date]], "MMM")</f>
        <v>Apr</v>
      </c>
      <c r="F673" s="5" t="str">
        <f>"Q"&amp;ROUNDUP(MONTH(SalesDataTable[[#This Row],[Order Date]])/3,0)</f>
        <v>Q2</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6" x14ac:dyDescent="0.4">
      <c r="A674" s="2">
        <v>2590</v>
      </c>
      <c r="B674" s="3">
        <v>46138</v>
      </c>
      <c r="C674" s="4">
        <f>YEAR(SalesDataTable[[#This Row],[Order Date]])</f>
        <v>2026</v>
      </c>
      <c r="D674" s="4">
        <f>MONTH(SalesDataTable[[#This Row],[Order Date]])</f>
        <v>4</v>
      </c>
      <c r="E674" s="4" t="str">
        <f>TEXT(SalesDataTable[[#This Row],[Order Date]], "MMM")</f>
        <v>Apr</v>
      </c>
      <c r="F674" s="5" t="str">
        <f>"Q"&amp;ROUNDUP(MONTH(SalesDataTable[[#This Row],[Order Date]])/3,0)</f>
        <v>Q2</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6" x14ac:dyDescent="0.4">
      <c r="A675" s="2">
        <v>2957</v>
      </c>
      <c r="B675" s="3">
        <v>46138</v>
      </c>
      <c r="C675" s="4">
        <f>YEAR(SalesDataTable[[#This Row],[Order Date]])</f>
        <v>2026</v>
      </c>
      <c r="D675" s="4">
        <f>MONTH(SalesDataTable[[#This Row],[Order Date]])</f>
        <v>4</v>
      </c>
      <c r="E675" s="4" t="str">
        <f>TEXT(SalesDataTable[[#This Row],[Order Date]], "MMM")</f>
        <v>Apr</v>
      </c>
      <c r="F675" s="5" t="str">
        <f>"Q"&amp;ROUNDUP(MONTH(SalesDataTable[[#This Row],[Order Date]])/3,0)</f>
        <v>Q2</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6" x14ac:dyDescent="0.4">
      <c r="A676" s="2">
        <v>4270</v>
      </c>
      <c r="B676" s="3">
        <v>46138</v>
      </c>
      <c r="C676" s="4">
        <f>YEAR(SalesDataTable[[#This Row],[Order Date]])</f>
        <v>2026</v>
      </c>
      <c r="D676" s="4">
        <f>MONTH(SalesDataTable[[#This Row],[Order Date]])</f>
        <v>4</v>
      </c>
      <c r="E676" s="4" t="str">
        <f>TEXT(SalesDataTable[[#This Row],[Order Date]], "MMM")</f>
        <v>Apr</v>
      </c>
      <c r="F676" s="5" t="str">
        <f>"Q"&amp;ROUNDUP(MONTH(SalesDataTable[[#This Row],[Order Date]])/3,0)</f>
        <v>Q2</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6" x14ac:dyDescent="0.4">
      <c r="A677" s="2">
        <v>4324</v>
      </c>
      <c r="B677" s="3">
        <v>46138</v>
      </c>
      <c r="C677" s="4">
        <f>YEAR(SalesDataTable[[#This Row],[Order Date]])</f>
        <v>2026</v>
      </c>
      <c r="D677" s="4">
        <f>MONTH(SalesDataTable[[#This Row],[Order Date]])</f>
        <v>4</v>
      </c>
      <c r="E677" s="4" t="str">
        <f>TEXT(SalesDataTable[[#This Row],[Order Date]], "MMM")</f>
        <v>Apr</v>
      </c>
      <c r="F677" s="5" t="str">
        <f>"Q"&amp;ROUNDUP(MONTH(SalesDataTable[[#This Row],[Order Date]])/3,0)</f>
        <v>Q2</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6" x14ac:dyDescent="0.4">
      <c r="A678" s="2">
        <v>5010</v>
      </c>
      <c r="B678" s="3">
        <v>46138</v>
      </c>
      <c r="C678" s="4">
        <f>YEAR(SalesDataTable[[#This Row],[Order Date]])</f>
        <v>2026</v>
      </c>
      <c r="D678" s="4">
        <f>MONTH(SalesDataTable[[#This Row],[Order Date]])</f>
        <v>4</v>
      </c>
      <c r="E678" s="4" t="str">
        <f>TEXT(SalesDataTable[[#This Row],[Order Date]], "MMM")</f>
        <v>Apr</v>
      </c>
      <c r="F678" s="5" t="str">
        <f>"Q"&amp;ROUNDUP(MONTH(SalesDataTable[[#This Row],[Order Date]])/3,0)</f>
        <v>Q2</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6" x14ac:dyDescent="0.4">
      <c r="A679" s="2">
        <v>5092</v>
      </c>
      <c r="B679" s="3">
        <v>46138</v>
      </c>
      <c r="C679" s="4">
        <f>YEAR(SalesDataTable[[#This Row],[Order Date]])</f>
        <v>2026</v>
      </c>
      <c r="D679" s="4">
        <f>MONTH(SalesDataTable[[#This Row],[Order Date]])</f>
        <v>4</v>
      </c>
      <c r="E679" s="4" t="str">
        <f>TEXT(SalesDataTable[[#This Row],[Order Date]], "MMM")</f>
        <v>Apr</v>
      </c>
      <c r="F679" s="5" t="str">
        <f>"Q"&amp;ROUNDUP(MONTH(SalesDataTable[[#This Row],[Order Date]])/3,0)</f>
        <v>Q2</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6" x14ac:dyDescent="0.4">
      <c r="A680" s="2">
        <v>1061</v>
      </c>
      <c r="B680" s="3">
        <v>46139</v>
      </c>
      <c r="C680" s="4">
        <f>YEAR(SalesDataTable[[#This Row],[Order Date]])</f>
        <v>2026</v>
      </c>
      <c r="D680" s="4">
        <f>MONTH(SalesDataTable[[#This Row],[Order Date]])</f>
        <v>4</v>
      </c>
      <c r="E680" s="4" t="str">
        <f>TEXT(SalesDataTable[[#This Row],[Order Date]], "MMM")</f>
        <v>Apr</v>
      </c>
      <c r="F680" s="5" t="str">
        <f>"Q"&amp;ROUNDUP(MONTH(SalesDataTable[[#This Row],[Order Date]])/3,0)</f>
        <v>Q2</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6" x14ac:dyDescent="0.4">
      <c r="A681" s="2">
        <v>1099</v>
      </c>
      <c r="B681" s="3">
        <v>46139</v>
      </c>
      <c r="C681" s="4">
        <f>YEAR(SalesDataTable[[#This Row],[Order Date]])</f>
        <v>2026</v>
      </c>
      <c r="D681" s="4">
        <f>MONTH(SalesDataTable[[#This Row],[Order Date]])</f>
        <v>4</v>
      </c>
      <c r="E681" s="4" t="str">
        <f>TEXT(SalesDataTable[[#This Row],[Order Date]], "MMM")</f>
        <v>Apr</v>
      </c>
      <c r="F681" s="5" t="str">
        <f>"Q"&amp;ROUNDUP(MONTH(SalesDataTable[[#This Row],[Order Date]])/3,0)</f>
        <v>Q2</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6" x14ac:dyDescent="0.4">
      <c r="A682" s="2">
        <v>3500</v>
      </c>
      <c r="B682" s="3">
        <v>46139</v>
      </c>
      <c r="C682" s="4">
        <f>YEAR(SalesDataTable[[#This Row],[Order Date]])</f>
        <v>2026</v>
      </c>
      <c r="D682" s="4">
        <f>MONTH(SalesDataTable[[#This Row],[Order Date]])</f>
        <v>4</v>
      </c>
      <c r="E682" s="4" t="str">
        <f>TEXT(SalesDataTable[[#This Row],[Order Date]], "MMM")</f>
        <v>Apr</v>
      </c>
      <c r="F682" s="5" t="str">
        <f>"Q"&amp;ROUNDUP(MONTH(SalesDataTable[[#This Row],[Order Date]])/3,0)</f>
        <v>Q2</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6" x14ac:dyDescent="0.4">
      <c r="A683" s="2">
        <v>3856</v>
      </c>
      <c r="B683" s="3">
        <v>46139</v>
      </c>
      <c r="C683" s="4">
        <f>YEAR(SalesDataTable[[#This Row],[Order Date]])</f>
        <v>2026</v>
      </c>
      <c r="D683" s="4">
        <f>MONTH(SalesDataTable[[#This Row],[Order Date]])</f>
        <v>4</v>
      </c>
      <c r="E683" s="4" t="str">
        <f>TEXT(SalesDataTable[[#This Row],[Order Date]], "MMM")</f>
        <v>Apr</v>
      </c>
      <c r="F683" s="5" t="str">
        <f>"Q"&amp;ROUNDUP(MONTH(SalesDataTable[[#This Row],[Order Date]])/3,0)</f>
        <v>Q2</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6" x14ac:dyDescent="0.4">
      <c r="A684" s="2">
        <v>4044</v>
      </c>
      <c r="B684" s="3">
        <v>46139</v>
      </c>
      <c r="C684" s="4">
        <f>YEAR(SalesDataTable[[#This Row],[Order Date]])</f>
        <v>2026</v>
      </c>
      <c r="D684" s="4">
        <f>MONTH(SalesDataTable[[#This Row],[Order Date]])</f>
        <v>4</v>
      </c>
      <c r="E684" s="4" t="str">
        <f>TEXT(SalesDataTable[[#This Row],[Order Date]], "MMM")</f>
        <v>Apr</v>
      </c>
      <c r="F684" s="5" t="str">
        <f>"Q"&amp;ROUNDUP(MONTH(SalesDataTable[[#This Row],[Order Date]])/3,0)</f>
        <v>Q2</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6" x14ac:dyDescent="0.4">
      <c r="A685" s="2">
        <v>4235</v>
      </c>
      <c r="B685" s="3">
        <v>46139</v>
      </c>
      <c r="C685" s="4">
        <f>YEAR(SalesDataTable[[#This Row],[Order Date]])</f>
        <v>2026</v>
      </c>
      <c r="D685" s="4">
        <f>MONTH(SalesDataTable[[#This Row],[Order Date]])</f>
        <v>4</v>
      </c>
      <c r="E685" s="4" t="str">
        <f>TEXT(SalesDataTable[[#This Row],[Order Date]], "MMM")</f>
        <v>Apr</v>
      </c>
      <c r="F685" s="5" t="str">
        <f>"Q"&amp;ROUNDUP(MONTH(SalesDataTable[[#This Row],[Order Date]])/3,0)</f>
        <v>Q2</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6" x14ac:dyDescent="0.4">
      <c r="A686" s="2">
        <v>122</v>
      </c>
      <c r="B686" s="3">
        <v>46140</v>
      </c>
      <c r="C686" s="4">
        <f>YEAR(SalesDataTable[[#This Row],[Order Date]])</f>
        <v>2026</v>
      </c>
      <c r="D686" s="4">
        <f>MONTH(SalesDataTable[[#This Row],[Order Date]])</f>
        <v>4</v>
      </c>
      <c r="E686" s="4" t="str">
        <f>TEXT(SalesDataTable[[#This Row],[Order Date]], "MMM")</f>
        <v>Apr</v>
      </c>
      <c r="F686" s="5" t="str">
        <f>"Q"&amp;ROUNDUP(MONTH(SalesDataTable[[#This Row],[Order Date]])/3,0)</f>
        <v>Q2</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6" x14ac:dyDescent="0.4">
      <c r="A687" s="2">
        <v>239</v>
      </c>
      <c r="B687" s="3">
        <v>46140</v>
      </c>
      <c r="C687" s="4">
        <f>YEAR(SalesDataTable[[#This Row],[Order Date]])</f>
        <v>2026</v>
      </c>
      <c r="D687" s="4">
        <f>MONTH(SalesDataTable[[#This Row],[Order Date]])</f>
        <v>4</v>
      </c>
      <c r="E687" s="4" t="str">
        <f>TEXT(SalesDataTable[[#This Row],[Order Date]], "MMM")</f>
        <v>Apr</v>
      </c>
      <c r="F687" s="5" t="str">
        <f>"Q"&amp;ROUNDUP(MONTH(SalesDataTable[[#This Row],[Order Date]])/3,0)</f>
        <v>Q2</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6" x14ac:dyDescent="0.4">
      <c r="A688" s="2">
        <v>356</v>
      </c>
      <c r="B688" s="3">
        <v>46140</v>
      </c>
      <c r="C688" s="4">
        <f>YEAR(SalesDataTable[[#This Row],[Order Date]])</f>
        <v>2026</v>
      </c>
      <c r="D688" s="4">
        <f>MONTH(SalesDataTable[[#This Row],[Order Date]])</f>
        <v>4</v>
      </c>
      <c r="E688" s="4" t="str">
        <f>TEXT(SalesDataTable[[#This Row],[Order Date]], "MMM")</f>
        <v>Apr</v>
      </c>
      <c r="F688" s="5" t="str">
        <f>"Q"&amp;ROUNDUP(MONTH(SalesDataTable[[#This Row],[Order Date]])/3,0)</f>
        <v>Q2</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6" x14ac:dyDescent="0.4">
      <c r="A689" s="2">
        <v>785</v>
      </c>
      <c r="B689" s="3">
        <v>46140</v>
      </c>
      <c r="C689" s="4">
        <f>YEAR(SalesDataTable[[#This Row],[Order Date]])</f>
        <v>2026</v>
      </c>
      <c r="D689" s="4">
        <f>MONTH(SalesDataTable[[#This Row],[Order Date]])</f>
        <v>4</v>
      </c>
      <c r="E689" s="4" t="str">
        <f>TEXT(SalesDataTable[[#This Row],[Order Date]], "MMM")</f>
        <v>Apr</v>
      </c>
      <c r="F689" s="5" t="str">
        <f>"Q"&amp;ROUNDUP(MONTH(SalesDataTable[[#This Row],[Order Date]])/3,0)</f>
        <v>Q2</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6" x14ac:dyDescent="0.4">
      <c r="A690" s="2">
        <v>2325</v>
      </c>
      <c r="B690" s="3">
        <v>46140</v>
      </c>
      <c r="C690" s="4">
        <f>YEAR(SalesDataTable[[#This Row],[Order Date]])</f>
        <v>2026</v>
      </c>
      <c r="D690" s="4">
        <f>MONTH(SalesDataTable[[#This Row],[Order Date]])</f>
        <v>4</v>
      </c>
      <c r="E690" s="4" t="str">
        <f>TEXT(SalesDataTable[[#This Row],[Order Date]], "MMM")</f>
        <v>Apr</v>
      </c>
      <c r="F690" s="5" t="str">
        <f>"Q"&amp;ROUNDUP(MONTH(SalesDataTable[[#This Row],[Order Date]])/3,0)</f>
        <v>Q2</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6" x14ac:dyDescent="0.4">
      <c r="A691" s="2">
        <v>2566</v>
      </c>
      <c r="B691" s="3">
        <v>46140</v>
      </c>
      <c r="C691" s="4">
        <f>YEAR(SalesDataTable[[#This Row],[Order Date]])</f>
        <v>2026</v>
      </c>
      <c r="D691" s="4">
        <f>MONTH(SalesDataTable[[#This Row],[Order Date]])</f>
        <v>4</v>
      </c>
      <c r="E691" s="4" t="str">
        <f>TEXT(SalesDataTable[[#This Row],[Order Date]], "MMM")</f>
        <v>Apr</v>
      </c>
      <c r="F691" s="5" t="str">
        <f>"Q"&amp;ROUNDUP(MONTH(SalesDataTable[[#This Row],[Order Date]])/3,0)</f>
        <v>Q2</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6" x14ac:dyDescent="0.4">
      <c r="A692" s="2">
        <v>3105</v>
      </c>
      <c r="B692" s="3">
        <v>46140</v>
      </c>
      <c r="C692" s="4">
        <f>YEAR(SalesDataTable[[#This Row],[Order Date]])</f>
        <v>2026</v>
      </c>
      <c r="D692" s="4">
        <f>MONTH(SalesDataTable[[#This Row],[Order Date]])</f>
        <v>4</v>
      </c>
      <c r="E692" s="4" t="str">
        <f>TEXT(SalesDataTable[[#This Row],[Order Date]], "MMM")</f>
        <v>Apr</v>
      </c>
      <c r="F692" s="5" t="str">
        <f>"Q"&amp;ROUNDUP(MONTH(SalesDataTable[[#This Row],[Order Date]])/3,0)</f>
        <v>Q2</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6" x14ac:dyDescent="0.4">
      <c r="A693" s="2">
        <v>3167</v>
      </c>
      <c r="B693" s="3">
        <v>46140</v>
      </c>
      <c r="C693" s="4">
        <f>YEAR(SalesDataTable[[#This Row],[Order Date]])</f>
        <v>2026</v>
      </c>
      <c r="D693" s="4">
        <f>MONTH(SalesDataTable[[#This Row],[Order Date]])</f>
        <v>4</v>
      </c>
      <c r="E693" s="4" t="str">
        <f>TEXT(SalesDataTable[[#This Row],[Order Date]], "MMM")</f>
        <v>Apr</v>
      </c>
      <c r="F693" s="5" t="str">
        <f>"Q"&amp;ROUNDUP(MONTH(SalesDataTable[[#This Row],[Order Date]])/3,0)</f>
        <v>Q2</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6" x14ac:dyDescent="0.4">
      <c r="A694" s="2">
        <v>4396</v>
      </c>
      <c r="B694" s="3">
        <v>46140</v>
      </c>
      <c r="C694" s="4">
        <f>YEAR(SalesDataTable[[#This Row],[Order Date]])</f>
        <v>2026</v>
      </c>
      <c r="D694" s="4">
        <f>MONTH(SalesDataTable[[#This Row],[Order Date]])</f>
        <v>4</v>
      </c>
      <c r="E694" s="4" t="str">
        <f>TEXT(SalesDataTable[[#This Row],[Order Date]], "MMM")</f>
        <v>Apr</v>
      </c>
      <c r="F694" s="5" t="str">
        <f>"Q"&amp;ROUNDUP(MONTH(SalesDataTable[[#This Row],[Order Date]])/3,0)</f>
        <v>Q2</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6" x14ac:dyDescent="0.4">
      <c r="A695" s="2">
        <v>4475</v>
      </c>
      <c r="B695" s="3">
        <v>46140</v>
      </c>
      <c r="C695" s="4">
        <f>YEAR(SalesDataTable[[#This Row],[Order Date]])</f>
        <v>2026</v>
      </c>
      <c r="D695" s="4">
        <f>MONTH(SalesDataTable[[#This Row],[Order Date]])</f>
        <v>4</v>
      </c>
      <c r="E695" s="4" t="str">
        <f>TEXT(SalesDataTable[[#This Row],[Order Date]], "MMM")</f>
        <v>Apr</v>
      </c>
      <c r="F695" s="5" t="str">
        <f>"Q"&amp;ROUNDUP(MONTH(SalesDataTable[[#This Row],[Order Date]])/3,0)</f>
        <v>Q2</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6" x14ac:dyDescent="0.4">
      <c r="A696" s="2">
        <v>4482</v>
      </c>
      <c r="B696" s="3">
        <v>46140</v>
      </c>
      <c r="C696" s="4">
        <f>YEAR(SalesDataTable[[#This Row],[Order Date]])</f>
        <v>2026</v>
      </c>
      <c r="D696" s="4">
        <f>MONTH(SalesDataTable[[#This Row],[Order Date]])</f>
        <v>4</v>
      </c>
      <c r="E696" s="4" t="str">
        <f>TEXT(SalesDataTable[[#This Row],[Order Date]], "MMM")</f>
        <v>Apr</v>
      </c>
      <c r="F696" s="5" t="str">
        <f>"Q"&amp;ROUNDUP(MONTH(SalesDataTable[[#This Row],[Order Date]])/3,0)</f>
        <v>Q2</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6" x14ac:dyDescent="0.4">
      <c r="A697" s="2">
        <v>5022</v>
      </c>
      <c r="B697" s="3">
        <v>46140</v>
      </c>
      <c r="C697" s="4">
        <f>YEAR(SalesDataTable[[#This Row],[Order Date]])</f>
        <v>2026</v>
      </c>
      <c r="D697" s="4">
        <f>MONTH(SalesDataTable[[#This Row],[Order Date]])</f>
        <v>4</v>
      </c>
      <c r="E697" s="4" t="str">
        <f>TEXT(SalesDataTable[[#This Row],[Order Date]], "MMM")</f>
        <v>Apr</v>
      </c>
      <c r="F697" s="5" t="str">
        <f>"Q"&amp;ROUNDUP(MONTH(SalesDataTable[[#This Row],[Order Date]])/3,0)</f>
        <v>Q2</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6" x14ac:dyDescent="0.4">
      <c r="A698" s="2">
        <v>1304</v>
      </c>
      <c r="B698" s="3">
        <v>46141</v>
      </c>
      <c r="C698" s="4">
        <f>YEAR(SalesDataTable[[#This Row],[Order Date]])</f>
        <v>2026</v>
      </c>
      <c r="D698" s="4">
        <f>MONTH(SalesDataTable[[#This Row],[Order Date]])</f>
        <v>4</v>
      </c>
      <c r="E698" s="4" t="str">
        <f>TEXT(SalesDataTable[[#This Row],[Order Date]], "MMM")</f>
        <v>Apr</v>
      </c>
      <c r="F698" s="5" t="str">
        <f>"Q"&amp;ROUNDUP(MONTH(SalesDataTable[[#This Row],[Order Date]])/3,0)</f>
        <v>Q2</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6" x14ac:dyDescent="0.4">
      <c r="A699" s="2">
        <v>3008</v>
      </c>
      <c r="B699" s="3">
        <v>46141</v>
      </c>
      <c r="C699" s="4">
        <f>YEAR(SalesDataTable[[#This Row],[Order Date]])</f>
        <v>2026</v>
      </c>
      <c r="D699" s="4">
        <f>MONTH(SalesDataTable[[#This Row],[Order Date]])</f>
        <v>4</v>
      </c>
      <c r="E699" s="4" t="str">
        <f>TEXT(SalesDataTable[[#This Row],[Order Date]], "MMM")</f>
        <v>Apr</v>
      </c>
      <c r="F699" s="5" t="str">
        <f>"Q"&amp;ROUNDUP(MONTH(SalesDataTable[[#This Row],[Order Date]])/3,0)</f>
        <v>Q2</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6" x14ac:dyDescent="0.4">
      <c r="A700" s="2">
        <v>4140</v>
      </c>
      <c r="B700" s="3">
        <v>46141</v>
      </c>
      <c r="C700" s="4">
        <f>YEAR(SalesDataTable[[#This Row],[Order Date]])</f>
        <v>2026</v>
      </c>
      <c r="D700" s="4">
        <f>MONTH(SalesDataTable[[#This Row],[Order Date]])</f>
        <v>4</v>
      </c>
      <c r="E700" s="4" t="str">
        <f>TEXT(SalesDataTable[[#This Row],[Order Date]], "MMM")</f>
        <v>Apr</v>
      </c>
      <c r="F700" s="5" t="str">
        <f>"Q"&amp;ROUNDUP(MONTH(SalesDataTable[[#This Row],[Order Date]])/3,0)</f>
        <v>Q2</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6" x14ac:dyDescent="0.4">
      <c r="A701" s="2">
        <v>4151</v>
      </c>
      <c r="B701" s="3">
        <v>46141</v>
      </c>
      <c r="C701" s="4">
        <f>YEAR(SalesDataTable[[#This Row],[Order Date]])</f>
        <v>2026</v>
      </c>
      <c r="D701" s="4">
        <f>MONTH(SalesDataTable[[#This Row],[Order Date]])</f>
        <v>4</v>
      </c>
      <c r="E701" s="4" t="str">
        <f>TEXT(SalesDataTable[[#This Row],[Order Date]], "MMM")</f>
        <v>Apr</v>
      </c>
      <c r="F701" s="5" t="str">
        <f>"Q"&amp;ROUNDUP(MONTH(SalesDataTable[[#This Row],[Order Date]])/3,0)</f>
        <v>Q2</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6" x14ac:dyDescent="0.4">
      <c r="A702" s="2">
        <v>4650</v>
      </c>
      <c r="B702" s="3">
        <v>46141</v>
      </c>
      <c r="C702" s="4">
        <f>YEAR(SalesDataTable[[#This Row],[Order Date]])</f>
        <v>2026</v>
      </c>
      <c r="D702" s="4">
        <f>MONTH(SalesDataTable[[#This Row],[Order Date]])</f>
        <v>4</v>
      </c>
      <c r="E702" s="4" t="str">
        <f>TEXT(SalesDataTable[[#This Row],[Order Date]], "MMM")</f>
        <v>Apr</v>
      </c>
      <c r="F702" s="5" t="str">
        <f>"Q"&amp;ROUNDUP(MONTH(SalesDataTable[[#This Row],[Order Date]])/3,0)</f>
        <v>Q2</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6" x14ac:dyDescent="0.4">
      <c r="A703" s="2">
        <v>4897</v>
      </c>
      <c r="B703" s="3">
        <v>46141</v>
      </c>
      <c r="C703" s="4">
        <f>YEAR(SalesDataTable[[#This Row],[Order Date]])</f>
        <v>2026</v>
      </c>
      <c r="D703" s="4">
        <f>MONTH(SalesDataTable[[#This Row],[Order Date]])</f>
        <v>4</v>
      </c>
      <c r="E703" s="4" t="str">
        <f>TEXT(SalesDataTable[[#This Row],[Order Date]], "MMM")</f>
        <v>Apr</v>
      </c>
      <c r="F703" s="5" t="str">
        <f>"Q"&amp;ROUNDUP(MONTH(SalesDataTable[[#This Row],[Order Date]])/3,0)</f>
        <v>Q2</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6" x14ac:dyDescent="0.4">
      <c r="A704" s="2">
        <v>792</v>
      </c>
      <c r="B704" s="3">
        <v>46142</v>
      </c>
      <c r="C704" s="4">
        <f>YEAR(SalesDataTable[[#This Row],[Order Date]])</f>
        <v>2026</v>
      </c>
      <c r="D704" s="4">
        <f>MONTH(SalesDataTable[[#This Row],[Order Date]])</f>
        <v>4</v>
      </c>
      <c r="E704" s="4" t="str">
        <f>TEXT(SalesDataTable[[#This Row],[Order Date]], "MMM")</f>
        <v>Apr</v>
      </c>
      <c r="F704" s="5" t="str">
        <f>"Q"&amp;ROUNDUP(MONTH(SalesDataTable[[#This Row],[Order Date]])/3,0)</f>
        <v>Q2</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6" x14ac:dyDescent="0.4">
      <c r="A705" s="2">
        <v>1796</v>
      </c>
      <c r="B705" s="3">
        <v>46142</v>
      </c>
      <c r="C705" s="4">
        <f>YEAR(SalesDataTable[[#This Row],[Order Date]])</f>
        <v>2026</v>
      </c>
      <c r="D705" s="4">
        <f>MONTH(SalesDataTable[[#This Row],[Order Date]])</f>
        <v>4</v>
      </c>
      <c r="E705" s="4" t="str">
        <f>TEXT(SalesDataTable[[#This Row],[Order Date]], "MMM")</f>
        <v>Apr</v>
      </c>
      <c r="F705" s="5" t="str">
        <f>"Q"&amp;ROUNDUP(MONTH(SalesDataTable[[#This Row],[Order Date]])/3,0)</f>
        <v>Q2</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6" x14ac:dyDescent="0.4">
      <c r="A706" s="2">
        <v>3222</v>
      </c>
      <c r="B706" s="3">
        <v>46142</v>
      </c>
      <c r="C706" s="4">
        <f>YEAR(SalesDataTable[[#This Row],[Order Date]])</f>
        <v>2026</v>
      </c>
      <c r="D706" s="4">
        <f>MONTH(SalesDataTable[[#This Row],[Order Date]])</f>
        <v>4</v>
      </c>
      <c r="E706" s="4" t="str">
        <f>TEXT(SalesDataTable[[#This Row],[Order Date]], "MMM")</f>
        <v>Apr</v>
      </c>
      <c r="F706" s="5" t="str">
        <f>"Q"&amp;ROUNDUP(MONTH(SalesDataTable[[#This Row],[Order Date]])/3,0)</f>
        <v>Q2</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6" x14ac:dyDescent="0.4">
      <c r="A707" s="2">
        <v>3237</v>
      </c>
      <c r="B707" s="3">
        <v>46142</v>
      </c>
      <c r="C707" s="4">
        <f>YEAR(SalesDataTable[[#This Row],[Order Date]])</f>
        <v>2026</v>
      </c>
      <c r="D707" s="4">
        <f>MONTH(SalesDataTable[[#This Row],[Order Date]])</f>
        <v>4</v>
      </c>
      <c r="E707" s="4" t="str">
        <f>TEXT(SalesDataTable[[#This Row],[Order Date]], "MMM")</f>
        <v>Apr</v>
      </c>
      <c r="F707" s="5" t="str">
        <f>"Q"&amp;ROUNDUP(MONTH(SalesDataTable[[#This Row],[Order Date]])/3,0)</f>
        <v>Q2</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6" x14ac:dyDescent="0.4">
      <c r="A708" s="2">
        <v>3695</v>
      </c>
      <c r="B708" s="3">
        <v>46142</v>
      </c>
      <c r="C708" s="4">
        <f>YEAR(SalesDataTable[[#This Row],[Order Date]])</f>
        <v>2026</v>
      </c>
      <c r="D708" s="4">
        <f>MONTH(SalesDataTable[[#This Row],[Order Date]])</f>
        <v>4</v>
      </c>
      <c r="E708" s="4" t="str">
        <f>TEXT(SalesDataTable[[#This Row],[Order Date]], "MMM")</f>
        <v>Apr</v>
      </c>
      <c r="F708" s="5" t="str">
        <f>"Q"&amp;ROUNDUP(MONTH(SalesDataTable[[#This Row],[Order Date]])/3,0)</f>
        <v>Q2</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6" x14ac:dyDescent="0.4">
      <c r="A709" s="2">
        <v>5148</v>
      </c>
      <c r="B709" s="3">
        <v>46142</v>
      </c>
      <c r="C709" s="4">
        <f>YEAR(SalesDataTable[[#This Row],[Order Date]])</f>
        <v>2026</v>
      </c>
      <c r="D709" s="4">
        <f>MONTH(SalesDataTable[[#This Row],[Order Date]])</f>
        <v>4</v>
      </c>
      <c r="E709" s="4" t="str">
        <f>TEXT(SalesDataTable[[#This Row],[Order Date]], "MMM")</f>
        <v>Apr</v>
      </c>
      <c r="F709" s="5" t="str">
        <f>"Q"&amp;ROUNDUP(MONTH(SalesDataTable[[#This Row],[Order Date]])/3,0)</f>
        <v>Q2</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6" x14ac:dyDescent="0.4">
      <c r="A710" s="2">
        <v>534</v>
      </c>
      <c r="B710" s="3">
        <v>46143</v>
      </c>
      <c r="C710" s="4">
        <f>YEAR(SalesDataTable[[#This Row],[Order Date]])</f>
        <v>2026</v>
      </c>
      <c r="D710" s="4">
        <f>MONTH(SalesDataTable[[#This Row],[Order Date]])</f>
        <v>5</v>
      </c>
      <c r="E710" s="4" t="str">
        <f>TEXT(SalesDataTable[[#This Row],[Order Date]], "MMM")</f>
        <v>May</v>
      </c>
      <c r="F710" s="5" t="str">
        <f>"Q"&amp;ROUNDUP(MONTH(SalesDataTable[[#This Row],[Order Date]])/3,0)</f>
        <v>Q2</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6" x14ac:dyDescent="0.4">
      <c r="A711" s="2">
        <v>551</v>
      </c>
      <c r="B711" s="3">
        <v>46143</v>
      </c>
      <c r="C711" s="4">
        <f>YEAR(SalesDataTable[[#This Row],[Order Date]])</f>
        <v>2026</v>
      </c>
      <c r="D711" s="4">
        <f>MONTH(SalesDataTable[[#This Row],[Order Date]])</f>
        <v>5</v>
      </c>
      <c r="E711" s="4" t="str">
        <f>TEXT(SalesDataTable[[#This Row],[Order Date]], "MMM")</f>
        <v>May</v>
      </c>
      <c r="F711" s="5" t="str">
        <f>"Q"&amp;ROUNDUP(MONTH(SalesDataTable[[#This Row],[Order Date]])/3,0)</f>
        <v>Q2</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6" x14ac:dyDescent="0.4">
      <c r="A712" s="2">
        <v>2110</v>
      </c>
      <c r="B712" s="3">
        <v>46143</v>
      </c>
      <c r="C712" s="4">
        <f>YEAR(SalesDataTable[[#This Row],[Order Date]])</f>
        <v>2026</v>
      </c>
      <c r="D712" s="4">
        <f>MONTH(SalesDataTable[[#This Row],[Order Date]])</f>
        <v>5</v>
      </c>
      <c r="E712" s="4" t="str">
        <f>TEXT(SalesDataTable[[#This Row],[Order Date]], "MMM")</f>
        <v>May</v>
      </c>
      <c r="F712" s="5" t="str">
        <f>"Q"&amp;ROUNDUP(MONTH(SalesDataTable[[#This Row],[Order Date]])/3,0)</f>
        <v>Q2</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6" x14ac:dyDescent="0.4">
      <c r="A713" s="2">
        <v>2217</v>
      </c>
      <c r="B713" s="3">
        <v>46143</v>
      </c>
      <c r="C713" s="4">
        <f>YEAR(SalesDataTable[[#This Row],[Order Date]])</f>
        <v>2026</v>
      </c>
      <c r="D713" s="4">
        <f>MONTH(SalesDataTable[[#This Row],[Order Date]])</f>
        <v>5</v>
      </c>
      <c r="E713" s="4" t="str">
        <f>TEXT(SalesDataTable[[#This Row],[Order Date]], "MMM")</f>
        <v>May</v>
      </c>
      <c r="F713" s="5" t="str">
        <f>"Q"&amp;ROUNDUP(MONTH(SalesDataTable[[#This Row],[Order Date]])/3,0)</f>
        <v>Q2</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6" x14ac:dyDescent="0.4">
      <c r="A714" s="2">
        <v>2544</v>
      </c>
      <c r="B714" s="3">
        <v>46143</v>
      </c>
      <c r="C714" s="4">
        <f>YEAR(SalesDataTable[[#This Row],[Order Date]])</f>
        <v>2026</v>
      </c>
      <c r="D714" s="4">
        <f>MONTH(SalesDataTable[[#This Row],[Order Date]])</f>
        <v>5</v>
      </c>
      <c r="E714" s="4" t="str">
        <f>TEXT(SalesDataTable[[#This Row],[Order Date]], "MMM")</f>
        <v>May</v>
      </c>
      <c r="F714" s="5" t="str">
        <f>"Q"&amp;ROUNDUP(MONTH(SalesDataTable[[#This Row],[Order Date]])/3,0)</f>
        <v>Q2</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6" x14ac:dyDescent="0.4">
      <c r="A715" s="2">
        <v>3678</v>
      </c>
      <c r="B715" s="3">
        <v>46143</v>
      </c>
      <c r="C715" s="4">
        <f>YEAR(SalesDataTable[[#This Row],[Order Date]])</f>
        <v>2026</v>
      </c>
      <c r="D715" s="4">
        <f>MONTH(SalesDataTable[[#This Row],[Order Date]])</f>
        <v>5</v>
      </c>
      <c r="E715" s="4" t="str">
        <f>TEXT(SalesDataTable[[#This Row],[Order Date]], "MMM")</f>
        <v>May</v>
      </c>
      <c r="F715" s="5" t="str">
        <f>"Q"&amp;ROUNDUP(MONTH(SalesDataTable[[#This Row],[Order Date]])/3,0)</f>
        <v>Q2</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6" x14ac:dyDescent="0.4">
      <c r="A716" s="2">
        <v>3726</v>
      </c>
      <c r="B716" s="3">
        <v>46143</v>
      </c>
      <c r="C716" s="4">
        <f>YEAR(SalesDataTable[[#This Row],[Order Date]])</f>
        <v>2026</v>
      </c>
      <c r="D716" s="4">
        <f>MONTH(SalesDataTable[[#This Row],[Order Date]])</f>
        <v>5</v>
      </c>
      <c r="E716" s="4" t="str">
        <f>TEXT(SalesDataTable[[#This Row],[Order Date]], "MMM")</f>
        <v>May</v>
      </c>
      <c r="F716" s="5" t="str">
        <f>"Q"&amp;ROUNDUP(MONTH(SalesDataTable[[#This Row],[Order Date]])/3,0)</f>
        <v>Q2</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6" x14ac:dyDescent="0.4">
      <c r="A717" s="2">
        <v>3897</v>
      </c>
      <c r="B717" s="3">
        <v>46143</v>
      </c>
      <c r="C717" s="4">
        <f>YEAR(SalesDataTable[[#This Row],[Order Date]])</f>
        <v>2026</v>
      </c>
      <c r="D717" s="4">
        <f>MONTH(SalesDataTable[[#This Row],[Order Date]])</f>
        <v>5</v>
      </c>
      <c r="E717" s="4" t="str">
        <f>TEXT(SalesDataTable[[#This Row],[Order Date]], "MMM")</f>
        <v>May</v>
      </c>
      <c r="F717" s="5" t="str">
        <f>"Q"&amp;ROUNDUP(MONTH(SalesDataTable[[#This Row],[Order Date]])/3,0)</f>
        <v>Q2</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6" x14ac:dyDescent="0.4">
      <c r="A718" s="2">
        <v>1262</v>
      </c>
      <c r="B718" s="3">
        <v>46144</v>
      </c>
      <c r="C718" s="4">
        <f>YEAR(SalesDataTable[[#This Row],[Order Date]])</f>
        <v>2026</v>
      </c>
      <c r="D718" s="4">
        <f>MONTH(SalesDataTable[[#This Row],[Order Date]])</f>
        <v>5</v>
      </c>
      <c r="E718" s="4" t="str">
        <f>TEXT(SalesDataTable[[#This Row],[Order Date]], "MMM")</f>
        <v>May</v>
      </c>
      <c r="F718" s="5" t="str">
        <f>"Q"&amp;ROUNDUP(MONTH(SalesDataTable[[#This Row],[Order Date]])/3,0)</f>
        <v>Q2</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6" x14ac:dyDescent="0.4">
      <c r="A719" s="2">
        <v>2657</v>
      </c>
      <c r="B719" s="3">
        <v>46144</v>
      </c>
      <c r="C719" s="4">
        <f>YEAR(SalesDataTable[[#This Row],[Order Date]])</f>
        <v>2026</v>
      </c>
      <c r="D719" s="4">
        <f>MONTH(SalesDataTable[[#This Row],[Order Date]])</f>
        <v>5</v>
      </c>
      <c r="E719" s="4" t="str">
        <f>TEXT(SalesDataTable[[#This Row],[Order Date]], "MMM")</f>
        <v>May</v>
      </c>
      <c r="F719" s="5" t="str">
        <f>"Q"&amp;ROUNDUP(MONTH(SalesDataTable[[#This Row],[Order Date]])/3,0)</f>
        <v>Q2</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6" x14ac:dyDescent="0.4">
      <c r="A720" s="2">
        <v>3238</v>
      </c>
      <c r="B720" s="3">
        <v>46144</v>
      </c>
      <c r="C720" s="4">
        <f>YEAR(SalesDataTable[[#This Row],[Order Date]])</f>
        <v>2026</v>
      </c>
      <c r="D720" s="4">
        <f>MONTH(SalesDataTable[[#This Row],[Order Date]])</f>
        <v>5</v>
      </c>
      <c r="E720" s="4" t="str">
        <f>TEXT(SalesDataTable[[#This Row],[Order Date]], "MMM")</f>
        <v>May</v>
      </c>
      <c r="F720" s="5" t="str">
        <f>"Q"&amp;ROUNDUP(MONTH(SalesDataTable[[#This Row],[Order Date]])/3,0)</f>
        <v>Q2</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6" x14ac:dyDescent="0.4">
      <c r="A721" s="2">
        <v>3607</v>
      </c>
      <c r="B721" s="3">
        <v>46144</v>
      </c>
      <c r="C721" s="4">
        <f>YEAR(SalesDataTable[[#This Row],[Order Date]])</f>
        <v>2026</v>
      </c>
      <c r="D721" s="4">
        <f>MONTH(SalesDataTable[[#This Row],[Order Date]])</f>
        <v>5</v>
      </c>
      <c r="E721" s="4" t="str">
        <f>TEXT(SalesDataTable[[#This Row],[Order Date]], "MMM")</f>
        <v>May</v>
      </c>
      <c r="F721" s="5" t="str">
        <f>"Q"&amp;ROUNDUP(MONTH(SalesDataTable[[#This Row],[Order Date]])/3,0)</f>
        <v>Q2</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6" x14ac:dyDescent="0.4">
      <c r="A722" s="2">
        <v>5070</v>
      </c>
      <c r="B722" s="3">
        <v>46144</v>
      </c>
      <c r="C722" s="4">
        <f>YEAR(SalesDataTable[[#This Row],[Order Date]])</f>
        <v>2026</v>
      </c>
      <c r="D722" s="4">
        <f>MONTH(SalesDataTable[[#This Row],[Order Date]])</f>
        <v>5</v>
      </c>
      <c r="E722" s="4" t="str">
        <f>TEXT(SalesDataTable[[#This Row],[Order Date]], "MMM")</f>
        <v>May</v>
      </c>
      <c r="F722" s="5" t="str">
        <f>"Q"&amp;ROUNDUP(MONTH(SalesDataTable[[#This Row],[Order Date]])/3,0)</f>
        <v>Q2</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6" x14ac:dyDescent="0.4">
      <c r="A723" s="2">
        <v>5171</v>
      </c>
      <c r="B723" s="3">
        <v>46144</v>
      </c>
      <c r="C723" s="4">
        <f>YEAR(SalesDataTable[[#This Row],[Order Date]])</f>
        <v>2026</v>
      </c>
      <c r="D723" s="4">
        <f>MONTH(SalesDataTable[[#This Row],[Order Date]])</f>
        <v>5</v>
      </c>
      <c r="E723" s="4" t="str">
        <f>TEXT(SalesDataTable[[#This Row],[Order Date]], "MMM")</f>
        <v>May</v>
      </c>
      <c r="F723" s="5" t="str">
        <f>"Q"&amp;ROUNDUP(MONTH(SalesDataTable[[#This Row],[Order Date]])/3,0)</f>
        <v>Q2</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6" x14ac:dyDescent="0.4">
      <c r="A724" s="2">
        <v>617</v>
      </c>
      <c r="B724" s="3">
        <v>46145</v>
      </c>
      <c r="C724" s="4">
        <f>YEAR(SalesDataTable[[#This Row],[Order Date]])</f>
        <v>2026</v>
      </c>
      <c r="D724" s="4">
        <f>MONTH(SalesDataTable[[#This Row],[Order Date]])</f>
        <v>5</v>
      </c>
      <c r="E724" s="4" t="str">
        <f>TEXT(SalesDataTable[[#This Row],[Order Date]], "MMM")</f>
        <v>May</v>
      </c>
      <c r="F724" s="5" t="str">
        <f>"Q"&amp;ROUNDUP(MONTH(SalesDataTable[[#This Row],[Order Date]])/3,0)</f>
        <v>Q2</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6" x14ac:dyDescent="0.4">
      <c r="A725" s="2">
        <v>849</v>
      </c>
      <c r="B725" s="3">
        <v>46145</v>
      </c>
      <c r="C725" s="4">
        <f>YEAR(SalesDataTable[[#This Row],[Order Date]])</f>
        <v>2026</v>
      </c>
      <c r="D725" s="4">
        <f>MONTH(SalesDataTable[[#This Row],[Order Date]])</f>
        <v>5</v>
      </c>
      <c r="E725" s="4" t="str">
        <f>TEXT(SalesDataTable[[#This Row],[Order Date]], "MMM")</f>
        <v>May</v>
      </c>
      <c r="F725" s="5" t="str">
        <f>"Q"&amp;ROUNDUP(MONTH(SalesDataTable[[#This Row],[Order Date]])/3,0)</f>
        <v>Q2</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6" x14ac:dyDescent="0.4">
      <c r="A726" s="2">
        <v>956</v>
      </c>
      <c r="B726" s="3">
        <v>46145</v>
      </c>
      <c r="C726" s="4">
        <f>YEAR(SalesDataTable[[#This Row],[Order Date]])</f>
        <v>2026</v>
      </c>
      <c r="D726" s="4">
        <f>MONTH(SalesDataTable[[#This Row],[Order Date]])</f>
        <v>5</v>
      </c>
      <c r="E726" s="4" t="str">
        <f>TEXT(SalesDataTable[[#This Row],[Order Date]], "MMM")</f>
        <v>May</v>
      </c>
      <c r="F726" s="5" t="str">
        <f>"Q"&amp;ROUNDUP(MONTH(SalesDataTable[[#This Row],[Order Date]])/3,0)</f>
        <v>Q2</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6" x14ac:dyDescent="0.4">
      <c r="A727" s="2">
        <v>1896</v>
      </c>
      <c r="B727" s="3">
        <v>46145</v>
      </c>
      <c r="C727" s="4">
        <f>YEAR(SalesDataTable[[#This Row],[Order Date]])</f>
        <v>2026</v>
      </c>
      <c r="D727" s="4">
        <f>MONTH(SalesDataTable[[#This Row],[Order Date]])</f>
        <v>5</v>
      </c>
      <c r="E727" s="4" t="str">
        <f>TEXT(SalesDataTable[[#This Row],[Order Date]], "MMM")</f>
        <v>May</v>
      </c>
      <c r="F727" s="5" t="str">
        <f>"Q"&amp;ROUNDUP(MONTH(SalesDataTable[[#This Row],[Order Date]])/3,0)</f>
        <v>Q2</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6" x14ac:dyDescent="0.4">
      <c r="A728" s="2">
        <v>2317</v>
      </c>
      <c r="B728" s="3">
        <v>46145</v>
      </c>
      <c r="C728" s="4">
        <f>YEAR(SalesDataTable[[#This Row],[Order Date]])</f>
        <v>2026</v>
      </c>
      <c r="D728" s="4">
        <f>MONTH(SalesDataTable[[#This Row],[Order Date]])</f>
        <v>5</v>
      </c>
      <c r="E728" s="4" t="str">
        <f>TEXT(SalesDataTable[[#This Row],[Order Date]], "MMM")</f>
        <v>May</v>
      </c>
      <c r="F728" s="5" t="str">
        <f>"Q"&amp;ROUNDUP(MONTH(SalesDataTable[[#This Row],[Order Date]])/3,0)</f>
        <v>Q2</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6" x14ac:dyDescent="0.4">
      <c r="A729" s="2">
        <v>2542</v>
      </c>
      <c r="B729" s="3">
        <v>46145</v>
      </c>
      <c r="C729" s="4">
        <f>YEAR(SalesDataTable[[#This Row],[Order Date]])</f>
        <v>2026</v>
      </c>
      <c r="D729" s="4">
        <f>MONTH(SalesDataTable[[#This Row],[Order Date]])</f>
        <v>5</v>
      </c>
      <c r="E729" s="4" t="str">
        <f>TEXT(SalesDataTable[[#This Row],[Order Date]], "MMM")</f>
        <v>May</v>
      </c>
      <c r="F729" s="5" t="str">
        <f>"Q"&amp;ROUNDUP(MONTH(SalesDataTable[[#This Row],[Order Date]])/3,0)</f>
        <v>Q2</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6" x14ac:dyDescent="0.4">
      <c r="A730" s="2">
        <v>4535</v>
      </c>
      <c r="B730" s="3">
        <v>46145</v>
      </c>
      <c r="C730" s="4">
        <f>YEAR(SalesDataTable[[#This Row],[Order Date]])</f>
        <v>2026</v>
      </c>
      <c r="D730" s="4">
        <f>MONTH(SalesDataTable[[#This Row],[Order Date]])</f>
        <v>5</v>
      </c>
      <c r="E730" s="4" t="str">
        <f>TEXT(SalesDataTable[[#This Row],[Order Date]], "MMM")</f>
        <v>May</v>
      </c>
      <c r="F730" s="5" t="str">
        <f>"Q"&amp;ROUNDUP(MONTH(SalesDataTable[[#This Row],[Order Date]])/3,0)</f>
        <v>Q2</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6" x14ac:dyDescent="0.4">
      <c r="A731" s="2">
        <v>4988</v>
      </c>
      <c r="B731" s="3">
        <v>46145</v>
      </c>
      <c r="C731" s="4">
        <f>YEAR(SalesDataTable[[#This Row],[Order Date]])</f>
        <v>2026</v>
      </c>
      <c r="D731" s="4">
        <f>MONTH(SalesDataTable[[#This Row],[Order Date]])</f>
        <v>5</v>
      </c>
      <c r="E731" s="4" t="str">
        <f>TEXT(SalesDataTable[[#This Row],[Order Date]], "MMM")</f>
        <v>May</v>
      </c>
      <c r="F731" s="5" t="str">
        <f>"Q"&amp;ROUNDUP(MONTH(SalesDataTable[[#This Row],[Order Date]])/3,0)</f>
        <v>Q2</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6" x14ac:dyDescent="0.4">
      <c r="A732" s="2">
        <v>253</v>
      </c>
      <c r="B732" s="3">
        <v>46146</v>
      </c>
      <c r="C732" s="4">
        <f>YEAR(SalesDataTable[[#This Row],[Order Date]])</f>
        <v>2026</v>
      </c>
      <c r="D732" s="4">
        <f>MONTH(SalesDataTable[[#This Row],[Order Date]])</f>
        <v>5</v>
      </c>
      <c r="E732" s="4" t="str">
        <f>TEXT(SalesDataTable[[#This Row],[Order Date]], "MMM")</f>
        <v>May</v>
      </c>
      <c r="F732" s="5" t="str">
        <f>"Q"&amp;ROUNDUP(MONTH(SalesDataTable[[#This Row],[Order Date]])/3,0)</f>
        <v>Q2</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6" x14ac:dyDescent="0.4">
      <c r="A733" s="2">
        <v>1743</v>
      </c>
      <c r="B733" s="3">
        <v>46146</v>
      </c>
      <c r="C733" s="4">
        <f>YEAR(SalesDataTable[[#This Row],[Order Date]])</f>
        <v>2026</v>
      </c>
      <c r="D733" s="4">
        <f>MONTH(SalesDataTable[[#This Row],[Order Date]])</f>
        <v>5</v>
      </c>
      <c r="E733" s="4" t="str">
        <f>TEXT(SalesDataTable[[#This Row],[Order Date]], "MMM")</f>
        <v>May</v>
      </c>
      <c r="F733" s="5" t="str">
        <f>"Q"&amp;ROUNDUP(MONTH(SalesDataTable[[#This Row],[Order Date]])/3,0)</f>
        <v>Q2</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6" x14ac:dyDescent="0.4">
      <c r="A734" s="2">
        <v>1801</v>
      </c>
      <c r="B734" s="3">
        <v>46146</v>
      </c>
      <c r="C734" s="4">
        <f>YEAR(SalesDataTable[[#This Row],[Order Date]])</f>
        <v>2026</v>
      </c>
      <c r="D734" s="4">
        <f>MONTH(SalesDataTable[[#This Row],[Order Date]])</f>
        <v>5</v>
      </c>
      <c r="E734" s="4" t="str">
        <f>TEXT(SalesDataTable[[#This Row],[Order Date]], "MMM")</f>
        <v>May</v>
      </c>
      <c r="F734" s="5" t="str">
        <f>"Q"&amp;ROUNDUP(MONTH(SalesDataTable[[#This Row],[Order Date]])/3,0)</f>
        <v>Q2</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6" x14ac:dyDescent="0.4">
      <c r="A735" s="2">
        <v>2511</v>
      </c>
      <c r="B735" s="3">
        <v>46146</v>
      </c>
      <c r="C735" s="4">
        <f>YEAR(SalesDataTable[[#This Row],[Order Date]])</f>
        <v>2026</v>
      </c>
      <c r="D735" s="4">
        <f>MONTH(SalesDataTable[[#This Row],[Order Date]])</f>
        <v>5</v>
      </c>
      <c r="E735" s="4" t="str">
        <f>TEXT(SalesDataTable[[#This Row],[Order Date]], "MMM")</f>
        <v>May</v>
      </c>
      <c r="F735" s="5" t="str">
        <f>"Q"&amp;ROUNDUP(MONTH(SalesDataTable[[#This Row],[Order Date]])/3,0)</f>
        <v>Q2</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6" x14ac:dyDescent="0.4">
      <c r="A736" s="2">
        <v>3186</v>
      </c>
      <c r="B736" s="3">
        <v>46146</v>
      </c>
      <c r="C736" s="4">
        <f>YEAR(SalesDataTable[[#This Row],[Order Date]])</f>
        <v>2026</v>
      </c>
      <c r="D736" s="4">
        <f>MONTH(SalesDataTable[[#This Row],[Order Date]])</f>
        <v>5</v>
      </c>
      <c r="E736" s="4" t="str">
        <f>TEXT(SalesDataTable[[#This Row],[Order Date]], "MMM")</f>
        <v>May</v>
      </c>
      <c r="F736" s="5" t="str">
        <f>"Q"&amp;ROUNDUP(MONTH(SalesDataTable[[#This Row],[Order Date]])/3,0)</f>
        <v>Q2</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6" x14ac:dyDescent="0.4">
      <c r="A737" s="2">
        <v>3378</v>
      </c>
      <c r="B737" s="3">
        <v>46146</v>
      </c>
      <c r="C737" s="4">
        <f>YEAR(SalesDataTable[[#This Row],[Order Date]])</f>
        <v>2026</v>
      </c>
      <c r="D737" s="4">
        <f>MONTH(SalesDataTable[[#This Row],[Order Date]])</f>
        <v>5</v>
      </c>
      <c r="E737" s="4" t="str">
        <f>TEXT(SalesDataTable[[#This Row],[Order Date]], "MMM")</f>
        <v>May</v>
      </c>
      <c r="F737" s="5" t="str">
        <f>"Q"&amp;ROUNDUP(MONTH(SalesDataTable[[#This Row],[Order Date]])/3,0)</f>
        <v>Q2</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6" x14ac:dyDescent="0.4">
      <c r="A738" s="2">
        <v>4255</v>
      </c>
      <c r="B738" s="3">
        <v>46146</v>
      </c>
      <c r="C738" s="4">
        <f>YEAR(SalesDataTable[[#This Row],[Order Date]])</f>
        <v>2026</v>
      </c>
      <c r="D738" s="4">
        <f>MONTH(SalesDataTable[[#This Row],[Order Date]])</f>
        <v>5</v>
      </c>
      <c r="E738" s="4" t="str">
        <f>TEXT(SalesDataTable[[#This Row],[Order Date]], "MMM")</f>
        <v>May</v>
      </c>
      <c r="F738" s="5" t="str">
        <f>"Q"&amp;ROUNDUP(MONTH(SalesDataTable[[#This Row],[Order Date]])/3,0)</f>
        <v>Q2</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6" x14ac:dyDescent="0.4">
      <c r="A739" s="2">
        <v>4587</v>
      </c>
      <c r="B739" s="3">
        <v>46146</v>
      </c>
      <c r="C739" s="4">
        <f>YEAR(SalesDataTable[[#This Row],[Order Date]])</f>
        <v>2026</v>
      </c>
      <c r="D739" s="4">
        <f>MONTH(SalesDataTable[[#This Row],[Order Date]])</f>
        <v>5</v>
      </c>
      <c r="E739" s="4" t="str">
        <f>TEXT(SalesDataTable[[#This Row],[Order Date]], "MMM")</f>
        <v>May</v>
      </c>
      <c r="F739" s="5" t="str">
        <f>"Q"&amp;ROUNDUP(MONTH(SalesDataTable[[#This Row],[Order Date]])/3,0)</f>
        <v>Q2</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6" x14ac:dyDescent="0.4">
      <c r="A740" s="2">
        <v>830</v>
      </c>
      <c r="B740" s="3">
        <v>46147</v>
      </c>
      <c r="C740" s="4">
        <f>YEAR(SalesDataTable[[#This Row],[Order Date]])</f>
        <v>2026</v>
      </c>
      <c r="D740" s="4">
        <f>MONTH(SalesDataTable[[#This Row],[Order Date]])</f>
        <v>5</v>
      </c>
      <c r="E740" s="4" t="str">
        <f>TEXT(SalesDataTable[[#This Row],[Order Date]], "MMM")</f>
        <v>May</v>
      </c>
      <c r="F740" s="5" t="str">
        <f>"Q"&amp;ROUNDUP(MONTH(SalesDataTable[[#This Row],[Order Date]])/3,0)</f>
        <v>Q2</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6" x14ac:dyDescent="0.4">
      <c r="A741" s="2">
        <v>4320</v>
      </c>
      <c r="B741" s="3">
        <v>46147</v>
      </c>
      <c r="C741" s="4">
        <f>YEAR(SalesDataTable[[#This Row],[Order Date]])</f>
        <v>2026</v>
      </c>
      <c r="D741" s="4">
        <f>MONTH(SalesDataTable[[#This Row],[Order Date]])</f>
        <v>5</v>
      </c>
      <c r="E741" s="4" t="str">
        <f>TEXT(SalesDataTable[[#This Row],[Order Date]], "MMM")</f>
        <v>May</v>
      </c>
      <c r="F741" s="5" t="str">
        <f>"Q"&amp;ROUNDUP(MONTH(SalesDataTable[[#This Row],[Order Date]])/3,0)</f>
        <v>Q2</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6" x14ac:dyDescent="0.4">
      <c r="A742" s="2">
        <v>4386</v>
      </c>
      <c r="B742" s="3">
        <v>46147</v>
      </c>
      <c r="C742" s="4">
        <f>YEAR(SalesDataTable[[#This Row],[Order Date]])</f>
        <v>2026</v>
      </c>
      <c r="D742" s="4">
        <f>MONTH(SalesDataTable[[#This Row],[Order Date]])</f>
        <v>5</v>
      </c>
      <c r="E742" s="4" t="str">
        <f>TEXT(SalesDataTable[[#This Row],[Order Date]], "MMM")</f>
        <v>May</v>
      </c>
      <c r="F742" s="5" t="str">
        <f>"Q"&amp;ROUNDUP(MONTH(SalesDataTable[[#This Row],[Order Date]])/3,0)</f>
        <v>Q2</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6" x14ac:dyDescent="0.4">
      <c r="A743" s="2">
        <v>4602</v>
      </c>
      <c r="B743" s="3">
        <v>46147</v>
      </c>
      <c r="C743" s="4">
        <f>YEAR(SalesDataTable[[#This Row],[Order Date]])</f>
        <v>2026</v>
      </c>
      <c r="D743" s="4">
        <f>MONTH(SalesDataTable[[#This Row],[Order Date]])</f>
        <v>5</v>
      </c>
      <c r="E743" s="4" t="str">
        <f>TEXT(SalesDataTable[[#This Row],[Order Date]], "MMM")</f>
        <v>May</v>
      </c>
      <c r="F743" s="5" t="str">
        <f>"Q"&amp;ROUNDUP(MONTH(SalesDataTable[[#This Row],[Order Date]])/3,0)</f>
        <v>Q2</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6" x14ac:dyDescent="0.4">
      <c r="A744" s="2">
        <v>5190</v>
      </c>
      <c r="B744" s="3">
        <v>46147</v>
      </c>
      <c r="C744" s="4">
        <f>YEAR(SalesDataTable[[#This Row],[Order Date]])</f>
        <v>2026</v>
      </c>
      <c r="D744" s="4">
        <f>MONTH(SalesDataTable[[#This Row],[Order Date]])</f>
        <v>5</v>
      </c>
      <c r="E744" s="4" t="str">
        <f>TEXT(SalesDataTable[[#This Row],[Order Date]], "MMM")</f>
        <v>May</v>
      </c>
      <c r="F744" s="5" t="str">
        <f>"Q"&amp;ROUNDUP(MONTH(SalesDataTable[[#This Row],[Order Date]])/3,0)</f>
        <v>Q2</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6" x14ac:dyDescent="0.4">
      <c r="A745" s="2">
        <v>393</v>
      </c>
      <c r="B745" s="3">
        <v>46148</v>
      </c>
      <c r="C745" s="4">
        <f>YEAR(SalesDataTable[[#This Row],[Order Date]])</f>
        <v>2026</v>
      </c>
      <c r="D745" s="4">
        <f>MONTH(SalesDataTable[[#This Row],[Order Date]])</f>
        <v>5</v>
      </c>
      <c r="E745" s="4" t="str">
        <f>TEXT(SalesDataTable[[#This Row],[Order Date]], "MMM")</f>
        <v>May</v>
      </c>
      <c r="F745" s="5" t="str">
        <f>"Q"&amp;ROUNDUP(MONTH(SalesDataTable[[#This Row],[Order Date]])/3,0)</f>
        <v>Q2</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6" x14ac:dyDescent="0.4">
      <c r="A746" s="2">
        <v>812</v>
      </c>
      <c r="B746" s="3">
        <v>46148</v>
      </c>
      <c r="C746" s="4">
        <f>YEAR(SalesDataTable[[#This Row],[Order Date]])</f>
        <v>2026</v>
      </c>
      <c r="D746" s="4">
        <f>MONTH(SalesDataTable[[#This Row],[Order Date]])</f>
        <v>5</v>
      </c>
      <c r="E746" s="4" t="str">
        <f>TEXT(SalesDataTable[[#This Row],[Order Date]], "MMM")</f>
        <v>May</v>
      </c>
      <c r="F746" s="5" t="str">
        <f>"Q"&amp;ROUNDUP(MONTH(SalesDataTable[[#This Row],[Order Date]])/3,0)</f>
        <v>Q2</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6" x14ac:dyDescent="0.4">
      <c r="A747" s="2">
        <v>1297</v>
      </c>
      <c r="B747" s="3">
        <v>46148</v>
      </c>
      <c r="C747" s="4">
        <f>YEAR(SalesDataTable[[#This Row],[Order Date]])</f>
        <v>2026</v>
      </c>
      <c r="D747" s="4">
        <f>MONTH(SalesDataTable[[#This Row],[Order Date]])</f>
        <v>5</v>
      </c>
      <c r="E747" s="4" t="str">
        <f>TEXT(SalesDataTable[[#This Row],[Order Date]], "MMM")</f>
        <v>May</v>
      </c>
      <c r="F747" s="5" t="str">
        <f>"Q"&amp;ROUNDUP(MONTH(SalesDataTable[[#This Row],[Order Date]])/3,0)</f>
        <v>Q2</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6" x14ac:dyDescent="0.4">
      <c r="A748" s="2">
        <v>1574</v>
      </c>
      <c r="B748" s="3">
        <v>46148</v>
      </c>
      <c r="C748" s="4">
        <f>YEAR(SalesDataTable[[#This Row],[Order Date]])</f>
        <v>2026</v>
      </c>
      <c r="D748" s="4">
        <f>MONTH(SalesDataTable[[#This Row],[Order Date]])</f>
        <v>5</v>
      </c>
      <c r="E748" s="4" t="str">
        <f>TEXT(SalesDataTable[[#This Row],[Order Date]], "MMM")</f>
        <v>May</v>
      </c>
      <c r="F748" s="5" t="str">
        <f>"Q"&amp;ROUNDUP(MONTH(SalesDataTable[[#This Row],[Order Date]])/3,0)</f>
        <v>Q2</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6" x14ac:dyDescent="0.4">
      <c r="A749" s="2">
        <v>3060</v>
      </c>
      <c r="B749" s="3">
        <v>46148</v>
      </c>
      <c r="C749" s="4">
        <f>YEAR(SalesDataTable[[#This Row],[Order Date]])</f>
        <v>2026</v>
      </c>
      <c r="D749" s="4">
        <f>MONTH(SalesDataTable[[#This Row],[Order Date]])</f>
        <v>5</v>
      </c>
      <c r="E749" s="4" t="str">
        <f>TEXT(SalesDataTable[[#This Row],[Order Date]], "MMM")</f>
        <v>May</v>
      </c>
      <c r="F749" s="5" t="str">
        <f>"Q"&amp;ROUNDUP(MONTH(SalesDataTable[[#This Row],[Order Date]])/3,0)</f>
        <v>Q2</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6" x14ac:dyDescent="0.4">
      <c r="A750" s="2">
        <v>3490</v>
      </c>
      <c r="B750" s="3">
        <v>46148</v>
      </c>
      <c r="C750" s="4">
        <f>YEAR(SalesDataTable[[#This Row],[Order Date]])</f>
        <v>2026</v>
      </c>
      <c r="D750" s="4">
        <f>MONTH(SalesDataTable[[#This Row],[Order Date]])</f>
        <v>5</v>
      </c>
      <c r="E750" s="4" t="str">
        <f>TEXT(SalesDataTable[[#This Row],[Order Date]], "MMM")</f>
        <v>May</v>
      </c>
      <c r="F750" s="5" t="str">
        <f>"Q"&amp;ROUNDUP(MONTH(SalesDataTable[[#This Row],[Order Date]])/3,0)</f>
        <v>Q2</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6" x14ac:dyDescent="0.4">
      <c r="A751" s="2">
        <v>3654</v>
      </c>
      <c r="B751" s="3">
        <v>46148</v>
      </c>
      <c r="C751" s="4">
        <f>YEAR(SalesDataTable[[#This Row],[Order Date]])</f>
        <v>2026</v>
      </c>
      <c r="D751" s="4">
        <f>MONTH(SalesDataTable[[#This Row],[Order Date]])</f>
        <v>5</v>
      </c>
      <c r="E751" s="4" t="str">
        <f>TEXT(SalesDataTable[[#This Row],[Order Date]], "MMM")</f>
        <v>May</v>
      </c>
      <c r="F751" s="5" t="str">
        <f>"Q"&amp;ROUNDUP(MONTH(SalesDataTable[[#This Row],[Order Date]])/3,0)</f>
        <v>Q2</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6" x14ac:dyDescent="0.4">
      <c r="A752" s="2">
        <v>4209</v>
      </c>
      <c r="B752" s="3">
        <v>46148</v>
      </c>
      <c r="C752" s="4">
        <f>YEAR(SalesDataTable[[#This Row],[Order Date]])</f>
        <v>2026</v>
      </c>
      <c r="D752" s="4">
        <f>MONTH(SalesDataTable[[#This Row],[Order Date]])</f>
        <v>5</v>
      </c>
      <c r="E752" s="4" t="str">
        <f>TEXT(SalesDataTable[[#This Row],[Order Date]], "MMM")</f>
        <v>May</v>
      </c>
      <c r="F752" s="5" t="str">
        <f>"Q"&amp;ROUNDUP(MONTH(SalesDataTable[[#This Row],[Order Date]])/3,0)</f>
        <v>Q2</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6" x14ac:dyDescent="0.4">
      <c r="A753" s="2">
        <v>4227</v>
      </c>
      <c r="B753" s="3">
        <v>46148</v>
      </c>
      <c r="C753" s="4">
        <f>YEAR(SalesDataTable[[#This Row],[Order Date]])</f>
        <v>2026</v>
      </c>
      <c r="D753" s="4">
        <f>MONTH(SalesDataTable[[#This Row],[Order Date]])</f>
        <v>5</v>
      </c>
      <c r="E753" s="4" t="str">
        <f>TEXT(SalesDataTable[[#This Row],[Order Date]], "MMM")</f>
        <v>May</v>
      </c>
      <c r="F753" s="5" t="str">
        <f>"Q"&amp;ROUNDUP(MONTH(SalesDataTable[[#This Row],[Order Date]])/3,0)</f>
        <v>Q2</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6" x14ac:dyDescent="0.4">
      <c r="A754" s="2">
        <v>4247</v>
      </c>
      <c r="B754" s="3">
        <v>46148</v>
      </c>
      <c r="C754" s="4">
        <f>YEAR(SalesDataTable[[#This Row],[Order Date]])</f>
        <v>2026</v>
      </c>
      <c r="D754" s="4">
        <f>MONTH(SalesDataTable[[#This Row],[Order Date]])</f>
        <v>5</v>
      </c>
      <c r="E754" s="4" t="str">
        <f>TEXT(SalesDataTable[[#This Row],[Order Date]], "MMM")</f>
        <v>May</v>
      </c>
      <c r="F754" s="5" t="str">
        <f>"Q"&amp;ROUNDUP(MONTH(SalesDataTable[[#This Row],[Order Date]])/3,0)</f>
        <v>Q2</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6" x14ac:dyDescent="0.4">
      <c r="A755" s="2">
        <v>5196</v>
      </c>
      <c r="B755" s="3">
        <v>46148</v>
      </c>
      <c r="C755" s="4">
        <f>YEAR(SalesDataTable[[#This Row],[Order Date]])</f>
        <v>2026</v>
      </c>
      <c r="D755" s="4">
        <f>MONTH(SalesDataTable[[#This Row],[Order Date]])</f>
        <v>5</v>
      </c>
      <c r="E755" s="4" t="str">
        <f>TEXT(SalesDataTable[[#This Row],[Order Date]], "MMM")</f>
        <v>May</v>
      </c>
      <c r="F755" s="5" t="str">
        <f>"Q"&amp;ROUNDUP(MONTH(SalesDataTable[[#This Row],[Order Date]])/3,0)</f>
        <v>Q2</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6" x14ac:dyDescent="0.4">
      <c r="A756" s="2">
        <v>400</v>
      </c>
      <c r="B756" s="3">
        <v>46149</v>
      </c>
      <c r="C756" s="4">
        <f>YEAR(SalesDataTable[[#This Row],[Order Date]])</f>
        <v>2026</v>
      </c>
      <c r="D756" s="4">
        <f>MONTH(SalesDataTable[[#This Row],[Order Date]])</f>
        <v>5</v>
      </c>
      <c r="E756" s="4" t="str">
        <f>TEXT(SalesDataTable[[#This Row],[Order Date]], "MMM")</f>
        <v>May</v>
      </c>
      <c r="F756" s="5" t="str">
        <f>"Q"&amp;ROUNDUP(MONTH(SalesDataTable[[#This Row],[Order Date]])/3,0)</f>
        <v>Q2</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6" x14ac:dyDescent="0.4">
      <c r="A757" s="2">
        <v>829</v>
      </c>
      <c r="B757" s="3">
        <v>46149</v>
      </c>
      <c r="C757" s="4">
        <f>YEAR(SalesDataTable[[#This Row],[Order Date]])</f>
        <v>2026</v>
      </c>
      <c r="D757" s="4">
        <f>MONTH(SalesDataTable[[#This Row],[Order Date]])</f>
        <v>5</v>
      </c>
      <c r="E757" s="4" t="str">
        <f>TEXT(SalesDataTable[[#This Row],[Order Date]], "MMM")</f>
        <v>May</v>
      </c>
      <c r="F757" s="5" t="str">
        <f>"Q"&amp;ROUNDUP(MONTH(SalesDataTable[[#This Row],[Order Date]])/3,0)</f>
        <v>Q2</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6" x14ac:dyDescent="0.4">
      <c r="A758" s="2">
        <v>1236</v>
      </c>
      <c r="B758" s="3">
        <v>46149</v>
      </c>
      <c r="C758" s="4">
        <f>YEAR(SalesDataTable[[#This Row],[Order Date]])</f>
        <v>2026</v>
      </c>
      <c r="D758" s="4">
        <f>MONTH(SalesDataTable[[#This Row],[Order Date]])</f>
        <v>5</v>
      </c>
      <c r="E758" s="4" t="str">
        <f>TEXT(SalesDataTable[[#This Row],[Order Date]], "MMM")</f>
        <v>May</v>
      </c>
      <c r="F758" s="5" t="str">
        <f>"Q"&amp;ROUNDUP(MONTH(SalesDataTable[[#This Row],[Order Date]])/3,0)</f>
        <v>Q2</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6" x14ac:dyDescent="0.4">
      <c r="A759" s="2">
        <v>1364</v>
      </c>
      <c r="B759" s="3">
        <v>46149</v>
      </c>
      <c r="C759" s="4">
        <f>YEAR(SalesDataTable[[#This Row],[Order Date]])</f>
        <v>2026</v>
      </c>
      <c r="D759" s="4">
        <f>MONTH(SalesDataTable[[#This Row],[Order Date]])</f>
        <v>5</v>
      </c>
      <c r="E759" s="4" t="str">
        <f>TEXT(SalesDataTable[[#This Row],[Order Date]], "MMM")</f>
        <v>May</v>
      </c>
      <c r="F759" s="5" t="str">
        <f>"Q"&amp;ROUNDUP(MONTH(SalesDataTable[[#This Row],[Order Date]])/3,0)</f>
        <v>Q2</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6" x14ac:dyDescent="0.4">
      <c r="A760" s="2">
        <v>2105</v>
      </c>
      <c r="B760" s="3">
        <v>46149</v>
      </c>
      <c r="C760" s="4">
        <f>YEAR(SalesDataTable[[#This Row],[Order Date]])</f>
        <v>2026</v>
      </c>
      <c r="D760" s="4">
        <f>MONTH(SalesDataTable[[#This Row],[Order Date]])</f>
        <v>5</v>
      </c>
      <c r="E760" s="4" t="str">
        <f>TEXT(SalesDataTable[[#This Row],[Order Date]], "MMM")</f>
        <v>May</v>
      </c>
      <c r="F760" s="5" t="str">
        <f>"Q"&amp;ROUNDUP(MONTH(SalesDataTable[[#This Row],[Order Date]])/3,0)</f>
        <v>Q2</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6" x14ac:dyDescent="0.4">
      <c r="A761" s="2">
        <v>4706</v>
      </c>
      <c r="B761" s="3">
        <v>46149</v>
      </c>
      <c r="C761" s="4">
        <f>YEAR(SalesDataTable[[#This Row],[Order Date]])</f>
        <v>2026</v>
      </c>
      <c r="D761" s="4">
        <f>MONTH(SalesDataTable[[#This Row],[Order Date]])</f>
        <v>5</v>
      </c>
      <c r="E761" s="4" t="str">
        <f>TEXT(SalesDataTable[[#This Row],[Order Date]], "MMM")</f>
        <v>May</v>
      </c>
      <c r="F761" s="5" t="str">
        <f>"Q"&amp;ROUNDUP(MONTH(SalesDataTable[[#This Row],[Order Date]])/3,0)</f>
        <v>Q2</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6" x14ac:dyDescent="0.4">
      <c r="A762" s="2">
        <v>68</v>
      </c>
      <c r="B762" s="3">
        <v>46150</v>
      </c>
      <c r="C762" s="4">
        <f>YEAR(SalesDataTable[[#This Row],[Order Date]])</f>
        <v>2026</v>
      </c>
      <c r="D762" s="4">
        <f>MONTH(SalesDataTable[[#This Row],[Order Date]])</f>
        <v>5</v>
      </c>
      <c r="E762" s="4" t="str">
        <f>TEXT(SalesDataTable[[#This Row],[Order Date]], "MMM")</f>
        <v>May</v>
      </c>
      <c r="F762" s="5" t="str">
        <f>"Q"&amp;ROUNDUP(MONTH(SalesDataTable[[#This Row],[Order Date]])/3,0)</f>
        <v>Q2</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6" x14ac:dyDescent="0.4">
      <c r="A763" s="2">
        <v>1352</v>
      </c>
      <c r="B763" s="3">
        <v>46150</v>
      </c>
      <c r="C763" s="4">
        <f>YEAR(SalesDataTable[[#This Row],[Order Date]])</f>
        <v>2026</v>
      </c>
      <c r="D763" s="4">
        <f>MONTH(SalesDataTable[[#This Row],[Order Date]])</f>
        <v>5</v>
      </c>
      <c r="E763" s="4" t="str">
        <f>TEXT(SalesDataTable[[#This Row],[Order Date]], "MMM")</f>
        <v>May</v>
      </c>
      <c r="F763" s="5" t="str">
        <f>"Q"&amp;ROUNDUP(MONTH(SalesDataTable[[#This Row],[Order Date]])/3,0)</f>
        <v>Q2</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6" x14ac:dyDescent="0.4">
      <c r="A764" s="2">
        <v>2526</v>
      </c>
      <c r="B764" s="3">
        <v>46150</v>
      </c>
      <c r="C764" s="4">
        <f>YEAR(SalesDataTable[[#This Row],[Order Date]])</f>
        <v>2026</v>
      </c>
      <c r="D764" s="4">
        <f>MONTH(SalesDataTable[[#This Row],[Order Date]])</f>
        <v>5</v>
      </c>
      <c r="E764" s="4" t="str">
        <f>TEXT(SalesDataTable[[#This Row],[Order Date]], "MMM")</f>
        <v>May</v>
      </c>
      <c r="F764" s="5" t="str">
        <f>"Q"&amp;ROUNDUP(MONTH(SalesDataTable[[#This Row],[Order Date]])/3,0)</f>
        <v>Q2</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6" x14ac:dyDescent="0.4">
      <c r="A765" s="2">
        <v>3298</v>
      </c>
      <c r="B765" s="3">
        <v>46150</v>
      </c>
      <c r="C765" s="4">
        <f>YEAR(SalesDataTable[[#This Row],[Order Date]])</f>
        <v>2026</v>
      </c>
      <c r="D765" s="4">
        <f>MONTH(SalesDataTable[[#This Row],[Order Date]])</f>
        <v>5</v>
      </c>
      <c r="E765" s="4" t="str">
        <f>TEXT(SalesDataTable[[#This Row],[Order Date]], "MMM")</f>
        <v>May</v>
      </c>
      <c r="F765" s="5" t="str">
        <f>"Q"&amp;ROUNDUP(MONTH(SalesDataTable[[#This Row],[Order Date]])/3,0)</f>
        <v>Q2</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6" x14ac:dyDescent="0.4">
      <c r="A766" s="2">
        <v>3510</v>
      </c>
      <c r="B766" s="3">
        <v>46150</v>
      </c>
      <c r="C766" s="4">
        <f>YEAR(SalesDataTable[[#This Row],[Order Date]])</f>
        <v>2026</v>
      </c>
      <c r="D766" s="4">
        <f>MONTH(SalesDataTable[[#This Row],[Order Date]])</f>
        <v>5</v>
      </c>
      <c r="E766" s="4" t="str">
        <f>TEXT(SalesDataTable[[#This Row],[Order Date]], "MMM")</f>
        <v>May</v>
      </c>
      <c r="F766" s="5" t="str">
        <f>"Q"&amp;ROUNDUP(MONTH(SalesDataTable[[#This Row],[Order Date]])/3,0)</f>
        <v>Q2</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6" x14ac:dyDescent="0.4">
      <c r="A767" s="2">
        <v>3638</v>
      </c>
      <c r="B767" s="3">
        <v>46150</v>
      </c>
      <c r="C767" s="4">
        <f>YEAR(SalesDataTable[[#This Row],[Order Date]])</f>
        <v>2026</v>
      </c>
      <c r="D767" s="4">
        <f>MONTH(SalesDataTable[[#This Row],[Order Date]])</f>
        <v>5</v>
      </c>
      <c r="E767" s="4" t="str">
        <f>TEXT(SalesDataTable[[#This Row],[Order Date]], "MMM")</f>
        <v>May</v>
      </c>
      <c r="F767" s="5" t="str">
        <f>"Q"&amp;ROUNDUP(MONTH(SalesDataTable[[#This Row],[Order Date]])/3,0)</f>
        <v>Q2</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6" x14ac:dyDescent="0.4">
      <c r="A768" s="2">
        <v>3754</v>
      </c>
      <c r="B768" s="3">
        <v>46150</v>
      </c>
      <c r="C768" s="4">
        <f>YEAR(SalesDataTable[[#This Row],[Order Date]])</f>
        <v>2026</v>
      </c>
      <c r="D768" s="4">
        <f>MONTH(SalesDataTable[[#This Row],[Order Date]])</f>
        <v>5</v>
      </c>
      <c r="E768" s="4" t="str">
        <f>TEXT(SalesDataTable[[#This Row],[Order Date]], "MMM")</f>
        <v>May</v>
      </c>
      <c r="F768" s="5" t="str">
        <f>"Q"&amp;ROUNDUP(MONTH(SalesDataTable[[#This Row],[Order Date]])/3,0)</f>
        <v>Q2</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6" x14ac:dyDescent="0.4">
      <c r="A769" s="2">
        <v>4029</v>
      </c>
      <c r="B769" s="3">
        <v>46150</v>
      </c>
      <c r="C769" s="4">
        <f>YEAR(SalesDataTable[[#This Row],[Order Date]])</f>
        <v>2026</v>
      </c>
      <c r="D769" s="4">
        <f>MONTH(SalesDataTable[[#This Row],[Order Date]])</f>
        <v>5</v>
      </c>
      <c r="E769" s="4" t="str">
        <f>TEXT(SalesDataTable[[#This Row],[Order Date]], "MMM")</f>
        <v>May</v>
      </c>
      <c r="F769" s="5" t="str">
        <f>"Q"&amp;ROUNDUP(MONTH(SalesDataTable[[#This Row],[Order Date]])/3,0)</f>
        <v>Q2</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6" x14ac:dyDescent="0.4">
      <c r="A770" s="2">
        <v>4651</v>
      </c>
      <c r="B770" s="3">
        <v>46150</v>
      </c>
      <c r="C770" s="4">
        <f>YEAR(SalesDataTable[[#This Row],[Order Date]])</f>
        <v>2026</v>
      </c>
      <c r="D770" s="4">
        <f>MONTH(SalesDataTable[[#This Row],[Order Date]])</f>
        <v>5</v>
      </c>
      <c r="E770" s="4" t="str">
        <f>TEXT(SalesDataTable[[#This Row],[Order Date]], "MMM")</f>
        <v>May</v>
      </c>
      <c r="F770" s="5" t="str">
        <f>"Q"&amp;ROUNDUP(MONTH(SalesDataTable[[#This Row],[Order Date]])/3,0)</f>
        <v>Q2</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6" x14ac:dyDescent="0.4">
      <c r="A771" s="2">
        <v>4886</v>
      </c>
      <c r="B771" s="3">
        <v>46150</v>
      </c>
      <c r="C771" s="4">
        <f>YEAR(SalesDataTable[[#This Row],[Order Date]])</f>
        <v>2026</v>
      </c>
      <c r="D771" s="4">
        <f>MONTH(SalesDataTable[[#This Row],[Order Date]])</f>
        <v>5</v>
      </c>
      <c r="E771" s="4" t="str">
        <f>TEXT(SalesDataTable[[#This Row],[Order Date]], "MMM")</f>
        <v>May</v>
      </c>
      <c r="F771" s="5" t="str">
        <f>"Q"&amp;ROUNDUP(MONTH(SalesDataTable[[#This Row],[Order Date]])/3,0)</f>
        <v>Q2</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6" x14ac:dyDescent="0.4">
      <c r="A772" s="2">
        <v>162</v>
      </c>
      <c r="B772" s="3">
        <v>46151</v>
      </c>
      <c r="C772" s="4">
        <f>YEAR(SalesDataTable[[#This Row],[Order Date]])</f>
        <v>2026</v>
      </c>
      <c r="D772" s="4">
        <f>MONTH(SalesDataTable[[#This Row],[Order Date]])</f>
        <v>5</v>
      </c>
      <c r="E772" s="4" t="str">
        <f>TEXT(SalesDataTable[[#This Row],[Order Date]], "MMM")</f>
        <v>May</v>
      </c>
      <c r="F772" s="5" t="str">
        <f>"Q"&amp;ROUNDUP(MONTH(SalesDataTable[[#This Row],[Order Date]])/3,0)</f>
        <v>Q2</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6" x14ac:dyDescent="0.4">
      <c r="A773" s="2">
        <v>184</v>
      </c>
      <c r="B773" s="3">
        <v>46151</v>
      </c>
      <c r="C773" s="4">
        <f>YEAR(SalesDataTable[[#This Row],[Order Date]])</f>
        <v>2026</v>
      </c>
      <c r="D773" s="4">
        <f>MONTH(SalesDataTable[[#This Row],[Order Date]])</f>
        <v>5</v>
      </c>
      <c r="E773" s="4" t="str">
        <f>TEXT(SalesDataTable[[#This Row],[Order Date]], "MMM")</f>
        <v>May</v>
      </c>
      <c r="F773" s="5" t="str">
        <f>"Q"&amp;ROUNDUP(MONTH(SalesDataTable[[#This Row],[Order Date]])/3,0)</f>
        <v>Q2</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6" x14ac:dyDescent="0.4">
      <c r="A774" s="2">
        <v>328</v>
      </c>
      <c r="B774" s="3">
        <v>46151</v>
      </c>
      <c r="C774" s="4">
        <f>YEAR(SalesDataTable[[#This Row],[Order Date]])</f>
        <v>2026</v>
      </c>
      <c r="D774" s="4">
        <f>MONTH(SalesDataTable[[#This Row],[Order Date]])</f>
        <v>5</v>
      </c>
      <c r="E774" s="4" t="str">
        <f>TEXT(SalesDataTable[[#This Row],[Order Date]], "MMM")</f>
        <v>May</v>
      </c>
      <c r="F774" s="5" t="str">
        <f>"Q"&amp;ROUNDUP(MONTH(SalesDataTable[[#This Row],[Order Date]])/3,0)</f>
        <v>Q2</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6" x14ac:dyDescent="0.4">
      <c r="A775" s="2">
        <v>908</v>
      </c>
      <c r="B775" s="3">
        <v>46151</v>
      </c>
      <c r="C775" s="4">
        <f>YEAR(SalesDataTable[[#This Row],[Order Date]])</f>
        <v>2026</v>
      </c>
      <c r="D775" s="4">
        <f>MONTH(SalesDataTable[[#This Row],[Order Date]])</f>
        <v>5</v>
      </c>
      <c r="E775" s="4" t="str">
        <f>TEXT(SalesDataTable[[#This Row],[Order Date]], "MMM")</f>
        <v>May</v>
      </c>
      <c r="F775" s="5" t="str">
        <f>"Q"&amp;ROUNDUP(MONTH(SalesDataTable[[#This Row],[Order Date]])/3,0)</f>
        <v>Q2</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6" x14ac:dyDescent="0.4">
      <c r="A776" s="2">
        <v>3159</v>
      </c>
      <c r="B776" s="3">
        <v>46151</v>
      </c>
      <c r="C776" s="4">
        <f>YEAR(SalesDataTable[[#This Row],[Order Date]])</f>
        <v>2026</v>
      </c>
      <c r="D776" s="4">
        <f>MONTH(SalesDataTable[[#This Row],[Order Date]])</f>
        <v>5</v>
      </c>
      <c r="E776" s="4" t="str">
        <f>TEXT(SalesDataTable[[#This Row],[Order Date]], "MMM")</f>
        <v>May</v>
      </c>
      <c r="F776" s="5" t="str">
        <f>"Q"&amp;ROUNDUP(MONTH(SalesDataTable[[#This Row],[Order Date]])/3,0)</f>
        <v>Q2</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6" x14ac:dyDescent="0.4">
      <c r="A777" s="2">
        <v>4509</v>
      </c>
      <c r="B777" s="3">
        <v>46151</v>
      </c>
      <c r="C777" s="4">
        <f>YEAR(SalesDataTable[[#This Row],[Order Date]])</f>
        <v>2026</v>
      </c>
      <c r="D777" s="4">
        <f>MONTH(SalesDataTable[[#This Row],[Order Date]])</f>
        <v>5</v>
      </c>
      <c r="E777" s="4" t="str">
        <f>TEXT(SalesDataTable[[#This Row],[Order Date]], "MMM")</f>
        <v>May</v>
      </c>
      <c r="F777" s="5" t="str">
        <f>"Q"&amp;ROUNDUP(MONTH(SalesDataTable[[#This Row],[Order Date]])/3,0)</f>
        <v>Q2</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6" x14ac:dyDescent="0.4">
      <c r="A778" s="2">
        <v>4677</v>
      </c>
      <c r="B778" s="3">
        <v>46151</v>
      </c>
      <c r="C778" s="4">
        <f>YEAR(SalesDataTable[[#This Row],[Order Date]])</f>
        <v>2026</v>
      </c>
      <c r="D778" s="4">
        <f>MONTH(SalesDataTable[[#This Row],[Order Date]])</f>
        <v>5</v>
      </c>
      <c r="E778" s="4" t="str">
        <f>TEXT(SalesDataTable[[#This Row],[Order Date]], "MMM")</f>
        <v>May</v>
      </c>
      <c r="F778" s="5" t="str">
        <f>"Q"&amp;ROUNDUP(MONTH(SalesDataTable[[#This Row],[Order Date]])/3,0)</f>
        <v>Q2</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6" x14ac:dyDescent="0.4">
      <c r="A779" s="2">
        <v>4867</v>
      </c>
      <c r="B779" s="3">
        <v>46151</v>
      </c>
      <c r="C779" s="4">
        <f>YEAR(SalesDataTable[[#This Row],[Order Date]])</f>
        <v>2026</v>
      </c>
      <c r="D779" s="4">
        <f>MONTH(SalesDataTable[[#This Row],[Order Date]])</f>
        <v>5</v>
      </c>
      <c r="E779" s="4" t="str">
        <f>TEXT(SalesDataTable[[#This Row],[Order Date]], "MMM")</f>
        <v>May</v>
      </c>
      <c r="F779" s="5" t="str">
        <f>"Q"&amp;ROUNDUP(MONTH(SalesDataTable[[#This Row],[Order Date]])/3,0)</f>
        <v>Q2</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6" x14ac:dyDescent="0.4">
      <c r="A780" s="2">
        <v>1615</v>
      </c>
      <c r="B780" s="3">
        <v>46152</v>
      </c>
      <c r="C780" s="4">
        <f>YEAR(SalesDataTable[[#This Row],[Order Date]])</f>
        <v>2026</v>
      </c>
      <c r="D780" s="4">
        <f>MONTH(SalesDataTable[[#This Row],[Order Date]])</f>
        <v>5</v>
      </c>
      <c r="E780" s="4" t="str">
        <f>TEXT(SalesDataTable[[#This Row],[Order Date]], "MMM")</f>
        <v>May</v>
      </c>
      <c r="F780" s="5" t="str">
        <f>"Q"&amp;ROUNDUP(MONTH(SalesDataTable[[#This Row],[Order Date]])/3,0)</f>
        <v>Q2</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6" x14ac:dyDescent="0.4">
      <c r="A781" s="2">
        <v>1812</v>
      </c>
      <c r="B781" s="3">
        <v>46152</v>
      </c>
      <c r="C781" s="4">
        <f>YEAR(SalesDataTable[[#This Row],[Order Date]])</f>
        <v>2026</v>
      </c>
      <c r="D781" s="4">
        <f>MONTH(SalesDataTable[[#This Row],[Order Date]])</f>
        <v>5</v>
      </c>
      <c r="E781" s="4" t="str">
        <f>TEXT(SalesDataTable[[#This Row],[Order Date]], "MMM")</f>
        <v>May</v>
      </c>
      <c r="F781" s="5" t="str">
        <f>"Q"&amp;ROUNDUP(MONTH(SalesDataTable[[#This Row],[Order Date]])/3,0)</f>
        <v>Q2</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6" x14ac:dyDescent="0.4">
      <c r="A782" s="2">
        <v>3645</v>
      </c>
      <c r="B782" s="3">
        <v>46152</v>
      </c>
      <c r="C782" s="4">
        <f>YEAR(SalesDataTable[[#This Row],[Order Date]])</f>
        <v>2026</v>
      </c>
      <c r="D782" s="4">
        <f>MONTH(SalesDataTable[[#This Row],[Order Date]])</f>
        <v>5</v>
      </c>
      <c r="E782" s="4" t="str">
        <f>TEXT(SalesDataTable[[#This Row],[Order Date]], "MMM")</f>
        <v>May</v>
      </c>
      <c r="F782" s="5" t="str">
        <f>"Q"&amp;ROUNDUP(MONTH(SalesDataTable[[#This Row],[Order Date]])/3,0)</f>
        <v>Q2</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6" x14ac:dyDescent="0.4">
      <c r="A783" s="2">
        <v>3804</v>
      </c>
      <c r="B783" s="3">
        <v>46152</v>
      </c>
      <c r="C783" s="4">
        <f>YEAR(SalesDataTable[[#This Row],[Order Date]])</f>
        <v>2026</v>
      </c>
      <c r="D783" s="4">
        <f>MONTH(SalesDataTable[[#This Row],[Order Date]])</f>
        <v>5</v>
      </c>
      <c r="E783" s="4" t="str">
        <f>TEXT(SalesDataTable[[#This Row],[Order Date]], "MMM")</f>
        <v>May</v>
      </c>
      <c r="F783" s="5" t="str">
        <f>"Q"&amp;ROUNDUP(MONTH(SalesDataTable[[#This Row],[Order Date]])/3,0)</f>
        <v>Q2</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6" x14ac:dyDescent="0.4">
      <c r="A784" s="2">
        <v>4367</v>
      </c>
      <c r="B784" s="3">
        <v>46152</v>
      </c>
      <c r="C784" s="4">
        <f>YEAR(SalesDataTable[[#This Row],[Order Date]])</f>
        <v>2026</v>
      </c>
      <c r="D784" s="4">
        <f>MONTH(SalesDataTable[[#This Row],[Order Date]])</f>
        <v>5</v>
      </c>
      <c r="E784" s="4" t="str">
        <f>TEXT(SalesDataTable[[#This Row],[Order Date]], "MMM")</f>
        <v>May</v>
      </c>
      <c r="F784" s="5" t="str">
        <f>"Q"&amp;ROUNDUP(MONTH(SalesDataTable[[#This Row],[Order Date]])/3,0)</f>
        <v>Q2</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6" x14ac:dyDescent="0.4">
      <c r="A785" s="2">
        <v>4746</v>
      </c>
      <c r="B785" s="3">
        <v>46152</v>
      </c>
      <c r="C785" s="4">
        <f>YEAR(SalesDataTable[[#This Row],[Order Date]])</f>
        <v>2026</v>
      </c>
      <c r="D785" s="4">
        <f>MONTH(SalesDataTable[[#This Row],[Order Date]])</f>
        <v>5</v>
      </c>
      <c r="E785" s="4" t="str">
        <f>TEXT(SalesDataTable[[#This Row],[Order Date]], "MMM")</f>
        <v>May</v>
      </c>
      <c r="F785" s="5" t="str">
        <f>"Q"&amp;ROUNDUP(MONTH(SalesDataTable[[#This Row],[Order Date]])/3,0)</f>
        <v>Q2</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6" x14ac:dyDescent="0.4">
      <c r="A786" s="2">
        <v>4795</v>
      </c>
      <c r="B786" s="3">
        <v>46152</v>
      </c>
      <c r="C786" s="4">
        <f>YEAR(SalesDataTable[[#This Row],[Order Date]])</f>
        <v>2026</v>
      </c>
      <c r="D786" s="4">
        <f>MONTH(SalesDataTable[[#This Row],[Order Date]])</f>
        <v>5</v>
      </c>
      <c r="E786" s="4" t="str">
        <f>TEXT(SalesDataTable[[#This Row],[Order Date]], "MMM")</f>
        <v>May</v>
      </c>
      <c r="F786" s="5" t="str">
        <f>"Q"&amp;ROUNDUP(MONTH(SalesDataTable[[#This Row],[Order Date]])/3,0)</f>
        <v>Q2</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6" x14ac:dyDescent="0.4">
      <c r="A787" s="2">
        <v>4800</v>
      </c>
      <c r="B787" s="3">
        <v>46152</v>
      </c>
      <c r="C787" s="4">
        <f>YEAR(SalesDataTable[[#This Row],[Order Date]])</f>
        <v>2026</v>
      </c>
      <c r="D787" s="4">
        <f>MONTH(SalesDataTable[[#This Row],[Order Date]])</f>
        <v>5</v>
      </c>
      <c r="E787" s="4" t="str">
        <f>TEXT(SalesDataTable[[#This Row],[Order Date]], "MMM")</f>
        <v>May</v>
      </c>
      <c r="F787" s="5" t="str">
        <f>"Q"&amp;ROUNDUP(MONTH(SalesDataTable[[#This Row],[Order Date]])/3,0)</f>
        <v>Q2</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6" x14ac:dyDescent="0.4">
      <c r="A788" s="2">
        <v>5018</v>
      </c>
      <c r="B788" s="3">
        <v>46152</v>
      </c>
      <c r="C788" s="4">
        <f>YEAR(SalesDataTable[[#This Row],[Order Date]])</f>
        <v>2026</v>
      </c>
      <c r="D788" s="4">
        <f>MONTH(SalesDataTable[[#This Row],[Order Date]])</f>
        <v>5</v>
      </c>
      <c r="E788" s="4" t="str">
        <f>TEXT(SalesDataTable[[#This Row],[Order Date]], "MMM")</f>
        <v>May</v>
      </c>
      <c r="F788" s="5" t="str">
        <f>"Q"&amp;ROUNDUP(MONTH(SalesDataTable[[#This Row],[Order Date]])/3,0)</f>
        <v>Q2</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6" x14ac:dyDescent="0.4">
      <c r="A789" s="2">
        <v>474</v>
      </c>
      <c r="B789" s="3">
        <v>46153</v>
      </c>
      <c r="C789" s="4">
        <f>YEAR(SalesDataTable[[#This Row],[Order Date]])</f>
        <v>2026</v>
      </c>
      <c r="D789" s="4">
        <f>MONTH(SalesDataTable[[#This Row],[Order Date]])</f>
        <v>5</v>
      </c>
      <c r="E789" s="4" t="str">
        <f>TEXT(SalesDataTable[[#This Row],[Order Date]], "MMM")</f>
        <v>May</v>
      </c>
      <c r="F789" s="5" t="str">
        <f>"Q"&amp;ROUNDUP(MONTH(SalesDataTable[[#This Row],[Order Date]])/3,0)</f>
        <v>Q2</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6" x14ac:dyDescent="0.4">
      <c r="A790" s="2">
        <v>1175</v>
      </c>
      <c r="B790" s="3">
        <v>46153</v>
      </c>
      <c r="C790" s="4">
        <f>YEAR(SalesDataTable[[#This Row],[Order Date]])</f>
        <v>2026</v>
      </c>
      <c r="D790" s="4">
        <f>MONTH(SalesDataTable[[#This Row],[Order Date]])</f>
        <v>5</v>
      </c>
      <c r="E790" s="4" t="str">
        <f>TEXT(SalesDataTable[[#This Row],[Order Date]], "MMM")</f>
        <v>May</v>
      </c>
      <c r="F790" s="5" t="str">
        <f>"Q"&amp;ROUNDUP(MONTH(SalesDataTable[[#This Row],[Order Date]])/3,0)</f>
        <v>Q2</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6" x14ac:dyDescent="0.4">
      <c r="A791" s="2">
        <v>2015</v>
      </c>
      <c r="B791" s="3">
        <v>46153</v>
      </c>
      <c r="C791" s="4">
        <f>YEAR(SalesDataTable[[#This Row],[Order Date]])</f>
        <v>2026</v>
      </c>
      <c r="D791" s="4">
        <f>MONTH(SalesDataTable[[#This Row],[Order Date]])</f>
        <v>5</v>
      </c>
      <c r="E791" s="4" t="str">
        <f>TEXT(SalesDataTable[[#This Row],[Order Date]], "MMM")</f>
        <v>May</v>
      </c>
      <c r="F791" s="5" t="str">
        <f>"Q"&amp;ROUNDUP(MONTH(SalesDataTable[[#This Row],[Order Date]])/3,0)</f>
        <v>Q2</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6" x14ac:dyDescent="0.4">
      <c r="A792" s="2">
        <v>2196</v>
      </c>
      <c r="B792" s="3">
        <v>46153</v>
      </c>
      <c r="C792" s="4">
        <f>YEAR(SalesDataTable[[#This Row],[Order Date]])</f>
        <v>2026</v>
      </c>
      <c r="D792" s="4">
        <f>MONTH(SalesDataTable[[#This Row],[Order Date]])</f>
        <v>5</v>
      </c>
      <c r="E792" s="4" t="str">
        <f>TEXT(SalesDataTable[[#This Row],[Order Date]], "MMM")</f>
        <v>May</v>
      </c>
      <c r="F792" s="5" t="str">
        <f>"Q"&amp;ROUNDUP(MONTH(SalesDataTable[[#This Row],[Order Date]])/3,0)</f>
        <v>Q2</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6" x14ac:dyDescent="0.4">
      <c r="A793" s="2">
        <v>3508</v>
      </c>
      <c r="B793" s="3">
        <v>46153</v>
      </c>
      <c r="C793" s="4">
        <f>YEAR(SalesDataTable[[#This Row],[Order Date]])</f>
        <v>2026</v>
      </c>
      <c r="D793" s="4">
        <f>MONTH(SalesDataTable[[#This Row],[Order Date]])</f>
        <v>5</v>
      </c>
      <c r="E793" s="4" t="str">
        <f>TEXT(SalesDataTable[[#This Row],[Order Date]], "MMM")</f>
        <v>May</v>
      </c>
      <c r="F793" s="5" t="str">
        <f>"Q"&amp;ROUNDUP(MONTH(SalesDataTable[[#This Row],[Order Date]])/3,0)</f>
        <v>Q2</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6" x14ac:dyDescent="0.4">
      <c r="A794" s="2">
        <v>3516</v>
      </c>
      <c r="B794" s="3">
        <v>46153</v>
      </c>
      <c r="C794" s="4">
        <f>YEAR(SalesDataTable[[#This Row],[Order Date]])</f>
        <v>2026</v>
      </c>
      <c r="D794" s="4">
        <f>MONTH(SalesDataTable[[#This Row],[Order Date]])</f>
        <v>5</v>
      </c>
      <c r="E794" s="4" t="str">
        <f>TEXT(SalesDataTable[[#This Row],[Order Date]], "MMM")</f>
        <v>May</v>
      </c>
      <c r="F794" s="5" t="str">
        <f>"Q"&amp;ROUNDUP(MONTH(SalesDataTable[[#This Row],[Order Date]])/3,0)</f>
        <v>Q2</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6" x14ac:dyDescent="0.4">
      <c r="A795" s="2">
        <v>3570</v>
      </c>
      <c r="B795" s="3">
        <v>46153</v>
      </c>
      <c r="C795" s="4">
        <f>YEAR(SalesDataTable[[#This Row],[Order Date]])</f>
        <v>2026</v>
      </c>
      <c r="D795" s="4">
        <f>MONTH(SalesDataTable[[#This Row],[Order Date]])</f>
        <v>5</v>
      </c>
      <c r="E795" s="4" t="str">
        <f>TEXT(SalesDataTable[[#This Row],[Order Date]], "MMM")</f>
        <v>May</v>
      </c>
      <c r="F795" s="5" t="str">
        <f>"Q"&amp;ROUNDUP(MONTH(SalesDataTable[[#This Row],[Order Date]])/3,0)</f>
        <v>Q2</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6" x14ac:dyDescent="0.4">
      <c r="A796" s="2">
        <v>4799</v>
      </c>
      <c r="B796" s="3">
        <v>46153</v>
      </c>
      <c r="C796" s="4">
        <f>YEAR(SalesDataTable[[#This Row],[Order Date]])</f>
        <v>2026</v>
      </c>
      <c r="D796" s="4">
        <f>MONTH(SalesDataTable[[#This Row],[Order Date]])</f>
        <v>5</v>
      </c>
      <c r="E796" s="4" t="str">
        <f>TEXT(SalesDataTable[[#This Row],[Order Date]], "MMM")</f>
        <v>May</v>
      </c>
      <c r="F796" s="5" t="str">
        <f>"Q"&amp;ROUNDUP(MONTH(SalesDataTable[[#This Row],[Order Date]])/3,0)</f>
        <v>Q2</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6" x14ac:dyDescent="0.4">
      <c r="A797" s="2">
        <v>5156</v>
      </c>
      <c r="B797" s="3">
        <v>46153</v>
      </c>
      <c r="C797" s="4">
        <f>YEAR(SalesDataTable[[#This Row],[Order Date]])</f>
        <v>2026</v>
      </c>
      <c r="D797" s="4">
        <f>MONTH(SalesDataTable[[#This Row],[Order Date]])</f>
        <v>5</v>
      </c>
      <c r="E797" s="4" t="str">
        <f>TEXT(SalesDataTable[[#This Row],[Order Date]], "MMM")</f>
        <v>May</v>
      </c>
      <c r="F797" s="5" t="str">
        <f>"Q"&amp;ROUNDUP(MONTH(SalesDataTable[[#This Row],[Order Date]])/3,0)</f>
        <v>Q2</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6" x14ac:dyDescent="0.4">
      <c r="A798" s="2">
        <v>526</v>
      </c>
      <c r="B798" s="3">
        <v>46154</v>
      </c>
      <c r="C798" s="4">
        <f>YEAR(SalesDataTable[[#This Row],[Order Date]])</f>
        <v>2026</v>
      </c>
      <c r="D798" s="4">
        <f>MONTH(SalesDataTable[[#This Row],[Order Date]])</f>
        <v>5</v>
      </c>
      <c r="E798" s="4" t="str">
        <f>TEXT(SalesDataTable[[#This Row],[Order Date]], "MMM")</f>
        <v>May</v>
      </c>
      <c r="F798" s="5" t="str">
        <f>"Q"&amp;ROUNDUP(MONTH(SalesDataTable[[#This Row],[Order Date]])/3,0)</f>
        <v>Q2</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6" x14ac:dyDescent="0.4">
      <c r="A799" s="2">
        <v>712</v>
      </c>
      <c r="B799" s="3">
        <v>46154</v>
      </c>
      <c r="C799" s="4">
        <f>YEAR(SalesDataTable[[#This Row],[Order Date]])</f>
        <v>2026</v>
      </c>
      <c r="D799" s="4">
        <f>MONTH(SalesDataTable[[#This Row],[Order Date]])</f>
        <v>5</v>
      </c>
      <c r="E799" s="4" t="str">
        <f>TEXT(SalesDataTable[[#This Row],[Order Date]], "MMM")</f>
        <v>May</v>
      </c>
      <c r="F799" s="5" t="str">
        <f>"Q"&amp;ROUNDUP(MONTH(SalesDataTable[[#This Row],[Order Date]])/3,0)</f>
        <v>Q2</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6" x14ac:dyDescent="0.4">
      <c r="A800" s="2">
        <v>1533</v>
      </c>
      <c r="B800" s="3">
        <v>46154</v>
      </c>
      <c r="C800" s="4">
        <f>YEAR(SalesDataTable[[#This Row],[Order Date]])</f>
        <v>2026</v>
      </c>
      <c r="D800" s="4">
        <f>MONTH(SalesDataTable[[#This Row],[Order Date]])</f>
        <v>5</v>
      </c>
      <c r="E800" s="4" t="str">
        <f>TEXT(SalesDataTable[[#This Row],[Order Date]], "MMM")</f>
        <v>May</v>
      </c>
      <c r="F800" s="5" t="str">
        <f>"Q"&amp;ROUNDUP(MONTH(SalesDataTable[[#This Row],[Order Date]])/3,0)</f>
        <v>Q2</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6" x14ac:dyDescent="0.4">
      <c r="A801" s="2">
        <v>1933</v>
      </c>
      <c r="B801" s="3">
        <v>46154</v>
      </c>
      <c r="C801" s="4">
        <f>YEAR(SalesDataTable[[#This Row],[Order Date]])</f>
        <v>2026</v>
      </c>
      <c r="D801" s="4">
        <f>MONTH(SalesDataTable[[#This Row],[Order Date]])</f>
        <v>5</v>
      </c>
      <c r="E801" s="4" t="str">
        <f>TEXT(SalesDataTable[[#This Row],[Order Date]], "MMM")</f>
        <v>May</v>
      </c>
      <c r="F801" s="5" t="str">
        <f>"Q"&amp;ROUNDUP(MONTH(SalesDataTable[[#This Row],[Order Date]])/3,0)</f>
        <v>Q2</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6" x14ac:dyDescent="0.4">
      <c r="A802" s="2">
        <v>3128</v>
      </c>
      <c r="B802" s="3">
        <v>46154</v>
      </c>
      <c r="C802" s="4">
        <f>YEAR(SalesDataTable[[#This Row],[Order Date]])</f>
        <v>2026</v>
      </c>
      <c r="D802" s="4">
        <f>MONTH(SalesDataTable[[#This Row],[Order Date]])</f>
        <v>5</v>
      </c>
      <c r="E802" s="4" t="str">
        <f>TEXT(SalesDataTable[[#This Row],[Order Date]], "MMM")</f>
        <v>May</v>
      </c>
      <c r="F802" s="5" t="str">
        <f>"Q"&amp;ROUNDUP(MONTH(SalesDataTable[[#This Row],[Order Date]])/3,0)</f>
        <v>Q2</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6" x14ac:dyDescent="0.4">
      <c r="A803" s="2">
        <v>4922</v>
      </c>
      <c r="B803" s="3">
        <v>46154</v>
      </c>
      <c r="C803" s="4">
        <f>YEAR(SalesDataTable[[#This Row],[Order Date]])</f>
        <v>2026</v>
      </c>
      <c r="D803" s="4">
        <f>MONTH(SalesDataTable[[#This Row],[Order Date]])</f>
        <v>5</v>
      </c>
      <c r="E803" s="4" t="str">
        <f>TEXT(SalesDataTable[[#This Row],[Order Date]], "MMM")</f>
        <v>May</v>
      </c>
      <c r="F803" s="5" t="str">
        <f>"Q"&amp;ROUNDUP(MONTH(SalesDataTable[[#This Row],[Order Date]])/3,0)</f>
        <v>Q2</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6" x14ac:dyDescent="0.4">
      <c r="A804" s="2">
        <v>5051</v>
      </c>
      <c r="B804" s="3">
        <v>46154</v>
      </c>
      <c r="C804" s="4">
        <f>YEAR(SalesDataTable[[#This Row],[Order Date]])</f>
        <v>2026</v>
      </c>
      <c r="D804" s="4">
        <f>MONTH(SalesDataTable[[#This Row],[Order Date]])</f>
        <v>5</v>
      </c>
      <c r="E804" s="4" t="str">
        <f>TEXT(SalesDataTable[[#This Row],[Order Date]], "MMM")</f>
        <v>May</v>
      </c>
      <c r="F804" s="5" t="str">
        <f>"Q"&amp;ROUNDUP(MONTH(SalesDataTable[[#This Row],[Order Date]])/3,0)</f>
        <v>Q2</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6" x14ac:dyDescent="0.4">
      <c r="A805" s="2">
        <v>5182</v>
      </c>
      <c r="B805" s="3">
        <v>46154</v>
      </c>
      <c r="C805" s="4">
        <f>YEAR(SalesDataTable[[#This Row],[Order Date]])</f>
        <v>2026</v>
      </c>
      <c r="D805" s="4">
        <f>MONTH(SalesDataTable[[#This Row],[Order Date]])</f>
        <v>5</v>
      </c>
      <c r="E805" s="4" t="str">
        <f>TEXT(SalesDataTable[[#This Row],[Order Date]], "MMM")</f>
        <v>May</v>
      </c>
      <c r="F805" s="5" t="str">
        <f>"Q"&amp;ROUNDUP(MONTH(SalesDataTable[[#This Row],[Order Date]])/3,0)</f>
        <v>Q2</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6" x14ac:dyDescent="0.4">
      <c r="A806" s="2">
        <v>1071</v>
      </c>
      <c r="B806" s="3">
        <v>46155</v>
      </c>
      <c r="C806" s="4">
        <f>YEAR(SalesDataTable[[#This Row],[Order Date]])</f>
        <v>2026</v>
      </c>
      <c r="D806" s="4">
        <f>MONTH(SalesDataTable[[#This Row],[Order Date]])</f>
        <v>5</v>
      </c>
      <c r="E806" s="4" t="str">
        <f>TEXT(SalesDataTable[[#This Row],[Order Date]], "MMM")</f>
        <v>May</v>
      </c>
      <c r="F806" s="5" t="str">
        <f>"Q"&amp;ROUNDUP(MONTH(SalesDataTable[[#This Row],[Order Date]])/3,0)</f>
        <v>Q2</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6" x14ac:dyDescent="0.4">
      <c r="A807" s="2">
        <v>1210</v>
      </c>
      <c r="B807" s="3">
        <v>46155</v>
      </c>
      <c r="C807" s="4">
        <f>YEAR(SalesDataTable[[#This Row],[Order Date]])</f>
        <v>2026</v>
      </c>
      <c r="D807" s="4">
        <f>MONTH(SalesDataTable[[#This Row],[Order Date]])</f>
        <v>5</v>
      </c>
      <c r="E807" s="4" t="str">
        <f>TEXT(SalesDataTable[[#This Row],[Order Date]], "MMM")</f>
        <v>May</v>
      </c>
      <c r="F807" s="5" t="str">
        <f>"Q"&amp;ROUNDUP(MONTH(SalesDataTable[[#This Row],[Order Date]])/3,0)</f>
        <v>Q2</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6" x14ac:dyDescent="0.4">
      <c r="A808" s="2">
        <v>1244</v>
      </c>
      <c r="B808" s="3">
        <v>46155</v>
      </c>
      <c r="C808" s="4">
        <f>YEAR(SalesDataTable[[#This Row],[Order Date]])</f>
        <v>2026</v>
      </c>
      <c r="D808" s="4">
        <f>MONTH(SalesDataTable[[#This Row],[Order Date]])</f>
        <v>5</v>
      </c>
      <c r="E808" s="4" t="str">
        <f>TEXT(SalesDataTable[[#This Row],[Order Date]], "MMM")</f>
        <v>May</v>
      </c>
      <c r="F808" s="5" t="str">
        <f>"Q"&amp;ROUNDUP(MONTH(SalesDataTable[[#This Row],[Order Date]])/3,0)</f>
        <v>Q2</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6" x14ac:dyDescent="0.4">
      <c r="A809" s="2">
        <v>1403</v>
      </c>
      <c r="B809" s="3">
        <v>46155</v>
      </c>
      <c r="C809" s="4">
        <f>YEAR(SalesDataTable[[#This Row],[Order Date]])</f>
        <v>2026</v>
      </c>
      <c r="D809" s="4">
        <f>MONTH(SalesDataTable[[#This Row],[Order Date]])</f>
        <v>5</v>
      </c>
      <c r="E809" s="4" t="str">
        <f>TEXT(SalesDataTable[[#This Row],[Order Date]], "MMM")</f>
        <v>May</v>
      </c>
      <c r="F809" s="5" t="str">
        <f>"Q"&amp;ROUNDUP(MONTH(SalesDataTable[[#This Row],[Order Date]])/3,0)</f>
        <v>Q2</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6" x14ac:dyDescent="0.4">
      <c r="A810" s="2">
        <v>1592</v>
      </c>
      <c r="B810" s="3">
        <v>46155</v>
      </c>
      <c r="C810" s="4">
        <f>YEAR(SalesDataTable[[#This Row],[Order Date]])</f>
        <v>2026</v>
      </c>
      <c r="D810" s="4">
        <f>MONTH(SalesDataTable[[#This Row],[Order Date]])</f>
        <v>5</v>
      </c>
      <c r="E810" s="4" t="str">
        <f>TEXT(SalesDataTable[[#This Row],[Order Date]], "MMM")</f>
        <v>May</v>
      </c>
      <c r="F810" s="5" t="str">
        <f>"Q"&amp;ROUNDUP(MONTH(SalesDataTable[[#This Row],[Order Date]])/3,0)</f>
        <v>Q2</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6" x14ac:dyDescent="0.4">
      <c r="A811" s="2">
        <v>2581</v>
      </c>
      <c r="B811" s="3">
        <v>46155</v>
      </c>
      <c r="C811" s="4">
        <f>YEAR(SalesDataTable[[#This Row],[Order Date]])</f>
        <v>2026</v>
      </c>
      <c r="D811" s="4">
        <f>MONTH(SalesDataTable[[#This Row],[Order Date]])</f>
        <v>5</v>
      </c>
      <c r="E811" s="4" t="str">
        <f>TEXT(SalesDataTable[[#This Row],[Order Date]], "MMM")</f>
        <v>May</v>
      </c>
      <c r="F811" s="5" t="str">
        <f>"Q"&amp;ROUNDUP(MONTH(SalesDataTable[[#This Row],[Order Date]])/3,0)</f>
        <v>Q2</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6" x14ac:dyDescent="0.4">
      <c r="A812" s="2">
        <v>3428</v>
      </c>
      <c r="B812" s="3">
        <v>46155</v>
      </c>
      <c r="C812" s="4">
        <f>YEAR(SalesDataTable[[#This Row],[Order Date]])</f>
        <v>2026</v>
      </c>
      <c r="D812" s="4">
        <f>MONTH(SalesDataTable[[#This Row],[Order Date]])</f>
        <v>5</v>
      </c>
      <c r="E812" s="4" t="str">
        <f>TEXT(SalesDataTable[[#This Row],[Order Date]], "MMM")</f>
        <v>May</v>
      </c>
      <c r="F812" s="5" t="str">
        <f>"Q"&amp;ROUNDUP(MONTH(SalesDataTable[[#This Row],[Order Date]])/3,0)</f>
        <v>Q2</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6" x14ac:dyDescent="0.4">
      <c r="A813" s="2">
        <v>765</v>
      </c>
      <c r="B813" s="3">
        <v>46156</v>
      </c>
      <c r="C813" s="4">
        <f>YEAR(SalesDataTable[[#This Row],[Order Date]])</f>
        <v>2026</v>
      </c>
      <c r="D813" s="4">
        <f>MONTH(SalesDataTable[[#This Row],[Order Date]])</f>
        <v>5</v>
      </c>
      <c r="E813" s="4" t="str">
        <f>TEXT(SalesDataTable[[#This Row],[Order Date]], "MMM")</f>
        <v>May</v>
      </c>
      <c r="F813" s="5" t="str">
        <f>"Q"&amp;ROUNDUP(MONTH(SalesDataTable[[#This Row],[Order Date]])/3,0)</f>
        <v>Q2</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6" x14ac:dyDescent="0.4">
      <c r="A814" s="2">
        <v>854</v>
      </c>
      <c r="B814" s="3">
        <v>46156</v>
      </c>
      <c r="C814" s="4">
        <f>YEAR(SalesDataTable[[#This Row],[Order Date]])</f>
        <v>2026</v>
      </c>
      <c r="D814" s="4">
        <f>MONTH(SalesDataTable[[#This Row],[Order Date]])</f>
        <v>5</v>
      </c>
      <c r="E814" s="4" t="str">
        <f>TEXT(SalesDataTable[[#This Row],[Order Date]], "MMM")</f>
        <v>May</v>
      </c>
      <c r="F814" s="5" t="str">
        <f>"Q"&amp;ROUNDUP(MONTH(SalesDataTable[[#This Row],[Order Date]])/3,0)</f>
        <v>Q2</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6" x14ac:dyDescent="0.4">
      <c r="A815" s="2">
        <v>1087</v>
      </c>
      <c r="B815" s="3">
        <v>46156</v>
      </c>
      <c r="C815" s="4">
        <f>YEAR(SalesDataTable[[#This Row],[Order Date]])</f>
        <v>2026</v>
      </c>
      <c r="D815" s="4">
        <f>MONTH(SalesDataTable[[#This Row],[Order Date]])</f>
        <v>5</v>
      </c>
      <c r="E815" s="4" t="str">
        <f>TEXT(SalesDataTable[[#This Row],[Order Date]], "MMM")</f>
        <v>May</v>
      </c>
      <c r="F815" s="5" t="str">
        <f>"Q"&amp;ROUNDUP(MONTH(SalesDataTable[[#This Row],[Order Date]])/3,0)</f>
        <v>Q2</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6" x14ac:dyDescent="0.4">
      <c r="A816" s="2">
        <v>1150</v>
      </c>
      <c r="B816" s="3">
        <v>46156</v>
      </c>
      <c r="C816" s="4">
        <f>YEAR(SalesDataTable[[#This Row],[Order Date]])</f>
        <v>2026</v>
      </c>
      <c r="D816" s="4">
        <f>MONTH(SalesDataTable[[#This Row],[Order Date]])</f>
        <v>5</v>
      </c>
      <c r="E816" s="4" t="str">
        <f>TEXT(SalesDataTable[[#This Row],[Order Date]], "MMM")</f>
        <v>May</v>
      </c>
      <c r="F816" s="5" t="str">
        <f>"Q"&amp;ROUNDUP(MONTH(SalesDataTable[[#This Row],[Order Date]])/3,0)</f>
        <v>Q2</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6" x14ac:dyDescent="0.4">
      <c r="A817" s="2">
        <v>1902</v>
      </c>
      <c r="B817" s="3">
        <v>46156</v>
      </c>
      <c r="C817" s="4">
        <f>YEAR(SalesDataTable[[#This Row],[Order Date]])</f>
        <v>2026</v>
      </c>
      <c r="D817" s="4">
        <f>MONTH(SalesDataTable[[#This Row],[Order Date]])</f>
        <v>5</v>
      </c>
      <c r="E817" s="4" t="str">
        <f>TEXT(SalesDataTable[[#This Row],[Order Date]], "MMM")</f>
        <v>May</v>
      </c>
      <c r="F817" s="5" t="str">
        <f>"Q"&amp;ROUNDUP(MONTH(SalesDataTable[[#This Row],[Order Date]])/3,0)</f>
        <v>Q2</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6" x14ac:dyDescent="0.4">
      <c r="A818" s="2">
        <v>3913</v>
      </c>
      <c r="B818" s="3">
        <v>46156</v>
      </c>
      <c r="C818" s="4">
        <f>YEAR(SalesDataTable[[#This Row],[Order Date]])</f>
        <v>2026</v>
      </c>
      <c r="D818" s="4">
        <f>MONTH(SalesDataTable[[#This Row],[Order Date]])</f>
        <v>5</v>
      </c>
      <c r="E818" s="4" t="str">
        <f>TEXT(SalesDataTable[[#This Row],[Order Date]], "MMM")</f>
        <v>May</v>
      </c>
      <c r="F818" s="5" t="str">
        <f>"Q"&amp;ROUNDUP(MONTH(SalesDataTable[[#This Row],[Order Date]])/3,0)</f>
        <v>Q2</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6" x14ac:dyDescent="0.4">
      <c r="A819" s="2">
        <v>4378</v>
      </c>
      <c r="B819" s="3">
        <v>46156</v>
      </c>
      <c r="C819" s="4">
        <f>YEAR(SalesDataTable[[#This Row],[Order Date]])</f>
        <v>2026</v>
      </c>
      <c r="D819" s="4">
        <f>MONTH(SalesDataTable[[#This Row],[Order Date]])</f>
        <v>5</v>
      </c>
      <c r="E819" s="4" t="str">
        <f>TEXT(SalesDataTable[[#This Row],[Order Date]], "MMM")</f>
        <v>May</v>
      </c>
      <c r="F819" s="5" t="str">
        <f>"Q"&amp;ROUNDUP(MONTH(SalesDataTable[[#This Row],[Order Date]])/3,0)</f>
        <v>Q2</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6" x14ac:dyDescent="0.4">
      <c r="A820" s="2">
        <v>4551</v>
      </c>
      <c r="B820" s="3">
        <v>46156</v>
      </c>
      <c r="C820" s="4">
        <f>YEAR(SalesDataTable[[#This Row],[Order Date]])</f>
        <v>2026</v>
      </c>
      <c r="D820" s="4">
        <f>MONTH(SalesDataTable[[#This Row],[Order Date]])</f>
        <v>5</v>
      </c>
      <c r="E820" s="4" t="str">
        <f>TEXT(SalesDataTable[[#This Row],[Order Date]], "MMM")</f>
        <v>May</v>
      </c>
      <c r="F820" s="5" t="str">
        <f>"Q"&amp;ROUNDUP(MONTH(SalesDataTable[[#This Row],[Order Date]])/3,0)</f>
        <v>Q2</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6" x14ac:dyDescent="0.4">
      <c r="A821" s="2">
        <v>787</v>
      </c>
      <c r="B821" s="3">
        <v>46157</v>
      </c>
      <c r="C821" s="4">
        <f>YEAR(SalesDataTable[[#This Row],[Order Date]])</f>
        <v>2026</v>
      </c>
      <c r="D821" s="4">
        <f>MONTH(SalesDataTable[[#This Row],[Order Date]])</f>
        <v>5</v>
      </c>
      <c r="E821" s="4" t="str">
        <f>TEXT(SalesDataTable[[#This Row],[Order Date]], "MMM")</f>
        <v>May</v>
      </c>
      <c r="F821" s="5" t="str">
        <f>"Q"&amp;ROUNDUP(MONTH(SalesDataTable[[#This Row],[Order Date]])/3,0)</f>
        <v>Q2</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6" x14ac:dyDescent="0.4">
      <c r="A822" s="2">
        <v>1133</v>
      </c>
      <c r="B822" s="3">
        <v>46157</v>
      </c>
      <c r="C822" s="4">
        <f>YEAR(SalesDataTable[[#This Row],[Order Date]])</f>
        <v>2026</v>
      </c>
      <c r="D822" s="4">
        <f>MONTH(SalesDataTable[[#This Row],[Order Date]])</f>
        <v>5</v>
      </c>
      <c r="E822" s="4" t="str">
        <f>TEXT(SalesDataTable[[#This Row],[Order Date]], "MMM")</f>
        <v>May</v>
      </c>
      <c r="F822" s="5" t="str">
        <f>"Q"&amp;ROUNDUP(MONTH(SalesDataTable[[#This Row],[Order Date]])/3,0)</f>
        <v>Q2</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6" x14ac:dyDescent="0.4">
      <c r="A823" s="2">
        <v>2075</v>
      </c>
      <c r="B823" s="3">
        <v>46157</v>
      </c>
      <c r="C823" s="4">
        <f>YEAR(SalesDataTable[[#This Row],[Order Date]])</f>
        <v>2026</v>
      </c>
      <c r="D823" s="4">
        <f>MONTH(SalesDataTable[[#This Row],[Order Date]])</f>
        <v>5</v>
      </c>
      <c r="E823" s="4" t="str">
        <f>TEXT(SalesDataTable[[#This Row],[Order Date]], "MMM")</f>
        <v>May</v>
      </c>
      <c r="F823" s="5" t="str">
        <f>"Q"&amp;ROUNDUP(MONTH(SalesDataTable[[#This Row],[Order Date]])/3,0)</f>
        <v>Q2</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6" x14ac:dyDescent="0.4">
      <c r="A824" s="2">
        <v>2172</v>
      </c>
      <c r="B824" s="3">
        <v>46157</v>
      </c>
      <c r="C824" s="4">
        <f>YEAR(SalesDataTable[[#This Row],[Order Date]])</f>
        <v>2026</v>
      </c>
      <c r="D824" s="4">
        <f>MONTH(SalesDataTable[[#This Row],[Order Date]])</f>
        <v>5</v>
      </c>
      <c r="E824" s="4" t="str">
        <f>TEXT(SalesDataTable[[#This Row],[Order Date]], "MMM")</f>
        <v>May</v>
      </c>
      <c r="F824" s="5" t="str">
        <f>"Q"&amp;ROUNDUP(MONTH(SalesDataTable[[#This Row],[Order Date]])/3,0)</f>
        <v>Q2</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6" x14ac:dyDescent="0.4">
      <c r="A825" s="2">
        <v>2977</v>
      </c>
      <c r="B825" s="3">
        <v>46157</v>
      </c>
      <c r="C825" s="4">
        <f>YEAR(SalesDataTable[[#This Row],[Order Date]])</f>
        <v>2026</v>
      </c>
      <c r="D825" s="4">
        <f>MONTH(SalesDataTable[[#This Row],[Order Date]])</f>
        <v>5</v>
      </c>
      <c r="E825" s="4" t="str">
        <f>TEXT(SalesDataTable[[#This Row],[Order Date]], "MMM")</f>
        <v>May</v>
      </c>
      <c r="F825" s="5" t="str">
        <f>"Q"&amp;ROUNDUP(MONTH(SalesDataTable[[#This Row],[Order Date]])/3,0)</f>
        <v>Q2</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6" x14ac:dyDescent="0.4">
      <c r="A826" s="2">
        <v>3531</v>
      </c>
      <c r="B826" s="3">
        <v>46157</v>
      </c>
      <c r="C826" s="4">
        <f>YEAR(SalesDataTable[[#This Row],[Order Date]])</f>
        <v>2026</v>
      </c>
      <c r="D826" s="4">
        <f>MONTH(SalesDataTable[[#This Row],[Order Date]])</f>
        <v>5</v>
      </c>
      <c r="E826" s="4" t="str">
        <f>TEXT(SalesDataTable[[#This Row],[Order Date]], "MMM")</f>
        <v>May</v>
      </c>
      <c r="F826" s="5" t="str">
        <f>"Q"&amp;ROUNDUP(MONTH(SalesDataTable[[#This Row],[Order Date]])/3,0)</f>
        <v>Q2</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6" x14ac:dyDescent="0.4">
      <c r="A827" s="2">
        <v>3881</v>
      </c>
      <c r="B827" s="3">
        <v>46157</v>
      </c>
      <c r="C827" s="4">
        <f>YEAR(SalesDataTable[[#This Row],[Order Date]])</f>
        <v>2026</v>
      </c>
      <c r="D827" s="4">
        <f>MONTH(SalesDataTable[[#This Row],[Order Date]])</f>
        <v>5</v>
      </c>
      <c r="E827" s="4" t="str">
        <f>TEXT(SalesDataTable[[#This Row],[Order Date]], "MMM")</f>
        <v>May</v>
      </c>
      <c r="F827" s="5" t="str">
        <f>"Q"&amp;ROUNDUP(MONTH(SalesDataTable[[#This Row],[Order Date]])/3,0)</f>
        <v>Q2</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6" x14ac:dyDescent="0.4">
      <c r="A828" s="2">
        <v>4469</v>
      </c>
      <c r="B828" s="3">
        <v>46157</v>
      </c>
      <c r="C828" s="4">
        <f>YEAR(SalesDataTable[[#This Row],[Order Date]])</f>
        <v>2026</v>
      </c>
      <c r="D828" s="4">
        <f>MONTH(SalesDataTable[[#This Row],[Order Date]])</f>
        <v>5</v>
      </c>
      <c r="E828" s="4" t="str">
        <f>TEXT(SalesDataTable[[#This Row],[Order Date]], "MMM")</f>
        <v>May</v>
      </c>
      <c r="F828" s="5" t="str">
        <f>"Q"&amp;ROUNDUP(MONTH(SalesDataTable[[#This Row],[Order Date]])/3,0)</f>
        <v>Q2</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6" x14ac:dyDescent="0.4">
      <c r="A829" s="2">
        <v>5037</v>
      </c>
      <c r="B829" s="3">
        <v>46157</v>
      </c>
      <c r="C829" s="4">
        <f>YEAR(SalesDataTable[[#This Row],[Order Date]])</f>
        <v>2026</v>
      </c>
      <c r="D829" s="4">
        <f>MONTH(SalesDataTable[[#This Row],[Order Date]])</f>
        <v>5</v>
      </c>
      <c r="E829" s="4" t="str">
        <f>TEXT(SalesDataTable[[#This Row],[Order Date]], "MMM")</f>
        <v>May</v>
      </c>
      <c r="F829" s="5" t="str">
        <f>"Q"&amp;ROUNDUP(MONTH(SalesDataTable[[#This Row],[Order Date]])/3,0)</f>
        <v>Q2</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6" x14ac:dyDescent="0.4">
      <c r="A830" s="2">
        <v>35</v>
      </c>
      <c r="B830" s="3">
        <v>46158</v>
      </c>
      <c r="C830" s="4">
        <f>YEAR(SalesDataTable[[#This Row],[Order Date]])</f>
        <v>2026</v>
      </c>
      <c r="D830" s="4">
        <f>MONTH(SalesDataTable[[#This Row],[Order Date]])</f>
        <v>5</v>
      </c>
      <c r="E830" s="4" t="str">
        <f>TEXT(SalesDataTable[[#This Row],[Order Date]], "MMM")</f>
        <v>May</v>
      </c>
      <c r="F830" s="5" t="str">
        <f>"Q"&amp;ROUNDUP(MONTH(SalesDataTable[[#This Row],[Order Date]])/3,0)</f>
        <v>Q2</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6" x14ac:dyDescent="0.4">
      <c r="A831" s="2">
        <v>226</v>
      </c>
      <c r="B831" s="3">
        <v>46158</v>
      </c>
      <c r="C831" s="4">
        <f>YEAR(SalesDataTable[[#This Row],[Order Date]])</f>
        <v>2026</v>
      </c>
      <c r="D831" s="4">
        <f>MONTH(SalesDataTable[[#This Row],[Order Date]])</f>
        <v>5</v>
      </c>
      <c r="E831" s="4" t="str">
        <f>TEXT(SalesDataTable[[#This Row],[Order Date]], "MMM")</f>
        <v>May</v>
      </c>
      <c r="F831" s="5" t="str">
        <f>"Q"&amp;ROUNDUP(MONTH(SalesDataTable[[#This Row],[Order Date]])/3,0)</f>
        <v>Q2</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6" x14ac:dyDescent="0.4">
      <c r="A832" s="2">
        <v>1713</v>
      </c>
      <c r="B832" s="3">
        <v>46158</v>
      </c>
      <c r="C832" s="4">
        <f>YEAR(SalesDataTable[[#This Row],[Order Date]])</f>
        <v>2026</v>
      </c>
      <c r="D832" s="4">
        <f>MONTH(SalesDataTable[[#This Row],[Order Date]])</f>
        <v>5</v>
      </c>
      <c r="E832" s="4" t="str">
        <f>TEXT(SalesDataTable[[#This Row],[Order Date]], "MMM")</f>
        <v>May</v>
      </c>
      <c r="F832" s="5" t="str">
        <f>"Q"&amp;ROUNDUP(MONTH(SalesDataTable[[#This Row],[Order Date]])/3,0)</f>
        <v>Q2</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6" x14ac:dyDescent="0.4">
      <c r="A833" s="2">
        <v>2320</v>
      </c>
      <c r="B833" s="3">
        <v>46158</v>
      </c>
      <c r="C833" s="4">
        <f>YEAR(SalesDataTable[[#This Row],[Order Date]])</f>
        <v>2026</v>
      </c>
      <c r="D833" s="4">
        <f>MONTH(SalesDataTable[[#This Row],[Order Date]])</f>
        <v>5</v>
      </c>
      <c r="E833" s="4" t="str">
        <f>TEXT(SalesDataTable[[#This Row],[Order Date]], "MMM")</f>
        <v>May</v>
      </c>
      <c r="F833" s="5" t="str">
        <f>"Q"&amp;ROUNDUP(MONTH(SalesDataTable[[#This Row],[Order Date]])/3,0)</f>
        <v>Q2</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6" x14ac:dyDescent="0.4">
      <c r="A834" s="2">
        <v>2496</v>
      </c>
      <c r="B834" s="3">
        <v>46158</v>
      </c>
      <c r="C834" s="4">
        <f>YEAR(SalesDataTable[[#This Row],[Order Date]])</f>
        <v>2026</v>
      </c>
      <c r="D834" s="4">
        <f>MONTH(SalesDataTable[[#This Row],[Order Date]])</f>
        <v>5</v>
      </c>
      <c r="E834" s="4" t="str">
        <f>TEXT(SalesDataTable[[#This Row],[Order Date]], "MMM")</f>
        <v>May</v>
      </c>
      <c r="F834" s="5" t="str">
        <f>"Q"&amp;ROUNDUP(MONTH(SalesDataTable[[#This Row],[Order Date]])/3,0)</f>
        <v>Q2</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6" x14ac:dyDescent="0.4">
      <c r="A835" s="2">
        <v>2504</v>
      </c>
      <c r="B835" s="3">
        <v>46158</v>
      </c>
      <c r="C835" s="4">
        <f>YEAR(SalesDataTable[[#This Row],[Order Date]])</f>
        <v>2026</v>
      </c>
      <c r="D835" s="4">
        <f>MONTH(SalesDataTable[[#This Row],[Order Date]])</f>
        <v>5</v>
      </c>
      <c r="E835" s="4" t="str">
        <f>TEXT(SalesDataTable[[#This Row],[Order Date]], "MMM")</f>
        <v>May</v>
      </c>
      <c r="F835" s="5" t="str">
        <f>"Q"&amp;ROUNDUP(MONTH(SalesDataTable[[#This Row],[Order Date]])/3,0)</f>
        <v>Q2</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6" x14ac:dyDescent="0.4">
      <c r="A836" s="2">
        <v>2598</v>
      </c>
      <c r="B836" s="3">
        <v>46158</v>
      </c>
      <c r="C836" s="4">
        <f>YEAR(SalesDataTable[[#This Row],[Order Date]])</f>
        <v>2026</v>
      </c>
      <c r="D836" s="4">
        <f>MONTH(SalesDataTable[[#This Row],[Order Date]])</f>
        <v>5</v>
      </c>
      <c r="E836" s="4" t="str">
        <f>TEXT(SalesDataTable[[#This Row],[Order Date]], "MMM")</f>
        <v>May</v>
      </c>
      <c r="F836" s="5" t="str">
        <f>"Q"&amp;ROUNDUP(MONTH(SalesDataTable[[#This Row],[Order Date]])/3,0)</f>
        <v>Q2</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6" x14ac:dyDescent="0.4">
      <c r="A837" s="2">
        <v>2600</v>
      </c>
      <c r="B837" s="3">
        <v>46158</v>
      </c>
      <c r="C837" s="4">
        <f>YEAR(SalesDataTable[[#This Row],[Order Date]])</f>
        <v>2026</v>
      </c>
      <c r="D837" s="4">
        <f>MONTH(SalesDataTable[[#This Row],[Order Date]])</f>
        <v>5</v>
      </c>
      <c r="E837" s="4" t="str">
        <f>TEXT(SalesDataTable[[#This Row],[Order Date]], "MMM")</f>
        <v>May</v>
      </c>
      <c r="F837" s="5" t="str">
        <f>"Q"&amp;ROUNDUP(MONTH(SalesDataTable[[#This Row],[Order Date]])/3,0)</f>
        <v>Q2</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6" x14ac:dyDescent="0.4">
      <c r="A838" s="2">
        <v>2856</v>
      </c>
      <c r="B838" s="3">
        <v>46158</v>
      </c>
      <c r="C838" s="4">
        <f>YEAR(SalesDataTable[[#This Row],[Order Date]])</f>
        <v>2026</v>
      </c>
      <c r="D838" s="4">
        <f>MONTH(SalesDataTable[[#This Row],[Order Date]])</f>
        <v>5</v>
      </c>
      <c r="E838" s="4" t="str">
        <f>TEXT(SalesDataTable[[#This Row],[Order Date]], "MMM")</f>
        <v>May</v>
      </c>
      <c r="F838" s="5" t="str">
        <f>"Q"&amp;ROUNDUP(MONTH(SalesDataTable[[#This Row],[Order Date]])/3,0)</f>
        <v>Q2</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6" x14ac:dyDescent="0.4">
      <c r="A839" s="2">
        <v>3478</v>
      </c>
      <c r="B839" s="3">
        <v>46158</v>
      </c>
      <c r="C839" s="4">
        <f>YEAR(SalesDataTable[[#This Row],[Order Date]])</f>
        <v>2026</v>
      </c>
      <c r="D839" s="4">
        <f>MONTH(SalesDataTable[[#This Row],[Order Date]])</f>
        <v>5</v>
      </c>
      <c r="E839" s="4" t="str">
        <f>TEXT(SalesDataTable[[#This Row],[Order Date]], "MMM")</f>
        <v>May</v>
      </c>
      <c r="F839" s="5" t="str">
        <f>"Q"&amp;ROUNDUP(MONTH(SalesDataTable[[#This Row],[Order Date]])/3,0)</f>
        <v>Q2</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6" x14ac:dyDescent="0.4">
      <c r="A840" s="2">
        <v>3599</v>
      </c>
      <c r="B840" s="3">
        <v>46158</v>
      </c>
      <c r="C840" s="4">
        <f>YEAR(SalesDataTable[[#This Row],[Order Date]])</f>
        <v>2026</v>
      </c>
      <c r="D840" s="4">
        <f>MONTH(SalesDataTable[[#This Row],[Order Date]])</f>
        <v>5</v>
      </c>
      <c r="E840" s="4" t="str">
        <f>TEXT(SalesDataTable[[#This Row],[Order Date]], "MMM")</f>
        <v>May</v>
      </c>
      <c r="F840" s="5" t="str">
        <f>"Q"&amp;ROUNDUP(MONTH(SalesDataTable[[#This Row],[Order Date]])/3,0)</f>
        <v>Q2</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6" x14ac:dyDescent="0.4">
      <c r="A841" s="2">
        <v>282</v>
      </c>
      <c r="B841" s="3">
        <v>46159</v>
      </c>
      <c r="C841" s="4">
        <f>YEAR(SalesDataTable[[#This Row],[Order Date]])</f>
        <v>2026</v>
      </c>
      <c r="D841" s="4">
        <f>MONTH(SalesDataTable[[#This Row],[Order Date]])</f>
        <v>5</v>
      </c>
      <c r="E841" s="4" t="str">
        <f>TEXT(SalesDataTable[[#This Row],[Order Date]], "MMM")</f>
        <v>May</v>
      </c>
      <c r="F841" s="5" t="str">
        <f>"Q"&amp;ROUNDUP(MONTH(SalesDataTable[[#This Row],[Order Date]])/3,0)</f>
        <v>Q2</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6" x14ac:dyDescent="0.4">
      <c r="A842" s="2">
        <v>980</v>
      </c>
      <c r="B842" s="3">
        <v>46159</v>
      </c>
      <c r="C842" s="4">
        <f>YEAR(SalesDataTable[[#This Row],[Order Date]])</f>
        <v>2026</v>
      </c>
      <c r="D842" s="4">
        <f>MONTH(SalesDataTable[[#This Row],[Order Date]])</f>
        <v>5</v>
      </c>
      <c r="E842" s="4" t="str">
        <f>TEXT(SalesDataTable[[#This Row],[Order Date]], "MMM")</f>
        <v>May</v>
      </c>
      <c r="F842" s="5" t="str">
        <f>"Q"&amp;ROUNDUP(MONTH(SalesDataTable[[#This Row],[Order Date]])/3,0)</f>
        <v>Q2</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6" x14ac:dyDescent="0.4">
      <c r="A843" s="2">
        <v>1155</v>
      </c>
      <c r="B843" s="3">
        <v>46159</v>
      </c>
      <c r="C843" s="4">
        <f>YEAR(SalesDataTable[[#This Row],[Order Date]])</f>
        <v>2026</v>
      </c>
      <c r="D843" s="4">
        <f>MONTH(SalesDataTable[[#This Row],[Order Date]])</f>
        <v>5</v>
      </c>
      <c r="E843" s="4" t="str">
        <f>TEXT(SalesDataTable[[#This Row],[Order Date]], "MMM")</f>
        <v>May</v>
      </c>
      <c r="F843" s="5" t="str">
        <f>"Q"&amp;ROUNDUP(MONTH(SalesDataTable[[#This Row],[Order Date]])/3,0)</f>
        <v>Q2</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6" x14ac:dyDescent="0.4">
      <c r="A844" s="2">
        <v>1816</v>
      </c>
      <c r="B844" s="3">
        <v>46159</v>
      </c>
      <c r="C844" s="4">
        <f>YEAR(SalesDataTable[[#This Row],[Order Date]])</f>
        <v>2026</v>
      </c>
      <c r="D844" s="4">
        <f>MONTH(SalesDataTable[[#This Row],[Order Date]])</f>
        <v>5</v>
      </c>
      <c r="E844" s="4" t="str">
        <f>TEXT(SalesDataTable[[#This Row],[Order Date]], "MMM")</f>
        <v>May</v>
      </c>
      <c r="F844" s="5" t="str">
        <f>"Q"&amp;ROUNDUP(MONTH(SalesDataTable[[#This Row],[Order Date]])/3,0)</f>
        <v>Q2</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6" x14ac:dyDescent="0.4">
      <c r="A845" s="2">
        <v>2128</v>
      </c>
      <c r="B845" s="3">
        <v>46159</v>
      </c>
      <c r="C845" s="4">
        <f>YEAR(SalesDataTable[[#This Row],[Order Date]])</f>
        <v>2026</v>
      </c>
      <c r="D845" s="4">
        <f>MONTH(SalesDataTable[[#This Row],[Order Date]])</f>
        <v>5</v>
      </c>
      <c r="E845" s="4" t="str">
        <f>TEXT(SalesDataTable[[#This Row],[Order Date]], "MMM")</f>
        <v>May</v>
      </c>
      <c r="F845" s="5" t="str">
        <f>"Q"&amp;ROUNDUP(MONTH(SalesDataTable[[#This Row],[Order Date]])/3,0)</f>
        <v>Q2</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6" x14ac:dyDescent="0.4">
      <c r="A846" s="2">
        <v>2296</v>
      </c>
      <c r="B846" s="3">
        <v>46159</v>
      </c>
      <c r="C846" s="4">
        <f>YEAR(SalesDataTable[[#This Row],[Order Date]])</f>
        <v>2026</v>
      </c>
      <c r="D846" s="4">
        <f>MONTH(SalesDataTable[[#This Row],[Order Date]])</f>
        <v>5</v>
      </c>
      <c r="E846" s="4" t="str">
        <f>TEXT(SalesDataTable[[#This Row],[Order Date]], "MMM")</f>
        <v>May</v>
      </c>
      <c r="F846" s="5" t="str">
        <f>"Q"&amp;ROUNDUP(MONTH(SalesDataTable[[#This Row],[Order Date]])/3,0)</f>
        <v>Q2</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6" x14ac:dyDescent="0.4">
      <c r="A847" s="2">
        <v>2322</v>
      </c>
      <c r="B847" s="3">
        <v>46159</v>
      </c>
      <c r="C847" s="4">
        <f>YEAR(SalesDataTable[[#This Row],[Order Date]])</f>
        <v>2026</v>
      </c>
      <c r="D847" s="4">
        <f>MONTH(SalesDataTable[[#This Row],[Order Date]])</f>
        <v>5</v>
      </c>
      <c r="E847" s="4" t="str">
        <f>TEXT(SalesDataTable[[#This Row],[Order Date]], "MMM")</f>
        <v>May</v>
      </c>
      <c r="F847" s="5" t="str">
        <f>"Q"&amp;ROUNDUP(MONTH(SalesDataTable[[#This Row],[Order Date]])/3,0)</f>
        <v>Q2</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6" x14ac:dyDescent="0.4">
      <c r="A848" s="2">
        <v>3480</v>
      </c>
      <c r="B848" s="3">
        <v>46159</v>
      </c>
      <c r="C848" s="4">
        <f>YEAR(SalesDataTable[[#This Row],[Order Date]])</f>
        <v>2026</v>
      </c>
      <c r="D848" s="4">
        <f>MONTH(SalesDataTable[[#This Row],[Order Date]])</f>
        <v>5</v>
      </c>
      <c r="E848" s="4" t="str">
        <f>TEXT(SalesDataTable[[#This Row],[Order Date]], "MMM")</f>
        <v>May</v>
      </c>
      <c r="F848" s="5" t="str">
        <f>"Q"&amp;ROUNDUP(MONTH(SalesDataTable[[#This Row],[Order Date]])/3,0)</f>
        <v>Q2</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6" x14ac:dyDescent="0.4">
      <c r="A849" s="2">
        <v>4426</v>
      </c>
      <c r="B849" s="3">
        <v>46159</v>
      </c>
      <c r="C849" s="4">
        <f>YEAR(SalesDataTable[[#This Row],[Order Date]])</f>
        <v>2026</v>
      </c>
      <c r="D849" s="4">
        <f>MONTH(SalesDataTable[[#This Row],[Order Date]])</f>
        <v>5</v>
      </c>
      <c r="E849" s="4" t="str">
        <f>TEXT(SalesDataTable[[#This Row],[Order Date]], "MMM")</f>
        <v>May</v>
      </c>
      <c r="F849" s="5" t="str">
        <f>"Q"&amp;ROUNDUP(MONTH(SalesDataTable[[#This Row],[Order Date]])/3,0)</f>
        <v>Q2</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6" x14ac:dyDescent="0.4">
      <c r="A850" s="2">
        <v>4938</v>
      </c>
      <c r="B850" s="3">
        <v>46159</v>
      </c>
      <c r="C850" s="4">
        <f>YEAR(SalesDataTable[[#This Row],[Order Date]])</f>
        <v>2026</v>
      </c>
      <c r="D850" s="4">
        <f>MONTH(SalesDataTable[[#This Row],[Order Date]])</f>
        <v>5</v>
      </c>
      <c r="E850" s="4" t="str">
        <f>TEXT(SalesDataTable[[#This Row],[Order Date]], "MMM")</f>
        <v>May</v>
      </c>
      <c r="F850" s="5" t="str">
        <f>"Q"&amp;ROUNDUP(MONTH(SalesDataTable[[#This Row],[Order Date]])/3,0)</f>
        <v>Q2</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6" x14ac:dyDescent="0.4">
      <c r="A851" s="2">
        <v>915</v>
      </c>
      <c r="B851" s="3">
        <v>46160</v>
      </c>
      <c r="C851" s="4">
        <f>YEAR(SalesDataTable[[#This Row],[Order Date]])</f>
        <v>2026</v>
      </c>
      <c r="D851" s="4">
        <f>MONTH(SalesDataTable[[#This Row],[Order Date]])</f>
        <v>5</v>
      </c>
      <c r="E851" s="4" t="str">
        <f>TEXT(SalesDataTable[[#This Row],[Order Date]], "MMM")</f>
        <v>May</v>
      </c>
      <c r="F851" s="5" t="str">
        <f>"Q"&amp;ROUNDUP(MONTH(SalesDataTable[[#This Row],[Order Date]])/3,0)</f>
        <v>Q2</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6" x14ac:dyDescent="0.4">
      <c r="A852" s="2">
        <v>1188</v>
      </c>
      <c r="B852" s="3">
        <v>46160</v>
      </c>
      <c r="C852" s="4">
        <f>YEAR(SalesDataTable[[#This Row],[Order Date]])</f>
        <v>2026</v>
      </c>
      <c r="D852" s="4">
        <f>MONTH(SalesDataTable[[#This Row],[Order Date]])</f>
        <v>5</v>
      </c>
      <c r="E852" s="4" t="str">
        <f>TEXT(SalesDataTable[[#This Row],[Order Date]], "MMM")</f>
        <v>May</v>
      </c>
      <c r="F852" s="5" t="str">
        <f>"Q"&amp;ROUNDUP(MONTH(SalesDataTable[[#This Row],[Order Date]])/3,0)</f>
        <v>Q2</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6" x14ac:dyDescent="0.4">
      <c r="A853" s="2">
        <v>1594</v>
      </c>
      <c r="B853" s="3">
        <v>46160</v>
      </c>
      <c r="C853" s="4">
        <f>YEAR(SalesDataTable[[#This Row],[Order Date]])</f>
        <v>2026</v>
      </c>
      <c r="D853" s="4">
        <f>MONTH(SalesDataTable[[#This Row],[Order Date]])</f>
        <v>5</v>
      </c>
      <c r="E853" s="4" t="str">
        <f>TEXT(SalesDataTable[[#This Row],[Order Date]], "MMM")</f>
        <v>May</v>
      </c>
      <c r="F853" s="5" t="str">
        <f>"Q"&amp;ROUNDUP(MONTH(SalesDataTable[[#This Row],[Order Date]])/3,0)</f>
        <v>Q2</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6" x14ac:dyDescent="0.4">
      <c r="A854" s="2">
        <v>3022</v>
      </c>
      <c r="B854" s="3">
        <v>46160</v>
      </c>
      <c r="C854" s="4">
        <f>YEAR(SalesDataTable[[#This Row],[Order Date]])</f>
        <v>2026</v>
      </c>
      <c r="D854" s="4">
        <f>MONTH(SalesDataTable[[#This Row],[Order Date]])</f>
        <v>5</v>
      </c>
      <c r="E854" s="4" t="str">
        <f>TEXT(SalesDataTable[[#This Row],[Order Date]], "MMM")</f>
        <v>May</v>
      </c>
      <c r="F854" s="5" t="str">
        <f>"Q"&amp;ROUNDUP(MONTH(SalesDataTable[[#This Row],[Order Date]])/3,0)</f>
        <v>Q2</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6" x14ac:dyDescent="0.4">
      <c r="A855" s="2">
        <v>588</v>
      </c>
      <c r="B855" s="3">
        <v>46161</v>
      </c>
      <c r="C855" s="4">
        <f>YEAR(SalesDataTable[[#This Row],[Order Date]])</f>
        <v>2026</v>
      </c>
      <c r="D855" s="4">
        <f>MONTH(SalesDataTable[[#This Row],[Order Date]])</f>
        <v>5</v>
      </c>
      <c r="E855" s="4" t="str">
        <f>TEXT(SalesDataTable[[#This Row],[Order Date]], "MMM")</f>
        <v>May</v>
      </c>
      <c r="F855" s="5" t="str">
        <f>"Q"&amp;ROUNDUP(MONTH(SalesDataTable[[#This Row],[Order Date]])/3,0)</f>
        <v>Q2</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6" x14ac:dyDescent="0.4">
      <c r="A856" s="2">
        <v>1016</v>
      </c>
      <c r="B856" s="3">
        <v>46161</v>
      </c>
      <c r="C856" s="4">
        <f>YEAR(SalesDataTable[[#This Row],[Order Date]])</f>
        <v>2026</v>
      </c>
      <c r="D856" s="4">
        <f>MONTH(SalesDataTable[[#This Row],[Order Date]])</f>
        <v>5</v>
      </c>
      <c r="E856" s="4" t="str">
        <f>TEXT(SalesDataTable[[#This Row],[Order Date]], "MMM")</f>
        <v>May</v>
      </c>
      <c r="F856" s="5" t="str">
        <f>"Q"&amp;ROUNDUP(MONTH(SalesDataTable[[#This Row],[Order Date]])/3,0)</f>
        <v>Q2</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6" x14ac:dyDescent="0.4">
      <c r="A857" s="2">
        <v>1930</v>
      </c>
      <c r="B857" s="3">
        <v>46161</v>
      </c>
      <c r="C857" s="4">
        <f>YEAR(SalesDataTable[[#This Row],[Order Date]])</f>
        <v>2026</v>
      </c>
      <c r="D857" s="4">
        <f>MONTH(SalesDataTable[[#This Row],[Order Date]])</f>
        <v>5</v>
      </c>
      <c r="E857" s="4" t="str">
        <f>TEXT(SalesDataTable[[#This Row],[Order Date]], "MMM")</f>
        <v>May</v>
      </c>
      <c r="F857" s="5" t="str">
        <f>"Q"&amp;ROUNDUP(MONTH(SalesDataTable[[#This Row],[Order Date]])/3,0)</f>
        <v>Q2</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6" x14ac:dyDescent="0.4">
      <c r="A858" s="2">
        <v>2658</v>
      </c>
      <c r="B858" s="3">
        <v>46161</v>
      </c>
      <c r="C858" s="4">
        <f>YEAR(SalesDataTable[[#This Row],[Order Date]])</f>
        <v>2026</v>
      </c>
      <c r="D858" s="4">
        <f>MONTH(SalesDataTable[[#This Row],[Order Date]])</f>
        <v>5</v>
      </c>
      <c r="E858" s="4" t="str">
        <f>TEXT(SalesDataTable[[#This Row],[Order Date]], "MMM")</f>
        <v>May</v>
      </c>
      <c r="F858" s="5" t="str">
        <f>"Q"&amp;ROUNDUP(MONTH(SalesDataTable[[#This Row],[Order Date]])/3,0)</f>
        <v>Q2</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6" x14ac:dyDescent="0.4">
      <c r="A859" s="2">
        <v>2951</v>
      </c>
      <c r="B859" s="3">
        <v>46161</v>
      </c>
      <c r="C859" s="4">
        <f>YEAR(SalesDataTable[[#This Row],[Order Date]])</f>
        <v>2026</v>
      </c>
      <c r="D859" s="4">
        <f>MONTH(SalesDataTable[[#This Row],[Order Date]])</f>
        <v>5</v>
      </c>
      <c r="E859" s="4" t="str">
        <f>TEXT(SalesDataTable[[#This Row],[Order Date]], "MMM")</f>
        <v>May</v>
      </c>
      <c r="F859" s="5" t="str">
        <f>"Q"&amp;ROUNDUP(MONTH(SalesDataTable[[#This Row],[Order Date]])/3,0)</f>
        <v>Q2</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6" x14ac:dyDescent="0.4">
      <c r="A860" s="2">
        <v>4328</v>
      </c>
      <c r="B860" s="3">
        <v>46161</v>
      </c>
      <c r="C860" s="4">
        <f>YEAR(SalesDataTable[[#This Row],[Order Date]])</f>
        <v>2026</v>
      </c>
      <c r="D860" s="4">
        <f>MONTH(SalesDataTable[[#This Row],[Order Date]])</f>
        <v>5</v>
      </c>
      <c r="E860" s="4" t="str">
        <f>TEXT(SalesDataTable[[#This Row],[Order Date]], "MMM")</f>
        <v>May</v>
      </c>
      <c r="F860" s="5" t="str">
        <f>"Q"&amp;ROUNDUP(MONTH(SalesDataTable[[#This Row],[Order Date]])/3,0)</f>
        <v>Q2</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6" x14ac:dyDescent="0.4">
      <c r="A861" s="2">
        <v>4591</v>
      </c>
      <c r="B861" s="3">
        <v>46161</v>
      </c>
      <c r="C861" s="4">
        <f>YEAR(SalesDataTable[[#This Row],[Order Date]])</f>
        <v>2026</v>
      </c>
      <c r="D861" s="4">
        <f>MONTH(SalesDataTable[[#This Row],[Order Date]])</f>
        <v>5</v>
      </c>
      <c r="E861" s="4" t="str">
        <f>TEXT(SalesDataTable[[#This Row],[Order Date]], "MMM")</f>
        <v>May</v>
      </c>
      <c r="F861" s="5" t="str">
        <f>"Q"&amp;ROUNDUP(MONTH(SalesDataTable[[#This Row],[Order Date]])/3,0)</f>
        <v>Q2</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6" x14ac:dyDescent="0.4">
      <c r="A862" s="2">
        <v>280</v>
      </c>
      <c r="B862" s="3">
        <v>46162</v>
      </c>
      <c r="C862" s="4">
        <f>YEAR(SalesDataTable[[#This Row],[Order Date]])</f>
        <v>2026</v>
      </c>
      <c r="D862" s="4">
        <f>MONTH(SalesDataTable[[#This Row],[Order Date]])</f>
        <v>5</v>
      </c>
      <c r="E862" s="4" t="str">
        <f>TEXT(SalesDataTable[[#This Row],[Order Date]], "MMM")</f>
        <v>May</v>
      </c>
      <c r="F862" s="5" t="str">
        <f>"Q"&amp;ROUNDUP(MONTH(SalesDataTable[[#This Row],[Order Date]])/3,0)</f>
        <v>Q2</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6" x14ac:dyDescent="0.4">
      <c r="A863" s="2">
        <v>409</v>
      </c>
      <c r="B863" s="3">
        <v>46162</v>
      </c>
      <c r="C863" s="4">
        <f>YEAR(SalesDataTable[[#This Row],[Order Date]])</f>
        <v>2026</v>
      </c>
      <c r="D863" s="4">
        <f>MONTH(SalesDataTable[[#This Row],[Order Date]])</f>
        <v>5</v>
      </c>
      <c r="E863" s="4" t="str">
        <f>TEXT(SalesDataTable[[#This Row],[Order Date]], "MMM")</f>
        <v>May</v>
      </c>
      <c r="F863" s="5" t="str">
        <f>"Q"&amp;ROUNDUP(MONTH(SalesDataTable[[#This Row],[Order Date]])/3,0)</f>
        <v>Q2</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6" x14ac:dyDescent="0.4">
      <c r="A864" s="2">
        <v>1372</v>
      </c>
      <c r="B864" s="3">
        <v>46162</v>
      </c>
      <c r="C864" s="4">
        <f>YEAR(SalesDataTable[[#This Row],[Order Date]])</f>
        <v>2026</v>
      </c>
      <c r="D864" s="4">
        <f>MONTH(SalesDataTable[[#This Row],[Order Date]])</f>
        <v>5</v>
      </c>
      <c r="E864" s="4" t="str">
        <f>TEXT(SalesDataTable[[#This Row],[Order Date]], "MMM")</f>
        <v>May</v>
      </c>
      <c r="F864" s="5" t="str">
        <f>"Q"&amp;ROUNDUP(MONTH(SalesDataTable[[#This Row],[Order Date]])/3,0)</f>
        <v>Q2</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6" x14ac:dyDescent="0.4">
      <c r="A865" s="2">
        <v>2327</v>
      </c>
      <c r="B865" s="3">
        <v>46162</v>
      </c>
      <c r="C865" s="4">
        <f>YEAR(SalesDataTable[[#This Row],[Order Date]])</f>
        <v>2026</v>
      </c>
      <c r="D865" s="4">
        <f>MONTH(SalesDataTable[[#This Row],[Order Date]])</f>
        <v>5</v>
      </c>
      <c r="E865" s="4" t="str">
        <f>TEXT(SalesDataTable[[#This Row],[Order Date]], "MMM")</f>
        <v>May</v>
      </c>
      <c r="F865" s="5" t="str">
        <f>"Q"&amp;ROUNDUP(MONTH(SalesDataTable[[#This Row],[Order Date]])/3,0)</f>
        <v>Q2</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6" x14ac:dyDescent="0.4">
      <c r="A866" s="2">
        <v>2703</v>
      </c>
      <c r="B866" s="3">
        <v>46162</v>
      </c>
      <c r="C866" s="4">
        <f>YEAR(SalesDataTable[[#This Row],[Order Date]])</f>
        <v>2026</v>
      </c>
      <c r="D866" s="4">
        <f>MONTH(SalesDataTable[[#This Row],[Order Date]])</f>
        <v>5</v>
      </c>
      <c r="E866" s="4" t="str">
        <f>TEXT(SalesDataTable[[#This Row],[Order Date]], "MMM")</f>
        <v>May</v>
      </c>
      <c r="F866" s="5" t="str">
        <f>"Q"&amp;ROUNDUP(MONTH(SalesDataTable[[#This Row],[Order Date]])/3,0)</f>
        <v>Q2</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6" x14ac:dyDescent="0.4">
      <c r="A867" s="2">
        <v>2776</v>
      </c>
      <c r="B867" s="3">
        <v>46162</v>
      </c>
      <c r="C867" s="4">
        <f>YEAR(SalesDataTable[[#This Row],[Order Date]])</f>
        <v>2026</v>
      </c>
      <c r="D867" s="4">
        <f>MONTH(SalesDataTable[[#This Row],[Order Date]])</f>
        <v>5</v>
      </c>
      <c r="E867" s="4" t="str">
        <f>TEXT(SalesDataTable[[#This Row],[Order Date]], "MMM")</f>
        <v>May</v>
      </c>
      <c r="F867" s="5" t="str">
        <f>"Q"&amp;ROUNDUP(MONTH(SalesDataTable[[#This Row],[Order Date]])/3,0)</f>
        <v>Q2</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6" x14ac:dyDescent="0.4">
      <c r="A868" s="2">
        <v>3411</v>
      </c>
      <c r="B868" s="3">
        <v>46162</v>
      </c>
      <c r="C868" s="4">
        <f>YEAR(SalesDataTable[[#This Row],[Order Date]])</f>
        <v>2026</v>
      </c>
      <c r="D868" s="4">
        <f>MONTH(SalesDataTable[[#This Row],[Order Date]])</f>
        <v>5</v>
      </c>
      <c r="E868" s="4" t="str">
        <f>TEXT(SalesDataTable[[#This Row],[Order Date]], "MMM")</f>
        <v>May</v>
      </c>
      <c r="F868" s="5" t="str">
        <f>"Q"&amp;ROUNDUP(MONTH(SalesDataTable[[#This Row],[Order Date]])/3,0)</f>
        <v>Q2</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6" x14ac:dyDescent="0.4">
      <c r="A869" s="2">
        <v>3841</v>
      </c>
      <c r="B869" s="3">
        <v>46162</v>
      </c>
      <c r="C869" s="4">
        <f>YEAR(SalesDataTable[[#This Row],[Order Date]])</f>
        <v>2026</v>
      </c>
      <c r="D869" s="4">
        <f>MONTH(SalesDataTable[[#This Row],[Order Date]])</f>
        <v>5</v>
      </c>
      <c r="E869" s="4" t="str">
        <f>TEXT(SalesDataTable[[#This Row],[Order Date]], "MMM")</f>
        <v>May</v>
      </c>
      <c r="F869" s="5" t="str">
        <f>"Q"&amp;ROUNDUP(MONTH(SalesDataTable[[#This Row],[Order Date]])/3,0)</f>
        <v>Q2</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6" x14ac:dyDescent="0.4">
      <c r="A870" s="2">
        <v>5121</v>
      </c>
      <c r="B870" s="3">
        <v>46162</v>
      </c>
      <c r="C870" s="4">
        <f>YEAR(SalesDataTable[[#This Row],[Order Date]])</f>
        <v>2026</v>
      </c>
      <c r="D870" s="4">
        <f>MONTH(SalesDataTable[[#This Row],[Order Date]])</f>
        <v>5</v>
      </c>
      <c r="E870" s="4" t="str">
        <f>TEXT(SalesDataTable[[#This Row],[Order Date]], "MMM")</f>
        <v>May</v>
      </c>
      <c r="F870" s="5" t="str">
        <f>"Q"&amp;ROUNDUP(MONTH(SalesDataTable[[#This Row],[Order Date]])/3,0)</f>
        <v>Q2</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6" x14ac:dyDescent="0.4">
      <c r="A871" s="2">
        <v>53</v>
      </c>
      <c r="B871" s="3">
        <v>46163</v>
      </c>
      <c r="C871" s="4">
        <f>YEAR(SalesDataTable[[#This Row],[Order Date]])</f>
        <v>2026</v>
      </c>
      <c r="D871" s="4">
        <f>MONTH(SalesDataTable[[#This Row],[Order Date]])</f>
        <v>5</v>
      </c>
      <c r="E871" s="4" t="str">
        <f>TEXT(SalesDataTable[[#This Row],[Order Date]], "MMM")</f>
        <v>May</v>
      </c>
      <c r="F871" s="5" t="str">
        <f>"Q"&amp;ROUNDUP(MONTH(SalesDataTable[[#This Row],[Order Date]])/3,0)</f>
        <v>Q2</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6" x14ac:dyDescent="0.4">
      <c r="A872" s="2">
        <v>127</v>
      </c>
      <c r="B872" s="3">
        <v>46163</v>
      </c>
      <c r="C872" s="4">
        <f>YEAR(SalesDataTable[[#This Row],[Order Date]])</f>
        <v>2026</v>
      </c>
      <c r="D872" s="4">
        <f>MONTH(SalesDataTable[[#This Row],[Order Date]])</f>
        <v>5</v>
      </c>
      <c r="E872" s="4" t="str">
        <f>TEXT(SalesDataTable[[#This Row],[Order Date]], "MMM")</f>
        <v>May</v>
      </c>
      <c r="F872" s="5" t="str">
        <f>"Q"&amp;ROUNDUP(MONTH(SalesDataTable[[#This Row],[Order Date]])/3,0)</f>
        <v>Q2</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6" x14ac:dyDescent="0.4">
      <c r="A873" s="2">
        <v>1092</v>
      </c>
      <c r="B873" s="3">
        <v>46163</v>
      </c>
      <c r="C873" s="4">
        <f>YEAR(SalesDataTable[[#This Row],[Order Date]])</f>
        <v>2026</v>
      </c>
      <c r="D873" s="4">
        <f>MONTH(SalesDataTable[[#This Row],[Order Date]])</f>
        <v>5</v>
      </c>
      <c r="E873" s="4" t="str">
        <f>TEXT(SalesDataTable[[#This Row],[Order Date]], "MMM")</f>
        <v>May</v>
      </c>
      <c r="F873" s="5" t="str">
        <f>"Q"&amp;ROUNDUP(MONTH(SalesDataTable[[#This Row],[Order Date]])/3,0)</f>
        <v>Q2</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6" x14ac:dyDescent="0.4">
      <c r="A874" s="2">
        <v>1213</v>
      </c>
      <c r="B874" s="3">
        <v>46163</v>
      </c>
      <c r="C874" s="4">
        <f>YEAR(SalesDataTable[[#This Row],[Order Date]])</f>
        <v>2026</v>
      </c>
      <c r="D874" s="4">
        <f>MONTH(SalesDataTable[[#This Row],[Order Date]])</f>
        <v>5</v>
      </c>
      <c r="E874" s="4" t="str">
        <f>TEXT(SalesDataTable[[#This Row],[Order Date]], "MMM")</f>
        <v>May</v>
      </c>
      <c r="F874" s="5" t="str">
        <f>"Q"&amp;ROUNDUP(MONTH(SalesDataTable[[#This Row],[Order Date]])/3,0)</f>
        <v>Q2</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6" x14ac:dyDescent="0.4">
      <c r="A875" s="2">
        <v>1849</v>
      </c>
      <c r="B875" s="3">
        <v>46163</v>
      </c>
      <c r="C875" s="4">
        <f>YEAR(SalesDataTable[[#This Row],[Order Date]])</f>
        <v>2026</v>
      </c>
      <c r="D875" s="4">
        <f>MONTH(SalesDataTable[[#This Row],[Order Date]])</f>
        <v>5</v>
      </c>
      <c r="E875" s="4" t="str">
        <f>TEXT(SalesDataTable[[#This Row],[Order Date]], "MMM")</f>
        <v>May</v>
      </c>
      <c r="F875" s="5" t="str">
        <f>"Q"&amp;ROUNDUP(MONTH(SalesDataTable[[#This Row],[Order Date]])/3,0)</f>
        <v>Q2</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6" x14ac:dyDescent="0.4">
      <c r="A876" s="2">
        <v>2395</v>
      </c>
      <c r="B876" s="3">
        <v>46163</v>
      </c>
      <c r="C876" s="4">
        <f>YEAR(SalesDataTable[[#This Row],[Order Date]])</f>
        <v>2026</v>
      </c>
      <c r="D876" s="4">
        <f>MONTH(SalesDataTable[[#This Row],[Order Date]])</f>
        <v>5</v>
      </c>
      <c r="E876" s="4" t="str">
        <f>TEXT(SalesDataTable[[#This Row],[Order Date]], "MMM")</f>
        <v>May</v>
      </c>
      <c r="F876" s="5" t="str">
        <f>"Q"&amp;ROUNDUP(MONTH(SalesDataTable[[#This Row],[Order Date]])/3,0)</f>
        <v>Q2</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6" x14ac:dyDescent="0.4">
      <c r="A877" s="2">
        <v>4166</v>
      </c>
      <c r="B877" s="3">
        <v>46163</v>
      </c>
      <c r="C877" s="4">
        <f>YEAR(SalesDataTable[[#This Row],[Order Date]])</f>
        <v>2026</v>
      </c>
      <c r="D877" s="4">
        <f>MONTH(SalesDataTable[[#This Row],[Order Date]])</f>
        <v>5</v>
      </c>
      <c r="E877" s="4" t="str">
        <f>TEXT(SalesDataTable[[#This Row],[Order Date]], "MMM")</f>
        <v>May</v>
      </c>
      <c r="F877" s="5" t="str">
        <f>"Q"&amp;ROUNDUP(MONTH(SalesDataTable[[#This Row],[Order Date]])/3,0)</f>
        <v>Q2</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6" x14ac:dyDescent="0.4">
      <c r="A878" s="2">
        <v>1004</v>
      </c>
      <c r="B878" s="3">
        <v>46164</v>
      </c>
      <c r="C878" s="4">
        <f>YEAR(SalesDataTable[[#This Row],[Order Date]])</f>
        <v>2026</v>
      </c>
      <c r="D878" s="4">
        <f>MONTH(SalesDataTable[[#This Row],[Order Date]])</f>
        <v>5</v>
      </c>
      <c r="E878" s="4" t="str">
        <f>TEXT(SalesDataTable[[#This Row],[Order Date]], "MMM")</f>
        <v>May</v>
      </c>
      <c r="F878" s="5" t="str">
        <f>"Q"&amp;ROUNDUP(MONTH(SalesDataTable[[#This Row],[Order Date]])/3,0)</f>
        <v>Q2</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6" x14ac:dyDescent="0.4">
      <c r="A879" s="2">
        <v>1012</v>
      </c>
      <c r="B879" s="3">
        <v>46164</v>
      </c>
      <c r="C879" s="4">
        <f>YEAR(SalesDataTable[[#This Row],[Order Date]])</f>
        <v>2026</v>
      </c>
      <c r="D879" s="4">
        <f>MONTH(SalesDataTable[[#This Row],[Order Date]])</f>
        <v>5</v>
      </c>
      <c r="E879" s="4" t="str">
        <f>TEXT(SalesDataTable[[#This Row],[Order Date]], "MMM")</f>
        <v>May</v>
      </c>
      <c r="F879" s="5" t="str">
        <f>"Q"&amp;ROUNDUP(MONTH(SalesDataTable[[#This Row],[Order Date]])/3,0)</f>
        <v>Q2</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6" x14ac:dyDescent="0.4">
      <c r="A880" s="2">
        <v>2180</v>
      </c>
      <c r="B880" s="3">
        <v>46164</v>
      </c>
      <c r="C880" s="4">
        <f>YEAR(SalesDataTable[[#This Row],[Order Date]])</f>
        <v>2026</v>
      </c>
      <c r="D880" s="4">
        <f>MONTH(SalesDataTable[[#This Row],[Order Date]])</f>
        <v>5</v>
      </c>
      <c r="E880" s="4" t="str">
        <f>TEXT(SalesDataTable[[#This Row],[Order Date]], "MMM")</f>
        <v>May</v>
      </c>
      <c r="F880" s="5" t="str">
        <f>"Q"&amp;ROUNDUP(MONTH(SalesDataTable[[#This Row],[Order Date]])/3,0)</f>
        <v>Q2</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6" x14ac:dyDescent="0.4">
      <c r="A881" s="2">
        <v>3659</v>
      </c>
      <c r="B881" s="3">
        <v>46164</v>
      </c>
      <c r="C881" s="4">
        <f>YEAR(SalesDataTable[[#This Row],[Order Date]])</f>
        <v>2026</v>
      </c>
      <c r="D881" s="4">
        <f>MONTH(SalesDataTable[[#This Row],[Order Date]])</f>
        <v>5</v>
      </c>
      <c r="E881" s="4" t="str">
        <f>TEXT(SalesDataTable[[#This Row],[Order Date]], "MMM")</f>
        <v>May</v>
      </c>
      <c r="F881" s="5" t="str">
        <f>"Q"&amp;ROUNDUP(MONTH(SalesDataTable[[#This Row],[Order Date]])/3,0)</f>
        <v>Q2</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6" x14ac:dyDescent="0.4">
      <c r="A882" s="2">
        <v>3775</v>
      </c>
      <c r="B882" s="3">
        <v>46164</v>
      </c>
      <c r="C882" s="4">
        <f>YEAR(SalesDataTable[[#This Row],[Order Date]])</f>
        <v>2026</v>
      </c>
      <c r="D882" s="4">
        <f>MONTH(SalesDataTable[[#This Row],[Order Date]])</f>
        <v>5</v>
      </c>
      <c r="E882" s="4" t="str">
        <f>TEXT(SalesDataTable[[#This Row],[Order Date]], "MMM")</f>
        <v>May</v>
      </c>
      <c r="F882" s="5" t="str">
        <f>"Q"&amp;ROUNDUP(MONTH(SalesDataTable[[#This Row],[Order Date]])/3,0)</f>
        <v>Q2</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6" x14ac:dyDescent="0.4">
      <c r="A883" s="2">
        <v>4071</v>
      </c>
      <c r="B883" s="3">
        <v>46164</v>
      </c>
      <c r="C883" s="4">
        <f>YEAR(SalesDataTable[[#This Row],[Order Date]])</f>
        <v>2026</v>
      </c>
      <c r="D883" s="4">
        <f>MONTH(SalesDataTable[[#This Row],[Order Date]])</f>
        <v>5</v>
      </c>
      <c r="E883" s="4" t="str">
        <f>TEXT(SalesDataTable[[#This Row],[Order Date]], "MMM")</f>
        <v>May</v>
      </c>
      <c r="F883" s="5" t="str">
        <f>"Q"&amp;ROUNDUP(MONTH(SalesDataTable[[#This Row],[Order Date]])/3,0)</f>
        <v>Q2</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6" x14ac:dyDescent="0.4">
      <c r="A884" s="2">
        <v>5137</v>
      </c>
      <c r="B884" s="3">
        <v>46164</v>
      </c>
      <c r="C884" s="4">
        <f>YEAR(SalesDataTable[[#This Row],[Order Date]])</f>
        <v>2026</v>
      </c>
      <c r="D884" s="4">
        <f>MONTH(SalesDataTable[[#This Row],[Order Date]])</f>
        <v>5</v>
      </c>
      <c r="E884" s="4" t="str">
        <f>TEXT(SalesDataTable[[#This Row],[Order Date]], "MMM")</f>
        <v>May</v>
      </c>
      <c r="F884" s="5" t="str">
        <f>"Q"&amp;ROUNDUP(MONTH(SalesDataTable[[#This Row],[Order Date]])/3,0)</f>
        <v>Q2</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6" x14ac:dyDescent="0.4">
      <c r="A885" s="2">
        <v>133</v>
      </c>
      <c r="B885" s="3">
        <v>46165</v>
      </c>
      <c r="C885" s="4">
        <f>YEAR(SalesDataTable[[#This Row],[Order Date]])</f>
        <v>2026</v>
      </c>
      <c r="D885" s="4">
        <f>MONTH(SalesDataTable[[#This Row],[Order Date]])</f>
        <v>5</v>
      </c>
      <c r="E885" s="4" t="str">
        <f>TEXT(SalesDataTable[[#This Row],[Order Date]], "MMM")</f>
        <v>May</v>
      </c>
      <c r="F885" s="5" t="str">
        <f>"Q"&amp;ROUNDUP(MONTH(SalesDataTable[[#This Row],[Order Date]])/3,0)</f>
        <v>Q2</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6" x14ac:dyDescent="0.4">
      <c r="A886" s="2">
        <v>1385</v>
      </c>
      <c r="B886" s="3">
        <v>46165</v>
      </c>
      <c r="C886" s="4">
        <f>YEAR(SalesDataTable[[#This Row],[Order Date]])</f>
        <v>2026</v>
      </c>
      <c r="D886" s="4">
        <f>MONTH(SalesDataTable[[#This Row],[Order Date]])</f>
        <v>5</v>
      </c>
      <c r="E886" s="4" t="str">
        <f>TEXT(SalesDataTable[[#This Row],[Order Date]], "MMM")</f>
        <v>May</v>
      </c>
      <c r="F886" s="5" t="str">
        <f>"Q"&amp;ROUNDUP(MONTH(SalesDataTable[[#This Row],[Order Date]])/3,0)</f>
        <v>Q2</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6" x14ac:dyDescent="0.4">
      <c r="A887" s="2">
        <v>1597</v>
      </c>
      <c r="B887" s="3">
        <v>46165</v>
      </c>
      <c r="C887" s="4">
        <f>YEAR(SalesDataTable[[#This Row],[Order Date]])</f>
        <v>2026</v>
      </c>
      <c r="D887" s="4">
        <f>MONTH(SalesDataTable[[#This Row],[Order Date]])</f>
        <v>5</v>
      </c>
      <c r="E887" s="4" t="str">
        <f>TEXT(SalesDataTable[[#This Row],[Order Date]], "MMM")</f>
        <v>May</v>
      </c>
      <c r="F887" s="5" t="str">
        <f>"Q"&amp;ROUNDUP(MONTH(SalesDataTable[[#This Row],[Order Date]])/3,0)</f>
        <v>Q2</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6" x14ac:dyDescent="0.4">
      <c r="A888" s="2">
        <v>2273</v>
      </c>
      <c r="B888" s="3">
        <v>46165</v>
      </c>
      <c r="C888" s="4">
        <f>YEAR(SalesDataTable[[#This Row],[Order Date]])</f>
        <v>2026</v>
      </c>
      <c r="D888" s="4">
        <f>MONTH(SalesDataTable[[#This Row],[Order Date]])</f>
        <v>5</v>
      </c>
      <c r="E888" s="4" t="str">
        <f>TEXT(SalesDataTable[[#This Row],[Order Date]], "MMM")</f>
        <v>May</v>
      </c>
      <c r="F888" s="5" t="str">
        <f>"Q"&amp;ROUNDUP(MONTH(SalesDataTable[[#This Row],[Order Date]])/3,0)</f>
        <v>Q2</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6" x14ac:dyDescent="0.4">
      <c r="A889" s="2">
        <v>2931</v>
      </c>
      <c r="B889" s="3">
        <v>46165</v>
      </c>
      <c r="C889" s="4">
        <f>YEAR(SalesDataTable[[#This Row],[Order Date]])</f>
        <v>2026</v>
      </c>
      <c r="D889" s="4">
        <f>MONTH(SalesDataTable[[#This Row],[Order Date]])</f>
        <v>5</v>
      </c>
      <c r="E889" s="4" t="str">
        <f>TEXT(SalesDataTable[[#This Row],[Order Date]], "MMM")</f>
        <v>May</v>
      </c>
      <c r="F889" s="5" t="str">
        <f>"Q"&amp;ROUNDUP(MONTH(SalesDataTable[[#This Row],[Order Date]])/3,0)</f>
        <v>Q2</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6" x14ac:dyDescent="0.4">
      <c r="A890" s="2">
        <v>4143</v>
      </c>
      <c r="B890" s="3">
        <v>46165</v>
      </c>
      <c r="C890" s="4">
        <f>YEAR(SalesDataTable[[#This Row],[Order Date]])</f>
        <v>2026</v>
      </c>
      <c r="D890" s="4">
        <f>MONTH(SalesDataTable[[#This Row],[Order Date]])</f>
        <v>5</v>
      </c>
      <c r="E890" s="4" t="str">
        <f>TEXT(SalesDataTable[[#This Row],[Order Date]], "MMM")</f>
        <v>May</v>
      </c>
      <c r="F890" s="5" t="str">
        <f>"Q"&amp;ROUNDUP(MONTH(SalesDataTable[[#This Row],[Order Date]])/3,0)</f>
        <v>Q2</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6" x14ac:dyDescent="0.4">
      <c r="A891" s="2">
        <v>4504</v>
      </c>
      <c r="B891" s="3">
        <v>46165</v>
      </c>
      <c r="C891" s="4">
        <f>YEAR(SalesDataTable[[#This Row],[Order Date]])</f>
        <v>2026</v>
      </c>
      <c r="D891" s="4">
        <f>MONTH(SalesDataTable[[#This Row],[Order Date]])</f>
        <v>5</v>
      </c>
      <c r="E891" s="4" t="str">
        <f>TEXT(SalesDataTable[[#This Row],[Order Date]], "MMM")</f>
        <v>May</v>
      </c>
      <c r="F891" s="5" t="str">
        <f>"Q"&amp;ROUNDUP(MONTH(SalesDataTable[[#This Row],[Order Date]])/3,0)</f>
        <v>Q2</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6" x14ac:dyDescent="0.4">
      <c r="A892" s="2">
        <v>656</v>
      </c>
      <c r="B892" s="3">
        <v>46166</v>
      </c>
      <c r="C892" s="4">
        <f>YEAR(SalesDataTable[[#This Row],[Order Date]])</f>
        <v>2026</v>
      </c>
      <c r="D892" s="4">
        <f>MONTH(SalesDataTable[[#This Row],[Order Date]])</f>
        <v>5</v>
      </c>
      <c r="E892" s="4" t="str">
        <f>TEXT(SalesDataTable[[#This Row],[Order Date]], "MMM")</f>
        <v>May</v>
      </c>
      <c r="F892" s="5" t="str">
        <f>"Q"&amp;ROUNDUP(MONTH(SalesDataTable[[#This Row],[Order Date]])/3,0)</f>
        <v>Q2</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6" x14ac:dyDescent="0.4">
      <c r="A893" s="2">
        <v>979</v>
      </c>
      <c r="B893" s="3">
        <v>46166</v>
      </c>
      <c r="C893" s="4">
        <f>YEAR(SalesDataTable[[#This Row],[Order Date]])</f>
        <v>2026</v>
      </c>
      <c r="D893" s="4">
        <f>MONTH(SalesDataTable[[#This Row],[Order Date]])</f>
        <v>5</v>
      </c>
      <c r="E893" s="4" t="str">
        <f>TEXT(SalesDataTable[[#This Row],[Order Date]], "MMM")</f>
        <v>May</v>
      </c>
      <c r="F893" s="5" t="str">
        <f>"Q"&amp;ROUNDUP(MONTH(SalesDataTable[[#This Row],[Order Date]])/3,0)</f>
        <v>Q2</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6" x14ac:dyDescent="0.4">
      <c r="A894" s="2">
        <v>1510</v>
      </c>
      <c r="B894" s="3">
        <v>46166</v>
      </c>
      <c r="C894" s="4">
        <f>YEAR(SalesDataTable[[#This Row],[Order Date]])</f>
        <v>2026</v>
      </c>
      <c r="D894" s="4">
        <f>MONTH(SalesDataTable[[#This Row],[Order Date]])</f>
        <v>5</v>
      </c>
      <c r="E894" s="4" t="str">
        <f>TEXT(SalesDataTable[[#This Row],[Order Date]], "MMM")</f>
        <v>May</v>
      </c>
      <c r="F894" s="5" t="str">
        <f>"Q"&amp;ROUNDUP(MONTH(SalesDataTable[[#This Row],[Order Date]])/3,0)</f>
        <v>Q2</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6" x14ac:dyDescent="0.4">
      <c r="A895" s="2">
        <v>1959</v>
      </c>
      <c r="B895" s="3">
        <v>46166</v>
      </c>
      <c r="C895" s="4">
        <f>YEAR(SalesDataTable[[#This Row],[Order Date]])</f>
        <v>2026</v>
      </c>
      <c r="D895" s="4">
        <f>MONTH(SalesDataTable[[#This Row],[Order Date]])</f>
        <v>5</v>
      </c>
      <c r="E895" s="4" t="str">
        <f>TEXT(SalesDataTable[[#This Row],[Order Date]], "MMM")</f>
        <v>May</v>
      </c>
      <c r="F895" s="5" t="str">
        <f>"Q"&amp;ROUNDUP(MONTH(SalesDataTable[[#This Row],[Order Date]])/3,0)</f>
        <v>Q2</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6" x14ac:dyDescent="0.4">
      <c r="A896" s="2">
        <v>2089</v>
      </c>
      <c r="B896" s="3">
        <v>46166</v>
      </c>
      <c r="C896" s="4">
        <f>YEAR(SalesDataTable[[#This Row],[Order Date]])</f>
        <v>2026</v>
      </c>
      <c r="D896" s="4">
        <f>MONTH(SalesDataTable[[#This Row],[Order Date]])</f>
        <v>5</v>
      </c>
      <c r="E896" s="4" t="str">
        <f>TEXT(SalesDataTable[[#This Row],[Order Date]], "MMM")</f>
        <v>May</v>
      </c>
      <c r="F896" s="5" t="str">
        <f>"Q"&amp;ROUNDUP(MONTH(SalesDataTable[[#This Row],[Order Date]])/3,0)</f>
        <v>Q2</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6" x14ac:dyDescent="0.4">
      <c r="A897" s="2">
        <v>2446</v>
      </c>
      <c r="B897" s="3">
        <v>46166</v>
      </c>
      <c r="C897" s="4">
        <f>YEAR(SalesDataTable[[#This Row],[Order Date]])</f>
        <v>2026</v>
      </c>
      <c r="D897" s="4">
        <f>MONTH(SalesDataTable[[#This Row],[Order Date]])</f>
        <v>5</v>
      </c>
      <c r="E897" s="4" t="str">
        <f>TEXT(SalesDataTable[[#This Row],[Order Date]], "MMM")</f>
        <v>May</v>
      </c>
      <c r="F897" s="5" t="str">
        <f>"Q"&amp;ROUNDUP(MONTH(SalesDataTable[[#This Row],[Order Date]])/3,0)</f>
        <v>Q2</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6" x14ac:dyDescent="0.4">
      <c r="A898" s="2">
        <v>2847</v>
      </c>
      <c r="B898" s="3">
        <v>46166</v>
      </c>
      <c r="C898" s="4">
        <f>YEAR(SalesDataTable[[#This Row],[Order Date]])</f>
        <v>2026</v>
      </c>
      <c r="D898" s="4">
        <f>MONTH(SalesDataTable[[#This Row],[Order Date]])</f>
        <v>5</v>
      </c>
      <c r="E898" s="4" t="str">
        <f>TEXT(SalesDataTable[[#This Row],[Order Date]], "MMM")</f>
        <v>May</v>
      </c>
      <c r="F898" s="5" t="str">
        <f>"Q"&amp;ROUNDUP(MONTH(SalesDataTable[[#This Row],[Order Date]])/3,0)</f>
        <v>Q2</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6" x14ac:dyDescent="0.4">
      <c r="A899" s="2">
        <v>3454</v>
      </c>
      <c r="B899" s="3">
        <v>46166</v>
      </c>
      <c r="C899" s="4">
        <f>YEAR(SalesDataTable[[#This Row],[Order Date]])</f>
        <v>2026</v>
      </c>
      <c r="D899" s="4">
        <f>MONTH(SalesDataTable[[#This Row],[Order Date]])</f>
        <v>5</v>
      </c>
      <c r="E899" s="4" t="str">
        <f>TEXT(SalesDataTable[[#This Row],[Order Date]], "MMM")</f>
        <v>May</v>
      </c>
      <c r="F899" s="5" t="str">
        <f>"Q"&amp;ROUNDUP(MONTH(SalesDataTable[[#This Row],[Order Date]])/3,0)</f>
        <v>Q2</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6" x14ac:dyDescent="0.4">
      <c r="A900" s="2">
        <v>4472</v>
      </c>
      <c r="B900" s="3">
        <v>46166</v>
      </c>
      <c r="C900" s="4">
        <f>YEAR(SalesDataTable[[#This Row],[Order Date]])</f>
        <v>2026</v>
      </c>
      <c r="D900" s="4">
        <f>MONTH(SalesDataTable[[#This Row],[Order Date]])</f>
        <v>5</v>
      </c>
      <c r="E900" s="4" t="str">
        <f>TEXT(SalesDataTable[[#This Row],[Order Date]], "MMM")</f>
        <v>May</v>
      </c>
      <c r="F900" s="5" t="str">
        <f>"Q"&amp;ROUNDUP(MONTH(SalesDataTable[[#This Row],[Order Date]])/3,0)</f>
        <v>Q2</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6" x14ac:dyDescent="0.4">
      <c r="A901" s="2">
        <v>4852</v>
      </c>
      <c r="B901" s="3">
        <v>46166</v>
      </c>
      <c r="C901" s="4">
        <f>YEAR(SalesDataTable[[#This Row],[Order Date]])</f>
        <v>2026</v>
      </c>
      <c r="D901" s="4">
        <f>MONTH(SalesDataTable[[#This Row],[Order Date]])</f>
        <v>5</v>
      </c>
      <c r="E901" s="4" t="str">
        <f>TEXT(SalesDataTable[[#This Row],[Order Date]], "MMM")</f>
        <v>May</v>
      </c>
      <c r="F901" s="5" t="str">
        <f>"Q"&amp;ROUNDUP(MONTH(SalesDataTable[[#This Row],[Order Date]])/3,0)</f>
        <v>Q2</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6" x14ac:dyDescent="0.4">
      <c r="A902" s="2">
        <v>4959</v>
      </c>
      <c r="B902" s="3">
        <v>46166</v>
      </c>
      <c r="C902" s="4">
        <f>YEAR(SalesDataTable[[#This Row],[Order Date]])</f>
        <v>2026</v>
      </c>
      <c r="D902" s="4">
        <f>MONTH(SalesDataTable[[#This Row],[Order Date]])</f>
        <v>5</v>
      </c>
      <c r="E902" s="4" t="str">
        <f>TEXT(SalesDataTable[[#This Row],[Order Date]], "MMM")</f>
        <v>May</v>
      </c>
      <c r="F902" s="5" t="str">
        <f>"Q"&amp;ROUNDUP(MONTH(SalesDataTable[[#This Row],[Order Date]])/3,0)</f>
        <v>Q2</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6" x14ac:dyDescent="0.4">
      <c r="A903" s="2">
        <v>5056</v>
      </c>
      <c r="B903" s="3">
        <v>46166</v>
      </c>
      <c r="C903" s="4">
        <f>YEAR(SalesDataTable[[#This Row],[Order Date]])</f>
        <v>2026</v>
      </c>
      <c r="D903" s="4">
        <f>MONTH(SalesDataTable[[#This Row],[Order Date]])</f>
        <v>5</v>
      </c>
      <c r="E903" s="4" t="str">
        <f>TEXT(SalesDataTable[[#This Row],[Order Date]], "MMM")</f>
        <v>May</v>
      </c>
      <c r="F903" s="5" t="str">
        <f>"Q"&amp;ROUNDUP(MONTH(SalesDataTable[[#This Row],[Order Date]])/3,0)</f>
        <v>Q2</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6" x14ac:dyDescent="0.4">
      <c r="A904" s="2">
        <v>1152</v>
      </c>
      <c r="B904" s="3">
        <v>46167</v>
      </c>
      <c r="C904" s="4">
        <f>YEAR(SalesDataTable[[#This Row],[Order Date]])</f>
        <v>2026</v>
      </c>
      <c r="D904" s="4">
        <f>MONTH(SalesDataTable[[#This Row],[Order Date]])</f>
        <v>5</v>
      </c>
      <c r="E904" s="4" t="str">
        <f>TEXT(SalesDataTable[[#This Row],[Order Date]], "MMM")</f>
        <v>May</v>
      </c>
      <c r="F904" s="5" t="str">
        <f>"Q"&amp;ROUNDUP(MONTH(SalesDataTable[[#This Row],[Order Date]])/3,0)</f>
        <v>Q2</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6" x14ac:dyDescent="0.4">
      <c r="A905" s="2">
        <v>3919</v>
      </c>
      <c r="B905" s="3">
        <v>46167</v>
      </c>
      <c r="C905" s="4">
        <f>YEAR(SalesDataTable[[#This Row],[Order Date]])</f>
        <v>2026</v>
      </c>
      <c r="D905" s="4">
        <f>MONTH(SalesDataTable[[#This Row],[Order Date]])</f>
        <v>5</v>
      </c>
      <c r="E905" s="4" t="str">
        <f>TEXT(SalesDataTable[[#This Row],[Order Date]], "MMM")</f>
        <v>May</v>
      </c>
      <c r="F905" s="5" t="str">
        <f>"Q"&amp;ROUNDUP(MONTH(SalesDataTable[[#This Row],[Order Date]])/3,0)</f>
        <v>Q2</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6" x14ac:dyDescent="0.4">
      <c r="A906" s="2">
        <v>4202</v>
      </c>
      <c r="B906" s="3">
        <v>46167</v>
      </c>
      <c r="C906" s="4">
        <f>YEAR(SalesDataTable[[#This Row],[Order Date]])</f>
        <v>2026</v>
      </c>
      <c r="D906" s="4">
        <f>MONTH(SalesDataTable[[#This Row],[Order Date]])</f>
        <v>5</v>
      </c>
      <c r="E906" s="4" t="str">
        <f>TEXT(SalesDataTable[[#This Row],[Order Date]], "MMM")</f>
        <v>May</v>
      </c>
      <c r="F906" s="5" t="str">
        <f>"Q"&amp;ROUNDUP(MONTH(SalesDataTable[[#This Row],[Order Date]])/3,0)</f>
        <v>Q2</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6" x14ac:dyDescent="0.4">
      <c r="A907" s="2">
        <v>4274</v>
      </c>
      <c r="B907" s="3">
        <v>46167</v>
      </c>
      <c r="C907" s="4">
        <f>YEAR(SalesDataTable[[#This Row],[Order Date]])</f>
        <v>2026</v>
      </c>
      <c r="D907" s="4">
        <f>MONTH(SalesDataTable[[#This Row],[Order Date]])</f>
        <v>5</v>
      </c>
      <c r="E907" s="4" t="str">
        <f>TEXT(SalesDataTable[[#This Row],[Order Date]], "MMM")</f>
        <v>May</v>
      </c>
      <c r="F907" s="5" t="str">
        <f>"Q"&amp;ROUNDUP(MONTH(SalesDataTable[[#This Row],[Order Date]])/3,0)</f>
        <v>Q2</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6" x14ac:dyDescent="0.4">
      <c r="A908" s="2">
        <v>4364</v>
      </c>
      <c r="B908" s="3">
        <v>46167</v>
      </c>
      <c r="C908" s="4">
        <f>YEAR(SalesDataTable[[#This Row],[Order Date]])</f>
        <v>2026</v>
      </c>
      <c r="D908" s="4">
        <f>MONTH(SalesDataTable[[#This Row],[Order Date]])</f>
        <v>5</v>
      </c>
      <c r="E908" s="4" t="str">
        <f>TEXT(SalesDataTable[[#This Row],[Order Date]], "MMM")</f>
        <v>May</v>
      </c>
      <c r="F908" s="5" t="str">
        <f>"Q"&amp;ROUNDUP(MONTH(SalesDataTable[[#This Row],[Order Date]])/3,0)</f>
        <v>Q2</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6" x14ac:dyDescent="0.4">
      <c r="A909" s="2">
        <v>4896</v>
      </c>
      <c r="B909" s="3">
        <v>46167</v>
      </c>
      <c r="C909" s="4">
        <f>YEAR(SalesDataTable[[#This Row],[Order Date]])</f>
        <v>2026</v>
      </c>
      <c r="D909" s="4">
        <f>MONTH(SalesDataTable[[#This Row],[Order Date]])</f>
        <v>5</v>
      </c>
      <c r="E909" s="4" t="str">
        <f>TEXT(SalesDataTable[[#This Row],[Order Date]], "MMM")</f>
        <v>May</v>
      </c>
      <c r="F909" s="5" t="str">
        <f>"Q"&amp;ROUNDUP(MONTH(SalesDataTable[[#This Row],[Order Date]])/3,0)</f>
        <v>Q2</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6" x14ac:dyDescent="0.4">
      <c r="A910" s="2">
        <v>5109</v>
      </c>
      <c r="B910" s="3">
        <v>46167</v>
      </c>
      <c r="C910" s="4">
        <f>YEAR(SalesDataTable[[#This Row],[Order Date]])</f>
        <v>2026</v>
      </c>
      <c r="D910" s="4">
        <f>MONTH(SalesDataTable[[#This Row],[Order Date]])</f>
        <v>5</v>
      </c>
      <c r="E910" s="4" t="str">
        <f>TEXT(SalesDataTable[[#This Row],[Order Date]], "MMM")</f>
        <v>May</v>
      </c>
      <c r="F910" s="5" t="str">
        <f>"Q"&amp;ROUNDUP(MONTH(SalesDataTable[[#This Row],[Order Date]])/3,0)</f>
        <v>Q2</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6" x14ac:dyDescent="0.4">
      <c r="A911" s="2">
        <v>289</v>
      </c>
      <c r="B911" s="3">
        <v>46168</v>
      </c>
      <c r="C911" s="4">
        <f>YEAR(SalesDataTable[[#This Row],[Order Date]])</f>
        <v>2026</v>
      </c>
      <c r="D911" s="4">
        <f>MONTH(SalesDataTable[[#This Row],[Order Date]])</f>
        <v>5</v>
      </c>
      <c r="E911" s="4" t="str">
        <f>TEXT(SalesDataTable[[#This Row],[Order Date]], "MMM")</f>
        <v>May</v>
      </c>
      <c r="F911" s="5" t="str">
        <f>"Q"&amp;ROUNDUP(MONTH(SalesDataTable[[#This Row],[Order Date]])/3,0)</f>
        <v>Q2</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6" x14ac:dyDescent="0.4">
      <c r="A912" s="2">
        <v>4092</v>
      </c>
      <c r="B912" s="3">
        <v>46168</v>
      </c>
      <c r="C912" s="4">
        <f>YEAR(SalesDataTable[[#This Row],[Order Date]])</f>
        <v>2026</v>
      </c>
      <c r="D912" s="4">
        <f>MONTH(SalesDataTable[[#This Row],[Order Date]])</f>
        <v>5</v>
      </c>
      <c r="E912" s="4" t="str">
        <f>TEXT(SalesDataTable[[#This Row],[Order Date]], "MMM")</f>
        <v>May</v>
      </c>
      <c r="F912" s="5" t="str">
        <f>"Q"&amp;ROUNDUP(MONTH(SalesDataTable[[#This Row],[Order Date]])/3,0)</f>
        <v>Q2</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6" x14ac:dyDescent="0.4">
      <c r="A913" s="2">
        <v>4727</v>
      </c>
      <c r="B913" s="3">
        <v>46168</v>
      </c>
      <c r="C913" s="4">
        <f>YEAR(SalesDataTable[[#This Row],[Order Date]])</f>
        <v>2026</v>
      </c>
      <c r="D913" s="4">
        <f>MONTH(SalesDataTable[[#This Row],[Order Date]])</f>
        <v>5</v>
      </c>
      <c r="E913" s="4" t="str">
        <f>TEXT(SalesDataTable[[#This Row],[Order Date]], "MMM")</f>
        <v>May</v>
      </c>
      <c r="F913" s="5" t="str">
        <f>"Q"&amp;ROUNDUP(MONTH(SalesDataTable[[#This Row],[Order Date]])/3,0)</f>
        <v>Q2</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6" x14ac:dyDescent="0.4">
      <c r="A914" s="2">
        <v>4753</v>
      </c>
      <c r="B914" s="3">
        <v>46168</v>
      </c>
      <c r="C914" s="4">
        <f>YEAR(SalesDataTable[[#This Row],[Order Date]])</f>
        <v>2026</v>
      </c>
      <c r="D914" s="4">
        <f>MONTH(SalesDataTable[[#This Row],[Order Date]])</f>
        <v>5</v>
      </c>
      <c r="E914" s="4" t="str">
        <f>TEXT(SalesDataTable[[#This Row],[Order Date]], "MMM")</f>
        <v>May</v>
      </c>
      <c r="F914" s="5" t="str">
        <f>"Q"&amp;ROUNDUP(MONTH(SalesDataTable[[#This Row],[Order Date]])/3,0)</f>
        <v>Q2</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6" x14ac:dyDescent="0.4">
      <c r="A915" s="2">
        <v>942</v>
      </c>
      <c r="B915" s="3">
        <v>46169</v>
      </c>
      <c r="C915" s="4">
        <f>YEAR(SalesDataTable[[#This Row],[Order Date]])</f>
        <v>2026</v>
      </c>
      <c r="D915" s="4">
        <f>MONTH(SalesDataTable[[#This Row],[Order Date]])</f>
        <v>5</v>
      </c>
      <c r="E915" s="4" t="str">
        <f>TEXT(SalesDataTable[[#This Row],[Order Date]], "MMM")</f>
        <v>May</v>
      </c>
      <c r="F915" s="5" t="str">
        <f>"Q"&amp;ROUNDUP(MONTH(SalesDataTable[[#This Row],[Order Date]])/3,0)</f>
        <v>Q2</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6" x14ac:dyDescent="0.4">
      <c r="A916" s="2">
        <v>1755</v>
      </c>
      <c r="B916" s="3">
        <v>46169</v>
      </c>
      <c r="C916" s="4">
        <f>YEAR(SalesDataTable[[#This Row],[Order Date]])</f>
        <v>2026</v>
      </c>
      <c r="D916" s="4">
        <f>MONTH(SalesDataTable[[#This Row],[Order Date]])</f>
        <v>5</v>
      </c>
      <c r="E916" s="4" t="str">
        <f>TEXT(SalesDataTable[[#This Row],[Order Date]], "MMM")</f>
        <v>May</v>
      </c>
      <c r="F916" s="5" t="str">
        <f>"Q"&amp;ROUNDUP(MONTH(SalesDataTable[[#This Row],[Order Date]])/3,0)</f>
        <v>Q2</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6" x14ac:dyDescent="0.4">
      <c r="A917" s="2">
        <v>3073</v>
      </c>
      <c r="B917" s="3">
        <v>46169</v>
      </c>
      <c r="C917" s="4">
        <f>YEAR(SalesDataTable[[#This Row],[Order Date]])</f>
        <v>2026</v>
      </c>
      <c r="D917" s="4">
        <f>MONTH(SalesDataTable[[#This Row],[Order Date]])</f>
        <v>5</v>
      </c>
      <c r="E917" s="4" t="str">
        <f>TEXT(SalesDataTable[[#This Row],[Order Date]], "MMM")</f>
        <v>May</v>
      </c>
      <c r="F917" s="5" t="str">
        <f>"Q"&amp;ROUNDUP(MONTH(SalesDataTable[[#This Row],[Order Date]])/3,0)</f>
        <v>Q2</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6" x14ac:dyDescent="0.4">
      <c r="A918" s="2">
        <v>4230</v>
      </c>
      <c r="B918" s="3">
        <v>46169</v>
      </c>
      <c r="C918" s="4">
        <f>YEAR(SalesDataTable[[#This Row],[Order Date]])</f>
        <v>2026</v>
      </c>
      <c r="D918" s="4">
        <f>MONTH(SalesDataTable[[#This Row],[Order Date]])</f>
        <v>5</v>
      </c>
      <c r="E918" s="4" t="str">
        <f>TEXT(SalesDataTable[[#This Row],[Order Date]], "MMM")</f>
        <v>May</v>
      </c>
      <c r="F918" s="5" t="str">
        <f>"Q"&amp;ROUNDUP(MONTH(SalesDataTable[[#This Row],[Order Date]])/3,0)</f>
        <v>Q2</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6" x14ac:dyDescent="0.4">
      <c r="A919" s="2">
        <v>644</v>
      </c>
      <c r="B919" s="3">
        <v>46170</v>
      </c>
      <c r="C919" s="4">
        <f>YEAR(SalesDataTable[[#This Row],[Order Date]])</f>
        <v>2026</v>
      </c>
      <c r="D919" s="4">
        <f>MONTH(SalesDataTable[[#This Row],[Order Date]])</f>
        <v>5</v>
      </c>
      <c r="E919" s="4" t="str">
        <f>TEXT(SalesDataTable[[#This Row],[Order Date]], "MMM")</f>
        <v>May</v>
      </c>
      <c r="F919" s="5" t="str">
        <f>"Q"&amp;ROUNDUP(MONTH(SalesDataTable[[#This Row],[Order Date]])/3,0)</f>
        <v>Q2</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6" x14ac:dyDescent="0.4">
      <c r="A920" s="2">
        <v>1122</v>
      </c>
      <c r="B920" s="3">
        <v>46170</v>
      </c>
      <c r="C920" s="4">
        <f>YEAR(SalesDataTable[[#This Row],[Order Date]])</f>
        <v>2026</v>
      </c>
      <c r="D920" s="4">
        <f>MONTH(SalesDataTable[[#This Row],[Order Date]])</f>
        <v>5</v>
      </c>
      <c r="E920" s="4" t="str">
        <f>TEXT(SalesDataTable[[#This Row],[Order Date]], "MMM")</f>
        <v>May</v>
      </c>
      <c r="F920" s="5" t="str">
        <f>"Q"&amp;ROUNDUP(MONTH(SalesDataTable[[#This Row],[Order Date]])/3,0)</f>
        <v>Q2</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6" x14ac:dyDescent="0.4">
      <c r="A921" s="2">
        <v>2019</v>
      </c>
      <c r="B921" s="3">
        <v>46170</v>
      </c>
      <c r="C921" s="4">
        <f>YEAR(SalesDataTable[[#This Row],[Order Date]])</f>
        <v>2026</v>
      </c>
      <c r="D921" s="4">
        <f>MONTH(SalesDataTable[[#This Row],[Order Date]])</f>
        <v>5</v>
      </c>
      <c r="E921" s="4" t="str">
        <f>TEXT(SalesDataTable[[#This Row],[Order Date]], "MMM")</f>
        <v>May</v>
      </c>
      <c r="F921" s="5" t="str">
        <f>"Q"&amp;ROUNDUP(MONTH(SalesDataTable[[#This Row],[Order Date]])/3,0)</f>
        <v>Q2</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6" x14ac:dyDescent="0.4">
      <c r="A922" s="2">
        <v>2432</v>
      </c>
      <c r="B922" s="3">
        <v>46170</v>
      </c>
      <c r="C922" s="4">
        <f>YEAR(SalesDataTable[[#This Row],[Order Date]])</f>
        <v>2026</v>
      </c>
      <c r="D922" s="4">
        <f>MONTH(SalesDataTable[[#This Row],[Order Date]])</f>
        <v>5</v>
      </c>
      <c r="E922" s="4" t="str">
        <f>TEXT(SalesDataTable[[#This Row],[Order Date]], "MMM")</f>
        <v>May</v>
      </c>
      <c r="F922" s="5" t="str">
        <f>"Q"&amp;ROUNDUP(MONTH(SalesDataTable[[#This Row],[Order Date]])/3,0)</f>
        <v>Q2</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6" x14ac:dyDescent="0.4">
      <c r="A923" s="2">
        <v>2989</v>
      </c>
      <c r="B923" s="3">
        <v>46170</v>
      </c>
      <c r="C923" s="4">
        <f>YEAR(SalesDataTable[[#This Row],[Order Date]])</f>
        <v>2026</v>
      </c>
      <c r="D923" s="4">
        <f>MONTH(SalesDataTable[[#This Row],[Order Date]])</f>
        <v>5</v>
      </c>
      <c r="E923" s="4" t="str">
        <f>TEXT(SalesDataTable[[#This Row],[Order Date]], "MMM")</f>
        <v>May</v>
      </c>
      <c r="F923" s="5" t="str">
        <f>"Q"&amp;ROUNDUP(MONTH(SalesDataTable[[#This Row],[Order Date]])/3,0)</f>
        <v>Q2</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6" x14ac:dyDescent="0.4">
      <c r="A924" s="2">
        <v>3019</v>
      </c>
      <c r="B924" s="3">
        <v>46170</v>
      </c>
      <c r="C924" s="4">
        <f>YEAR(SalesDataTable[[#This Row],[Order Date]])</f>
        <v>2026</v>
      </c>
      <c r="D924" s="4">
        <f>MONTH(SalesDataTable[[#This Row],[Order Date]])</f>
        <v>5</v>
      </c>
      <c r="E924" s="4" t="str">
        <f>TEXT(SalesDataTable[[#This Row],[Order Date]], "MMM")</f>
        <v>May</v>
      </c>
      <c r="F924" s="5" t="str">
        <f>"Q"&amp;ROUNDUP(MONTH(SalesDataTable[[#This Row],[Order Date]])/3,0)</f>
        <v>Q2</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6" x14ac:dyDescent="0.4">
      <c r="A925" s="2">
        <v>3798</v>
      </c>
      <c r="B925" s="3">
        <v>46170</v>
      </c>
      <c r="C925" s="4">
        <f>YEAR(SalesDataTable[[#This Row],[Order Date]])</f>
        <v>2026</v>
      </c>
      <c r="D925" s="4">
        <f>MONTH(SalesDataTable[[#This Row],[Order Date]])</f>
        <v>5</v>
      </c>
      <c r="E925" s="4" t="str">
        <f>TEXT(SalesDataTable[[#This Row],[Order Date]], "MMM")</f>
        <v>May</v>
      </c>
      <c r="F925" s="5" t="str">
        <f>"Q"&amp;ROUNDUP(MONTH(SalesDataTable[[#This Row],[Order Date]])/3,0)</f>
        <v>Q2</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6" x14ac:dyDescent="0.4">
      <c r="A926" s="2">
        <v>3862</v>
      </c>
      <c r="B926" s="3">
        <v>46170</v>
      </c>
      <c r="C926" s="4">
        <f>YEAR(SalesDataTable[[#This Row],[Order Date]])</f>
        <v>2026</v>
      </c>
      <c r="D926" s="4">
        <f>MONTH(SalesDataTable[[#This Row],[Order Date]])</f>
        <v>5</v>
      </c>
      <c r="E926" s="4" t="str">
        <f>TEXT(SalesDataTable[[#This Row],[Order Date]], "MMM")</f>
        <v>May</v>
      </c>
      <c r="F926" s="5" t="str">
        <f>"Q"&amp;ROUNDUP(MONTH(SalesDataTable[[#This Row],[Order Date]])/3,0)</f>
        <v>Q2</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6" x14ac:dyDescent="0.4">
      <c r="A927" s="2">
        <v>4281</v>
      </c>
      <c r="B927" s="3">
        <v>46170</v>
      </c>
      <c r="C927" s="4">
        <f>YEAR(SalesDataTable[[#This Row],[Order Date]])</f>
        <v>2026</v>
      </c>
      <c r="D927" s="4">
        <f>MONTH(SalesDataTable[[#This Row],[Order Date]])</f>
        <v>5</v>
      </c>
      <c r="E927" s="4" t="str">
        <f>TEXT(SalesDataTable[[#This Row],[Order Date]], "MMM")</f>
        <v>May</v>
      </c>
      <c r="F927" s="5" t="str">
        <f>"Q"&amp;ROUNDUP(MONTH(SalesDataTable[[#This Row],[Order Date]])/3,0)</f>
        <v>Q2</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6" x14ac:dyDescent="0.4">
      <c r="A928" s="2">
        <v>191</v>
      </c>
      <c r="B928" s="3">
        <v>46171</v>
      </c>
      <c r="C928" s="4">
        <f>YEAR(SalesDataTable[[#This Row],[Order Date]])</f>
        <v>2026</v>
      </c>
      <c r="D928" s="4">
        <f>MONTH(SalesDataTable[[#This Row],[Order Date]])</f>
        <v>5</v>
      </c>
      <c r="E928" s="4" t="str">
        <f>TEXT(SalesDataTable[[#This Row],[Order Date]], "MMM")</f>
        <v>May</v>
      </c>
      <c r="F928" s="5" t="str">
        <f>"Q"&amp;ROUNDUP(MONTH(SalesDataTable[[#This Row],[Order Date]])/3,0)</f>
        <v>Q2</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6" x14ac:dyDescent="0.4">
      <c r="A929" s="2">
        <v>1039</v>
      </c>
      <c r="B929" s="3">
        <v>46171</v>
      </c>
      <c r="C929" s="4">
        <f>YEAR(SalesDataTable[[#This Row],[Order Date]])</f>
        <v>2026</v>
      </c>
      <c r="D929" s="4">
        <f>MONTH(SalesDataTable[[#This Row],[Order Date]])</f>
        <v>5</v>
      </c>
      <c r="E929" s="4" t="str">
        <f>TEXT(SalesDataTable[[#This Row],[Order Date]], "MMM")</f>
        <v>May</v>
      </c>
      <c r="F929" s="5" t="str">
        <f>"Q"&amp;ROUNDUP(MONTH(SalesDataTable[[#This Row],[Order Date]])/3,0)</f>
        <v>Q2</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6" x14ac:dyDescent="0.4">
      <c r="A930" s="2">
        <v>2641</v>
      </c>
      <c r="B930" s="3">
        <v>46171</v>
      </c>
      <c r="C930" s="4">
        <f>YEAR(SalesDataTable[[#This Row],[Order Date]])</f>
        <v>2026</v>
      </c>
      <c r="D930" s="4">
        <f>MONTH(SalesDataTable[[#This Row],[Order Date]])</f>
        <v>5</v>
      </c>
      <c r="E930" s="4" t="str">
        <f>TEXT(SalesDataTable[[#This Row],[Order Date]], "MMM")</f>
        <v>May</v>
      </c>
      <c r="F930" s="5" t="str">
        <f>"Q"&amp;ROUNDUP(MONTH(SalesDataTable[[#This Row],[Order Date]])/3,0)</f>
        <v>Q2</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6" x14ac:dyDescent="0.4">
      <c r="A931" s="2">
        <v>3058</v>
      </c>
      <c r="B931" s="3">
        <v>46171</v>
      </c>
      <c r="C931" s="4">
        <f>YEAR(SalesDataTable[[#This Row],[Order Date]])</f>
        <v>2026</v>
      </c>
      <c r="D931" s="4">
        <f>MONTH(SalesDataTable[[#This Row],[Order Date]])</f>
        <v>5</v>
      </c>
      <c r="E931" s="4" t="str">
        <f>TEXT(SalesDataTable[[#This Row],[Order Date]], "MMM")</f>
        <v>May</v>
      </c>
      <c r="F931" s="5" t="str">
        <f>"Q"&amp;ROUNDUP(MONTH(SalesDataTable[[#This Row],[Order Date]])/3,0)</f>
        <v>Q2</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6" x14ac:dyDescent="0.4">
      <c r="A932" s="2">
        <v>3110</v>
      </c>
      <c r="B932" s="3">
        <v>46171</v>
      </c>
      <c r="C932" s="4">
        <f>YEAR(SalesDataTable[[#This Row],[Order Date]])</f>
        <v>2026</v>
      </c>
      <c r="D932" s="4">
        <f>MONTH(SalesDataTable[[#This Row],[Order Date]])</f>
        <v>5</v>
      </c>
      <c r="E932" s="4" t="str">
        <f>TEXT(SalesDataTable[[#This Row],[Order Date]], "MMM")</f>
        <v>May</v>
      </c>
      <c r="F932" s="5" t="str">
        <f>"Q"&amp;ROUNDUP(MONTH(SalesDataTable[[#This Row],[Order Date]])/3,0)</f>
        <v>Q2</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6" x14ac:dyDescent="0.4">
      <c r="A933" s="2">
        <v>3981</v>
      </c>
      <c r="B933" s="3">
        <v>46171</v>
      </c>
      <c r="C933" s="4">
        <f>YEAR(SalesDataTable[[#This Row],[Order Date]])</f>
        <v>2026</v>
      </c>
      <c r="D933" s="4">
        <f>MONTH(SalesDataTable[[#This Row],[Order Date]])</f>
        <v>5</v>
      </c>
      <c r="E933" s="4" t="str">
        <f>TEXT(SalesDataTable[[#This Row],[Order Date]], "MMM")</f>
        <v>May</v>
      </c>
      <c r="F933" s="5" t="str">
        <f>"Q"&amp;ROUNDUP(MONTH(SalesDataTable[[#This Row],[Order Date]])/3,0)</f>
        <v>Q2</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6" x14ac:dyDescent="0.4">
      <c r="A934" s="2">
        <v>4663</v>
      </c>
      <c r="B934" s="3">
        <v>46171</v>
      </c>
      <c r="C934" s="4">
        <f>YEAR(SalesDataTable[[#This Row],[Order Date]])</f>
        <v>2026</v>
      </c>
      <c r="D934" s="4">
        <f>MONTH(SalesDataTable[[#This Row],[Order Date]])</f>
        <v>5</v>
      </c>
      <c r="E934" s="4" t="str">
        <f>TEXT(SalesDataTable[[#This Row],[Order Date]], "MMM")</f>
        <v>May</v>
      </c>
      <c r="F934" s="5" t="str">
        <f>"Q"&amp;ROUNDUP(MONTH(SalesDataTable[[#This Row],[Order Date]])/3,0)</f>
        <v>Q2</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6" x14ac:dyDescent="0.4">
      <c r="A935" s="2">
        <v>5021</v>
      </c>
      <c r="B935" s="3">
        <v>46171</v>
      </c>
      <c r="C935" s="4">
        <f>YEAR(SalesDataTable[[#This Row],[Order Date]])</f>
        <v>2026</v>
      </c>
      <c r="D935" s="4">
        <f>MONTH(SalesDataTable[[#This Row],[Order Date]])</f>
        <v>5</v>
      </c>
      <c r="E935" s="4" t="str">
        <f>TEXT(SalesDataTable[[#This Row],[Order Date]], "MMM")</f>
        <v>May</v>
      </c>
      <c r="F935" s="5" t="str">
        <f>"Q"&amp;ROUNDUP(MONTH(SalesDataTable[[#This Row],[Order Date]])/3,0)</f>
        <v>Q2</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6" x14ac:dyDescent="0.4">
      <c r="A936" s="2">
        <v>5107</v>
      </c>
      <c r="B936" s="3">
        <v>46171</v>
      </c>
      <c r="C936" s="4">
        <f>YEAR(SalesDataTable[[#This Row],[Order Date]])</f>
        <v>2026</v>
      </c>
      <c r="D936" s="4">
        <f>MONTH(SalesDataTable[[#This Row],[Order Date]])</f>
        <v>5</v>
      </c>
      <c r="E936" s="4" t="str">
        <f>TEXT(SalesDataTable[[#This Row],[Order Date]], "MMM")</f>
        <v>May</v>
      </c>
      <c r="F936" s="5" t="str">
        <f>"Q"&amp;ROUNDUP(MONTH(SalesDataTable[[#This Row],[Order Date]])/3,0)</f>
        <v>Q2</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6" x14ac:dyDescent="0.4">
      <c r="A937" s="2">
        <v>454</v>
      </c>
      <c r="B937" s="3">
        <v>46172</v>
      </c>
      <c r="C937" s="4">
        <f>YEAR(SalesDataTable[[#This Row],[Order Date]])</f>
        <v>2026</v>
      </c>
      <c r="D937" s="4">
        <f>MONTH(SalesDataTable[[#This Row],[Order Date]])</f>
        <v>5</v>
      </c>
      <c r="E937" s="4" t="str">
        <f>TEXT(SalesDataTable[[#This Row],[Order Date]], "MMM")</f>
        <v>May</v>
      </c>
      <c r="F937" s="5" t="str">
        <f>"Q"&amp;ROUNDUP(MONTH(SalesDataTable[[#This Row],[Order Date]])/3,0)</f>
        <v>Q2</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6" x14ac:dyDescent="0.4">
      <c r="A938" s="2">
        <v>873</v>
      </c>
      <c r="B938" s="3">
        <v>46172</v>
      </c>
      <c r="C938" s="4">
        <f>YEAR(SalesDataTable[[#This Row],[Order Date]])</f>
        <v>2026</v>
      </c>
      <c r="D938" s="4">
        <f>MONTH(SalesDataTable[[#This Row],[Order Date]])</f>
        <v>5</v>
      </c>
      <c r="E938" s="4" t="str">
        <f>TEXT(SalesDataTable[[#This Row],[Order Date]], "MMM")</f>
        <v>May</v>
      </c>
      <c r="F938" s="5" t="str">
        <f>"Q"&amp;ROUNDUP(MONTH(SalesDataTable[[#This Row],[Order Date]])/3,0)</f>
        <v>Q2</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6" x14ac:dyDescent="0.4">
      <c r="A939" s="2">
        <v>1116</v>
      </c>
      <c r="B939" s="3">
        <v>46172</v>
      </c>
      <c r="C939" s="4">
        <f>YEAR(SalesDataTable[[#This Row],[Order Date]])</f>
        <v>2026</v>
      </c>
      <c r="D939" s="4">
        <f>MONTH(SalesDataTable[[#This Row],[Order Date]])</f>
        <v>5</v>
      </c>
      <c r="E939" s="4" t="str">
        <f>TEXT(SalesDataTable[[#This Row],[Order Date]], "MMM")</f>
        <v>May</v>
      </c>
      <c r="F939" s="5" t="str">
        <f>"Q"&amp;ROUNDUP(MONTH(SalesDataTable[[#This Row],[Order Date]])/3,0)</f>
        <v>Q2</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6" x14ac:dyDescent="0.4">
      <c r="A940" s="2">
        <v>1206</v>
      </c>
      <c r="B940" s="3">
        <v>46172</v>
      </c>
      <c r="C940" s="4">
        <f>YEAR(SalesDataTable[[#This Row],[Order Date]])</f>
        <v>2026</v>
      </c>
      <c r="D940" s="4">
        <f>MONTH(SalesDataTable[[#This Row],[Order Date]])</f>
        <v>5</v>
      </c>
      <c r="E940" s="4" t="str">
        <f>TEXT(SalesDataTable[[#This Row],[Order Date]], "MMM")</f>
        <v>May</v>
      </c>
      <c r="F940" s="5" t="str">
        <f>"Q"&amp;ROUNDUP(MONTH(SalesDataTable[[#This Row],[Order Date]])/3,0)</f>
        <v>Q2</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6" x14ac:dyDescent="0.4">
      <c r="A941" s="2">
        <v>1576</v>
      </c>
      <c r="B941" s="3">
        <v>46172</v>
      </c>
      <c r="C941" s="4">
        <f>YEAR(SalesDataTable[[#This Row],[Order Date]])</f>
        <v>2026</v>
      </c>
      <c r="D941" s="4">
        <f>MONTH(SalesDataTable[[#This Row],[Order Date]])</f>
        <v>5</v>
      </c>
      <c r="E941" s="4" t="str">
        <f>TEXT(SalesDataTable[[#This Row],[Order Date]], "MMM")</f>
        <v>May</v>
      </c>
      <c r="F941" s="5" t="str">
        <f>"Q"&amp;ROUNDUP(MONTH(SalesDataTable[[#This Row],[Order Date]])/3,0)</f>
        <v>Q2</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6" x14ac:dyDescent="0.4">
      <c r="A942" s="2">
        <v>2634</v>
      </c>
      <c r="B942" s="3">
        <v>46172</v>
      </c>
      <c r="C942" s="4">
        <f>YEAR(SalesDataTable[[#This Row],[Order Date]])</f>
        <v>2026</v>
      </c>
      <c r="D942" s="4">
        <f>MONTH(SalesDataTable[[#This Row],[Order Date]])</f>
        <v>5</v>
      </c>
      <c r="E942" s="4" t="str">
        <f>TEXT(SalesDataTable[[#This Row],[Order Date]], "MMM")</f>
        <v>May</v>
      </c>
      <c r="F942" s="5" t="str">
        <f>"Q"&amp;ROUNDUP(MONTH(SalesDataTable[[#This Row],[Order Date]])/3,0)</f>
        <v>Q2</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6" x14ac:dyDescent="0.4">
      <c r="A943" s="2">
        <v>2649</v>
      </c>
      <c r="B943" s="3">
        <v>46172</v>
      </c>
      <c r="C943" s="4">
        <f>YEAR(SalesDataTable[[#This Row],[Order Date]])</f>
        <v>2026</v>
      </c>
      <c r="D943" s="4">
        <f>MONTH(SalesDataTable[[#This Row],[Order Date]])</f>
        <v>5</v>
      </c>
      <c r="E943" s="4" t="str">
        <f>TEXT(SalesDataTable[[#This Row],[Order Date]], "MMM")</f>
        <v>May</v>
      </c>
      <c r="F943" s="5" t="str">
        <f>"Q"&amp;ROUNDUP(MONTH(SalesDataTable[[#This Row],[Order Date]])/3,0)</f>
        <v>Q2</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6" x14ac:dyDescent="0.4">
      <c r="A944" s="2">
        <v>2774</v>
      </c>
      <c r="B944" s="3">
        <v>46172</v>
      </c>
      <c r="C944" s="4">
        <f>YEAR(SalesDataTable[[#This Row],[Order Date]])</f>
        <v>2026</v>
      </c>
      <c r="D944" s="4">
        <f>MONTH(SalesDataTable[[#This Row],[Order Date]])</f>
        <v>5</v>
      </c>
      <c r="E944" s="4" t="str">
        <f>TEXT(SalesDataTable[[#This Row],[Order Date]], "MMM")</f>
        <v>May</v>
      </c>
      <c r="F944" s="5" t="str">
        <f>"Q"&amp;ROUNDUP(MONTH(SalesDataTable[[#This Row],[Order Date]])/3,0)</f>
        <v>Q2</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6" x14ac:dyDescent="0.4">
      <c r="A945" s="2">
        <v>3037</v>
      </c>
      <c r="B945" s="3">
        <v>46172</v>
      </c>
      <c r="C945" s="4">
        <f>YEAR(SalesDataTable[[#This Row],[Order Date]])</f>
        <v>2026</v>
      </c>
      <c r="D945" s="4">
        <f>MONTH(SalesDataTable[[#This Row],[Order Date]])</f>
        <v>5</v>
      </c>
      <c r="E945" s="4" t="str">
        <f>TEXT(SalesDataTable[[#This Row],[Order Date]], "MMM")</f>
        <v>May</v>
      </c>
      <c r="F945" s="5" t="str">
        <f>"Q"&amp;ROUNDUP(MONTH(SalesDataTable[[#This Row],[Order Date]])/3,0)</f>
        <v>Q2</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6" x14ac:dyDescent="0.4">
      <c r="A946" s="2">
        <v>3138</v>
      </c>
      <c r="B946" s="3">
        <v>46172</v>
      </c>
      <c r="C946" s="4">
        <f>YEAR(SalesDataTable[[#This Row],[Order Date]])</f>
        <v>2026</v>
      </c>
      <c r="D946" s="4">
        <f>MONTH(SalesDataTable[[#This Row],[Order Date]])</f>
        <v>5</v>
      </c>
      <c r="E946" s="4" t="str">
        <f>TEXT(SalesDataTable[[#This Row],[Order Date]], "MMM")</f>
        <v>May</v>
      </c>
      <c r="F946" s="5" t="str">
        <f>"Q"&amp;ROUNDUP(MONTH(SalesDataTable[[#This Row],[Order Date]])/3,0)</f>
        <v>Q2</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6" x14ac:dyDescent="0.4">
      <c r="A947" s="2">
        <v>3228</v>
      </c>
      <c r="B947" s="3">
        <v>46172</v>
      </c>
      <c r="C947" s="4">
        <f>YEAR(SalesDataTable[[#This Row],[Order Date]])</f>
        <v>2026</v>
      </c>
      <c r="D947" s="4">
        <f>MONTH(SalesDataTable[[#This Row],[Order Date]])</f>
        <v>5</v>
      </c>
      <c r="E947" s="4" t="str">
        <f>TEXT(SalesDataTable[[#This Row],[Order Date]], "MMM")</f>
        <v>May</v>
      </c>
      <c r="F947" s="5" t="str">
        <f>"Q"&amp;ROUNDUP(MONTH(SalesDataTable[[#This Row],[Order Date]])/3,0)</f>
        <v>Q2</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6" x14ac:dyDescent="0.4">
      <c r="A948" s="2">
        <v>3401</v>
      </c>
      <c r="B948" s="3">
        <v>46172</v>
      </c>
      <c r="C948" s="4">
        <f>YEAR(SalesDataTable[[#This Row],[Order Date]])</f>
        <v>2026</v>
      </c>
      <c r="D948" s="4">
        <f>MONTH(SalesDataTable[[#This Row],[Order Date]])</f>
        <v>5</v>
      </c>
      <c r="E948" s="4" t="str">
        <f>TEXT(SalesDataTable[[#This Row],[Order Date]], "MMM")</f>
        <v>May</v>
      </c>
      <c r="F948" s="5" t="str">
        <f>"Q"&amp;ROUNDUP(MONTH(SalesDataTable[[#This Row],[Order Date]])/3,0)</f>
        <v>Q2</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6" x14ac:dyDescent="0.4">
      <c r="A949" s="2">
        <v>3511</v>
      </c>
      <c r="B949" s="3">
        <v>46172</v>
      </c>
      <c r="C949" s="4">
        <f>YEAR(SalesDataTable[[#This Row],[Order Date]])</f>
        <v>2026</v>
      </c>
      <c r="D949" s="4">
        <f>MONTH(SalesDataTable[[#This Row],[Order Date]])</f>
        <v>5</v>
      </c>
      <c r="E949" s="4" t="str">
        <f>TEXT(SalesDataTable[[#This Row],[Order Date]], "MMM")</f>
        <v>May</v>
      </c>
      <c r="F949" s="5" t="str">
        <f>"Q"&amp;ROUNDUP(MONTH(SalesDataTable[[#This Row],[Order Date]])/3,0)</f>
        <v>Q2</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6" x14ac:dyDescent="0.4">
      <c r="A950" s="2">
        <v>4485</v>
      </c>
      <c r="B950" s="3">
        <v>46172</v>
      </c>
      <c r="C950" s="4">
        <f>YEAR(SalesDataTable[[#This Row],[Order Date]])</f>
        <v>2026</v>
      </c>
      <c r="D950" s="4">
        <f>MONTH(SalesDataTable[[#This Row],[Order Date]])</f>
        <v>5</v>
      </c>
      <c r="E950" s="4" t="str">
        <f>TEXT(SalesDataTable[[#This Row],[Order Date]], "MMM")</f>
        <v>May</v>
      </c>
      <c r="F950" s="5" t="str">
        <f>"Q"&amp;ROUNDUP(MONTH(SalesDataTable[[#This Row],[Order Date]])/3,0)</f>
        <v>Q2</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6" x14ac:dyDescent="0.4">
      <c r="A951" s="2">
        <v>447</v>
      </c>
      <c r="B951" s="3">
        <v>46173</v>
      </c>
      <c r="C951" s="4">
        <f>YEAR(SalesDataTable[[#This Row],[Order Date]])</f>
        <v>2026</v>
      </c>
      <c r="D951" s="4">
        <f>MONTH(SalesDataTable[[#This Row],[Order Date]])</f>
        <v>5</v>
      </c>
      <c r="E951" s="4" t="str">
        <f>TEXT(SalesDataTable[[#This Row],[Order Date]], "MMM")</f>
        <v>May</v>
      </c>
      <c r="F951" s="5" t="str">
        <f>"Q"&amp;ROUNDUP(MONTH(SalesDataTable[[#This Row],[Order Date]])/3,0)</f>
        <v>Q2</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6" x14ac:dyDescent="0.4">
      <c r="A952" s="2">
        <v>1208</v>
      </c>
      <c r="B952" s="3">
        <v>46173</v>
      </c>
      <c r="C952" s="4">
        <f>YEAR(SalesDataTable[[#This Row],[Order Date]])</f>
        <v>2026</v>
      </c>
      <c r="D952" s="4">
        <f>MONTH(SalesDataTable[[#This Row],[Order Date]])</f>
        <v>5</v>
      </c>
      <c r="E952" s="4" t="str">
        <f>TEXT(SalesDataTable[[#This Row],[Order Date]], "MMM")</f>
        <v>May</v>
      </c>
      <c r="F952" s="5" t="str">
        <f>"Q"&amp;ROUNDUP(MONTH(SalesDataTable[[#This Row],[Order Date]])/3,0)</f>
        <v>Q2</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6" x14ac:dyDescent="0.4">
      <c r="A953" s="2">
        <v>1355</v>
      </c>
      <c r="B953" s="3">
        <v>46173</v>
      </c>
      <c r="C953" s="4">
        <f>YEAR(SalesDataTable[[#This Row],[Order Date]])</f>
        <v>2026</v>
      </c>
      <c r="D953" s="4">
        <f>MONTH(SalesDataTable[[#This Row],[Order Date]])</f>
        <v>5</v>
      </c>
      <c r="E953" s="4" t="str">
        <f>TEXT(SalesDataTable[[#This Row],[Order Date]], "MMM")</f>
        <v>May</v>
      </c>
      <c r="F953" s="5" t="str">
        <f>"Q"&amp;ROUNDUP(MONTH(SalesDataTable[[#This Row],[Order Date]])/3,0)</f>
        <v>Q2</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6" x14ac:dyDescent="0.4">
      <c r="A954" s="2">
        <v>1474</v>
      </c>
      <c r="B954" s="3">
        <v>46173</v>
      </c>
      <c r="C954" s="4">
        <f>YEAR(SalesDataTable[[#This Row],[Order Date]])</f>
        <v>2026</v>
      </c>
      <c r="D954" s="4">
        <f>MONTH(SalesDataTable[[#This Row],[Order Date]])</f>
        <v>5</v>
      </c>
      <c r="E954" s="4" t="str">
        <f>TEXT(SalesDataTable[[#This Row],[Order Date]], "MMM")</f>
        <v>May</v>
      </c>
      <c r="F954" s="5" t="str">
        <f>"Q"&amp;ROUNDUP(MONTH(SalesDataTable[[#This Row],[Order Date]])/3,0)</f>
        <v>Q2</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6" x14ac:dyDescent="0.4">
      <c r="A955" s="2">
        <v>1625</v>
      </c>
      <c r="B955" s="3">
        <v>46173</v>
      </c>
      <c r="C955" s="4">
        <f>YEAR(SalesDataTable[[#This Row],[Order Date]])</f>
        <v>2026</v>
      </c>
      <c r="D955" s="4">
        <f>MONTH(SalesDataTable[[#This Row],[Order Date]])</f>
        <v>5</v>
      </c>
      <c r="E955" s="4" t="str">
        <f>TEXT(SalesDataTable[[#This Row],[Order Date]], "MMM")</f>
        <v>May</v>
      </c>
      <c r="F955" s="5" t="str">
        <f>"Q"&amp;ROUNDUP(MONTH(SalesDataTable[[#This Row],[Order Date]])/3,0)</f>
        <v>Q2</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6" x14ac:dyDescent="0.4">
      <c r="A956" s="2">
        <v>1877</v>
      </c>
      <c r="B956" s="3">
        <v>46173</v>
      </c>
      <c r="C956" s="4">
        <f>YEAR(SalesDataTable[[#This Row],[Order Date]])</f>
        <v>2026</v>
      </c>
      <c r="D956" s="4">
        <f>MONTH(SalesDataTable[[#This Row],[Order Date]])</f>
        <v>5</v>
      </c>
      <c r="E956" s="4" t="str">
        <f>TEXT(SalesDataTable[[#This Row],[Order Date]], "MMM")</f>
        <v>May</v>
      </c>
      <c r="F956" s="5" t="str">
        <f>"Q"&amp;ROUNDUP(MONTH(SalesDataTable[[#This Row],[Order Date]])/3,0)</f>
        <v>Q2</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6" x14ac:dyDescent="0.4">
      <c r="A957" s="2">
        <v>1978</v>
      </c>
      <c r="B957" s="3">
        <v>46173</v>
      </c>
      <c r="C957" s="4">
        <f>YEAR(SalesDataTable[[#This Row],[Order Date]])</f>
        <v>2026</v>
      </c>
      <c r="D957" s="4">
        <f>MONTH(SalesDataTable[[#This Row],[Order Date]])</f>
        <v>5</v>
      </c>
      <c r="E957" s="4" t="str">
        <f>TEXT(SalesDataTable[[#This Row],[Order Date]], "MMM")</f>
        <v>May</v>
      </c>
      <c r="F957" s="5" t="str">
        <f>"Q"&amp;ROUNDUP(MONTH(SalesDataTable[[#This Row],[Order Date]])/3,0)</f>
        <v>Q2</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6" x14ac:dyDescent="0.4">
      <c r="A958" s="2">
        <v>3616</v>
      </c>
      <c r="B958" s="3">
        <v>46173</v>
      </c>
      <c r="C958" s="4">
        <f>YEAR(SalesDataTable[[#This Row],[Order Date]])</f>
        <v>2026</v>
      </c>
      <c r="D958" s="4">
        <f>MONTH(SalesDataTable[[#This Row],[Order Date]])</f>
        <v>5</v>
      </c>
      <c r="E958" s="4" t="str">
        <f>TEXT(SalesDataTable[[#This Row],[Order Date]], "MMM")</f>
        <v>May</v>
      </c>
      <c r="F958" s="5" t="str">
        <f>"Q"&amp;ROUNDUP(MONTH(SalesDataTable[[#This Row],[Order Date]])/3,0)</f>
        <v>Q2</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6" x14ac:dyDescent="0.4">
      <c r="A959" s="2">
        <v>3992</v>
      </c>
      <c r="B959" s="3">
        <v>46173</v>
      </c>
      <c r="C959" s="4">
        <f>YEAR(SalesDataTable[[#This Row],[Order Date]])</f>
        <v>2026</v>
      </c>
      <c r="D959" s="4">
        <f>MONTH(SalesDataTable[[#This Row],[Order Date]])</f>
        <v>5</v>
      </c>
      <c r="E959" s="4" t="str">
        <f>TEXT(SalesDataTable[[#This Row],[Order Date]], "MMM")</f>
        <v>May</v>
      </c>
      <c r="F959" s="5" t="str">
        <f>"Q"&amp;ROUNDUP(MONTH(SalesDataTable[[#This Row],[Order Date]])/3,0)</f>
        <v>Q2</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6" x14ac:dyDescent="0.4">
      <c r="A960" s="2">
        <v>4091</v>
      </c>
      <c r="B960" s="3">
        <v>46173</v>
      </c>
      <c r="C960" s="4">
        <f>YEAR(SalesDataTable[[#This Row],[Order Date]])</f>
        <v>2026</v>
      </c>
      <c r="D960" s="4">
        <f>MONTH(SalesDataTable[[#This Row],[Order Date]])</f>
        <v>5</v>
      </c>
      <c r="E960" s="4" t="str">
        <f>TEXT(SalesDataTable[[#This Row],[Order Date]], "MMM")</f>
        <v>May</v>
      </c>
      <c r="F960" s="5" t="str">
        <f>"Q"&amp;ROUNDUP(MONTH(SalesDataTable[[#This Row],[Order Date]])/3,0)</f>
        <v>Q2</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6" x14ac:dyDescent="0.4">
      <c r="A961" s="2">
        <v>4204</v>
      </c>
      <c r="B961" s="3">
        <v>46173</v>
      </c>
      <c r="C961" s="4">
        <f>YEAR(SalesDataTable[[#This Row],[Order Date]])</f>
        <v>2026</v>
      </c>
      <c r="D961" s="4">
        <f>MONTH(SalesDataTable[[#This Row],[Order Date]])</f>
        <v>5</v>
      </c>
      <c r="E961" s="4" t="str">
        <f>TEXT(SalesDataTable[[#This Row],[Order Date]], "MMM")</f>
        <v>May</v>
      </c>
      <c r="F961" s="5" t="str">
        <f>"Q"&amp;ROUNDUP(MONTH(SalesDataTable[[#This Row],[Order Date]])/3,0)</f>
        <v>Q2</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6" x14ac:dyDescent="0.4">
      <c r="A962" s="2">
        <v>4234</v>
      </c>
      <c r="B962" s="3">
        <v>46173</v>
      </c>
      <c r="C962" s="4">
        <f>YEAR(SalesDataTable[[#This Row],[Order Date]])</f>
        <v>2026</v>
      </c>
      <c r="D962" s="4">
        <f>MONTH(SalesDataTable[[#This Row],[Order Date]])</f>
        <v>5</v>
      </c>
      <c r="E962" s="4" t="str">
        <f>TEXT(SalesDataTable[[#This Row],[Order Date]], "MMM")</f>
        <v>May</v>
      </c>
      <c r="F962" s="5" t="str">
        <f>"Q"&amp;ROUNDUP(MONTH(SalesDataTable[[#This Row],[Order Date]])/3,0)</f>
        <v>Q2</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6" x14ac:dyDescent="0.4">
      <c r="A963" s="2">
        <v>4696</v>
      </c>
      <c r="B963" s="3">
        <v>46173</v>
      </c>
      <c r="C963" s="4">
        <f>YEAR(SalesDataTable[[#This Row],[Order Date]])</f>
        <v>2026</v>
      </c>
      <c r="D963" s="4">
        <f>MONTH(SalesDataTable[[#This Row],[Order Date]])</f>
        <v>5</v>
      </c>
      <c r="E963" s="4" t="str">
        <f>TEXT(SalesDataTable[[#This Row],[Order Date]], "MMM")</f>
        <v>May</v>
      </c>
      <c r="F963" s="5" t="str">
        <f>"Q"&amp;ROUNDUP(MONTH(SalesDataTable[[#This Row],[Order Date]])/3,0)</f>
        <v>Q2</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6" x14ac:dyDescent="0.4">
      <c r="A964" s="2">
        <v>4755</v>
      </c>
      <c r="B964" s="3">
        <v>46173</v>
      </c>
      <c r="C964" s="4">
        <f>YEAR(SalesDataTable[[#This Row],[Order Date]])</f>
        <v>2026</v>
      </c>
      <c r="D964" s="4">
        <f>MONTH(SalesDataTable[[#This Row],[Order Date]])</f>
        <v>5</v>
      </c>
      <c r="E964" s="4" t="str">
        <f>TEXT(SalesDataTable[[#This Row],[Order Date]], "MMM")</f>
        <v>May</v>
      </c>
      <c r="F964" s="5" t="str">
        <f>"Q"&amp;ROUNDUP(MONTH(SalesDataTable[[#This Row],[Order Date]])/3,0)</f>
        <v>Q2</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6" x14ac:dyDescent="0.4">
      <c r="A965" s="2">
        <v>5090</v>
      </c>
      <c r="B965" s="3">
        <v>46173</v>
      </c>
      <c r="C965" s="4">
        <f>YEAR(SalesDataTable[[#This Row],[Order Date]])</f>
        <v>2026</v>
      </c>
      <c r="D965" s="4">
        <f>MONTH(SalesDataTable[[#This Row],[Order Date]])</f>
        <v>5</v>
      </c>
      <c r="E965" s="4" t="str">
        <f>TEXT(SalesDataTable[[#This Row],[Order Date]], "MMM")</f>
        <v>May</v>
      </c>
      <c r="F965" s="5" t="str">
        <f>"Q"&amp;ROUNDUP(MONTH(SalesDataTable[[#This Row],[Order Date]])/3,0)</f>
        <v>Q2</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6" x14ac:dyDescent="0.4">
      <c r="A966" s="2">
        <v>27</v>
      </c>
      <c r="B966" s="3">
        <v>46174</v>
      </c>
      <c r="C966" s="4">
        <f>YEAR(SalesDataTable[[#This Row],[Order Date]])</f>
        <v>2026</v>
      </c>
      <c r="D966" s="4">
        <f>MONTH(SalesDataTable[[#This Row],[Order Date]])</f>
        <v>6</v>
      </c>
      <c r="E966" s="4" t="str">
        <f>TEXT(SalesDataTable[[#This Row],[Order Date]], "MMM")</f>
        <v>Jun</v>
      </c>
      <c r="F966" s="5" t="str">
        <f>"Q"&amp;ROUNDUP(MONTH(SalesDataTable[[#This Row],[Order Date]])/3,0)</f>
        <v>Q2</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6" x14ac:dyDescent="0.4">
      <c r="A967" s="2">
        <v>463</v>
      </c>
      <c r="B967" s="3">
        <v>46174</v>
      </c>
      <c r="C967" s="4">
        <f>YEAR(SalesDataTable[[#This Row],[Order Date]])</f>
        <v>2026</v>
      </c>
      <c r="D967" s="4">
        <f>MONTH(SalesDataTable[[#This Row],[Order Date]])</f>
        <v>6</v>
      </c>
      <c r="E967" s="4" t="str">
        <f>TEXT(SalesDataTable[[#This Row],[Order Date]], "MMM")</f>
        <v>Jun</v>
      </c>
      <c r="F967" s="5" t="str">
        <f>"Q"&amp;ROUNDUP(MONTH(SalesDataTable[[#This Row],[Order Date]])/3,0)</f>
        <v>Q2</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6" x14ac:dyDescent="0.4">
      <c r="A968" s="2">
        <v>653</v>
      </c>
      <c r="B968" s="3">
        <v>46174</v>
      </c>
      <c r="C968" s="4">
        <f>YEAR(SalesDataTable[[#This Row],[Order Date]])</f>
        <v>2026</v>
      </c>
      <c r="D968" s="4">
        <f>MONTH(SalesDataTable[[#This Row],[Order Date]])</f>
        <v>6</v>
      </c>
      <c r="E968" s="4" t="str">
        <f>TEXT(SalesDataTable[[#This Row],[Order Date]], "MMM")</f>
        <v>Jun</v>
      </c>
      <c r="F968" s="5" t="str">
        <f>"Q"&amp;ROUNDUP(MONTH(SalesDataTable[[#This Row],[Order Date]])/3,0)</f>
        <v>Q2</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6" x14ac:dyDescent="0.4">
      <c r="A969" s="2">
        <v>1485</v>
      </c>
      <c r="B969" s="3">
        <v>46174</v>
      </c>
      <c r="C969" s="4">
        <f>YEAR(SalesDataTable[[#This Row],[Order Date]])</f>
        <v>2026</v>
      </c>
      <c r="D969" s="4">
        <f>MONTH(SalesDataTable[[#This Row],[Order Date]])</f>
        <v>6</v>
      </c>
      <c r="E969" s="4" t="str">
        <f>TEXT(SalesDataTable[[#This Row],[Order Date]], "MMM")</f>
        <v>Jun</v>
      </c>
      <c r="F969" s="5" t="str">
        <f>"Q"&amp;ROUNDUP(MONTH(SalesDataTable[[#This Row],[Order Date]])/3,0)</f>
        <v>Q2</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6" x14ac:dyDescent="0.4">
      <c r="A970" s="2">
        <v>1925</v>
      </c>
      <c r="B970" s="3">
        <v>46174</v>
      </c>
      <c r="C970" s="4">
        <f>YEAR(SalesDataTable[[#This Row],[Order Date]])</f>
        <v>2026</v>
      </c>
      <c r="D970" s="4">
        <f>MONTH(SalesDataTable[[#This Row],[Order Date]])</f>
        <v>6</v>
      </c>
      <c r="E970" s="4" t="str">
        <f>TEXT(SalesDataTable[[#This Row],[Order Date]], "MMM")</f>
        <v>Jun</v>
      </c>
      <c r="F970" s="5" t="str">
        <f>"Q"&amp;ROUNDUP(MONTH(SalesDataTable[[#This Row],[Order Date]])/3,0)</f>
        <v>Q2</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6" x14ac:dyDescent="0.4">
      <c r="A971" s="2">
        <v>1952</v>
      </c>
      <c r="B971" s="3">
        <v>46174</v>
      </c>
      <c r="C971" s="4">
        <f>YEAR(SalesDataTable[[#This Row],[Order Date]])</f>
        <v>2026</v>
      </c>
      <c r="D971" s="4">
        <f>MONTH(SalesDataTable[[#This Row],[Order Date]])</f>
        <v>6</v>
      </c>
      <c r="E971" s="4" t="str">
        <f>TEXT(SalesDataTable[[#This Row],[Order Date]], "MMM")</f>
        <v>Jun</v>
      </c>
      <c r="F971" s="5" t="str">
        <f>"Q"&amp;ROUNDUP(MONTH(SalesDataTable[[#This Row],[Order Date]])/3,0)</f>
        <v>Q2</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6" x14ac:dyDescent="0.4">
      <c r="A972" s="2">
        <v>2010</v>
      </c>
      <c r="B972" s="3">
        <v>46174</v>
      </c>
      <c r="C972" s="4">
        <f>YEAR(SalesDataTable[[#This Row],[Order Date]])</f>
        <v>2026</v>
      </c>
      <c r="D972" s="4">
        <f>MONTH(SalesDataTable[[#This Row],[Order Date]])</f>
        <v>6</v>
      </c>
      <c r="E972" s="4" t="str">
        <f>TEXT(SalesDataTable[[#This Row],[Order Date]], "MMM")</f>
        <v>Jun</v>
      </c>
      <c r="F972" s="5" t="str">
        <f>"Q"&amp;ROUNDUP(MONTH(SalesDataTable[[#This Row],[Order Date]])/3,0)</f>
        <v>Q2</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6" x14ac:dyDescent="0.4">
      <c r="A973" s="2">
        <v>2114</v>
      </c>
      <c r="B973" s="3">
        <v>46174</v>
      </c>
      <c r="C973" s="4">
        <f>YEAR(SalesDataTable[[#This Row],[Order Date]])</f>
        <v>2026</v>
      </c>
      <c r="D973" s="4">
        <f>MONTH(SalesDataTable[[#This Row],[Order Date]])</f>
        <v>6</v>
      </c>
      <c r="E973" s="4" t="str">
        <f>TEXT(SalesDataTable[[#This Row],[Order Date]], "MMM")</f>
        <v>Jun</v>
      </c>
      <c r="F973" s="5" t="str">
        <f>"Q"&amp;ROUNDUP(MONTH(SalesDataTable[[#This Row],[Order Date]])/3,0)</f>
        <v>Q2</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6" x14ac:dyDescent="0.4">
      <c r="A974" s="2">
        <v>3104</v>
      </c>
      <c r="B974" s="3">
        <v>46174</v>
      </c>
      <c r="C974" s="4">
        <f>YEAR(SalesDataTable[[#This Row],[Order Date]])</f>
        <v>2026</v>
      </c>
      <c r="D974" s="4">
        <f>MONTH(SalesDataTable[[#This Row],[Order Date]])</f>
        <v>6</v>
      </c>
      <c r="E974" s="4" t="str">
        <f>TEXT(SalesDataTable[[#This Row],[Order Date]], "MMM")</f>
        <v>Jun</v>
      </c>
      <c r="F974" s="5" t="str">
        <f>"Q"&amp;ROUNDUP(MONTH(SalesDataTable[[#This Row],[Order Date]])/3,0)</f>
        <v>Q2</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6" x14ac:dyDescent="0.4">
      <c r="A975" s="2">
        <v>3230</v>
      </c>
      <c r="B975" s="3">
        <v>46174</v>
      </c>
      <c r="C975" s="4">
        <f>YEAR(SalesDataTable[[#This Row],[Order Date]])</f>
        <v>2026</v>
      </c>
      <c r="D975" s="4">
        <f>MONTH(SalesDataTable[[#This Row],[Order Date]])</f>
        <v>6</v>
      </c>
      <c r="E975" s="4" t="str">
        <f>TEXT(SalesDataTable[[#This Row],[Order Date]], "MMM")</f>
        <v>Jun</v>
      </c>
      <c r="F975" s="5" t="str">
        <f>"Q"&amp;ROUNDUP(MONTH(SalesDataTable[[#This Row],[Order Date]])/3,0)</f>
        <v>Q2</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6" x14ac:dyDescent="0.4">
      <c r="A976" s="2">
        <v>3415</v>
      </c>
      <c r="B976" s="3">
        <v>46174</v>
      </c>
      <c r="C976" s="4">
        <f>YEAR(SalesDataTable[[#This Row],[Order Date]])</f>
        <v>2026</v>
      </c>
      <c r="D976" s="4">
        <f>MONTH(SalesDataTable[[#This Row],[Order Date]])</f>
        <v>6</v>
      </c>
      <c r="E976" s="4" t="str">
        <f>TEXT(SalesDataTable[[#This Row],[Order Date]], "MMM")</f>
        <v>Jun</v>
      </c>
      <c r="F976" s="5" t="str">
        <f>"Q"&amp;ROUNDUP(MONTH(SalesDataTable[[#This Row],[Order Date]])/3,0)</f>
        <v>Q2</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6" x14ac:dyDescent="0.4">
      <c r="A977" s="2">
        <v>4130</v>
      </c>
      <c r="B977" s="3">
        <v>46174</v>
      </c>
      <c r="C977" s="4">
        <f>YEAR(SalesDataTable[[#This Row],[Order Date]])</f>
        <v>2026</v>
      </c>
      <c r="D977" s="4">
        <f>MONTH(SalesDataTable[[#This Row],[Order Date]])</f>
        <v>6</v>
      </c>
      <c r="E977" s="4" t="str">
        <f>TEXT(SalesDataTable[[#This Row],[Order Date]], "MMM")</f>
        <v>Jun</v>
      </c>
      <c r="F977" s="5" t="str">
        <f>"Q"&amp;ROUNDUP(MONTH(SalesDataTable[[#This Row],[Order Date]])/3,0)</f>
        <v>Q2</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6" x14ac:dyDescent="0.4">
      <c r="A978" s="2">
        <v>4314</v>
      </c>
      <c r="B978" s="3">
        <v>46174</v>
      </c>
      <c r="C978" s="4">
        <f>YEAR(SalesDataTable[[#This Row],[Order Date]])</f>
        <v>2026</v>
      </c>
      <c r="D978" s="4">
        <f>MONTH(SalesDataTable[[#This Row],[Order Date]])</f>
        <v>6</v>
      </c>
      <c r="E978" s="4" t="str">
        <f>TEXT(SalesDataTable[[#This Row],[Order Date]], "MMM")</f>
        <v>Jun</v>
      </c>
      <c r="F978" s="5" t="str">
        <f>"Q"&amp;ROUNDUP(MONTH(SalesDataTable[[#This Row],[Order Date]])/3,0)</f>
        <v>Q2</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6" x14ac:dyDescent="0.4">
      <c r="A979" s="2">
        <v>998</v>
      </c>
      <c r="B979" s="3">
        <v>46175</v>
      </c>
      <c r="C979" s="4">
        <f>YEAR(SalesDataTable[[#This Row],[Order Date]])</f>
        <v>2026</v>
      </c>
      <c r="D979" s="4">
        <f>MONTH(SalesDataTable[[#This Row],[Order Date]])</f>
        <v>6</v>
      </c>
      <c r="E979" s="4" t="str">
        <f>TEXT(SalesDataTable[[#This Row],[Order Date]], "MMM")</f>
        <v>Jun</v>
      </c>
      <c r="F979" s="5" t="str">
        <f>"Q"&amp;ROUNDUP(MONTH(SalesDataTable[[#This Row],[Order Date]])/3,0)</f>
        <v>Q2</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6" x14ac:dyDescent="0.4">
      <c r="A980" s="2">
        <v>1172</v>
      </c>
      <c r="B980" s="3">
        <v>46175</v>
      </c>
      <c r="C980" s="4">
        <f>YEAR(SalesDataTable[[#This Row],[Order Date]])</f>
        <v>2026</v>
      </c>
      <c r="D980" s="4">
        <f>MONTH(SalesDataTable[[#This Row],[Order Date]])</f>
        <v>6</v>
      </c>
      <c r="E980" s="4" t="str">
        <f>TEXT(SalesDataTable[[#This Row],[Order Date]], "MMM")</f>
        <v>Jun</v>
      </c>
      <c r="F980" s="5" t="str">
        <f>"Q"&amp;ROUNDUP(MONTH(SalesDataTable[[#This Row],[Order Date]])/3,0)</f>
        <v>Q2</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6" x14ac:dyDescent="0.4">
      <c r="A981" s="2">
        <v>1261</v>
      </c>
      <c r="B981" s="3">
        <v>46175</v>
      </c>
      <c r="C981" s="4">
        <f>YEAR(SalesDataTable[[#This Row],[Order Date]])</f>
        <v>2026</v>
      </c>
      <c r="D981" s="4">
        <f>MONTH(SalesDataTable[[#This Row],[Order Date]])</f>
        <v>6</v>
      </c>
      <c r="E981" s="4" t="str">
        <f>TEXT(SalesDataTable[[#This Row],[Order Date]], "MMM")</f>
        <v>Jun</v>
      </c>
      <c r="F981" s="5" t="str">
        <f>"Q"&amp;ROUNDUP(MONTH(SalesDataTable[[#This Row],[Order Date]])/3,0)</f>
        <v>Q2</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6" x14ac:dyDescent="0.4">
      <c r="A982" s="2">
        <v>1762</v>
      </c>
      <c r="B982" s="3">
        <v>46175</v>
      </c>
      <c r="C982" s="4">
        <f>YEAR(SalesDataTable[[#This Row],[Order Date]])</f>
        <v>2026</v>
      </c>
      <c r="D982" s="4">
        <f>MONTH(SalesDataTable[[#This Row],[Order Date]])</f>
        <v>6</v>
      </c>
      <c r="E982" s="4" t="str">
        <f>TEXT(SalesDataTable[[#This Row],[Order Date]], "MMM")</f>
        <v>Jun</v>
      </c>
      <c r="F982" s="5" t="str">
        <f>"Q"&amp;ROUNDUP(MONTH(SalesDataTable[[#This Row],[Order Date]])/3,0)</f>
        <v>Q2</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6" x14ac:dyDescent="0.4">
      <c r="A983" s="2">
        <v>1851</v>
      </c>
      <c r="B983" s="3">
        <v>46175</v>
      </c>
      <c r="C983" s="4">
        <f>YEAR(SalesDataTable[[#This Row],[Order Date]])</f>
        <v>2026</v>
      </c>
      <c r="D983" s="4">
        <f>MONTH(SalesDataTable[[#This Row],[Order Date]])</f>
        <v>6</v>
      </c>
      <c r="E983" s="4" t="str">
        <f>TEXT(SalesDataTable[[#This Row],[Order Date]], "MMM")</f>
        <v>Jun</v>
      </c>
      <c r="F983" s="5" t="str">
        <f>"Q"&amp;ROUNDUP(MONTH(SalesDataTable[[#This Row],[Order Date]])/3,0)</f>
        <v>Q2</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6" x14ac:dyDescent="0.4">
      <c r="A984" s="2">
        <v>3205</v>
      </c>
      <c r="B984" s="3">
        <v>46175</v>
      </c>
      <c r="C984" s="4">
        <f>YEAR(SalesDataTable[[#This Row],[Order Date]])</f>
        <v>2026</v>
      </c>
      <c r="D984" s="4">
        <f>MONTH(SalesDataTable[[#This Row],[Order Date]])</f>
        <v>6</v>
      </c>
      <c r="E984" s="4" t="str">
        <f>TEXT(SalesDataTable[[#This Row],[Order Date]], "MMM")</f>
        <v>Jun</v>
      </c>
      <c r="F984" s="5" t="str">
        <f>"Q"&amp;ROUNDUP(MONTH(SalesDataTable[[#This Row],[Order Date]])/3,0)</f>
        <v>Q2</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6" x14ac:dyDescent="0.4">
      <c r="A985" s="2">
        <v>1396</v>
      </c>
      <c r="B985" s="3">
        <v>46176</v>
      </c>
      <c r="C985" s="4">
        <f>YEAR(SalesDataTable[[#This Row],[Order Date]])</f>
        <v>2026</v>
      </c>
      <c r="D985" s="4">
        <f>MONTH(SalesDataTable[[#This Row],[Order Date]])</f>
        <v>6</v>
      </c>
      <c r="E985" s="4" t="str">
        <f>TEXT(SalesDataTable[[#This Row],[Order Date]], "MMM")</f>
        <v>Jun</v>
      </c>
      <c r="F985" s="5" t="str">
        <f>"Q"&amp;ROUNDUP(MONTH(SalesDataTable[[#This Row],[Order Date]])/3,0)</f>
        <v>Q2</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6" x14ac:dyDescent="0.4">
      <c r="A986" s="2">
        <v>1441</v>
      </c>
      <c r="B986" s="3">
        <v>46176</v>
      </c>
      <c r="C986" s="4">
        <f>YEAR(SalesDataTable[[#This Row],[Order Date]])</f>
        <v>2026</v>
      </c>
      <c r="D986" s="4">
        <f>MONTH(SalesDataTable[[#This Row],[Order Date]])</f>
        <v>6</v>
      </c>
      <c r="E986" s="4" t="str">
        <f>TEXT(SalesDataTable[[#This Row],[Order Date]], "MMM")</f>
        <v>Jun</v>
      </c>
      <c r="F986" s="5" t="str">
        <f>"Q"&amp;ROUNDUP(MONTH(SalesDataTable[[#This Row],[Order Date]])/3,0)</f>
        <v>Q2</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6" x14ac:dyDescent="0.4">
      <c r="A987" s="2">
        <v>1511</v>
      </c>
      <c r="B987" s="3">
        <v>46176</v>
      </c>
      <c r="C987" s="4">
        <f>YEAR(SalesDataTable[[#This Row],[Order Date]])</f>
        <v>2026</v>
      </c>
      <c r="D987" s="4">
        <f>MONTH(SalesDataTable[[#This Row],[Order Date]])</f>
        <v>6</v>
      </c>
      <c r="E987" s="4" t="str">
        <f>TEXT(SalesDataTable[[#This Row],[Order Date]], "MMM")</f>
        <v>Jun</v>
      </c>
      <c r="F987" s="5" t="str">
        <f>"Q"&amp;ROUNDUP(MONTH(SalesDataTable[[#This Row],[Order Date]])/3,0)</f>
        <v>Q2</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6" x14ac:dyDescent="0.4">
      <c r="A988" s="2">
        <v>1701</v>
      </c>
      <c r="B988" s="3">
        <v>46176</v>
      </c>
      <c r="C988" s="4">
        <f>YEAR(SalesDataTable[[#This Row],[Order Date]])</f>
        <v>2026</v>
      </c>
      <c r="D988" s="4">
        <f>MONTH(SalesDataTable[[#This Row],[Order Date]])</f>
        <v>6</v>
      </c>
      <c r="E988" s="4" t="str">
        <f>TEXT(SalesDataTable[[#This Row],[Order Date]], "MMM")</f>
        <v>Jun</v>
      </c>
      <c r="F988" s="5" t="str">
        <f>"Q"&amp;ROUNDUP(MONTH(SalesDataTable[[#This Row],[Order Date]])/3,0)</f>
        <v>Q2</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6" x14ac:dyDescent="0.4">
      <c r="A989" s="2">
        <v>1984</v>
      </c>
      <c r="B989" s="3">
        <v>46176</v>
      </c>
      <c r="C989" s="4">
        <f>YEAR(SalesDataTable[[#This Row],[Order Date]])</f>
        <v>2026</v>
      </c>
      <c r="D989" s="4">
        <f>MONTH(SalesDataTable[[#This Row],[Order Date]])</f>
        <v>6</v>
      </c>
      <c r="E989" s="4" t="str">
        <f>TEXT(SalesDataTable[[#This Row],[Order Date]], "MMM")</f>
        <v>Jun</v>
      </c>
      <c r="F989" s="5" t="str">
        <f>"Q"&amp;ROUNDUP(MONTH(SalesDataTable[[#This Row],[Order Date]])/3,0)</f>
        <v>Q2</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6" x14ac:dyDescent="0.4">
      <c r="A990" s="2">
        <v>2572</v>
      </c>
      <c r="B990" s="3">
        <v>46176</v>
      </c>
      <c r="C990" s="4">
        <f>YEAR(SalesDataTable[[#This Row],[Order Date]])</f>
        <v>2026</v>
      </c>
      <c r="D990" s="4">
        <f>MONTH(SalesDataTable[[#This Row],[Order Date]])</f>
        <v>6</v>
      </c>
      <c r="E990" s="4" t="str">
        <f>TEXT(SalesDataTable[[#This Row],[Order Date]], "MMM")</f>
        <v>Jun</v>
      </c>
      <c r="F990" s="5" t="str">
        <f>"Q"&amp;ROUNDUP(MONTH(SalesDataTable[[#This Row],[Order Date]])/3,0)</f>
        <v>Q2</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6" x14ac:dyDescent="0.4">
      <c r="A991" s="2">
        <v>2833</v>
      </c>
      <c r="B991" s="3">
        <v>46176</v>
      </c>
      <c r="C991" s="4">
        <f>YEAR(SalesDataTable[[#This Row],[Order Date]])</f>
        <v>2026</v>
      </c>
      <c r="D991" s="4">
        <f>MONTH(SalesDataTable[[#This Row],[Order Date]])</f>
        <v>6</v>
      </c>
      <c r="E991" s="4" t="str">
        <f>TEXT(SalesDataTable[[#This Row],[Order Date]], "MMM")</f>
        <v>Jun</v>
      </c>
      <c r="F991" s="5" t="str">
        <f>"Q"&amp;ROUNDUP(MONTH(SalesDataTable[[#This Row],[Order Date]])/3,0)</f>
        <v>Q2</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6" x14ac:dyDescent="0.4">
      <c r="A992" s="2">
        <v>3522</v>
      </c>
      <c r="B992" s="3">
        <v>46176</v>
      </c>
      <c r="C992" s="4">
        <f>YEAR(SalesDataTable[[#This Row],[Order Date]])</f>
        <v>2026</v>
      </c>
      <c r="D992" s="4">
        <f>MONTH(SalesDataTable[[#This Row],[Order Date]])</f>
        <v>6</v>
      </c>
      <c r="E992" s="4" t="str">
        <f>TEXT(SalesDataTable[[#This Row],[Order Date]], "MMM")</f>
        <v>Jun</v>
      </c>
      <c r="F992" s="5" t="str">
        <f>"Q"&amp;ROUNDUP(MONTH(SalesDataTable[[#This Row],[Order Date]])/3,0)</f>
        <v>Q2</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6" x14ac:dyDescent="0.4">
      <c r="A993" s="2">
        <v>146</v>
      </c>
      <c r="B993" s="3">
        <v>46177</v>
      </c>
      <c r="C993" s="4">
        <f>YEAR(SalesDataTable[[#This Row],[Order Date]])</f>
        <v>2026</v>
      </c>
      <c r="D993" s="4">
        <f>MONTH(SalesDataTable[[#This Row],[Order Date]])</f>
        <v>6</v>
      </c>
      <c r="E993" s="4" t="str">
        <f>TEXT(SalesDataTable[[#This Row],[Order Date]], "MMM")</f>
        <v>Jun</v>
      </c>
      <c r="F993" s="5" t="str">
        <f>"Q"&amp;ROUNDUP(MONTH(SalesDataTable[[#This Row],[Order Date]])/3,0)</f>
        <v>Q2</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6" x14ac:dyDescent="0.4">
      <c r="A994" s="2">
        <v>161</v>
      </c>
      <c r="B994" s="3">
        <v>46177</v>
      </c>
      <c r="C994" s="4">
        <f>YEAR(SalesDataTable[[#This Row],[Order Date]])</f>
        <v>2026</v>
      </c>
      <c r="D994" s="4">
        <f>MONTH(SalesDataTable[[#This Row],[Order Date]])</f>
        <v>6</v>
      </c>
      <c r="E994" s="4" t="str">
        <f>TEXT(SalesDataTable[[#This Row],[Order Date]], "MMM")</f>
        <v>Jun</v>
      </c>
      <c r="F994" s="5" t="str">
        <f>"Q"&amp;ROUNDUP(MONTH(SalesDataTable[[#This Row],[Order Date]])/3,0)</f>
        <v>Q2</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6" x14ac:dyDescent="0.4">
      <c r="A995" s="2">
        <v>819</v>
      </c>
      <c r="B995" s="3">
        <v>46177</v>
      </c>
      <c r="C995" s="4">
        <f>YEAR(SalesDataTable[[#This Row],[Order Date]])</f>
        <v>2026</v>
      </c>
      <c r="D995" s="4">
        <f>MONTH(SalesDataTable[[#This Row],[Order Date]])</f>
        <v>6</v>
      </c>
      <c r="E995" s="4" t="str">
        <f>TEXT(SalesDataTable[[#This Row],[Order Date]], "MMM")</f>
        <v>Jun</v>
      </c>
      <c r="F995" s="5" t="str">
        <f>"Q"&amp;ROUNDUP(MONTH(SalesDataTable[[#This Row],[Order Date]])/3,0)</f>
        <v>Q2</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6" x14ac:dyDescent="0.4">
      <c r="A996" s="2">
        <v>2104</v>
      </c>
      <c r="B996" s="3">
        <v>46177</v>
      </c>
      <c r="C996" s="4">
        <f>YEAR(SalesDataTable[[#This Row],[Order Date]])</f>
        <v>2026</v>
      </c>
      <c r="D996" s="4">
        <f>MONTH(SalesDataTable[[#This Row],[Order Date]])</f>
        <v>6</v>
      </c>
      <c r="E996" s="4" t="str">
        <f>TEXT(SalesDataTable[[#This Row],[Order Date]], "MMM")</f>
        <v>Jun</v>
      </c>
      <c r="F996" s="5" t="str">
        <f>"Q"&amp;ROUNDUP(MONTH(SalesDataTable[[#This Row],[Order Date]])/3,0)</f>
        <v>Q2</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6" x14ac:dyDescent="0.4">
      <c r="A997" s="2">
        <v>2678</v>
      </c>
      <c r="B997" s="3">
        <v>46177</v>
      </c>
      <c r="C997" s="4">
        <f>YEAR(SalesDataTable[[#This Row],[Order Date]])</f>
        <v>2026</v>
      </c>
      <c r="D997" s="4">
        <f>MONTH(SalesDataTable[[#This Row],[Order Date]])</f>
        <v>6</v>
      </c>
      <c r="E997" s="4" t="str">
        <f>TEXT(SalesDataTable[[#This Row],[Order Date]], "MMM")</f>
        <v>Jun</v>
      </c>
      <c r="F997" s="5" t="str">
        <f>"Q"&amp;ROUNDUP(MONTH(SalesDataTable[[#This Row],[Order Date]])/3,0)</f>
        <v>Q2</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6" x14ac:dyDescent="0.4">
      <c r="A998" s="2">
        <v>3015</v>
      </c>
      <c r="B998" s="3">
        <v>46177</v>
      </c>
      <c r="C998" s="4">
        <f>YEAR(SalesDataTable[[#This Row],[Order Date]])</f>
        <v>2026</v>
      </c>
      <c r="D998" s="4">
        <f>MONTH(SalesDataTable[[#This Row],[Order Date]])</f>
        <v>6</v>
      </c>
      <c r="E998" s="4" t="str">
        <f>TEXT(SalesDataTable[[#This Row],[Order Date]], "MMM")</f>
        <v>Jun</v>
      </c>
      <c r="F998" s="5" t="str">
        <f>"Q"&amp;ROUNDUP(MONTH(SalesDataTable[[#This Row],[Order Date]])/3,0)</f>
        <v>Q2</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6" x14ac:dyDescent="0.4">
      <c r="A999" s="2">
        <v>3243</v>
      </c>
      <c r="B999" s="3">
        <v>46177</v>
      </c>
      <c r="C999" s="4">
        <f>YEAR(SalesDataTable[[#This Row],[Order Date]])</f>
        <v>2026</v>
      </c>
      <c r="D999" s="4">
        <f>MONTH(SalesDataTable[[#This Row],[Order Date]])</f>
        <v>6</v>
      </c>
      <c r="E999" s="4" t="str">
        <f>TEXT(SalesDataTable[[#This Row],[Order Date]], "MMM")</f>
        <v>Jun</v>
      </c>
      <c r="F999" s="5" t="str">
        <f>"Q"&amp;ROUNDUP(MONTH(SalesDataTable[[#This Row],[Order Date]])/3,0)</f>
        <v>Q2</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6" x14ac:dyDescent="0.4">
      <c r="A1000" s="2">
        <v>3283</v>
      </c>
      <c r="B1000" s="3">
        <v>46177</v>
      </c>
      <c r="C1000" s="4">
        <f>YEAR(SalesDataTable[[#This Row],[Order Date]])</f>
        <v>2026</v>
      </c>
      <c r="D1000" s="4">
        <f>MONTH(SalesDataTable[[#This Row],[Order Date]])</f>
        <v>6</v>
      </c>
      <c r="E1000" s="4" t="str">
        <f>TEXT(SalesDataTable[[#This Row],[Order Date]], "MMM")</f>
        <v>Jun</v>
      </c>
      <c r="F1000" s="5" t="str">
        <f>"Q"&amp;ROUNDUP(MONTH(SalesDataTable[[#This Row],[Order Date]])/3,0)</f>
        <v>Q2</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6" x14ac:dyDescent="0.4">
      <c r="A1001" s="2">
        <v>3966</v>
      </c>
      <c r="B1001" s="3">
        <v>46177</v>
      </c>
      <c r="C1001" s="4">
        <f>YEAR(SalesDataTable[[#This Row],[Order Date]])</f>
        <v>2026</v>
      </c>
      <c r="D1001" s="4">
        <f>MONTH(SalesDataTable[[#This Row],[Order Date]])</f>
        <v>6</v>
      </c>
      <c r="E1001" s="4" t="str">
        <f>TEXT(SalesDataTable[[#This Row],[Order Date]], "MMM")</f>
        <v>Jun</v>
      </c>
      <c r="F1001" s="5" t="str">
        <f>"Q"&amp;ROUNDUP(MONTH(SalesDataTable[[#This Row],[Order Date]])/3,0)</f>
        <v>Q2</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6" x14ac:dyDescent="0.4">
      <c r="A1002" s="2">
        <v>1349</v>
      </c>
      <c r="B1002" s="3">
        <v>46178</v>
      </c>
      <c r="C1002" s="4">
        <f>YEAR(SalesDataTable[[#This Row],[Order Date]])</f>
        <v>2026</v>
      </c>
      <c r="D1002" s="4">
        <f>MONTH(SalesDataTable[[#This Row],[Order Date]])</f>
        <v>6</v>
      </c>
      <c r="E1002" s="4" t="str">
        <f>TEXT(SalesDataTable[[#This Row],[Order Date]], "MMM")</f>
        <v>Jun</v>
      </c>
      <c r="F1002" s="5" t="str">
        <f>"Q"&amp;ROUNDUP(MONTH(SalesDataTable[[#This Row],[Order Date]])/3,0)</f>
        <v>Q2</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6" x14ac:dyDescent="0.4">
      <c r="A1003" s="2">
        <v>2333</v>
      </c>
      <c r="B1003" s="3">
        <v>46178</v>
      </c>
      <c r="C1003" s="4">
        <f>YEAR(SalesDataTable[[#This Row],[Order Date]])</f>
        <v>2026</v>
      </c>
      <c r="D1003" s="4">
        <f>MONTH(SalesDataTable[[#This Row],[Order Date]])</f>
        <v>6</v>
      </c>
      <c r="E1003" s="4" t="str">
        <f>TEXT(SalesDataTable[[#This Row],[Order Date]], "MMM")</f>
        <v>Jun</v>
      </c>
      <c r="F1003" s="5" t="str">
        <f>"Q"&amp;ROUNDUP(MONTH(SalesDataTable[[#This Row],[Order Date]])/3,0)</f>
        <v>Q2</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6" x14ac:dyDescent="0.4">
      <c r="A1004" s="2">
        <v>2628</v>
      </c>
      <c r="B1004" s="3">
        <v>46178</v>
      </c>
      <c r="C1004" s="4">
        <f>YEAR(SalesDataTable[[#This Row],[Order Date]])</f>
        <v>2026</v>
      </c>
      <c r="D1004" s="4">
        <f>MONTH(SalesDataTable[[#This Row],[Order Date]])</f>
        <v>6</v>
      </c>
      <c r="E1004" s="4" t="str">
        <f>TEXT(SalesDataTable[[#This Row],[Order Date]], "MMM")</f>
        <v>Jun</v>
      </c>
      <c r="F1004" s="5" t="str">
        <f>"Q"&amp;ROUNDUP(MONTH(SalesDataTable[[#This Row],[Order Date]])/3,0)</f>
        <v>Q2</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6" x14ac:dyDescent="0.4">
      <c r="A1005" s="2">
        <v>2718</v>
      </c>
      <c r="B1005" s="3">
        <v>46178</v>
      </c>
      <c r="C1005" s="4">
        <f>YEAR(SalesDataTable[[#This Row],[Order Date]])</f>
        <v>2026</v>
      </c>
      <c r="D1005" s="4">
        <f>MONTH(SalesDataTable[[#This Row],[Order Date]])</f>
        <v>6</v>
      </c>
      <c r="E1005" s="4" t="str">
        <f>TEXT(SalesDataTable[[#This Row],[Order Date]], "MMM")</f>
        <v>Jun</v>
      </c>
      <c r="F1005" s="5" t="str">
        <f>"Q"&amp;ROUNDUP(MONTH(SalesDataTable[[#This Row],[Order Date]])/3,0)</f>
        <v>Q2</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6" x14ac:dyDescent="0.4">
      <c r="A1006" s="2">
        <v>3185</v>
      </c>
      <c r="B1006" s="3">
        <v>46178</v>
      </c>
      <c r="C1006" s="4">
        <f>YEAR(SalesDataTable[[#This Row],[Order Date]])</f>
        <v>2026</v>
      </c>
      <c r="D1006" s="4">
        <f>MONTH(SalesDataTable[[#This Row],[Order Date]])</f>
        <v>6</v>
      </c>
      <c r="E1006" s="4" t="str">
        <f>TEXT(SalesDataTable[[#This Row],[Order Date]], "MMM")</f>
        <v>Jun</v>
      </c>
      <c r="F1006" s="5" t="str">
        <f>"Q"&amp;ROUNDUP(MONTH(SalesDataTable[[#This Row],[Order Date]])/3,0)</f>
        <v>Q2</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6" x14ac:dyDescent="0.4">
      <c r="A1007" s="2">
        <v>4495</v>
      </c>
      <c r="B1007" s="3">
        <v>46178</v>
      </c>
      <c r="C1007" s="4">
        <f>YEAR(SalesDataTable[[#This Row],[Order Date]])</f>
        <v>2026</v>
      </c>
      <c r="D1007" s="4">
        <f>MONTH(SalesDataTable[[#This Row],[Order Date]])</f>
        <v>6</v>
      </c>
      <c r="E1007" s="4" t="str">
        <f>TEXT(SalesDataTable[[#This Row],[Order Date]], "MMM")</f>
        <v>Jun</v>
      </c>
      <c r="F1007" s="5" t="str">
        <f>"Q"&amp;ROUNDUP(MONTH(SalesDataTable[[#This Row],[Order Date]])/3,0)</f>
        <v>Q2</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6" x14ac:dyDescent="0.4">
      <c r="A1008" s="2">
        <v>815</v>
      </c>
      <c r="B1008" s="3">
        <v>46179</v>
      </c>
      <c r="C1008" s="4">
        <f>YEAR(SalesDataTable[[#This Row],[Order Date]])</f>
        <v>2026</v>
      </c>
      <c r="D1008" s="4">
        <f>MONTH(SalesDataTable[[#This Row],[Order Date]])</f>
        <v>6</v>
      </c>
      <c r="E1008" s="4" t="str">
        <f>TEXT(SalesDataTable[[#This Row],[Order Date]], "MMM")</f>
        <v>Jun</v>
      </c>
      <c r="F1008" s="5" t="str">
        <f>"Q"&amp;ROUNDUP(MONTH(SalesDataTable[[#This Row],[Order Date]])/3,0)</f>
        <v>Q2</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6" x14ac:dyDescent="0.4">
      <c r="A1009" s="2">
        <v>1140</v>
      </c>
      <c r="B1009" s="3">
        <v>46179</v>
      </c>
      <c r="C1009" s="4">
        <f>YEAR(SalesDataTable[[#This Row],[Order Date]])</f>
        <v>2026</v>
      </c>
      <c r="D1009" s="4">
        <f>MONTH(SalesDataTable[[#This Row],[Order Date]])</f>
        <v>6</v>
      </c>
      <c r="E1009" s="4" t="str">
        <f>TEXT(SalesDataTable[[#This Row],[Order Date]], "MMM")</f>
        <v>Jun</v>
      </c>
      <c r="F1009" s="5" t="str">
        <f>"Q"&amp;ROUNDUP(MONTH(SalesDataTable[[#This Row],[Order Date]])/3,0)</f>
        <v>Q2</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6" x14ac:dyDescent="0.4">
      <c r="A1010" s="2">
        <v>1544</v>
      </c>
      <c r="B1010" s="3">
        <v>46179</v>
      </c>
      <c r="C1010" s="4">
        <f>YEAR(SalesDataTable[[#This Row],[Order Date]])</f>
        <v>2026</v>
      </c>
      <c r="D1010" s="4">
        <f>MONTH(SalesDataTable[[#This Row],[Order Date]])</f>
        <v>6</v>
      </c>
      <c r="E1010" s="4" t="str">
        <f>TEXT(SalesDataTable[[#This Row],[Order Date]], "MMM")</f>
        <v>Jun</v>
      </c>
      <c r="F1010" s="5" t="str">
        <f>"Q"&amp;ROUNDUP(MONTH(SalesDataTable[[#This Row],[Order Date]])/3,0)</f>
        <v>Q2</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6" x14ac:dyDescent="0.4">
      <c r="A1011" s="2">
        <v>2420</v>
      </c>
      <c r="B1011" s="3">
        <v>46179</v>
      </c>
      <c r="C1011" s="4">
        <f>YEAR(SalesDataTable[[#This Row],[Order Date]])</f>
        <v>2026</v>
      </c>
      <c r="D1011" s="4">
        <f>MONTH(SalesDataTable[[#This Row],[Order Date]])</f>
        <v>6</v>
      </c>
      <c r="E1011" s="4" t="str">
        <f>TEXT(SalesDataTable[[#This Row],[Order Date]], "MMM")</f>
        <v>Jun</v>
      </c>
      <c r="F1011" s="5" t="str">
        <f>"Q"&amp;ROUNDUP(MONTH(SalesDataTable[[#This Row],[Order Date]])/3,0)</f>
        <v>Q2</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6" x14ac:dyDescent="0.4">
      <c r="A1012" s="2">
        <v>2805</v>
      </c>
      <c r="B1012" s="3">
        <v>46179</v>
      </c>
      <c r="C1012" s="4">
        <f>YEAR(SalesDataTable[[#This Row],[Order Date]])</f>
        <v>2026</v>
      </c>
      <c r="D1012" s="4">
        <f>MONTH(SalesDataTable[[#This Row],[Order Date]])</f>
        <v>6</v>
      </c>
      <c r="E1012" s="4" t="str">
        <f>TEXT(SalesDataTable[[#This Row],[Order Date]], "MMM")</f>
        <v>Jun</v>
      </c>
      <c r="F1012" s="5" t="str">
        <f>"Q"&amp;ROUNDUP(MONTH(SalesDataTable[[#This Row],[Order Date]])/3,0)</f>
        <v>Q2</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6" x14ac:dyDescent="0.4">
      <c r="A1013" s="2">
        <v>3160</v>
      </c>
      <c r="B1013" s="3">
        <v>46179</v>
      </c>
      <c r="C1013" s="4">
        <f>YEAR(SalesDataTable[[#This Row],[Order Date]])</f>
        <v>2026</v>
      </c>
      <c r="D1013" s="4">
        <f>MONTH(SalesDataTable[[#This Row],[Order Date]])</f>
        <v>6</v>
      </c>
      <c r="E1013" s="4" t="str">
        <f>TEXT(SalesDataTable[[#This Row],[Order Date]], "MMM")</f>
        <v>Jun</v>
      </c>
      <c r="F1013" s="5" t="str">
        <f>"Q"&amp;ROUNDUP(MONTH(SalesDataTable[[#This Row],[Order Date]])/3,0)</f>
        <v>Q2</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6" x14ac:dyDescent="0.4">
      <c r="A1014" s="2">
        <v>3278</v>
      </c>
      <c r="B1014" s="3">
        <v>46179</v>
      </c>
      <c r="C1014" s="4">
        <f>YEAR(SalesDataTable[[#This Row],[Order Date]])</f>
        <v>2026</v>
      </c>
      <c r="D1014" s="4">
        <f>MONTH(SalesDataTable[[#This Row],[Order Date]])</f>
        <v>6</v>
      </c>
      <c r="E1014" s="4" t="str">
        <f>TEXT(SalesDataTable[[#This Row],[Order Date]], "MMM")</f>
        <v>Jun</v>
      </c>
      <c r="F1014" s="5" t="str">
        <f>"Q"&amp;ROUNDUP(MONTH(SalesDataTable[[#This Row],[Order Date]])/3,0)</f>
        <v>Q2</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6" x14ac:dyDescent="0.4">
      <c r="A1015" s="2">
        <v>3555</v>
      </c>
      <c r="B1015" s="3">
        <v>46179</v>
      </c>
      <c r="C1015" s="4">
        <f>YEAR(SalesDataTable[[#This Row],[Order Date]])</f>
        <v>2026</v>
      </c>
      <c r="D1015" s="4">
        <f>MONTH(SalesDataTable[[#This Row],[Order Date]])</f>
        <v>6</v>
      </c>
      <c r="E1015" s="4" t="str">
        <f>TEXT(SalesDataTable[[#This Row],[Order Date]], "MMM")</f>
        <v>Jun</v>
      </c>
      <c r="F1015" s="5" t="str">
        <f>"Q"&amp;ROUNDUP(MONTH(SalesDataTable[[#This Row],[Order Date]])/3,0)</f>
        <v>Q2</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6" x14ac:dyDescent="0.4">
      <c r="A1016" s="2">
        <v>3702</v>
      </c>
      <c r="B1016" s="3">
        <v>46179</v>
      </c>
      <c r="C1016" s="4">
        <f>YEAR(SalesDataTable[[#This Row],[Order Date]])</f>
        <v>2026</v>
      </c>
      <c r="D1016" s="4">
        <f>MONTH(SalesDataTable[[#This Row],[Order Date]])</f>
        <v>6</v>
      </c>
      <c r="E1016" s="4" t="str">
        <f>TEXT(SalesDataTable[[#This Row],[Order Date]], "MMM")</f>
        <v>Jun</v>
      </c>
      <c r="F1016" s="5" t="str">
        <f>"Q"&amp;ROUNDUP(MONTH(SalesDataTable[[#This Row],[Order Date]])/3,0)</f>
        <v>Q2</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6" x14ac:dyDescent="0.4">
      <c r="A1017" s="2">
        <v>4349</v>
      </c>
      <c r="B1017" s="3">
        <v>46179</v>
      </c>
      <c r="C1017" s="4">
        <f>YEAR(SalesDataTable[[#This Row],[Order Date]])</f>
        <v>2026</v>
      </c>
      <c r="D1017" s="4">
        <f>MONTH(SalesDataTable[[#This Row],[Order Date]])</f>
        <v>6</v>
      </c>
      <c r="E1017" s="4" t="str">
        <f>TEXT(SalesDataTable[[#This Row],[Order Date]], "MMM")</f>
        <v>Jun</v>
      </c>
      <c r="F1017" s="5" t="str">
        <f>"Q"&amp;ROUNDUP(MONTH(SalesDataTable[[#This Row],[Order Date]])/3,0)</f>
        <v>Q2</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6" x14ac:dyDescent="0.4">
      <c r="A1018" s="2">
        <v>4989</v>
      </c>
      <c r="B1018" s="3">
        <v>46179</v>
      </c>
      <c r="C1018" s="4">
        <f>YEAR(SalesDataTable[[#This Row],[Order Date]])</f>
        <v>2026</v>
      </c>
      <c r="D1018" s="4">
        <f>MONTH(SalesDataTable[[#This Row],[Order Date]])</f>
        <v>6</v>
      </c>
      <c r="E1018" s="4" t="str">
        <f>TEXT(SalesDataTable[[#This Row],[Order Date]], "MMM")</f>
        <v>Jun</v>
      </c>
      <c r="F1018" s="5" t="str">
        <f>"Q"&amp;ROUNDUP(MONTH(SalesDataTable[[#This Row],[Order Date]])/3,0)</f>
        <v>Q2</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6" x14ac:dyDescent="0.4">
      <c r="A1019" s="2">
        <v>713</v>
      </c>
      <c r="B1019" s="3">
        <v>46180</v>
      </c>
      <c r="C1019" s="4">
        <f>YEAR(SalesDataTable[[#This Row],[Order Date]])</f>
        <v>2026</v>
      </c>
      <c r="D1019" s="4">
        <f>MONTH(SalesDataTable[[#This Row],[Order Date]])</f>
        <v>6</v>
      </c>
      <c r="E1019" s="4" t="str">
        <f>TEXT(SalesDataTable[[#This Row],[Order Date]], "MMM")</f>
        <v>Jun</v>
      </c>
      <c r="F1019" s="5" t="str">
        <f>"Q"&amp;ROUNDUP(MONTH(SalesDataTable[[#This Row],[Order Date]])/3,0)</f>
        <v>Q2</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6" x14ac:dyDescent="0.4">
      <c r="A1020" s="2">
        <v>3355</v>
      </c>
      <c r="B1020" s="3">
        <v>46180</v>
      </c>
      <c r="C1020" s="4">
        <f>YEAR(SalesDataTable[[#This Row],[Order Date]])</f>
        <v>2026</v>
      </c>
      <c r="D1020" s="4">
        <f>MONTH(SalesDataTable[[#This Row],[Order Date]])</f>
        <v>6</v>
      </c>
      <c r="E1020" s="4" t="str">
        <f>TEXT(SalesDataTable[[#This Row],[Order Date]], "MMM")</f>
        <v>Jun</v>
      </c>
      <c r="F1020" s="5" t="str">
        <f>"Q"&amp;ROUNDUP(MONTH(SalesDataTable[[#This Row],[Order Date]])/3,0)</f>
        <v>Q2</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6" x14ac:dyDescent="0.4">
      <c r="A1021" s="2">
        <v>3879</v>
      </c>
      <c r="B1021" s="3">
        <v>46180</v>
      </c>
      <c r="C1021" s="4">
        <f>YEAR(SalesDataTable[[#This Row],[Order Date]])</f>
        <v>2026</v>
      </c>
      <c r="D1021" s="4">
        <f>MONTH(SalesDataTable[[#This Row],[Order Date]])</f>
        <v>6</v>
      </c>
      <c r="E1021" s="4" t="str">
        <f>TEXT(SalesDataTable[[#This Row],[Order Date]], "MMM")</f>
        <v>Jun</v>
      </c>
      <c r="F1021" s="5" t="str">
        <f>"Q"&amp;ROUNDUP(MONTH(SalesDataTable[[#This Row],[Order Date]])/3,0)</f>
        <v>Q2</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6" x14ac:dyDescent="0.4">
      <c r="A1022" s="2">
        <v>3989</v>
      </c>
      <c r="B1022" s="3">
        <v>46180</v>
      </c>
      <c r="C1022" s="4">
        <f>YEAR(SalesDataTable[[#This Row],[Order Date]])</f>
        <v>2026</v>
      </c>
      <c r="D1022" s="4">
        <f>MONTH(SalesDataTable[[#This Row],[Order Date]])</f>
        <v>6</v>
      </c>
      <c r="E1022" s="4" t="str">
        <f>TEXT(SalesDataTable[[#This Row],[Order Date]], "MMM")</f>
        <v>Jun</v>
      </c>
      <c r="F1022" s="5" t="str">
        <f>"Q"&amp;ROUNDUP(MONTH(SalesDataTable[[#This Row],[Order Date]])/3,0)</f>
        <v>Q2</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6" x14ac:dyDescent="0.4">
      <c r="A1023" s="2">
        <v>4193</v>
      </c>
      <c r="B1023" s="3">
        <v>46180</v>
      </c>
      <c r="C1023" s="4">
        <f>YEAR(SalesDataTable[[#This Row],[Order Date]])</f>
        <v>2026</v>
      </c>
      <c r="D1023" s="4">
        <f>MONTH(SalesDataTable[[#This Row],[Order Date]])</f>
        <v>6</v>
      </c>
      <c r="E1023" s="4" t="str">
        <f>TEXT(SalesDataTable[[#This Row],[Order Date]], "MMM")</f>
        <v>Jun</v>
      </c>
      <c r="F1023" s="5" t="str">
        <f>"Q"&amp;ROUNDUP(MONTH(SalesDataTable[[#This Row],[Order Date]])/3,0)</f>
        <v>Q2</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6" x14ac:dyDescent="0.4">
      <c r="A1024" s="2">
        <v>4413</v>
      </c>
      <c r="B1024" s="3">
        <v>46180</v>
      </c>
      <c r="C1024" s="4">
        <f>YEAR(SalesDataTable[[#This Row],[Order Date]])</f>
        <v>2026</v>
      </c>
      <c r="D1024" s="4">
        <f>MONTH(SalesDataTable[[#This Row],[Order Date]])</f>
        <v>6</v>
      </c>
      <c r="E1024" s="4" t="str">
        <f>TEXT(SalesDataTable[[#This Row],[Order Date]], "MMM")</f>
        <v>Jun</v>
      </c>
      <c r="F1024" s="5" t="str">
        <f>"Q"&amp;ROUNDUP(MONTH(SalesDataTable[[#This Row],[Order Date]])/3,0)</f>
        <v>Q2</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6" x14ac:dyDescent="0.4">
      <c r="A1025" s="2">
        <v>4598</v>
      </c>
      <c r="B1025" s="3">
        <v>46180</v>
      </c>
      <c r="C1025" s="4">
        <f>YEAR(SalesDataTable[[#This Row],[Order Date]])</f>
        <v>2026</v>
      </c>
      <c r="D1025" s="4">
        <f>MONTH(SalesDataTable[[#This Row],[Order Date]])</f>
        <v>6</v>
      </c>
      <c r="E1025" s="4" t="str">
        <f>TEXT(SalesDataTable[[#This Row],[Order Date]], "MMM")</f>
        <v>Jun</v>
      </c>
      <c r="F1025" s="5" t="str">
        <f>"Q"&amp;ROUNDUP(MONTH(SalesDataTable[[#This Row],[Order Date]])/3,0)</f>
        <v>Q2</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6" x14ac:dyDescent="0.4">
      <c r="A1026" s="2">
        <v>72</v>
      </c>
      <c r="B1026" s="3">
        <v>46181</v>
      </c>
      <c r="C1026" s="4">
        <f>YEAR(SalesDataTable[[#This Row],[Order Date]])</f>
        <v>2026</v>
      </c>
      <c r="D1026" s="4">
        <f>MONTH(SalesDataTable[[#This Row],[Order Date]])</f>
        <v>6</v>
      </c>
      <c r="E1026" s="4" t="str">
        <f>TEXT(SalesDataTable[[#This Row],[Order Date]], "MMM")</f>
        <v>Jun</v>
      </c>
      <c r="F1026" s="5" t="str">
        <f>"Q"&amp;ROUNDUP(MONTH(SalesDataTable[[#This Row],[Order Date]])/3,0)</f>
        <v>Q2</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6" x14ac:dyDescent="0.4">
      <c r="A1027" s="2">
        <v>176</v>
      </c>
      <c r="B1027" s="3">
        <v>46181</v>
      </c>
      <c r="C1027" s="4">
        <f>YEAR(SalesDataTable[[#This Row],[Order Date]])</f>
        <v>2026</v>
      </c>
      <c r="D1027" s="4">
        <f>MONTH(SalesDataTable[[#This Row],[Order Date]])</f>
        <v>6</v>
      </c>
      <c r="E1027" s="4" t="str">
        <f>TEXT(SalesDataTable[[#This Row],[Order Date]], "MMM")</f>
        <v>Jun</v>
      </c>
      <c r="F1027" s="5" t="str">
        <f>"Q"&amp;ROUNDUP(MONTH(SalesDataTable[[#This Row],[Order Date]])/3,0)</f>
        <v>Q2</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6" x14ac:dyDescent="0.4">
      <c r="A1028" s="2">
        <v>205</v>
      </c>
      <c r="B1028" s="3">
        <v>46181</v>
      </c>
      <c r="C1028" s="4">
        <f>YEAR(SalesDataTable[[#This Row],[Order Date]])</f>
        <v>2026</v>
      </c>
      <c r="D1028" s="4">
        <f>MONTH(SalesDataTable[[#This Row],[Order Date]])</f>
        <v>6</v>
      </c>
      <c r="E1028" s="4" t="str">
        <f>TEXT(SalesDataTable[[#This Row],[Order Date]], "MMM")</f>
        <v>Jun</v>
      </c>
      <c r="F1028" s="5" t="str">
        <f>"Q"&amp;ROUNDUP(MONTH(SalesDataTable[[#This Row],[Order Date]])/3,0)</f>
        <v>Q2</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6" x14ac:dyDescent="0.4">
      <c r="A1029" s="2">
        <v>896</v>
      </c>
      <c r="B1029" s="3">
        <v>46181</v>
      </c>
      <c r="C1029" s="4">
        <f>YEAR(SalesDataTable[[#This Row],[Order Date]])</f>
        <v>2026</v>
      </c>
      <c r="D1029" s="4">
        <f>MONTH(SalesDataTable[[#This Row],[Order Date]])</f>
        <v>6</v>
      </c>
      <c r="E1029" s="4" t="str">
        <f>TEXT(SalesDataTable[[#This Row],[Order Date]], "MMM")</f>
        <v>Jun</v>
      </c>
      <c r="F1029" s="5" t="str">
        <f>"Q"&amp;ROUNDUP(MONTH(SalesDataTable[[#This Row],[Order Date]])/3,0)</f>
        <v>Q2</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6" x14ac:dyDescent="0.4">
      <c r="A1030" s="2">
        <v>1697</v>
      </c>
      <c r="B1030" s="3">
        <v>46181</v>
      </c>
      <c r="C1030" s="4">
        <f>YEAR(SalesDataTable[[#This Row],[Order Date]])</f>
        <v>2026</v>
      </c>
      <c r="D1030" s="4">
        <f>MONTH(SalesDataTable[[#This Row],[Order Date]])</f>
        <v>6</v>
      </c>
      <c r="E1030" s="4" t="str">
        <f>TEXT(SalesDataTable[[#This Row],[Order Date]], "MMM")</f>
        <v>Jun</v>
      </c>
      <c r="F1030" s="5" t="str">
        <f>"Q"&amp;ROUNDUP(MONTH(SalesDataTable[[#This Row],[Order Date]])/3,0)</f>
        <v>Q2</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6" x14ac:dyDescent="0.4">
      <c r="A1031" s="2">
        <v>2159</v>
      </c>
      <c r="B1031" s="3">
        <v>46181</v>
      </c>
      <c r="C1031" s="4">
        <f>YEAR(SalesDataTable[[#This Row],[Order Date]])</f>
        <v>2026</v>
      </c>
      <c r="D1031" s="4">
        <f>MONTH(SalesDataTable[[#This Row],[Order Date]])</f>
        <v>6</v>
      </c>
      <c r="E1031" s="4" t="str">
        <f>TEXT(SalesDataTable[[#This Row],[Order Date]], "MMM")</f>
        <v>Jun</v>
      </c>
      <c r="F1031" s="5" t="str">
        <f>"Q"&amp;ROUNDUP(MONTH(SalesDataTable[[#This Row],[Order Date]])/3,0)</f>
        <v>Q2</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6" x14ac:dyDescent="0.4">
      <c r="A1032" s="2">
        <v>2772</v>
      </c>
      <c r="B1032" s="3">
        <v>46181</v>
      </c>
      <c r="C1032" s="4">
        <f>YEAR(SalesDataTable[[#This Row],[Order Date]])</f>
        <v>2026</v>
      </c>
      <c r="D1032" s="4">
        <f>MONTH(SalesDataTable[[#This Row],[Order Date]])</f>
        <v>6</v>
      </c>
      <c r="E1032" s="4" t="str">
        <f>TEXT(SalesDataTable[[#This Row],[Order Date]], "MMM")</f>
        <v>Jun</v>
      </c>
      <c r="F1032" s="5" t="str">
        <f>"Q"&amp;ROUNDUP(MONTH(SalesDataTable[[#This Row],[Order Date]])/3,0)</f>
        <v>Q2</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6" x14ac:dyDescent="0.4">
      <c r="A1033" s="2">
        <v>3091</v>
      </c>
      <c r="B1033" s="3">
        <v>46181</v>
      </c>
      <c r="C1033" s="4">
        <f>YEAR(SalesDataTable[[#This Row],[Order Date]])</f>
        <v>2026</v>
      </c>
      <c r="D1033" s="4">
        <f>MONTH(SalesDataTable[[#This Row],[Order Date]])</f>
        <v>6</v>
      </c>
      <c r="E1033" s="4" t="str">
        <f>TEXT(SalesDataTable[[#This Row],[Order Date]], "MMM")</f>
        <v>Jun</v>
      </c>
      <c r="F1033" s="5" t="str">
        <f>"Q"&amp;ROUNDUP(MONTH(SalesDataTable[[#This Row],[Order Date]])/3,0)</f>
        <v>Q2</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6" x14ac:dyDescent="0.4">
      <c r="A1034" s="2">
        <v>4241</v>
      </c>
      <c r="B1034" s="3">
        <v>46181</v>
      </c>
      <c r="C1034" s="4">
        <f>YEAR(SalesDataTable[[#This Row],[Order Date]])</f>
        <v>2026</v>
      </c>
      <c r="D1034" s="4">
        <f>MONTH(SalesDataTable[[#This Row],[Order Date]])</f>
        <v>6</v>
      </c>
      <c r="E1034" s="4" t="str">
        <f>TEXT(SalesDataTable[[#This Row],[Order Date]], "MMM")</f>
        <v>Jun</v>
      </c>
      <c r="F1034" s="5" t="str">
        <f>"Q"&amp;ROUNDUP(MONTH(SalesDataTable[[#This Row],[Order Date]])/3,0)</f>
        <v>Q2</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6" x14ac:dyDescent="0.4">
      <c r="A1035" s="2">
        <v>5185</v>
      </c>
      <c r="B1035" s="3">
        <v>46181</v>
      </c>
      <c r="C1035" s="4">
        <f>YEAR(SalesDataTable[[#This Row],[Order Date]])</f>
        <v>2026</v>
      </c>
      <c r="D1035" s="4">
        <f>MONTH(SalesDataTable[[#This Row],[Order Date]])</f>
        <v>6</v>
      </c>
      <c r="E1035" s="4" t="str">
        <f>TEXT(SalesDataTable[[#This Row],[Order Date]], "MMM")</f>
        <v>Jun</v>
      </c>
      <c r="F1035" s="5" t="str">
        <f>"Q"&amp;ROUNDUP(MONTH(SalesDataTable[[#This Row],[Order Date]])/3,0)</f>
        <v>Q2</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6" x14ac:dyDescent="0.4">
      <c r="A1036" s="2">
        <v>1437</v>
      </c>
      <c r="B1036" s="3">
        <v>46182</v>
      </c>
      <c r="C1036" s="4">
        <f>YEAR(SalesDataTable[[#This Row],[Order Date]])</f>
        <v>2026</v>
      </c>
      <c r="D1036" s="4">
        <f>MONTH(SalesDataTable[[#This Row],[Order Date]])</f>
        <v>6</v>
      </c>
      <c r="E1036" s="4" t="str">
        <f>TEXT(SalesDataTable[[#This Row],[Order Date]], "MMM")</f>
        <v>Jun</v>
      </c>
      <c r="F1036" s="5" t="str">
        <f>"Q"&amp;ROUNDUP(MONTH(SalesDataTable[[#This Row],[Order Date]])/3,0)</f>
        <v>Q2</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6" x14ac:dyDescent="0.4">
      <c r="A1037" s="2">
        <v>2316</v>
      </c>
      <c r="B1037" s="3">
        <v>46182</v>
      </c>
      <c r="C1037" s="4">
        <f>YEAR(SalesDataTable[[#This Row],[Order Date]])</f>
        <v>2026</v>
      </c>
      <c r="D1037" s="4">
        <f>MONTH(SalesDataTable[[#This Row],[Order Date]])</f>
        <v>6</v>
      </c>
      <c r="E1037" s="4" t="str">
        <f>TEXT(SalesDataTable[[#This Row],[Order Date]], "MMM")</f>
        <v>Jun</v>
      </c>
      <c r="F1037" s="5" t="str">
        <f>"Q"&amp;ROUNDUP(MONTH(SalesDataTable[[#This Row],[Order Date]])/3,0)</f>
        <v>Q2</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6" x14ac:dyDescent="0.4">
      <c r="A1038" s="2">
        <v>2329</v>
      </c>
      <c r="B1038" s="3">
        <v>46182</v>
      </c>
      <c r="C1038" s="4">
        <f>YEAR(SalesDataTable[[#This Row],[Order Date]])</f>
        <v>2026</v>
      </c>
      <c r="D1038" s="4">
        <f>MONTH(SalesDataTable[[#This Row],[Order Date]])</f>
        <v>6</v>
      </c>
      <c r="E1038" s="4" t="str">
        <f>TEXT(SalesDataTable[[#This Row],[Order Date]], "MMM")</f>
        <v>Jun</v>
      </c>
      <c r="F1038" s="5" t="str">
        <f>"Q"&amp;ROUNDUP(MONTH(SalesDataTable[[#This Row],[Order Date]])/3,0)</f>
        <v>Q2</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6" x14ac:dyDescent="0.4">
      <c r="A1039" s="2">
        <v>3036</v>
      </c>
      <c r="B1039" s="3">
        <v>46182</v>
      </c>
      <c r="C1039" s="4">
        <f>YEAR(SalesDataTable[[#This Row],[Order Date]])</f>
        <v>2026</v>
      </c>
      <c r="D1039" s="4">
        <f>MONTH(SalesDataTable[[#This Row],[Order Date]])</f>
        <v>6</v>
      </c>
      <c r="E1039" s="4" t="str">
        <f>TEXT(SalesDataTable[[#This Row],[Order Date]], "MMM")</f>
        <v>Jun</v>
      </c>
      <c r="F1039" s="5" t="str">
        <f>"Q"&amp;ROUNDUP(MONTH(SalesDataTable[[#This Row],[Order Date]])/3,0)</f>
        <v>Q2</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6" x14ac:dyDescent="0.4">
      <c r="A1040" s="2">
        <v>3429</v>
      </c>
      <c r="B1040" s="3">
        <v>46182</v>
      </c>
      <c r="C1040" s="4">
        <f>YEAR(SalesDataTable[[#This Row],[Order Date]])</f>
        <v>2026</v>
      </c>
      <c r="D1040" s="4">
        <f>MONTH(SalesDataTable[[#This Row],[Order Date]])</f>
        <v>6</v>
      </c>
      <c r="E1040" s="4" t="str">
        <f>TEXT(SalesDataTable[[#This Row],[Order Date]], "MMM")</f>
        <v>Jun</v>
      </c>
      <c r="F1040" s="5" t="str">
        <f>"Q"&amp;ROUNDUP(MONTH(SalesDataTable[[#This Row],[Order Date]])/3,0)</f>
        <v>Q2</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6" x14ac:dyDescent="0.4">
      <c r="A1041" s="2">
        <v>3615</v>
      </c>
      <c r="B1041" s="3">
        <v>46182</v>
      </c>
      <c r="C1041" s="4">
        <f>YEAR(SalesDataTable[[#This Row],[Order Date]])</f>
        <v>2026</v>
      </c>
      <c r="D1041" s="4">
        <f>MONTH(SalesDataTable[[#This Row],[Order Date]])</f>
        <v>6</v>
      </c>
      <c r="E1041" s="4" t="str">
        <f>TEXT(SalesDataTable[[#This Row],[Order Date]], "MMM")</f>
        <v>Jun</v>
      </c>
      <c r="F1041" s="5" t="str">
        <f>"Q"&amp;ROUNDUP(MONTH(SalesDataTable[[#This Row],[Order Date]])/3,0)</f>
        <v>Q2</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6" x14ac:dyDescent="0.4">
      <c r="A1042" s="2">
        <v>3661</v>
      </c>
      <c r="B1042" s="3">
        <v>46182</v>
      </c>
      <c r="C1042" s="4">
        <f>YEAR(SalesDataTable[[#This Row],[Order Date]])</f>
        <v>2026</v>
      </c>
      <c r="D1042" s="4">
        <f>MONTH(SalesDataTable[[#This Row],[Order Date]])</f>
        <v>6</v>
      </c>
      <c r="E1042" s="4" t="str">
        <f>TEXT(SalesDataTable[[#This Row],[Order Date]], "MMM")</f>
        <v>Jun</v>
      </c>
      <c r="F1042" s="5" t="str">
        <f>"Q"&amp;ROUNDUP(MONTH(SalesDataTable[[#This Row],[Order Date]])/3,0)</f>
        <v>Q2</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6" x14ac:dyDescent="0.4">
      <c r="A1043" s="2">
        <v>3831</v>
      </c>
      <c r="B1043" s="3">
        <v>46182</v>
      </c>
      <c r="C1043" s="4">
        <f>YEAR(SalesDataTable[[#This Row],[Order Date]])</f>
        <v>2026</v>
      </c>
      <c r="D1043" s="4">
        <f>MONTH(SalesDataTable[[#This Row],[Order Date]])</f>
        <v>6</v>
      </c>
      <c r="E1043" s="4" t="str">
        <f>TEXT(SalesDataTable[[#This Row],[Order Date]], "MMM")</f>
        <v>Jun</v>
      </c>
      <c r="F1043" s="5" t="str">
        <f>"Q"&amp;ROUNDUP(MONTH(SalesDataTable[[#This Row],[Order Date]])/3,0)</f>
        <v>Q2</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6" x14ac:dyDescent="0.4">
      <c r="A1044" s="2">
        <v>4394</v>
      </c>
      <c r="B1044" s="3">
        <v>46182</v>
      </c>
      <c r="C1044" s="4">
        <f>YEAR(SalesDataTable[[#This Row],[Order Date]])</f>
        <v>2026</v>
      </c>
      <c r="D1044" s="4">
        <f>MONTH(SalesDataTable[[#This Row],[Order Date]])</f>
        <v>6</v>
      </c>
      <c r="E1044" s="4" t="str">
        <f>TEXT(SalesDataTable[[#This Row],[Order Date]], "MMM")</f>
        <v>Jun</v>
      </c>
      <c r="F1044" s="5" t="str">
        <f>"Q"&amp;ROUNDUP(MONTH(SalesDataTable[[#This Row],[Order Date]])/3,0)</f>
        <v>Q2</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6" x14ac:dyDescent="0.4">
      <c r="A1045" s="2">
        <v>372</v>
      </c>
      <c r="B1045" s="3">
        <v>46183</v>
      </c>
      <c r="C1045" s="4">
        <f>YEAR(SalesDataTable[[#This Row],[Order Date]])</f>
        <v>2026</v>
      </c>
      <c r="D1045" s="4">
        <f>MONTH(SalesDataTable[[#This Row],[Order Date]])</f>
        <v>6</v>
      </c>
      <c r="E1045" s="4" t="str">
        <f>TEXT(SalesDataTable[[#This Row],[Order Date]], "MMM")</f>
        <v>Jun</v>
      </c>
      <c r="F1045" s="5" t="str">
        <f>"Q"&amp;ROUNDUP(MONTH(SalesDataTable[[#This Row],[Order Date]])/3,0)</f>
        <v>Q2</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6" x14ac:dyDescent="0.4">
      <c r="A1046" s="2">
        <v>532</v>
      </c>
      <c r="B1046" s="3">
        <v>46183</v>
      </c>
      <c r="C1046" s="4">
        <f>YEAR(SalesDataTable[[#This Row],[Order Date]])</f>
        <v>2026</v>
      </c>
      <c r="D1046" s="4">
        <f>MONTH(SalesDataTable[[#This Row],[Order Date]])</f>
        <v>6</v>
      </c>
      <c r="E1046" s="4" t="str">
        <f>TEXT(SalesDataTable[[#This Row],[Order Date]], "MMM")</f>
        <v>Jun</v>
      </c>
      <c r="F1046" s="5" t="str">
        <f>"Q"&amp;ROUNDUP(MONTH(SalesDataTable[[#This Row],[Order Date]])/3,0)</f>
        <v>Q2</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6" x14ac:dyDescent="0.4">
      <c r="A1047" s="2">
        <v>910</v>
      </c>
      <c r="B1047" s="3">
        <v>46183</v>
      </c>
      <c r="C1047" s="4">
        <f>YEAR(SalesDataTable[[#This Row],[Order Date]])</f>
        <v>2026</v>
      </c>
      <c r="D1047" s="4">
        <f>MONTH(SalesDataTable[[#This Row],[Order Date]])</f>
        <v>6</v>
      </c>
      <c r="E1047" s="4" t="str">
        <f>TEXT(SalesDataTable[[#This Row],[Order Date]], "MMM")</f>
        <v>Jun</v>
      </c>
      <c r="F1047" s="5" t="str">
        <f>"Q"&amp;ROUNDUP(MONTH(SalesDataTable[[#This Row],[Order Date]])/3,0)</f>
        <v>Q2</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6" x14ac:dyDescent="0.4">
      <c r="A1048" s="2">
        <v>938</v>
      </c>
      <c r="B1048" s="3">
        <v>46183</v>
      </c>
      <c r="C1048" s="4">
        <f>YEAR(SalesDataTable[[#This Row],[Order Date]])</f>
        <v>2026</v>
      </c>
      <c r="D1048" s="4">
        <f>MONTH(SalesDataTable[[#This Row],[Order Date]])</f>
        <v>6</v>
      </c>
      <c r="E1048" s="4" t="str">
        <f>TEXT(SalesDataTable[[#This Row],[Order Date]], "MMM")</f>
        <v>Jun</v>
      </c>
      <c r="F1048" s="5" t="str">
        <f>"Q"&amp;ROUNDUP(MONTH(SalesDataTable[[#This Row],[Order Date]])/3,0)</f>
        <v>Q2</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6" x14ac:dyDescent="0.4">
      <c r="A1049" s="2">
        <v>1079</v>
      </c>
      <c r="B1049" s="3">
        <v>46183</v>
      </c>
      <c r="C1049" s="4">
        <f>YEAR(SalesDataTable[[#This Row],[Order Date]])</f>
        <v>2026</v>
      </c>
      <c r="D1049" s="4">
        <f>MONTH(SalesDataTable[[#This Row],[Order Date]])</f>
        <v>6</v>
      </c>
      <c r="E1049" s="4" t="str">
        <f>TEXT(SalesDataTable[[#This Row],[Order Date]], "MMM")</f>
        <v>Jun</v>
      </c>
      <c r="F1049" s="5" t="str">
        <f>"Q"&amp;ROUNDUP(MONTH(SalesDataTable[[#This Row],[Order Date]])/3,0)</f>
        <v>Q2</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6" x14ac:dyDescent="0.4">
      <c r="A1050" s="2">
        <v>1662</v>
      </c>
      <c r="B1050" s="3">
        <v>46183</v>
      </c>
      <c r="C1050" s="4">
        <f>YEAR(SalesDataTable[[#This Row],[Order Date]])</f>
        <v>2026</v>
      </c>
      <c r="D1050" s="4">
        <f>MONTH(SalesDataTable[[#This Row],[Order Date]])</f>
        <v>6</v>
      </c>
      <c r="E1050" s="4" t="str">
        <f>TEXT(SalesDataTable[[#This Row],[Order Date]], "MMM")</f>
        <v>Jun</v>
      </c>
      <c r="F1050" s="5" t="str">
        <f>"Q"&amp;ROUNDUP(MONTH(SalesDataTable[[#This Row],[Order Date]])/3,0)</f>
        <v>Q2</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6" x14ac:dyDescent="0.4">
      <c r="A1051" s="2">
        <v>2748</v>
      </c>
      <c r="B1051" s="3">
        <v>46183</v>
      </c>
      <c r="C1051" s="4">
        <f>YEAR(SalesDataTable[[#This Row],[Order Date]])</f>
        <v>2026</v>
      </c>
      <c r="D1051" s="4">
        <f>MONTH(SalesDataTable[[#This Row],[Order Date]])</f>
        <v>6</v>
      </c>
      <c r="E1051" s="4" t="str">
        <f>TEXT(SalesDataTable[[#This Row],[Order Date]], "MMM")</f>
        <v>Jun</v>
      </c>
      <c r="F1051" s="5" t="str">
        <f>"Q"&amp;ROUNDUP(MONTH(SalesDataTable[[#This Row],[Order Date]])/3,0)</f>
        <v>Q2</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6" x14ac:dyDescent="0.4">
      <c r="A1052" s="2">
        <v>3354</v>
      </c>
      <c r="B1052" s="3">
        <v>46183</v>
      </c>
      <c r="C1052" s="4">
        <f>YEAR(SalesDataTable[[#This Row],[Order Date]])</f>
        <v>2026</v>
      </c>
      <c r="D1052" s="4">
        <f>MONTH(SalesDataTable[[#This Row],[Order Date]])</f>
        <v>6</v>
      </c>
      <c r="E1052" s="4" t="str">
        <f>TEXT(SalesDataTable[[#This Row],[Order Date]], "MMM")</f>
        <v>Jun</v>
      </c>
      <c r="F1052" s="5" t="str">
        <f>"Q"&amp;ROUNDUP(MONTH(SalesDataTable[[#This Row],[Order Date]])/3,0)</f>
        <v>Q2</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6" x14ac:dyDescent="0.4">
      <c r="A1053" s="2">
        <v>3532</v>
      </c>
      <c r="B1053" s="3">
        <v>46183</v>
      </c>
      <c r="C1053" s="4">
        <f>YEAR(SalesDataTable[[#This Row],[Order Date]])</f>
        <v>2026</v>
      </c>
      <c r="D1053" s="4">
        <f>MONTH(SalesDataTable[[#This Row],[Order Date]])</f>
        <v>6</v>
      </c>
      <c r="E1053" s="4" t="str">
        <f>TEXT(SalesDataTable[[#This Row],[Order Date]], "MMM")</f>
        <v>Jun</v>
      </c>
      <c r="F1053" s="5" t="str">
        <f>"Q"&amp;ROUNDUP(MONTH(SalesDataTable[[#This Row],[Order Date]])/3,0)</f>
        <v>Q2</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6" x14ac:dyDescent="0.4">
      <c r="A1054" s="2">
        <v>3636</v>
      </c>
      <c r="B1054" s="3">
        <v>46183</v>
      </c>
      <c r="C1054" s="4">
        <f>YEAR(SalesDataTable[[#This Row],[Order Date]])</f>
        <v>2026</v>
      </c>
      <c r="D1054" s="4">
        <f>MONTH(SalesDataTable[[#This Row],[Order Date]])</f>
        <v>6</v>
      </c>
      <c r="E1054" s="4" t="str">
        <f>TEXT(SalesDataTable[[#This Row],[Order Date]], "MMM")</f>
        <v>Jun</v>
      </c>
      <c r="F1054" s="5" t="str">
        <f>"Q"&amp;ROUNDUP(MONTH(SalesDataTable[[#This Row],[Order Date]])/3,0)</f>
        <v>Q2</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6" x14ac:dyDescent="0.4">
      <c r="A1055" s="2">
        <v>3810</v>
      </c>
      <c r="B1055" s="3">
        <v>46183</v>
      </c>
      <c r="C1055" s="4">
        <f>YEAR(SalesDataTable[[#This Row],[Order Date]])</f>
        <v>2026</v>
      </c>
      <c r="D1055" s="4">
        <f>MONTH(SalesDataTable[[#This Row],[Order Date]])</f>
        <v>6</v>
      </c>
      <c r="E1055" s="4" t="str">
        <f>TEXT(SalesDataTable[[#This Row],[Order Date]], "MMM")</f>
        <v>Jun</v>
      </c>
      <c r="F1055" s="5" t="str">
        <f>"Q"&amp;ROUNDUP(MONTH(SalesDataTable[[#This Row],[Order Date]])/3,0)</f>
        <v>Q2</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6" x14ac:dyDescent="0.4">
      <c r="A1056" s="2">
        <v>4137</v>
      </c>
      <c r="B1056" s="3">
        <v>46183</v>
      </c>
      <c r="C1056" s="4">
        <f>YEAR(SalesDataTable[[#This Row],[Order Date]])</f>
        <v>2026</v>
      </c>
      <c r="D1056" s="4">
        <f>MONTH(SalesDataTable[[#This Row],[Order Date]])</f>
        <v>6</v>
      </c>
      <c r="E1056" s="4" t="str">
        <f>TEXT(SalesDataTable[[#This Row],[Order Date]], "MMM")</f>
        <v>Jun</v>
      </c>
      <c r="F1056" s="5" t="str">
        <f>"Q"&amp;ROUNDUP(MONTH(SalesDataTable[[#This Row],[Order Date]])/3,0)</f>
        <v>Q2</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6" x14ac:dyDescent="0.4">
      <c r="A1057" s="2">
        <v>4303</v>
      </c>
      <c r="B1057" s="3">
        <v>46183</v>
      </c>
      <c r="C1057" s="4">
        <f>YEAR(SalesDataTable[[#This Row],[Order Date]])</f>
        <v>2026</v>
      </c>
      <c r="D1057" s="4">
        <f>MONTH(SalesDataTable[[#This Row],[Order Date]])</f>
        <v>6</v>
      </c>
      <c r="E1057" s="4" t="str">
        <f>TEXT(SalesDataTable[[#This Row],[Order Date]], "MMM")</f>
        <v>Jun</v>
      </c>
      <c r="F1057" s="5" t="str">
        <f>"Q"&amp;ROUNDUP(MONTH(SalesDataTable[[#This Row],[Order Date]])/3,0)</f>
        <v>Q2</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6" x14ac:dyDescent="0.4">
      <c r="A1058" s="2">
        <v>4991</v>
      </c>
      <c r="B1058" s="3">
        <v>46183</v>
      </c>
      <c r="C1058" s="4">
        <f>YEAR(SalesDataTable[[#This Row],[Order Date]])</f>
        <v>2026</v>
      </c>
      <c r="D1058" s="4">
        <f>MONTH(SalesDataTable[[#This Row],[Order Date]])</f>
        <v>6</v>
      </c>
      <c r="E1058" s="4" t="str">
        <f>TEXT(SalesDataTable[[#This Row],[Order Date]], "MMM")</f>
        <v>Jun</v>
      </c>
      <c r="F1058" s="5" t="str">
        <f>"Q"&amp;ROUNDUP(MONTH(SalesDataTable[[#This Row],[Order Date]])/3,0)</f>
        <v>Q2</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6" x14ac:dyDescent="0.4">
      <c r="A1059" s="2">
        <v>39</v>
      </c>
      <c r="B1059" s="3">
        <v>46184</v>
      </c>
      <c r="C1059" s="4">
        <f>YEAR(SalesDataTable[[#This Row],[Order Date]])</f>
        <v>2026</v>
      </c>
      <c r="D1059" s="4">
        <f>MONTH(SalesDataTable[[#This Row],[Order Date]])</f>
        <v>6</v>
      </c>
      <c r="E1059" s="4" t="str">
        <f>TEXT(SalesDataTable[[#This Row],[Order Date]], "MMM")</f>
        <v>Jun</v>
      </c>
      <c r="F1059" s="5" t="str">
        <f>"Q"&amp;ROUNDUP(MONTH(SalesDataTable[[#This Row],[Order Date]])/3,0)</f>
        <v>Q2</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6" x14ac:dyDescent="0.4">
      <c r="A1060" s="2">
        <v>206</v>
      </c>
      <c r="B1060" s="3">
        <v>46184</v>
      </c>
      <c r="C1060" s="4">
        <f>YEAR(SalesDataTable[[#This Row],[Order Date]])</f>
        <v>2026</v>
      </c>
      <c r="D1060" s="4">
        <f>MONTH(SalesDataTable[[#This Row],[Order Date]])</f>
        <v>6</v>
      </c>
      <c r="E1060" s="4" t="str">
        <f>TEXT(SalesDataTable[[#This Row],[Order Date]], "MMM")</f>
        <v>Jun</v>
      </c>
      <c r="F1060" s="5" t="str">
        <f>"Q"&amp;ROUNDUP(MONTH(SalesDataTable[[#This Row],[Order Date]])/3,0)</f>
        <v>Q2</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6" x14ac:dyDescent="0.4">
      <c r="A1061" s="2">
        <v>397</v>
      </c>
      <c r="B1061" s="3">
        <v>46184</v>
      </c>
      <c r="C1061" s="4">
        <f>YEAR(SalesDataTable[[#This Row],[Order Date]])</f>
        <v>2026</v>
      </c>
      <c r="D1061" s="4">
        <f>MONTH(SalesDataTable[[#This Row],[Order Date]])</f>
        <v>6</v>
      </c>
      <c r="E1061" s="4" t="str">
        <f>TEXT(SalesDataTable[[#This Row],[Order Date]], "MMM")</f>
        <v>Jun</v>
      </c>
      <c r="F1061" s="5" t="str">
        <f>"Q"&amp;ROUNDUP(MONTH(SalesDataTable[[#This Row],[Order Date]])/3,0)</f>
        <v>Q2</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6" x14ac:dyDescent="0.4">
      <c r="A1062" s="2">
        <v>763</v>
      </c>
      <c r="B1062" s="3">
        <v>46184</v>
      </c>
      <c r="C1062" s="4">
        <f>YEAR(SalesDataTable[[#This Row],[Order Date]])</f>
        <v>2026</v>
      </c>
      <c r="D1062" s="4">
        <f>MONTH(SalesDataTable[[#This Row],[Order Date]])</f>
        <v>6</v>
      </c>
      <c r="E1062" s="4" t="str">
        <f>TEXT(SalesDataTable[[#This Row],[Order Date]], "MMM")</f>
        <v>Jun</v>
      </c>
      <c r="F1062" s="5" t="str">
        <f>"Q"&amp;ROUNDUP(MONTH(SalesDataTable[[#This Row],[Order Date]])/3,0)</f>
        <v>Q2</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6" x14ac:dyDescent="0.4">
      <c r="A1063" s="2">
        <v>1059</v>
      </c>
      <c r="B1063" s="3">
        <v>46184</v>
      </c>
      <c r="C1063" s="4">
        <f>YEAR(SalesDataTable[[#This Row],[Order Date]])</f>
        <v>2026</v>
      </c>
      <c r="D1063" s="4">
        <f>MONTH(SalesDataTable[[#This Row],[Order Date]])</f>
        <v>6</v>
      </c>
      <c r="E1063" s="4" t="str">
        <f>TEXT(SalesDataTable[[#This Row],[Order Date]], "MMM")</f>
        <v>Jun</v>
      </c>
      <c r="F1063" s="5" t="str">
        <f>"Q"&amp;ROUNDUP(MONTH(SalesDataTable[[#This Row],[Order Date]])/3,0)</f>
        <v>Q2</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6" x14ac:dyDescent="0.4">
      <c r="A1064" s="2">
        <v>1332</v>
      </c>
      <c r="B1064" s="3">
        <v>46184</v>
      </c>
      <c r="C1064" s="4">
        <f>YEAR(SalesDataTable[[#This Row],[Order Date]])</f>
        <v>2026</v>
      </c>
      <c r="D1064" s="4">
        <f>MONTH(SalesDataTable[[#This Row],[Order Date]])</f>
        <v>6</v>
      </c>
      <c r="E1064" s="4" t="str">
        <f>TEXT(SalesDataTable[[#This Row],[Order Date]], "MMM")</f>
        <v>Jun</v>
      </c>
      <c r="F1064" s="5" t="str">
        <f>"Q"&amp;ROUNDUP(MONTH(SalesDataTable[[#This Row],[Order Date]])/3,0)</f>
        <v>Q2</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6" x14ac:dyDescent="0.4">
      <c r="A1065" s="2">
        <v>1447</v>
      </c>
      <c r="B1065" s="3">
        <v>46184</v>
      </c>
      <c r="C1065" s="4">
        <f>YEAR(SalesDataTable[[#This Row],[Order Date]])</f>
        <v>2026</v>
      </c>
      <c r="D1065" s="4">
        <f>MONTH(SalesDataTable[[#This Row],[Order Date]])</f>
        <v>6</v>
      </c>
      <c r="E1065" s="4" t="str">
        <f>TEXT(SalesDataTable[[#This Row],[Order Date]], "MMM")</f>
        <v>Jun</v>
      </c>
      <c r="F1065" s="5" t="str">
        <f>"Q"&amp;ROUNDUP(MONTH(SalesDataTable[[#This Row],[Order Date]])/3,0)</f>
        <v>Q2</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6" x14ac:dyDescent="0.4">
      <c r="A1066" s="2">
        <v>2990</v>
      </c>
      <c r="B1066" s="3">
        <v>46184</v>
      </c>
      <c r="C1066" s="4">
        <f>YEAR(SalesDataTable[[#This Row],[Order Date]])</f>
        <v>2026</v>
      </c>
      <c r="D1066" s="4">
        <f>MONTH(SalesDataTable[[#This Row],[Order Date]])</f>
        <v>6</v>
      </c>
      <c r="E1066" s="4" t="str">
        <f>TEXT(SalesDataTable[[#This Row],[Order Date]], "MMM")</f>
        <v>Jun</v>
      </c>
      <c r="F1066" s="5" t="str">
        <f>"Q"&amp;ROUNDUP(MONTH(SalesDataTable[[#This Row],[Order Date]])/3,0)</f>
        <v>Q2</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6" x14ac:dyDescent="0.4">
      <c r="A1067" s="2">
        <v>3769</v>
      </c>
      <c r="B1067" s="3">
        <v>46184</v>
      </c>
      <c r="C1067" s="4">
        <f>YEAR(SalesDataTable[[#This Row],[Order Date]])</f>
        <v>2026</v>
      </c>
      <c r="D1067" s="4">
        <f>MONTH(SalesDataTable[[#This Row],[Order Date]])</f>
        <v>6</v>
      </c>
      <c r="E1067" s="4" t="str">
        <f>TEXT(SalesDataTable[[#This Row],[Order Date]], "MMM")</f>
        <v>Jun</v>
      </c>
      <c r="F1067" s="5" t="str">
        <f>"Q"&amp;ROUNDUP(MONTH(SalesDataTable[[#This Row],[Order Date]])/3,0)</f>
        <v>Q2</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6" x14ac:dyDescent="0.4">
      <c r="A1068" s="2">
        <v>4152</v>
      </c>
      <c r="B1068" s="3">
        <v>46184</v>
      </c>
      <c r="C1068" s="4">
        <f>YEAR(SalesDataTable[[#This Row],[Order Date]])</f>
        <v>2026</v>
      </c>
      <c r="D1068" s="4">
        <f>MONTH(SalesDataTable[[#This Row],[Order Date]])</f>
        <v>6</v>
      </c>
      <c r="E1068" s="4" t="str">
        <f>TEXT(SalesDataTable[[#This Row],[Order Date]], "MMM")</f>
        <v>Jun</v>
      </c>
      <c r="F1068" s="5" t="str">
        <f>"Q"&amp;ROUNDUP(MONTH(SalesDataTable[[#This Row],[Order Date]])/3,0)</f>
        <v>Q2</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6" x14ac:dyDescent="0.4">
      <c r="A1069" s="2">
        <v>4242</v>
      </c>
      <c r="B1069" s="3">
        <v>46184</v>
      </c>
      <c r="C1069" s="4">
        <f>YEAR(SalesDataTable[[#This Row],[Order Date]])</f>
        <v>2026</v>
      </c>
      <c r="D1069" s="4">
        <f>MONTH(SalesDataTable[[#This Row],[Order Date]])</f>
        <v>6</v>
      </c>
      <c r="E1069" s="4" t="str">
        <f>TEXT(SalesDataTable[[#This Row],[Order Date]], "MMM")</f>
        <v>Jun</v>
      </c>
      <c r="F1069" s="5" t="str">
        <f>"Q"&amp;ROUNDUP(MONTH(SalesDataTable[[#This Row],[Order Date]])/3,0)</f>
        <v>Q2</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6" x14ac:dyDescent="0.4">
      <c r="A1070" s="2">
        <v>4780</v>
      </c>
      <c r="B1070" s="3">
        <v>46184</v>
      </c>
      <c r="C1070" s="4">
        <f>YEAR(SalesDataTable[[#This Row],[Order Date]])</f>
        <v>2026</v>
      </c>
      <c r="D1070" s="4">
        <f>MONTH(SalesDataTable[[#This Row],[Order Date]])</f>
        <v>6</v>
      </c>
      <c r="E1070" s="4" t="str">
        <f>TEXT(SalesDataTable[[#This Row],[Order Date]], "MMM")</f>
        <v>Jun</v>
      </c>
      <c r="F1070" s="5" t="str">
        <f>"Q"&amp;ROUNDUP(MONTH(SalesDataTable[[#This Row],[Order Date]])/3,0)</f>
        <v>Q2</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6" x14ac:dyDescent="0.4">
      <c r="A1071" s="2">
        <v>63</v>
      </c>
      <c r="B1071" s="3">
        <v>46185</v>
      </c>
      <c r="C1071" s="4">
        <f>YEAR(SalesDataTable[[#This Row],[Order Date]])</f>
        <v>2026</v>
      </c>
      <c r="D1071" s="4">
        <f>MONTH(SalesDataTable[[#This Row],[Order Date]])</f>
        <v>6</v>
      </c>
      <c r="E1071" s="4" t="str">
        <f>TEXT(SalesDataTable[[#This Row],[Order Date]], "MMM")</f>
        <v>Jun</v>
      </c>
      <c r="F1071" s="5" t="str">
        <f>"Q"&amp;ROUNDUP(MONTH(SalesDataTable[[#This Row],[Order Date]])/3,0)</f>
        <v>Q2</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6" x14ac:dyDescent="0.4">
      <c r="A1072" s="2">
        <v>190</v>
      </c>
      <c r="B1072" s="3">
        <v>46185</v>
      </c>
      <c r="C1072" s="4">
        <f>YEAR(SalesDataTable[[#This Row],[Order Date]])</f>
        <v>2026</v>
      </c>
      <c r="D1072" s="4">
        <f>MONTH(SalesDataTable[[#This Row],[Order Date]])</f>
        <v>6</v>
      </c>
      <c r="E1072" s="4" t="str">
        <f>TEXT(SalesDataTable[[#This Row],[Order Date]], "MMM")</f>
        <v>Jun</v>
      </c>
      <c r="F1072" s="5" t="str">
        <f>"Q"&amp;ROUNDUP(MONTH(SalesDataTable[[#This Row],[Order Date]])/3,0)</f>
        <v>Q2</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6" x14ac:dyDescent="0.4">
      <c r="A1073" s="2">
        <v>268</v>
      </c>
      <c r="B1073" s="3">
        <v>46185</v>
      </c>
      <c r="C1073" s="4">
        <f>YEAR(SalesDataTable[[#This Row],[Order Date]])</f>
        <v>2026</v>
      </c>
      <c r="D1073" s="4">
        <f>MONTH(SalesDataTable[[#This Row],[Order Date]])</f>
        <v>6</v>
      </c>
      <c r="E1073" s="4" t="str">
        <f>TEXT(SalesDataTable[[#This Row],[Order Date]], "MMM")</f>
        <v>Jun</v>
      </c>
      <c r="F1073" s="5" t="str">
        <f>"Q"&amp;ROUNDUP(MONTH(SalesDataTable[[#This Row],[Order Date]])/3,0)</f>
        <v>Q2</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6" x14ac:dyDescent="0.4">
      <c r="A1074" s="2">
        <v>691</v>
      </c>
      <c r="B1074" s="3">
        <v>46185</v>
      </c>
      <c r="C1074" s="4">
        <f>YEAR(SalesDataTable[[#This Row],[Order Date]])</f>
        <v>2026</v>
      </c>
      <c r="D1074" s="4">
        <f>MONTH(SalesDataTable[[#This Row],[Order Date]])</f>
        <v>6</v>
      </c>
      <c r="E1074" s="4" t="str">
        <f>TEXT(SalesDataTable[[#This Row],[Order Date]], "MMM")</f>
        <v>Jun</v>
      </c>
      <c r="F1074" s="5" t="str">
        <f>"Q"&amp;ROUNDUP(MONTH(SalesDataTable[[#This Row],[Order Date]])/3,0)</f>
        <v>Q2</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6" x14ac:dyDescent="0.4">
      <c r="A1075" s="2">
        <v>810</v>
      </c>
      <c r="B1075" s="3">
        <v>46185</v>
      </c>
      <c r="C1075" s="4">
        <f>YEAR(SalesDataTable[[#This Row],[Order Date]])</f>
        <v>2026</v>
      </c>
      <c r="D1075" s="4">
        <f>MONTH(SalesDataTable[[#This Row],[Order Date]])</f>
        <v>6</v>
      </c>
      <c r="E1075" s="4" t="str">
        <f>TEXT(SalesDataTable[[#This Row],[Order Date]], "MMM")</f>
        <v>Jun</v>
      </c>
      <c r="F1075" s="5" t="str">
        <f>"Q"&amp;ROUNDUP(MONTH(SalesDataTable[[#This Row],[Order Date]])/3,0)</f>
        <v>Q2</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6" x14ac:dyDescent="0.4">
      <c r="A1076" s="2">
        <v>855</v>
      </c>
      <c r="B1076" s="3">
        <v>46185</v>
      </c>
      <c r="C1076" s="4">
        <f>YEAR(SalesDataTable[[#This Row],[Order Date]])</f>
        <v>2026</v>
      </c>
      <c r="D1076" s="4">
        <f>MONTH(SalesDataTable[[#This Row],[Order Date]])</f>
        <v>6</v>
      </c>
      <c r="E1076" s="4" t="str">
        <f>TEXT(SalesDataTable[[#This Row],[Order Date]], "MMM")</f>
        <v>Jun</v>
      </c>
      <c r="F1076" s="5" t="str">
        <f>"Q"&amp;ROUNDUP(MONTH(SalesDataTable[[#This Row],[Order Date]])/3,0)</f>
        <v>Q2</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6" x14ac:dyDescent="0.4">
      <c r="A1077" s="2">
        <v>1612</v>
      </c>
      <c r="B1077" s="3">
        <v>46185</v>
      </c>
      <c r="C1077" s="4">
        <f>YEAR(SalesDataTable[[#This Row],[Order Date]])</f>
        <v>2026</v>
      </c>
      <c r="D1077" s="4">
        <f>MONTH(SalesDataTable[[#This Row],[Order Date]])</f>
        <v>6</v>
      </c>
      <c r="E1077" s="4" t="str">
        <f>TEXT(SalesDataTable[[#This Row],[Order Date]], "MMM")</f>
        <v>Jun</v>
      </c>
      <c r="F1077" s="5" t="str">
        <f>"Q"&amp;ROUNDUP(MONTH(SalesDataTable[[#This Row],[Order Date]])/3,0)</f>
        <v>Q2</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6" x14ac:dyDescent="0.4">
      <c r="A1078" s="2">
        <v>1704</v>
      </c>
      <c r="B1078" s="3">
        <v>46185</v>
      </c>
      <c r="C1078" s="4">
        <f>YEAR(SalesDataTable[[#This Row],[Order Date]])</f>
        <v>2026</v>
      </c>
      <c r="D1078" s="4">
        <f>MONTH(SalesDataTable[[#This Row],[Order Date]])</f>
        <v>6</v>
      </c>
      <c r="E1078" s="4" t="str">
        <f>TEXT(SalesDataTable[[#This Row],[Order Date]], "MMM")</f>
        <v>Jun</v>
      </c>
      <c r="F1078" s="5" t="str">
        <f>"Q"&amp;ROUNDUP(MONTH(SalesDataTable[[#This Row],[Order Date]])/3,0)</f>
        <v>Q2</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6" x14ac:dyDescent="0.4">
      <c r="A1079" s="2">
        <v>1857</v>
      </c>
      <c r="B1079" s="3">
        <v>46185</v>
      </c>
      <c r="C1079" s="4">
        <f>YEAR(SalesDataTable[[#This Row],[Order Date]])</f>
        <v>2026</v>
      </c>
      <c r="D1079" s="4">
        <f>MONTH(SalesDataTable[[#This Row],[Order Date]])</f>
        <v>6</v>
      </c>
      <c r="E1079" s="4" t="str">
        <f>TEXT(SalesDataTable[[#This Row],[Order Date]], "MMM")</f>
        <v>Jun</v>
      </c>
      <c r="F1079" s="5" t="str">
        <f>"Q"&amp;ROUNDUP(MONTH(SalesDataTable[[#This Row],[Order Date]])/3,0)</f>
        <v>Q2</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6" x14ac:dyDescent="0.4">
      <c r="A1080" s="2">
        <v>1888</v>
      </c>
      <c r="B1080" s="3">
        <v>46185</v>
      </c>
      <c r="C1080" s="4">
        <f>YEAR(SalesDataTable[[#This Row],[Order Date]])</f>
        <v>2026</v>
      </c>
      <c r="D1080" s="4">
        <f>MONTH(SalesDataTable[[#This Row],[Order Date]])</f>
        <v>6</v>
      </c>
      <c r="E1080" s="4" t="str">
        <f>TEXT(SalesDataTable[[#This Row],[Order Date]], "MMM")</f>
        <v>Jun</v>
      </c>
      <c r="F1080" s="5" t="str">
        <f>"Q"&amp;ROUNDUP(MONTH(SalesDataTable[[#This Row],[Order Date]])/3,0)</f>
        <v>Q2</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6" x14ac:dyDescent="0.4">
      <c r="A1081" s="2">
        <v>2683</v>
      </c>
      <c r="B1081" s="3">
        <v>46185</v>
      </c>
      <c r="C1081" s="4">
        <f>YEAR(SalesDataTable[[#This Row],[Order Date]])</f>
        <v>2026</v>
      </c>
      <c r="D1081" s="4">
        <f>MONTH(SalesDataTable[[#This Row],[Order Date]])</f>
        <v>6</v>
      </c>
      <c r="E1081" s="4" t="str">
        <f>TEXT(SalesDataTable[[#This Row],[Order Date]], "MMM")</f>
        <v>Jun</v>
      </c>
      <c r="F1081" s="5" t="str">
        <f>"Q"&amp;ROUNDUP(MONTH(SalesDataTable[[#This Row],[Order Date]])/3,0)</f>
        <v>Q2</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6" x14ac:dyDescent="0.4">
      <c r="A1082" s="2">
        <v>4211</v>
      </c>
      <c r="B1082" s="3">
        <v>46185</v>
      </c>
      <c r="C1082" s="4">
        <f>YEAR(SalesDataTable[[#This Row],[Order Date]])</f>
        <v>2026</v>
      </c>
      <c r="D1082" s="4">
        <f>MONTH(SalesDataTable[[#This Row],[Order Date]])</f>
        <v>6</v>
      </c>
      <c r="E1082" s="4" t="str">
        <f>TEXT(SalesDataTable[[#This Row],[Order Date]], "MMM")</f>
        <v>Jun</v>
      </c>
      <c r="F1082" s="5" t="str">
        <f>"Q"&amp;ROUNDUP(MONTH(SalesDataTable[[#This Row],[Order Date]])/3,0)</f>
        <v>Q2</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6" x14ac:dyDescent="0.4">
      <c r="A1083" s="2">
        <v>4353</v>
      </c>
      <c r="B1083" s="3">
        <v>46185</v>
      </c>
      <c r="C1083" s="4">
        <f>YEAR(SalesDataTable[[#This Row],[Order Date]])</f>
        <v>2026</v>
      </c>
      <c r="D1083" s="4">
        <f>MONTH(SalesDataTable[[#This Row],[Order Date]])</f>
        <v>6</v>
      </c>
      <c r="E1083" s="4" t="str">
        <f>TEXT(SalesDataTable[[#This Row],[Order Date]], "MMM")</f>
        <v>Jun</v>
      </c>
      <c r="F1083" s="5" t="str">
        <f>"Q"&amp;ROUNDUP(MONTH(SalesDataTable[[#This Row],[Order Date]])/3,0)</f>
        <v>Q2</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6" x14ac:dyDescent="0.4">
      <c r="A1084" s="2">
        <v>5020</v>
      </c>
      <c r="B1084" s="3">
        <v>46185</v>
      </c>
      <c r="C1084" s="4">
        <f>YEAR(SalesDataTable[[#This Row],[Order Date]])</f>
        <v>2026</v>
      </c>
      <c r="D1084" s="4">
        <f>MONTH(SalesDataTable[[#This Row],[Order Date]])</f>
        <v>6</v>
      </c>
      <c r="E1084" s="4" t="str">
        <f>TEXT(SalesDataTable[[#This Row],[Order Date]], "MMM")</f>
        <v>Jun</v>
      </c>
      <c r="F1084" s="5" t="str">
        <f>"Q"&amp;ROUNDUP(MONTH(SalesDataTable[[#This Row],[Order Date]])/3,0)</f>
        <v>Q2</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6" x14ac:dyDescent="0.4">
      <c r="A1085" s="2">
        <v>564</v>
      </c>
      <c r="B1085" s="3">
        <v>46186</v>
      </c>
      <c r="C1085" s="4">
        <f>YEAR(SalesDataTable[[#This Row],[Order Date]])</f>
        <v>2026</v>
      </c>
      <c r="D1085" s="4">
        <f>MONTH(SalesDataTable[[#This Row],[Order Date]])</f>
        <v>6</v>
      </c>
      <c r="E1085" s="4" t="str">
        <f>TEXT(SalesDataTable[[#This Row],[Order Date]], "MMM")</f>
        <v>Jun</v>
      </c>
      <c r="F1085" s="5" t="str">
        <f>"Q"&amp;ROUNDUP(MONTH(SalesDataTable[[#This Row],[Order Date]])/3,0)</f>
        <v>Q2</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6" x14ac:dyDescent="0.4">
      <c r="A1086" s="2">
        <v>736</v>
      </c>
      <c r="B1086" s="3">
        <v>46186</v>
      </c>
      <c r="C1086" s="4">
        <f>YEAR(SalesDataTable[[#This Row],[Order Date]])</f>
        <v>2026</v>
      </c>
      <c r="D1086" s="4">
        <f>MONTH(SalesDataTable[[#This Row],[Order Date]])</f>
        <v>6</v>
      </c>
      <c r="E1086" s="4" t="str">
        <f>TEXT(SalesDataTable[[#This Row],[Order Date]], "MMM")</f>
        <v>Jun</v>
      </c>
      <c r="F1086" s="5" t="str">
        <f>"Q"&amp;ROUNDUP(MONTH(SalesDataTable[[#This Row],[Order Date]])/3,0)</f>
        <v>Q2</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6" x14ac:dyDescent="0.4">
      <c r="A1087" s="2">
        <v>1300</v>
      </c>
      <c r="B1087" s="3">
        <v>46186</v>
      </c>
      <c r="C1087" s="4">
        <f>YEAR(SalesDataTable[[#This Row],[Order Date]])</f>
        <v>2026</v>
      </c>
      <c r="D1087" s="4">
        <f>MONTH(SalesDataTable[[#This Row],[Order Date]])</f>
        <v>6</v>
      </c>
      <c r="E1087" s="4" t="str">
        <f>TEXT(SalesDataTable[[#This Row],[Order Date]], "MMM")</f>
        <v>Jun</v>
      </c>
      <c r="F1087" s="5" t="str">
        <f>"Q"&amp;ROUNDUP(MONTH(SalesDataTable[[#This Row],[Order Date]])/3,0)</f>
        <v>Q2</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6" x14ac:dyDescent="0.4">
      <c r="A1088" s="2">
        <v>1948</v>
      </c>
      <c r="B1088" s="3">
        <v>46186</v>
      </c>
      <c r="C1088" s="4">
        <f>YEAR(SalesDataTable[[#This Row],[Order Date]])</f>
        <v>2026</v>
      </c>
      <c r="D1088" s="4">
        <f>MONTH(SalesDataTable[[#This Row],[Order Date]])</f>
        <v>6</v>
      </c>
      <c r="E1088" s="4" t="str">
        <f>TEXT(SalesDataTable[[#This Row],[Order Date]], "MMM")</f>
        <v>Jun</v>
      </c>
      <c r="F1088" s="5" t="str">
        <f>"Q"&amp;ROUNDUP(MONTH(SalesDataTable[[#This Row],[Order Date]])/3,0)</f>
        <v>Q2</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6" x14ac:dyDescent="0.4">
      <c r="A1089" s="2">
        <v>2272</v>
      </c>
      <c r="B1089" s="3">
        <v>46186</v>
      </c>
      <c r="C1089" s="4">
        <f>YEAR(SalesDataTable[[#This Row],[Order Date]])</f>
        <v>2026</v>
      </c>
      <c r="D1089" s="4">
        <f>MONTH(SalesDataTable[[#This Row],[Order Date]])</f>
        <v>6</v>
      </c>
      <c r="E1089" s="4" t="str">
        <f>TEXT(SalesDataTable[[#This Row],[Order Date]], "MMM")</f>
        <v>Jun</v>
      </c>
      <c r="F1089" s="5" t="str">
        <f>"Q"&amp;ROUNDUP(MONTH(SalesDataTable[[#This Row],[Order Date]])/3,0)</f>
        <v>Q2</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6" x14ac:dyDescent="0.4">
      <c r="A1090" s="2">
        <v>2680</v>
      </c>
      <c r="B1090" s="3">
        <v>46186</v>
      </c>
      <c r="C1090" s="4">
        <f>YEAR(SalesDataTable[[#This Row],[Order Date]])</f>
        <v>2026</v>
      </c>
      <c r="D1090" s="4">
        <f>MONTH(SalesDataTable[[#This Row],[Order Date]])</f>
        <v>6</v>
      </c>
      <c r="E1090" s="4" t="str">
        <f>TEXT(SalesDataTable[[#This Row],[Order Date]], "MMM")</f>
        <v>Jun</v>
      </c>
      <c r="F1090" s="5" t="str">
        <f>"Q"&amp;ROUNDUP(MONTH(SalesDataTable[[#This Row],[Order Date]])/3,0)</f>
        <v>Q2</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6" x14ac:dyDescent="0.4">
      <c r="A1091" s="2">
        <v>4178</v>
      </c>
      <c r="B1091" s="3">
        <v>46186</v>
      </c>
      <c r="C1091" s="4">
        <f>YEAR(SalesDataTable[[#This Row],[Order Date]])</f>
        <v>2026</v>
      </c>
      <c r="D1091" s="4">
        <f>MONTH(SalesDataTable[[#This Row],[Order Date]])</f>
        <v>6</v>
      </c>
      <c r="E1091" s="4" t="str">
        <f>TEXT(SalesDataTable[[#This Row],[Order Date]], "MMM")</f>
        <v>Jun</v>
      </c>
      <c r="F1091" s="5" t="str">
        <f>"Q"&amp;ROUNDUP(MONTH(SalesDataTable[[#This Row],[Order Date]])/3,0)</f>
        <v>Q2</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6" x14ac:dyDescent="0.4">
      <c r="A1092" s="2">
        <v>4272</v>
      </c>
      <c r="B1092" s="3">
        <v>46186</v>
      </c>
      <c r="C1092" s="4">
        <f>YEAR(SalesDataTable[[#This Row],[Order Date]])</f>
        <v>2026</v>
      </c>
      <c r="D1092" s="4">
        <f>MONTH(SalesDataTable[[#This Row],[Order Date]])</f>
        <v>6</v>
      </c>
      <c r="E1092" s="4" t="str">
        <f>TEXT(SalesDataTable[[#This Row],[Order Date]], "MMM")</f>
        <v>Jun</v>
      </c>
      <c r="F1092" s="5" t="str">
        <f>"Q"&amp;ROUNDUP(MONTH(SalesDataTable[[#This Row],[Order Date]])/3,0)</f>
        <v>Q2</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6" x14ac:dyDescent="0.4">
      <c r="A1093" s="2">
        <v>4713</v>
      </c>
      <c r="B1093" s="3">
        <v>46186</v>
      </c>
      <c r="C1093" s="4">
        <f>YEAR(SalesDataTable[[#This Row],[Order Date]])</f>
        <v>2026</v>
      </c>
      <c r="D1093" s="4">
        <f>MONTH(SalesDataTable[[#This Row],[Order Date]])</f>
        <v>6</v>
      </c>
      <c r="E1093" s="4" t="str">
        <f>TEXT(SalesDataTable[[#This Row],[Order Date]], "MMM")</f>
        <v>Jun</v>
      </c>
      <c r="F1093" s="5" t="str">
        <f>"Q"&amp;ROUNDUP(MONTH(SalesDataTable[[#This Row],[Order Date]])/3,0)</f>
        <v>Q2</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6" x14ac:dyDescent="0.4">
      <c r="A1094" s="2">
        <v>5166</v>
      </c>
      <c r="B1094" s="3">
        <v>46186</v>
      </c>
      <c r="C1094" s="4">
        <f>YEAR(SalesDataTable[[#This Row],[Order Date]])</f>
        <v>2026</v>
      </c>
      <c r="D1094" s="4">
        <f>MONTH(SalesDataTable[[#This Row],[Order Date]])</f>
        <v>6</v>
      </c>
      <c r="E1094" s="4" t="str">
        <f>TEXT(SalesDataTable[[#This Row],[Order Date]], "MMM")</f>
        <v>Jun</v>
      </c>
      <c r="F1094" s="5" t="str">
        <f>"Q"&amp;ROUNDUP(MONTH(SalesDataTable[[#This Row],[Order Date]])/3,0)</f>
        <v>Q2</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6" x14ac:dyDescent="0.4">
      <c r="A1095" s="2">
        <v>486</v>
      </c>
      <c r="B1095" s="3">
        <v>46187</v>
      </c>
      <c r="C1095" s="4">
        <f>YEAR(SalesDataTable[[#This Row],[Order Date]])</f>
        <v>2026</v>
      </c>
      <c r="D1095" s="4">
        <f>MONTH(SalesDataTable[[#This Row],[Order Date]])</f>
        <v>6</v>
      </c>
      <c r="E1095" s="4" t="str">
        <f>TEXT(SalesDataTable[[#This Row],[Order Date]], "MMM")</f>
        <v>Jun</v>
      </c>
      <c r="F1095" s="5" t="str">
        <f>"Q"&amp;ROUNDUP(MONTH(SalesDataTable[[#This Row],[Order Date]])/3,0)</f>
        <v>Q2</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6" x14ac:dyDescent="0.4">
      <c r="A1096" s="2">
        <v>1507</v>
      </c>
      <c r="B1096" s="3">
        <v>46187</v>
      </c>
      <c r="C1096" s="4">
        <f>YEAR(SalesDataTable[[#This Row],[Order Date]])</f>
        <v>2026</v>
      </c>
      <c r="D1096" s="4">
        <f>MONTH(SalesDataTable[[#This Row],[Order Date]])</f>
        <v>6</v>
      </c>
      <c r="E1096" s="4" t="str">
        <f>TEXT(SalesDataTable[[#This Row],[Order Date]], "MMM")</f>
        <v>Jun</v>
      </c>
      <c r="F1096" s="5" t="str">
        <f>"Q"&amp;ROUNDUP(MONTH(SalesDataTable[[#This Row],[Order Date]])/3,0)</f>
        <v>Q2</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6" x14ac:dyDescent="0.4">
      <c r="A1097" s="2">
        <v>1821</v>
      </c>
      <c r="B1097" s="3">
        <v>46187</v>
      </c>
      <c r="C1097" s="4">
        <f>YEAR(SalesDataTable[[#This Row],[Order Date]])</f>
        <v>2026</v>
      </c>
      <c r="D1097" s="4">
        <f>MONTH(SalesDataTable[[#This Row],[Order Date]])</f>
        <v>6</v>
      </c>
      <c r="E1097" s="4" t="str">
        <f>TEXT(SalesDataTable[[#This Row],[Order Date]], "MMM")</f>
        <v>Jun</v>
      </c>
      <c r="F1097" s="5" t="str">
        <f>"Q"&amp;ROUNDUP(MONTH(SalesDataTable[[#This Row],[Order Date]])/3,0)</f>
        <v>Q2</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6" x14ac:dyDescent="0.4">
      <c r="A1098" s="2">
        <v>2588</v>
      </c>
      <c r="B1098" s="3">
        <v>46187</v>
      </c>
      <c r="C1098" s="4">
        <f>YEAR(SalesDataTable[[#This Row],[Order Date]])</f>
        <v>2026</v>
      </c>
      <c r="D1098" s="4">
        <f>MONTH(SalesDataTable[[#This Row],[Order Date]])</f>
        <v>6</v>
      </c>
      <c r="E1098" s="4" t="str">
        <f>TEXT(SalesDataTable[[#This Row],[Order Date]], "MMM")</f>
        <v>Jun</v>
      </c>
      <c r="F1098" s="5" t="str">
        <f>"Q"&amp;ROUNDUP(MONTH(SalesDataTable[[#This Row],[Order Date]])/3,0)</f>
        <v>Q2</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6" x14ac:dyDescent="0.4">
      <c r="A1099" s="2">
        <v>2815</v>
      </c>
      <c r="B1099" s="3">
        <v>46187</v>
      </c>
      <c r="C1099" s="4">
        <f>YEAR(SalesDataTable[[#This Row],[Order Date]])</f>
        <v>2026</v>
      </c>
      <c r="D1099" s="4">
        <f>MONTH(SalesDataTable[[#This Row],[Order Date]])</f>
        <v>6</v>
      </c>
      <c r="E1099" s="4" t="str">
        <f>TEXT(SalesDataTable[[#This Row],[Order Date]], "MMM")</f>
        <v>Jun</v>
      </c>
      <c r="F1099" s="5" t="str">
        <f>"Q"&amp;ROUNDUP(MONTH(SalesDataTable[[#This Row],[Order Date]])/3,0)</f>
        <v>Q2</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6" x14ac:dyDescent="0.4">
      <c r="A1100" s="2">
        <v>3258</v>
      </c>
      <c r="B1100" s="3">
        <v>46187</v>
      </c>
      <c r="C1100" s="4">
        <f>YEAR(SalesDataTable[[#This Row],[Order Date]])</f>
        <v>2026</v>
      </c>
      <c r="D1100" s="4">
        <f>MONTH(SalesDataTable[[#This Row],[Order Date]])</f>
        <v>6</v>
      </c>
      <c r="E1100" s="4" t="str">
        <f>TEXT(SalesDataTable[[#This Row],[Order Date]], "MMM")</f>
        <v>Jun</v>
      </c>
      <c r="F1100" s="5" t="str">
        <f>"Q"&amp;ROUNDUP(MONTH(SalesDataTable[[#This Row],[Order Date]])/3,0)</f>
        <v>Q2</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6" x14ac:dyDescent="0.4">
      <c r="A1101" s="2">
        <v>3361</v>
      </c>
      <c r="B1101" s="3">
        <v>46187</v>
      </c>
      <c r="C1101" s="4">
        <f>YEAR(SalesDataTable[[#This Row],[Order Date]])</f>
        <v>2026</v>
      </c>
      <c r="D1101" s="4">
        <f>MONTH(SalesDataTable[[#This Row],[Order Date]])</f>
        <v>6</v>
      </c>
      <c r="E1101" s="4" t="str">
        <f>TEXT(SalesDataTable[[#This Row],[Order Date]], "MMM")</f>
        <v>Jun</v>
      </c>
      <c r="F1101" s="5" t="str">
        <f>"Q"&amp;ROUNDUP(MONTH(SalesDataTable[[#This Row],[Order Date]])/3,0)</f>
        <v>Q2</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6" x14ac:dyDescent="0.4">
      <c r="A1102" s="2">
        <v>3629</v>
      </c>
      <c r="B1102" s="3">
        <v>46187</v>
      </c>
      <c r="C1102" s="4">
        <f>YEAR(SalesDataTable[[#This Row],[Order Date]])</f>
        <v>2026</v>
      </c>
      <c r="D1102" s="4">
        <f>MONTH(SalesDataTable[[#This Row],[Order Date]])</f>
        <v>6</v>
      </c>
      <c r="E1102" s="4" t="str">
        <f>TEXT(SalesDataTable[[#This Row],[Order Date]], "MMM")</f>
        <v>Jun</v>
      </c>
      <c r="F1102" s="5" t="str">
        <f>"Q"&amp;ROUNDUP(MONTH(SalesDataTable[[#This Row],[Order Date]])/3,0)</f>
        <v>Q2</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6" x14ac:dyDescent="0.4">
      <c r="A1103" s="2">
        <v>3750</v>
      </c>
      <c r="B1103" s="3">
        <v>46187</v>
      </c>
      <c r="C1103" s="4">
        <f>YEAR(SalesDataTable[[#This Row],[Order Date]])</f>
        <v>2026</v>
      </c>
      <c r="D1103" s="4">
        <f>MONTH(SalesDataTable[[#This Row],[Order Date]])</f>
        <v>6</v>
      </c>
      <c r="E1103" s="4" t="str">
        <f>TEXT(SalesDataTable[[#This Row],[Order Date]], "MMM")</f>
        <v>Jun</v>
      </c>
      <c r="F1103" s="5" t="str">
        <f>"Q"&amp;ROUNDUP(MONTH(SalesDataTable[[#This Row],[Order Date]])/3,0)</f>
        <v>Q2</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6" x14ac:dyDescent="0.4">
      <c r="A1104" s="2">
        <v>5088</v>
      </c>
      <c r="B1104" s="3">
        <v>46187</v>
      </c>
      <c r="C1104" s="4">
        <f>YEAR(SalesDataTable[[#This Row],[Order Date]])</f>
        <v>2026</v>
      </c>
      <c r="D1104" s="4">
        <f>MONTH(SalesDataTable[[#This Row],[Order Date]])</f>
        <v>6</v>
      </c>
      <c r="E1104" s="4" t="str">
        <f>TEXT(SalesDataTable[[#This Row],[Order Date]], "MMM")</f>
        <v>Jun</v>
      </c>
      <c r="F1104" s="5" t="str">
        <f>"Q"&amp;ROUNDUP(MONTH(SalesDataTable[[#This Row],[Order Date]])/3,0)</f>
        <v>Q2</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6" x14ac:dyDescent="0.4">
      <c r="A1105" s="2">
        <v>1450</v>
      </c>
      <c r="B1105" s="3">
        <v>46188</v>
      </c>
      <c r="C1105" s="4">
        <f>YEAR(SalesDataTable[[#This Row],[Order Date]])</f>
        <v>2026</v>
      </c>
      <c r="D1105" s="4">
        <f>MONTH(SalesDataTable[[#This Row],[Order Date]])</f>
        <v>6</v>
      </c>
      <c r="E1105" s="4" t="str">
        <f>TEXT(SalesDataTable[[#This Row],[Order Date]], "MMM")</f>
        <v>Jun</v>
      </c>
      <c r="F1105" s="5" t="str">
        <f>"Q"&amp;ROUNDUP(MONTH(SalesDataTable[[#This Row],[Order Date]])/3,0)</f>
        <v>Q2</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6" x14ac:dyDescent="0.4">
      <c r="A1106" s="2">
        <v>2330</v>
      </c>
      <c r="B1106" s="3">
        <v>46188</v>
      </c>
      <c r="C1106" s="4">
        <f>YEAR(SalesDataTable[[#This Row],[Order Date]])</f>
        <v>2026</v>
      </c>
      <c r="D1106" s="4">
        <f>MONTH(SalesDataTable[[#This Row],[Order Date]])</f>
        <v>6</v>
      </c>
      <c r="E1106" s="4" t="str">
        <f>TEXT(SalesDataTable[[#This Row],[Order Date]], "MMM")</f>
        <v>Jun</v>
      </c>
      <c r="F1106" s="5" t="str">
        <f>"Q"&amp;ROUNDUP(MONTH(SalesDataTable[[#This Row],[Order Date]])/3,0)</f>
        <v>Q2</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6" x14ac:dyDescent="0.4">
      <c r="A1107" s="2">
        <v>4655</v>
      </c>
      <c r="B1107" s="3">
        <v>46188</v>
      </c>
      <c r="C1107" s="4">
        <f>YEAR(SalesDataTable[[#This Row],[Order Date]])</f>
        <v>2026</v>
      </c>
      <c r="D1107" s="4">
        <f>MONTH(SalesDataTable[[#This Row],[Order Date]])</f>
        <v>6</v>
      </c>
      <c r="E1107" s="4" t="str">
        <f>TEXT(SalesDataTable[[#This Row],[Order Date]], "MMM")</f>
        <v>Jun</v>
      </c>
      <c r="F1107" s="5" t="str">
        <f>"Q"&amp;ROUNDUP(MONTH(SalesDataTable[[#This Row],[Order Date]])/3,0)</f>
        <v>Q2</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6" x14ac:dyDescent="0.4">
      <c r="A1108" s="2">
        <v>137</v>
      </c>
      <c r="B1108" s="3">
        <v>46189</v>
      </c>
      <c r="C1108" s="4">
        <f>YEAR(SalesDataTable[[#This Row],[Order Date]])</f>
        <v>2026</v>
      </c>
      <c r="D1108" s="4">
        <f>MONTH(SalesDataTable[[#This Row],[Order Date]])</f>
        <v>6</v>
      </c>
      <c r="E1108" s="4" t="str">
        <f>TEXT(SalesDataTable[[#This Row],[Order Date]], "MMM")</f>
        <v>Jun</v>
      </c>
      <c r="F1108" s="5" t="str">
        <f>"Q"&amp;ROUNDUP(MONTH(SalesDataTable[[#This Row],[Order Date]])/3,0)</f>
        <v>Q2</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6" x14ac:dyDescent="0.4">
      <c r="A1109" s="2">
        <v>141</v>
      </c>
      <c r="B1109" s="3">
        <v>46189</v>
      </c>
      <c r="C1109" s="4">
        <f>YEAR(SalesDataTable[[#This Row],[Order Date]])</f>
        <v>2026</v>
      </c>
      <c r="D1109" s="4">
        <f>MONTH(SalesDataTable[[#This Row],[Order Date]])</f>
        <v>6</v>
      </c>
      <c r="E1109" s="4" t="str">
        <f>TEXT(SalesDataTable[[#This Row],[Order Date]], "MMM")</f>
        <v>Jun</v>
      </c>
      <c r="F1109" s="5" t="str">
        <f>"Q"&amp;ROUNDUP(MONTH(SalesDataTable[[#This Row],[Order Date]])/3,0)</f>
        <v>Q2</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6" x14ac:dyDescent="0.4">
      <c r="A1110" s="2">
        <v>335</v>
      </c>
      <c r="B1110" s="3">
        <v>46189</v>
      </c>
      <c r="C1110" s="4">
        <f>YEAR(SalesDataTable[[#This Row],[Order Date]])</f>
        <v>2026</v>
      </c>
      <c r="D1110" s="4">
        <f>MONTH(SalesDataTable[[#This Row],[Order Date]])</f>
        <v>6</v>
      </c>
      <c r="E1110" s="4" t="str">
        <f>TEXT(SalesDataTable[[#This Row],[Order Date]], "MMM")</f>
        <v>Jun</v>
      </c>
      <c r="F1110" s="5" t="str">
        <f>"Q"&amp;ROUNDUP(MONTH(SalesDataTable[[#This Row],[Order Date]])/3,0)</f>
        <v>Q2</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6" x14ac:dyDescent="0.4">
      <c r="A1111" s="2">
        <v>498</v>
      </c>
      <c r="B1111" s="3">
        <v>46189</v>
      </c>
      <c r="C1111" s="4">
        <f>YEAR(SalesDataTable[[#This Row],[Order Date]])</f>
        <v>2026</v>
      </c>
      <c r="D1111" s="4">
        <f>MONTH(SalesDataTable[[#This Row],[Order Date]])</f>
        <v>6</v>
      </c>
      <c r="E1111" s="4" t="str">
        <f>TEXT(SalesDataTable[[#This Row],[Order Date]], "MMM")</f>
        <v>Jun</v>
      </c>
      <c r="F1111" s="5" t="str">
        <f>"Q"&amp;ROUNDUP(MONTH(SalesDataTable[[#This Row],[Order Date]])/3,0)</f>
        <v>Q2</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6" x14ac:dyDescent="0.4">
      <c r="A1112" s="2">
        <v>2611</v>
      </c>
      <c r="B1112" s="3">
        <v>46189</v>
      </c>
      <c r="C1112" s="4">
        <f>YEAR(SalesDataTable[[#This Row],[Order Date]])</f>
        <v>2026</v>
      </c>
      <c r="D1112" s="4">
        <f>MONTH(SalesDataTable[[#This Row],[Order Date]])</f>
        <v>6</v>
      </c>
      <c r="E1112" s="4" t="str">
        <f>TEXT(SalesDataTable[[#This Row],[Order Date]], "MMM")</f>
        <v>Jun</v>
      </c>
      <c r="F1112" s="5" t="str">
        <f>"Q"&amp;ROUNDUP(MONTH(SalesDataTable[[#This Row],[Order Date]])/3,0)</f>
        <v>Q2</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6" x14ac:dyDescent="0.4">
      <c r="A1113" s="2">
        <v>3197</v>
      </c>
      <c r="B1113" s="3">
        <v>46189</v>
      </c>
      <c r="C1113" s="4">
        <f>YEAR(SalesDataTable[[#This Row],[Order Date]])</f>
        <v>2026</v>
      </c>
      <c r="D1113" s="4">
        <f>MONTH(SalesDataTable[[#This Row],[Order Date]])</f>
        <v>6</v>
      </c>
      <c r="E1113" s="4" t="str">
        <f>TEXT(SalesDataTable[[#This Row],[Order Date]], "MMM")</f>
        <v>Jun</v>
      </c>
      <c r="F1113" s="5" t="str">
        <f>"Q"&amp;ROUNDUP(MONTH(SalesDataTable[[#This Row],[Order Date]])/3,0)</f>
        <v>Q2</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6" x14ac:dyDescent="0.4">
      <c r="A1114" s="2">
        <v>4668</v>
      </c>
      <c r="B1114" s="3">
        <v>46189</v>
      </c>
      <c r="C1114" s="4">
        <f>YEAR(SalesDataTable[[#This Row],[Order Date]])</f>
        <v>2026</v>
      </c>
      <c r="D1114" s="4">
        <f>MONTH(SalesDataTable[[#This Row],[Order Date]])</f>
        <v>6</v>
      </c>
      <c r="E1114" s="4" t="str">
        <f>TEXT(SalesDataTable[[#This Row],[Order Date]], "MMM")</f>
        <v>Jun</v>
      </c>
      <c r="F1114" s="5" t="str">
        <f>"Q"&amp;ROUNDUP(MONTH(SalesDataTable[[#This Row],[Order Date]])/3,0)</f>
        <v>Q2</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6" x14ac:dyDescent="0.4">
      <c r="A1115" s="2">
        <v>4994</v>
      </c>
      <c r="B1115" s="3">
        <v>46189</v>
      </c>
      <c r="C1115" s="4">
        <f>YEAR(SalesDataTable[[#This Row],[Order Date]])</f>
        <v>2026</v>
      </c>
      <c r="D1115" s="4">
        <f>MONTH(SalesDataTable[[#This Row],[Order Date]])</f>
        <v>6</v>
      </c>
      <c r="E1115" s="4" t="str">
        <f>TEXT(SalesDataTable[[#This Row],[Order Date]], "MMM")</f>
        <v>Jun</v>
      </c>
      <c r="F1115" s="5" t="str">
        <f>"Q"&amp;ROUNDUP(MONTH(SalesDataTable[[#This Row],[Order Date]])/3,0)</f>
        <v>Q2</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6" x14ac:dyDescent="0.4">
      <c r="A1116" s="2">
        <v>512</v>
      </c>
      <c r="B1116" s="3">
        <v>46190</v>
      </c>
      <c r="C1116" s="4">
        <f>YEAR(SalesDataTable[[#This Row],[Order Date]])</f>
        <v>2026</v>
      </c>
      <c r="D1116" s="4">
        <f>MONTH(SalesDataTable[[#This Row],[Order Date]])</f>
        <v>6</v>
      </c>
      <c r="E1116" s="4" t="str">
        <f>TEXT(SalesDataTable[[#This Row],[Order Date]], "MMM")</f>
        <v>Jun</v>
      </c>
      <c r="F1116" s="5" t="str">
        <f>"Q"&amp;ROUNDUP(MONTH(SalesDataTable[[#This Row],[Order Date]])/3,0)</f>
        <v>Q2</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6" x14ac:dyDescent="0.4">
      <c r="A1117" s="2">
        <v>717</v>
      </c>
      <c r="B1117" s="3">
        <v>46190</v>
      </c>
      <c r="C1117" s="4">
        <f>YEAR(SalesDataTable[[#This Row],[Order Date]])</f>
        <v>2026</v>
      </c>
      <c r="D1117" s="4">
        <f>MONTH(SalesDataTable[[#This Row],[Order Date]])</f>
        <v>6</v>
      </c>
      <c r="E1117" s="4" t="str">
        <f>TEXT(SalesDataTable[[#This Row],[Order Date]], "MMM")</f>
        <v>Jun</v>
      </c>
      <c r="F1117" s="5" t="str">
        <f>"Q"&amp;ROUNDUP(MONTH(SalesDataTable[[#This Row],[Order Date]])/3,0)</f>
        <v>Q2</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6" x14ac:dyDescent="0.4">
      <c r="A1118" s="2">
        <v>952</v>
      </c>
      <c r="B1118" s="3">
        <v>46190</v>
      </c>
      <c r="C1118" s="4">
        <f>YEAR(SalesDataTable[[#This Row],[Order Date]])</f>
        <v>2026</v>
      </c>
      <c r="D1118" s="4">
        <f>MONTH(SalesDataTable[[#This Row],[Order Date]])</f>
        <v>6</v>
      </c>
      <c r="E1118" s="4" t="str">
        <f>TEXT(SalesDataTable[[#This Row],[Order Date]], "MMM")</f>
        <v>Jun</v>
      </c>
      <c r="F1118" s="5" t="str">
        <f>"Q"&amp;ROUNDUP(MONTH(SalesDataTable[[#This Row],[Order Date]])/3,0)</f>
        <v>Q2</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6" x14ac:dyDescent="0.4">
      <c r="A1119" s="2">
        <v>1081</v>
      </c>
      <c r="B1119" s="3">
        <v>46190</v>
      </c>
      <c r="C1119" s="4">
        <f>YEAR(SalesDataTable[[#This Row],[Order Date]])</f>
        <v>2026</v>
      </c>
      <c r="D1119" s="4">
        <f>MONTH(SalesDataTable[[#This Row],[Order Date]])</f>
        <v>6</v>
      </c>
      <c r="E1119" s="4" t="str">
        <f>TEXT(SalesDataTable[[#This Row],[Order Date]], "MMM")</f>
        <v>Jun</v>
      </c>
      <c r="F1119" s="5" t="str">
        <f>"Q"&amp;ROUNDUP(MONTH(SalesDataTable[[#This Row],[Order Date]])/3,0)</f>
        <v>Q2</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6" x14ac:dyDescent="0.4">
      <c r="A1120" s="2">
        <v>2043</v>
      </c>
      <c r="B1120" s="3">
        <v>46190</v>
      </c>
      <c r="C1120" s="4">
        <f>YEAR(SalesDataTable[[#This Row],[Order Date]])</f>
        <v>2026</v>
      </c>
      <c r="D1120" s="4">
        <f>MONTH(SalesDataTable[[#This Row],[Order Date]])</f>
        <v>6</v>
      </c>
      <c r="E1120" s="4" t="str">
        <f>TEXT(SalesDataTable[[#This Row],[Order Date]], "MMM")</f>
        <v>Jun</v>
      </c>
      <c r="F1120" s="5" t="str">
        <f>"Q"&amp;ROUNDUP(MONTH(SalesDataTable[[#This Row],[Order Date]])/3,0)</f>
        <v>Q2</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6" x14ac:dyDescent="0.4">
      <c r="A1121" s="2">
        <v>4040</v>
      </c>
      <c r="B1121" s="3">
        <v>46190</v>
      </c>
      <c r="C1121" s="4">
        <f>YEAR(SalesDataTable[[#This Row],[Order Date]])</f>
        <v>2026</v>
      </c>
      <c r="D1121" s="4">
        <f>MONTH(SalesDataTable[[#This Row],[Order Date]])</f>
        <v>6</v>
      </c>
      <c r="E1121" s="4" t="str">
        <f>TEXT(SalesDataTable[[#This Row],[Order Date]], "MMM")</f>
        <v>Jun</v>
      </c>
      <c r="F1121" s="5" t="str">
        <f>"Q"&amp;ROUNDUP(MONTH(SalesDataTable[[#This Row],[Order Date]])/3,0)</f>
        <v>Q2</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6" x14ac:dyDescent="0.4">
      <c r="A1122" s="2">
        <v>2295</v>
      </c>
      <c r="B1122" s="3">
        <v>46191</v>
      </c>
      <c r="C1122" s="4">
        <f>YEAR(SalesDataTable[[#This Row],[Order Date]])</f>
        <v>2026</v>
      </c>
      <c r="D1122" s="4">
        <f>MONTH(SalesDataTable[[#This Row],[Order Date]])</f>
        <v>6</v>
      </c>
      <c r="E1122" s="4" t="str">
        <f>TEXT(SalesDataTable[[#This Row],[Order Date]], "MMM")</f>
        <v>Jun</v>
      </c>
      <c r="F1122" s="5" t="str">
        <f>"Q"&amp;ROUNDUP(MONTH(SalesDataTable[[#This Row],[Order Date]])/3,0)</f>
        <v>Q2</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6" x14ac:dyDescent="0.4">
      <c r="A1123" s="2">
        <v>2670</v>
      </c>
      <c r="B1123" s="3">
        <v>46191</v>
      </c>
      <c r="C1123" s="4">
        <f>YEAR(SalesDataTable[[#This Row],[Order Date]])</f>
        <v>2026</v>
      </c>
      <c r="D1123" s="4">
        <f>MONTH(SalesDataTable[[#This Row],[Order Date]])</f>
        <v>6</v>
      </c>
      <c r="E1123" s="4" t="str">
        <f>TEXT(SalesDataTable[[#This Row],[Order Date]], "MMM")</f>
        <v>Jun</v>
      </c>
      <c r="F1123" s="5" t="str">
        <f>"Q"&amp;ROUNDUP(MONTH(SalesDataTable[[#This Row],[Order Date]])/3,0)</f>
        <v>Q2</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6" x14ac:dyDescent="0.4">
      <c r="A1124" s="2">
        <v>2777</v>
      </c>
      <c r="B1124" s="3">
        <v>46191</v>
      </c>
      <c r="C1124" s="4">
        <f>YEAR(SalesDataTable[[#This Row],[Order Date]])</f>
        <v>2026</v>
      </c>
      <c r="D1124" s="4">
        <f>MONTH(SalesDataTable[[#This Row],[Order Date]])</f>
        <v>6</v>
      </c>
      <c r="E1124" s="4" t="str">
        <f>TEXT(SalesDataTable[[#This Row],[Order Date]], "MMM")</f>
        <v>Jun</v>
      </c>
      <c r="F1124" s="5" t="str">
        <f>"Q"&amp;ROUNDUP(MONTH(SalesDataTable[[#This Row],[Order Date]])/3,0)</f>
        <v>Q2</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6" x14ac:dyDescent="0.4">
      <c r="A1125" s="2">
        <v>2780</v>
      </c>
      <c r="B1125" s="3">
        <v>46191</v>
      </c>
      <c r="C1125" s="4">
        <f>YEAR(SalesDataTable[[#This Row],[Order Date]])</f>
        <v>2026</v>
      </c>
      <c r="D1125" s="4">
        <f>MONTH(SalesDataTable[[#This Row],[Order Date]])</f>
        <v>6</v>
      </c>
      <c r="E1125" s="4" t="str">
        <f>TEXT(SalesDataTable[[#This Row],[Order Date]], "MMM")</f>
        <v>Jun</v>
      </c>
      <c r="F1125" s="5" t="str">
        <f>"Q"&amp;ROUNDUP(MONTH(SalesDataTable[[#This Row],[Order Date]])/3,0)</f>
        <v>Q2</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6" x14ac:dyDescent="0.4">
      <c r="A1126" s="2">
        <v>3209</v>
      </c>
      <c r="B1126" s="3">
        <v>46191</v>
      </c>
      <c r="C1126" s="4">
        <f>YEAR(SalesDataTable[[#This Row],[Order Date]])</f>
        <v>2026</v>
      </c>
      <c r="D1126" s="4">
        <f>MONTH(SalesDataTable[[#This Row],[Order Date]])</f>
        <v>6</v>
      </c>
      <c r="E1126" s="4" t="str">
        <f>TEXT(SalesDataTable[[#This Row],[Order Date]], "MMM")</f>
        <v>Jun</v>
      </c>
      <c r="F1126" s="5" t="str">
        <f>"Q"&amp;ROUNDUP(MONTH(SalesDataTable[[#This Row],[Order Date]])/3,0)</f>
        <v>Q2</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6" x14ac:dyDescent="0.4">
      <c r="A1127" s="2">
        <v>3414</v>
      </c>
      <c r="B1127" s="3">
        <v>46191</v>
      </c>
      <c r="C1127" s="4">
        <f>YEAR(SalesDataTable[[#This Row],[Order Date]])</f>
        <v>2026</v>
      </c>
      <c r="D1127" s="4">
        <f>MONTH(SalesDataTable[[#This Row],[Order Date]])</f>
        <v>6</v>
      </c>
      <c r="E1127" s="4" t="str">
        <f>TEXT(SalesDataTable[[#This Row],[Order Date]], "MMM")</f>
        <v>Jun</v>
      </c>
      <c r="F1127" s="5" t="str">
        <f>"Q"&amp;ROUNDUP(MONTH(SalesDataTable[[#This Row],[Order Date]])/3,0)</f>
        <v>Q2</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6" x14ac:dyDescent="0.4">
      <c r="A1128" s="2">
        <v>3846</v>
      </c>
      <c r="B1128" s="3">
        <v>46191</v>
      </c>
      <c r="C1128" s="4">
        <f>YEAR(SalesDataTable[[#This Row],[Order Date]])</f>
        <v>2026</v>
      </c>
      <c r="D1128" s="4">
        <f>MONTH(SalesDataTable[[#This Row],[Order Date]])</f>
        <v>6</v>
      </c>
      <c r="E1128" s="4" t="str">
        <f>TEXT(SalesDataTable[[#This Row],[Order Date]], "MMM")</f>
        <v>Jun</v>
      </c>
      <c r="F1128" s="5" t="str">
        <f>"Q"&amp;ROUNDUP(MONTH(SalesDataTable[[#This Row],[Order Date]])/3,0)</f>
        <v>Q2</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6" x14ac:dyDescent="0.4">
      <c r="A1129" s="2">
        <v>4120</v>
      </c>
      <c r="B1129" s="3">
        <v>46191</v>
      </c>
      <c r="C1129" s="4">
        <f>YEAR(SalesDataTable[[#This Row],[Order Date]])</f>
        <v>2026</v>
      </c>
      <c r="D1129" s="4">
        <f>MONTH(SalesDataTable[[#This Row],[Order Date]])</f>
        <v>6</v>
      </c>
      <c r="E1129" s="4" t="str">
        <f>TEXT(SalesDataTable[[#This Row],[Order Date]], "MMM")</f>
        <v>Jun</v>
      </c>
      <c r="F1129" s="5" t="str">
        <f>"Q"&amp;ROUNDUP(MONTH(SalesDataTable[[#This Row],[Order Date]])/3,0)</f>
        <v>Q2</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6" x14ac:dyDescent="0.4">
      <c r="A1130" s="2">
        <v>4217</v>
      </c>
      <c r="B1130" s="3">
        <v>46191</v>
      </c>
      <c r="C1130" s="4">
        <f>YEAR(SalesDataTable[[#This Row],[Order Date]])</f>
        <v>2026</v>
      </c>
      <c r="D1130" s="4">
        <f>MONTH(SalesDataTable[[#This Row],[Order Date]])</f>
        <v>6</v>
      </c>
      <c r="E1130" s="4" t="str">
        <f>TEXT(SalesDataTable[[#This Row],[Order Date]], "MMM")</f>
        <v>Jun</v>
      </c>
      <c r="F1130" s="5" t="str">
        <f>"Q"&amp;ROUNDUP(MONTH(SalesDataTable[[#This Row],[Order Date]])/3,0)</f>
        <v>Q2</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6" x14ac:dyDescent="0.4">
      <c r="A1131" s="2">
        <v>4786</v>
      </c>
      <c r="B1131" s="3">
        <v>46191</v>
      </c>
      <c r="C1131" s="4">
        <f>YEAR(SalesDataTable[[#This Row],[Order Date]])</f>
        <v>2026</v>
      </c>
      <c r="D1131" s="4">
        <f>MONTH(SalesDataTable[[#This Row],[Order Date]])</f>
        <v>6</v>
      </c>
      <c r="E1131" s="4" t="str">
        <f>TEXT(SalesDataTable[[#This Row],[Order Date]], "MMM")</f>
        <v>Jun</v>
      </c>
      <c r="F1131" s="5" t="str">
        <f>"Q"&amp;ROUNDUP(MONTH(SalesDataTable[[#This Row],[Order Date]])/3,0)</f>
        <v>Q2</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6" x14ac:dyDescent="0.4">
      <c r="A1132" s="2">
        <v>23</v>
      </c>
      <c r="B1132" s="3">
        <v>46192</v>
      </c>
      <c r="C1132" s="4">
        <f>YEAR(SalesDataTable[[#This Row],[Order Date]])</f>
        <v>2026</v>
      </c>
      <c r="D1132" s="4">
        <f>MONTH(SalesDataTable[[#This Row],[Order Date]])</f>
        <v>6</v>
      </c>
      <c r="E1132" s="4" t="str">
        <f>TEXT(SalesDataTable[[#This Row],[Order Date]], "MMM")</f>
        <v>Jun</v>
      </c>
      <c r="F1132" s="5" t="str">
        <f>"Q"&amp;ROUNDUP(MONTH(SalesDataTable[[#This Row],[Order Date]])/3,0)</f>
        <v>Q2</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6" x14ac:dyDescent="0.4">
      <c r="A1133" s="2">
        <v>99</v>
      </c>
      <c r="B1133" s="3">
        <v>46192</v>
      </c>
      <c r="C1133" s="4">
        <f>YEAR(SalesDataTable[[#This Row],[Order Date]])</f>
        <v>2026</v>
      </c>
      <c r="D1133" s="4">
        <f>MONTH(SalesDataTable[[#This Row],[Order Date]])</f>
        <v>6</v>
      </c>
      <c r="E1133" s="4" t="str">
        <f>TEXT(SalesDataTable[[#This Row],[Order Date]], "MMM")</f>
        <v>Jun</v>
      </c>
      <c r="F1133" s="5" t="str">
        <f>"Q"&amp;ROUNDUP(MONTH(SalesDataTable[[#This Row],[Order Date]])/3,0)</f>
        <v>Q2</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6" x14ac:dyDescent="0.4">
      <c r="A1134" s="2">
        <v>269</v>
      </c>
      <c r="B1134" s="3">
        <v>46192</v>
      </c>
      <c r="C1134" s="4">
        <f>YEAR(SalesDataTable[[#This Row],[Order Date]])</f>
        <v>2026</v>
      </c>
      <c r="D1134" s="4">
        <f>MONTH(SalesDataTable[[#This Row],[Order Date]])</f>
        <v>6</v>
      </c>
      <c r="E1134" s="4" t="str">
        <f>TEXT(SalesDataTable[[#This Row],[Order Date]], "MMM")</f>
        <v>Jun</v>
      </c>
      <c r="F1134" s="5" t="str">
        <f>"Q"&amp;ROUNDUP(MONTH(SalesDataTable[[#This Row],[Order Date]])/3,0)</f>
        <v>Q2</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6" x14ac:dyDescent="0.4">
      <c r="A1135" s="2">
        <v>1772</v>
      </c>
      <c r="B1135" s="3">
        <v>46192</v>
      </c>
      <c r="C1135" s="4">
        <f>YEAR(SalesDataTable[[#This Row],[Order Date]])</f>
        <v>2026</v>
      </c>
      <c r="D1135" s="4">
        <f>MONTH(SalesDataTable[[#This Row],[Order Date]])</f>
        <v>6</v>
      </c>
      <c r="E1135" s="4" t="str">
        <f>TEXT(SalesDataTable[[#This Row],[Order Date]], "MMM")</f>
        <v>Jun</v>
      </c>
      <c r="F1135" s="5" t="str">
        <f>"Q"&amp;ROUNDUP(MONTH(SalesDataTable[[#This Row],[Order Date]])/3,0)</f>
        <v>Q2</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6" x14ac:dyDescent="0.4">
      <c r="A1136" s="2">
        <v>1906</v>
      </c>
      <c r="B1136" s="3">
        <v>46192</v>
      </c>
      <c r="C1136" s="4">
        <f>YEAR(SalesDataTable[[#This Row],[Order Date]])</f>
        <v>2026</v>
      </c>
      <c r="D1136" s="4">
        <f>MONTH(SalesDataTable[[#This Row],[Order Date]])</f>
        <v>6</v>
      </c>
      <c r="E1136" s="4" t="str">
        <f>TEXT(SalesDataTable[[#This Row],[Order Date]], "MMM")</f>
        <v>Jun</v>
      </c>
      <c r="F1136" s="5" t="str">
        <f>"Q"&amp;ROUNDUP(MONTH(SalesDataTable[[#This Row],[Order Date]])/3,0)</f>
        <v>Q2</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6" x14ac:dyDescent="0.4">
      <c r="A1137" s="2">
        <v>2473</v>
      </c>
      <c r="B1137" s="3">
        <v>46192</v>
      </c>
      <c r="C1137" s="4">
        <f>YEAR(SalesDataTable[[#This Row],[Order Date]])</f>
        <v>2026</v>
      </c>
      <c r="D1137" s="4">
        <f>MONTH(SalesDataTable[[#This Row],[Order Date]])</f>
        <v>6</v>
      </c>
      <c r="E1137" s="4" t="str">
        <f>TEXT(SalesDataTable[[#This Row],[Order Date]], "MMM")</f>
        <v>Jun</v>
      </c>
      <c r="F1137" s="5" t="str">
        <f>"Q"&amp;ROUNDUP(MONTH(SalesDataTable[[#This Row],[Order Date]])/3,0)</f>
        <v>Q2</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6" x14ac:dyDescent="0.4">
      <c r="A1138" s="2">
        <v>2549</v>
      </c>
      <c r="B1138" s="3">
        <v>46192</v>
      </c>
      <c r="C1138" s="4">
        <f>YEAR(SalesDataTable[[#This Row],[Order Date]])</f>
        <v>2026</v>
      </c>
      <c r="D1138" s="4">
        <f>MONTH(SalesDataTable[[#This Row],[Order Date]])</f>
        <v>6</v>
      </c>
      <c r="E1138" s="4" t="str">
        <f>TEXT(SalesDataTable[[#This Row],[Order Date]], "MMM")</f>
        <v>Jun</v>
      </c>
      <c r="F1138" s="5" t="str">
        <f>"Q"&amp;ROUNDUP(MONTH(SalesDataTable[[#This Row],[Order Date]])/3,0)</f>
        <v>Q2</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6" x14ac:dyDescent="0.4">
      <c r="A1139" s="2">
        <v>3341</v>
      </c>
      <c r="B1139" s="3">
        <v>46192</v>
      </c>
      <c r="C1139" s="4">
        <f>YEAR(SalesDataTable[[#This Row],[Order Date]])</f>
        <v>2026</v>
      </c>
      <c r="D1139" s="4">
        <f>MONTH(SalesDataTable[[#This Row],[Order Date]])</f>
        <v>6</v>
      </c>
      <c r="E1139" s="4" t="str">
        <f>TEXT(SalesDataTable[[#This Row],[Order Date]], "MMM")</f>
        <v>Jun</v>
      </c>
      <c r="F1139" s="5" t="str">
        <f>"Q"&amp;ROUNDUP(MONTH(SalesDataTable[[#This Row],[Order Date]])/3,0)</f>
        <v>Q2</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6" x14ac:dyDescent="0.4">
      <c r="A1140" s="2">
        <v>3351</v>
      </c>
      <c r="B1140" s="3">
        <v>46192</v>
      </c>
      <c r="C1140" s="4">
        <f>YEAR(SalesDataTable[[#This Row],[Order Date]])</f>
        <v>2026</v>
      </c>
      <c r="D1140" s="4">
        <f>MONTH(SalesDataTable[[#This Row],[Order Date]])</f>
        <v>6</v>
      </c>
      <c r="E1140" s="4" t="str">
        <f>TEXT(SalesDataTable[[#This Row],[Order Date]], "MMM")</f>
        <v>Jun</v>
      </c>
      <c r="F1140" s="5" t="str">
        <f>"Q"&amp;ROUNDUP(MONTH(SalesDataTable[[#This Row],[Order Date]])/3,0)</f>
        <v>Q2</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6" x14ac:dyDescent="0.4">
      <c r="A1141" s="2">
        <v>3366</v>
      </c>
      <c r="B1141" s="3">
        <v>46192</v>
      </c>
      <c r="C1141" s="4">
        <f>YEAR(SalesDataTable[[#This Row],[Order Date]])</f>
        <v>2026</v>
      </c>
      <c r="D1141" s="4">
        <f>MONTH(SalesDataTable[[#This Row],[Order Date]])</f>
        <v>6</v>
      </c>
      <c r="E1141" s="4" t="str">
        <f>TEXT(SalesDataTable[[#This Row],[Order Date]], "MMM")</f>
        <v>Jun</v>
      </c>
      <c r="F1141" s="5" t="str">
        <f>"Q"&amp;ROUNDUP(MONTH(SalesDataTable[[#This Row],[Order Date]])/3,0)</f>
        <v>Q2</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6" x14ac:dyDescent="0.4">
      <c r="A1142" s="2">
        <v>3691</v>
      </c>
      <c r="B1142" s="3">
        <v>46192</v>
      </c>
      <c r="C1142" s="4">
        <f>YEAR(SalesDataTable[[#This Row],[Order Date]])</f>
        <v>2026</v>
      </c>
      <c r="D1142" s="4">
        <f>MONTH(SalesDataTable[[#This Row],[Order Date]])</f>
        <v>6</v>
      </c>
      <c r="E1142" s="4" t="str">
        <f>TEXT(SalesDataTable[[#This Row],[Order Date]], "MMM")</f>
        <v>Jun</v>
      </c>
      <c r="F1142" s="5" t="str">
        <f>"Q"&amp;ROUNDUP(MONTH(SalesDataTable[[#This Row],[Order Date]])/3,0)</f>
        <v>Q2</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6" x14ac:dyDescent="0.4">
      <c r="A1143" s="2">
        <v>3909</v>
      </c>
      <c r="B1143" s="3">
        <v>46192</v>
      </c>
      <c r="C1143" s="4">
        <f>YEAR(SalesDataTable[[#This Row],[Order Date]])</f>
        <v>2026</v>
      </c>
      <c r="D1143" s="4">
        <f>MONTH(SalesDataTable[[#This Row],[Order Date]])</f>
        <v>6</v>
      </c>
      <c r="E1143" s="4" t="str">
        <f>TEXT(SalesDataTable[[#This Row],[Order Date]], "MMM")</f>
        <v>Jun</v>
      </c>
      <c r="F1143" s="5" t="str">
        <f>"Q"&amp;ROUNDUP(MONTH(SalesDataTable[[#This Row],[Order Date]])/3,0)</f>
        <v>Q2</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6" x14ac:dyDescent="0.4">
      <c r="A1144" s="2">
        <v>4862</v>
      </c>
      <c r="B1144" s="3">
        <v>46192</v>
      </c>
      <c r="C1144" s="4">
        <f>YEAR(SalesDataTable[[#This Row],[Order Date]])</f>
        <v>2026</v>
      </c>
      <c r="D1144" s="4">
        <f>MONTH(SalesDataTable[[#This Row],[Order Date]])</f>
        <v>6</v>
      </c>
      <c r="E1144" s="4" t="str">
        <f>TEXT(SalesDataTable[[#This Row],[Order Date]], "MMM")</f>
        <v>Jun</v>
      </c>
      <c r="F1144" s="5" t="str">
        <f>"Q"&amp;ROUNDUP(MONTH(SalesDataTable[[#This Row],[Order Date]])/3,0)</f>
        <v>Q2</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6" x14ac:dyDescent="0.4">
      <c r="A1145" s="2">
        <v>5096</v>
      </c>
      <c r="B1145" s="3">
        <v>46192</v>
      </c>
      <c r="C1145" s="4">
        <f>YEAR(SalesDataTable[[#This Row],[Order Date]])</f>
        <v>2026</v>
      </c>
      <c r="D1145" s="4">
        <f>MONTH(SalesDataTable[[#This Row],[Order Date]])</f>
        <v>6</v>
      </c>
      <c r="E1145" s="4" t="str">
        <f>TEXT(SalesDataTable[[#This Row],[Order Date]], "MMM")</f>
        <v>Jun</v>
      </c>
      <c r="F1145" s="5" t="str">
        <f>"Q"&amp;ROUNDUP(MONTH(SalesDataTable[[#This Row],[Order Date]])/3,0)</f>
        <v>Q2</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6" x14ac:dyDescent="0.4">
      <c r="A1146" s="2">
        <v>5112</v>
      </c>
      <c r="B1146" s="3">
        <v>46192</v>
      </c>
      <c r="C1146" s="4">
        <f>YEAR(SalesDataTable[[#This Row],[Order Date]])</f>
        <v>2026</v>
      </c>
      <c r="D1146" s="4">
        <f>MONTH(SalesDataTable[[#This Row],[Order Date]])</f>
        <v>6</v>
      </c>
      <c r="E1146" s="4" t="str">
        <f>TEXT(SalesDataTable[[#This Row],[Order Date]], "MMM")</f>
        <v>Jun</v>
      </c>
      <c r="F1146" s="5" t="str">
        <f>"Q"&amp;ROUNDUP(MONTH(SalesDataTable[[#This Row],[Order Date]])/3,0)</f>
        <v>Q2</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6" x14ac:dyDescent="0.4">
      <c r="A1147" s="2">
        <v>501</v>
      </c>
      <c r="B1147" s="3">
        <v>46193</v>
      </c>
      <c r="C1147" s="4">
        <f>YEAR(SalesDataTable[[#This Row],[Order Date]])</f>
        <v>2026</v>
      </c>
      <c r="D1147" s="4">
        <f>MONTH(SalesDataTable[[#This Row],[Order Date]])</f>
        <v>6</v>
      </c>
      <c r="E1147" s="4" t="str">
        <f>TEXT(SalesDataTable[[#This Row],[Order Date]], "MMM")</f>
        <v>Jun</v>
      </c>
      <c r="F1147" s="5" t="str">
        <f>"Q"&amp;ROUNDUP(MONTH(SalesDataTable[[#This Row],[Order Date]])/3,0)</f>
        <v>Q2</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6" x14ac:dyDescent="0.4">
      <c r="A1148" s="2">
        <v>540</v>
      </c>
      <c r="B1148" s="3">
        <v>46193</v>
      </c>
      <c r="C1148" s="4">
        <f>YEAR(SalesDataTable[[#This Row],[Order Date]])</f>
        <v>2026</v>
      </c>
      <c r="D1148" s="4">
        <f>MONTH(SalesDataTable[[#This Row],[Order Date]])</f>
        <v>6</v>
      </c>
      <c r="E1148" s="4" t="str">
        <f>TEXT(SalesDataTable[[#This Row],[Order Date]], "MMM")</f>
        <v>Jun</v>
      </c>
      <c r="F1148" s="5" t="str">
        <f>"Q"&amp;ROUNDUP(MONTH(SalesDataTable[[#This Row],[Order Date]])/3,0)</f>
        <v>Q2</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6" x14ac:dyDescent="0.4">
      <c r="A1149" s="2">
        <v>2255</v>
      </c>
      <c r="B1149" s="3">
        <v>46193</v>
      </c>
      <c r="C1149" s="4">
        <f>YEAR(SalesDataTable[[#This Row],[Order Date]])</f>
        <v>2026</v>
      </c>
      <c r="D1149" s="4">
        <f>MONTH(SalesDataTable[[#This Row],[Order Date]])</f>
        <v>6</v>
      </c>
      <c r="E1149" s="4" t="str">
        <f>TEXT(SalesDataTable[[#This Row],[Order Date]], "MMM")</f>
        <v>Jun</v>
      </c>
      <c r="F1149" s="5" t="str">
        <f>"Q"&amp;ROUNDUP(MONTH(SalesDataTable[[#This Row],[Order Date]])/3,0)</f>
        <v>Q2</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6" x14ac:dyDescent="0.4">
      <c r="A1150" s="2">
        <v>3126</v>
      </c>
      <c r="B1150" s="3">
        <v>46193</v>
      </c>
      <c r="C1150" s="4">
        <f>YEAR(SalesDataTable[[#This Row],[Order Date]])</f>
        <v>2026</v>
      </c>
      <c r="D1150" s="4">
        <f>MONTH(SalesDataTable[[#This Row],[Order Date]])</f>
        <v>6</v>
      </c>
      <c r="E1150" s="4" t="str">
        <f>TEXT(SalesDataTable[[#This Row],[Order Date]], "MMM")</f>
        <v>Jun</v>
      </c>
      <c r="F1150" s="5" t="str">
        <f>"Q"&amp;ROUNDUP(MONTH(SalesDataTable[[#This Row],[Order Date]])/3,0)</f>
        <v>Q2</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6" x14ac:dyDescent="0.4">
      <c r="A1151" s="2">
        <v>3223</v>
      </c>
      <c r="B1151" s="3">
        <v>46193</v>
      </c>
      <c r="C1151" s="4">
        <f>YEAR(SalesDataTable[[#This Row],[Order Date]])</f>
        <v>2026</v>
      </c>
      <c r="D1151" s="4">
        <f>MONTH(SalesDataTable[[#This Row],[Order Date]])</f>
        <v>6</v>
      </c>
      <c r="E1151" s="4" t="str">
        <f>TEXT(SalesDataTable[[#This Row],[Order Date]], "MMM")</f>
        <v>Jun</v>
      </c>
      <c r="F1151" s="5" t="str">
        <f>"Q"&amp;ROUNDUP(MONTH(SalesDataTable[[#This Row],[Order Date]])/3,0)</f>
        <v>Q2</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6" x14ac:dyDescent="0.4">
      <c r="A1152" s="2">
        <v>3260</v>
      </c>
      <c r="B1152" s="3">
        <v>46193</v>
      </c>
      <c r="C1152" s="4">
        <f>YEAR(SalesDataTable[[#This Row],[Order Date]])</f>
        <v>2026</v>
      </c>
      <c r="D1152" s="4">
        <f>MONTH(SalesDataTable[[#This Row],[Order Date]])</f>
        <v>6</v>
      </c>
      <c r="E1152" s="4" t="str">
        <f>TEXT(SalesDataTable[[#This Row],[Order Date]], "MMM")</f>
        <v>Jun</v>
      </c>
      <c r="F1152" s="5" t="str">
        <f>"Q"&amp;ROUNDUP(MONTH(SalesDataTable[[#This Row],[Order Date]])/3,0)</f>
        <v>Q2</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6" x14ac:dyDescent="0.4">
      <c r="A1153" s="2">
        <v>3404</v>
      </c>
      <c r="B1153" s="3">
        <v>46193</v>
      </c>
      <c r="C1153" s="4">
        <f>YEAR(SalesDataTable[[#This Row],[Order Date]])</f>
        <v>2026</v>
      </c>
      <c r="D1153" s="4">
        <f>MONTH(SalesDataTable[[#This Row],[Order Date]])</f>
        <v>6</v>
      </c>
      <c r="E1153" s="4" t="str">
        <f>TEXT(SalesDataTable[[#This Row],[Order Date]], "MMM")</f>
        <v>Jun</v>
      </c>
      <c r="F1153" s="5" t="str">
        <f>"Q"&amp;ROUNDUP(MONTH(SalesDataTable[[#This Row],[Order Date]])/3,0)</f>
        <v>Q2</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6" x14ac:dyDescent="0.4">
      <c r="A1154" s="2">
        <v>4267</v>
      </c>
      <c r="B1154" s="3">
        <v>46193</v>
      </c>
      <c r="C1154" s="4">
        <f>YEAR(SalesDataTable[[#This Row],[Order Date]])</f>
        <v>2026</v>
      </c>
      <c r="D1154" s="4">
        <f>MONTH(SalesDataTable[[#This Row],[Order Date]])</f>
        <v>6</v>
      </c>
      <c r="E1154" s="4" t="str">
        <f>TEXT(SalesDataTable[[#This Row],[Order Date]], "MMM")</f>
        <v>Jun</v>
      </c>
      <c r="F1154" s="5" t="str">
        <f>"Q"&amp;ROUNDUP(MONTH(SalesDataTable[[#This Row],[Order Date]])/3,0)</f>
        <v>Q2</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6" x14ac:dyDescent="0.4">
      <c r="A1155" s="2">
        <v>5082</v>
      </c>
      <c r="B1155" s="3">
        <v>46193</v>
      </c>
      <c r="C1155" s="4">
        <f>YEAR(SalesDataTable[[#This Row],[Order Date]])</f>
        <v>2026</v>
      </c>
      <c r="D1155" s="4">
        <f>MONTH(SalesDataTable[[#This Row],[Order Date]])</f>
        <v>6</v>
      </c>
      <c r="E1155" s="4" t="str">
        <f>TEXT(SalesDataTable[[#This Row],[Order Date]], "MMM")</f>
        <v>Jun</v>
      </c>
      <c r="F1155" s="5" t="str">
        <f>"Q"&amp;ROUNDUP(MONTH(SalesDataTable[[#This Row],[Order Date]])/3,0)</f>
        <v>Q2</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6" x14ac:dyDescent="0.4">
      <c r="A1156" s="2">
        <v>5108</v>
      </c>
      <c r="B1156" s="3">
        <v>46193</v>
      </c>
      <c r="C1156" s="4">
        <f>YEAR(SalesDataTable[[#This Row],[Order Date]])</f>
        <v>2026</v>
      </c>
      <c r="D1156" s="4">
        <f>MONTH(SalesDataTable[[#This Row],[Order Date]])</f>
        <v>6</v>
      </c>
      <c r="E1156" s="4" t="str">
        <f>TEXT(SalesDataTable[[#This Row],[Order Date]], "MMM")</f>
        <v>Jun</v>
      </c>
      <c r="F1156" s="5" t="str">
        <f>"Q"&amp;ROUNDUP(MONTH(SalesDataTable[[#This Row],[Order Date]])/3,0)</f>
        <v>Q2</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6" x14ac:dyDescent="0.4">
      <c r="A1157" s="2">
        <v>1105</v>
      </c>
      <c r="B1157" s="3">
        <v>46194</v>
      </c>
      <c r="C1157" s="4">
        <f>YEAR(SalesDataTable[[#This Row],[Order Date]])</f>
        <v>2026</v>
      </c>
      <c r="D1157" s="4">
        <f>MONTH(SalesDataTable[[#This Row],[Order Date]])</f>
        <v>6</v>
      </c>
      <c r="E1157" s="4" t="str">
        <f>TEXT(SalesDataTable[[#This Row],[Order Date]], "MMM")</f>
        <v>Jun</v>
      </c>
      <c r="F1157" s="5" t="str">
        <f>"Q"&amp;ROUNDUP(MONTH(SalesDataTable[[#This Row],[Order Date]])/3,0)</f>
        <v>Q2</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6" x14ac:dyDescent="0.4">
      <c r="A1158" s="2">
        <v>2757</v>
      </c>
      <c r="B1158" s="3">
        <v>46194</v>
      </c>
      <c r="C1158" s="4">
        <f>YEAR(SalesDataTable[[#This Row],[Order Date]])</f>
        <v>2026</v>
      </c>
      <c r="D1158" s="4">
        <f>MONTH(SalesDataTable[[#This Row],[Order Date]])</f>
        <v>6</v>
      </c>
      <c r="E1158" s="4" t="str">
        <f>TEXT(SalesDataTable[[#This Row],[Order Date]], "MMM")</f>
        <v>Jun</v>
      </c>
      <c r="F1158" s="5" t="str">
        <f>"Q"&amp;ROUNDUP(MONTH(SalesDataTable[[#This Row],[Order Date]])/3,0)</f>
        <v>Q2</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6" x14ac:dyDescent="0.4">
      <c r="A1159" s="2">
        <v>3325</v>
      </c>
      <c r="B1159" s="3">
        <v>46194</v>
      </c>
      <c r="C1159" s="4">
        <f>YEAR(SalesDataTable[[#This Row],[Order Date]])</f>
        <v>2026</v>
      </c>
      <c r="D1159" s="4">
        <f>MONTH(SalesDataTable[[#This Row],[Order Date]])</f>
        <v>6</v>
      </c>
      <c r="E1159" s="4" t="str">
        <f>TEXT(SalesDataTable[[#This Row],[Order Date]], "MMM")</f>
        <v>Jun</v>
      </c>
      <c r="F1159" s="5" t="str">
        <f>"Q"&amp;ROUNDUP(MONTH(SalesDataTable[[#This Row],[Order Date]])/3,0)</f>
        <v>Q2</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6" x14ac:dyDescent="0.4">
      <c r="A1160" s="2">
        <v>4070</v>
      </c>
      <c r="B1160" s="3">
        <v>46194</v>
      </c>
      <c r="C1160" s="4">
        <f>YEAR(SalesDataTable[[#This Row],[Order Date]])</f>
        <v>2026</v>
      </c>
      <c r="D1160" s="4">
        <f>MONTH(SalesDataTable[[#This Row],[Order Date]])</f>
        <v>6</v>
      </c>
      <c r="E1160" s="4" t="str">
        <f>TEXT(SalesDataTable[[#This Row],[Order Date]], "MMM")</f>
        <v>Jun</v>
      </c>
      <c r="F1160" s="5" t="str">
        <f>"Q"&amp;ROUNDUP(MONTH(SalesDataTable[[#This Row],[Order Date]])/3,0)</f>
        <v>Q2</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6" x14ac:dyDescent="0.4">
      <c r="A1161" s="2">
        <v>4339</v>
      </c>
      <c r="B1161" s="3">
        <v>46194</v>
      </c>
      <c r="C1161" s="4">
        <f>YEAR(SalesDataTable[[#This Row],[Order Date]])</f>
        <v>2026</v>
      </c>
      <c r="D1161" s="4">
        <f>MONTH(SalesDataTable[[#This Row],[Order Date]])</f>
        <v>6</v>
      </c>
      <c r="E1161" s="4" t="str">
        <f>TEXT(SalesDataTable[[#This Row],[Order Date]], "MMM")</f>
        <v>Jun</v>
      </c>
      <c r="F1161" s="5" t="str">
        <f>"Q"&amp;ROUNDUP(MONTH(SalesDataTable[[#This Row],[Order Date]])/3,0)</f>
        <v>Q2</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6" x14ac:dyDescent="0.4">
      <c r="A1162" s="2">
        <v>731</v>
      </c>
      <c r="B1162" s="3">
        <v>46195</v>
      </c>
      <c r="C1162" s="4">
        <f>YEAR(SalesDataTable[[#This Row],[Order Date]])</f>
        <v>2026</v>
      </c>
      <c r="D1162" s="4">
        <f>MONTH(SalesDataTable[[#This Row],[Order Date]])</f>
        <v>6</v>
      </c>
      <c r="E1162" s="4" t="str">
        <f>TEXT(SalesDataTable[[#This Row],[Order Date]], "MMM")</f>
        <v>Jun</v>
      </c>
      <c r="F1162" s="5" t="str">
        <f>"Q"&amp;ROUNDUP(MONTH(SalesDataTable[[#This Row],[Order Date]])/3,0)</f>
        <v>Q2</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6" x14ac:dyDescent="0.4">
      <c r="A1163" s="2">
        <v>1362</v>
      </c>
      <c r="B1163" s="3">
        <v>46195</v>
      </c>
      <c r="C1163" s="4">
        <f>YEAR(SalesDataTable[[#This Row],[Order Date]])</f>
        <v>2026</v>
      </c>
      <c r="D1163" s="4">
        <f>MONTH(SalesDataTable[[#This Row],[Order Date]])</f>
        <v>6</v>
      </c>
      <c r="E1163" s="4" t="str">
        <f>TEXT(SalesDataTable[[#This Row],[Order Date]], "MMM")</f>
        <v>Jun</v>
      </c>
      <c r="F1163" s="5" t="str">
        <f>"Q"&amp;ROUNDUP(MONTH(SalesDataTable[[#This Row],[Order Date]])/3,0)</f>
        <v>Q2</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6" x14ac:dyDescent="0.4">
      <c r="A1164" s="2">
        <v>1512</v>
      </c>
      <c r="B1164" s="3">
        <v>46195</v>
      </c>
      <c r="C1164" s="4">
        <f>YEAR(SalesDataTable[[#This Row],[Order Date]])</f>
        <v>2026</v>
      </c>
      <c r="D1164" s="4">
        <f>MONTH(SalesDataTable[[#This Row],[Order Date]])</f>
        <v>6</v>
      </c>
      <c r="E1164" s="4" t="str">
        <f>TEXT(SalesDataTable[[#This Row],[Order Date]], "MMM")</f>
        <v>Jun</v>
      </c>
      <c r="F1164" s="5" t="str">
        <f>"Q"&amp;ROUNDUP(MONTH(SalesDataTable[[#This Row],[Order Date]])/3,0)</f>
        <v>Q2</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6" x14ac:dyDescent="0.4">
      <c r="A1165" s="2">
        <v>1647</v>
      </c>
      <c r="B1165" s="3">
        <v>46195</v>
      </c>
      <c r="C1165" s="4">
        <f>YEAR(SalesDataTable[[#This Row],[Order Date]])</f>
        <v>2026</v>
      </c>
      <c r="D1165" s="4">
        <f>MONTH(SalesDataTable[[#This Row],[Order Date]])</f>
        <v>6</v>
      </c>
      <c r="E1165" s="4" t="str">
        <f>TEXT(SalesDataTable[[#This Row],[Order Date]], "MMM")</f>
        <v>Jun</v>
      </c>
      <c r="F1165" s="5" t="str">
        <f>"Q"&amp;ROUNDUP(MONTH(SalesDataTable[[#This Row],[Order Date]])/3,0)</f>
        <v>Q2</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6" x14ac:dyDescent="0.4">
      <c r="A1166" s="2">
        <v>2358</v>
      </c>
      <c r="B1166" s="3">
        <v>46195</v>
      </c>
      <c r="C1166" s="4">
        <f>YEAR(SalesDataTable[[#This Row],[Order Date]])</f>
        <v>2026</v>
      </c>
      <c r="D1166" s="4">
        <f>MONTH(SalesDataTable[[#This Row],[Order Date]])</f>
        <v>6</v>
      </c>
      <c r="E1166" s="4" t="str">
        <f>TEXT(SalesDataTable[[#This Row],[Order Date]], "MMM")</f>
        <v>Jun</v>
      </c>
      <c r="F1166" s="5" t="str">
        <f>"Q"&amp;ROUNDUP(MONTH(SalesDataTable[[#This Row],[Order Date]])/3,0)</f>
        <v>Q2</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6" x14ac:dyDescent="0.4">
      <c r="A1167" s="2">
        <v>2366</v>
      </c>
      <c r="B1167" s="3">
        <v>46195</v>
      </c>
      <c r="C1167" s="4">
        <f>YEAR(SalesDataTable[[#This Row],[Order Date]])</f>
        <v>2026</v>
      </c>
      <c r="D1167" s="4">
        <f>MONTH(SalesDataTable[[#This Row],[Order Date]])</f>
        <v>6</v>
      </c>
      <c r="E1167" s="4" t="str">
        <f>TEXT(SalesDataTable[[#This Row],[Order Date]], "MMM")</f>
        <v>Jun</v>
      </c>
      <c r="F1167" s="5" t="str">
        <f>"Q"&amp;ROUNDUP(MONTH(SalesDataTable[[#This Row],[Order Date]])/3,0)</f>
        <v>Q2</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6" x14ac:dyDescent="0.4">
      <c r="A1168" s="2">
        <v>3481</v>
      </c>
      <c r="B1168" s="3">
        <v>46195</v>
      </c>
      <c r="C1168" s="4">
        <f>YEAR(SalesDataTable[[#This Row],[Order Date]])</f>
        <v>2026</v>
      </c>
      <c r="D1168" s="4">
        <f>MONTH(SalesDataTable[[#This Row],[Order Date]])</f>
        <v>6</v>
      </c>
      <c r="E1168" s="4" t="str">
        <f>TEXT(SalesDataTable[[#This Row],[Order Date]], "MMM")</f>
        <v>Jun</v>
      </c>
      <c r="F1168" s="5" t="str">
        <f>"Q"&amp;ROUNDUP(MONTH(SalesDataTable[[#This Row],[Order Date]])/3,0)</f>
        <v>Q2</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6" x14ac:dyDescent="0.4">
      <c r="A1169" s="2">
        <v>3595</v>
      </c>
      <c r="B1169" s="3">
        <v>46195</v>
      </c>
      <c r="C1169" s="4">
        <f>YEAR(SalesDataTable[[#This Row],[Order Date]])</f>
        <v>2026</v>
      </c>
      <c r="D1169" s="4">
        <f>MONTH(SalesDataTable[[#This Row],[Order Date]])</f>
        <v>6</v>
      </c>
      <c r="E1169" s="4" t="str">
        <f>TEXT(SalesDataTable[[#This Row],[Order Date]], "MMM")</f>
        <v>Jun</v>
      </c>
      <c r="F1169" s="5" t="str">
        <f>"Q"&amp;ROUNDUP(MONTH(SalesDataTable[[#This Row],[Order Date]])/3,0)</f>
        <v>Q2</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6" x14ac:dyDescent="0.4">
      <c r="A1170" s="2">
        <v>3766</v>
      </c>
      <c r="B1170" s="3">
        <v>46195</v>
      </c>
      <c r="C1170" s="4">
        <f>YEAR(SalesDataTable[[#This Row],[Order Date]])</f>
        <v>2026</v>
      </c>
      <c r="D1170" s="4">
        <f>MONTH(SalesDataTable[[#This Row],[Order Date]])</f>
        <v>6</v>
      </c>
      <c r="E1170" s="4" t="str">
        <f>TEXT(SalesDataTable[[#This Row],[Order Date]], "MMM")</f>
        <v>Jun</v>
      </c>
      <c r="F1170" s="5" t="str">
        <f>"Q"&amp;ROUNDUP(MONTH(SalesDataTable[[#This Row],[Order Date]])/3,0)</f>
        <v>Q2</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6" x14ac:dyDescent="0.4">
      <c r="A1171" s="2">
        <v>3933</v>
      </c>
      <c r="B1171" s="3">
        <v>46195</v>
      </c>
      <c r="C1171" s="4">
        <f>YEAR(SalesDataTable[[#This Row],[Order Date]])</f>
        <v>2026</v>
      </c>
      <c r="D1171" s="4">
        <f>MONTH(SalesDataTable[[#This Row],[Order Date]])</f>
        <v>6</v>
      </c>
      <c r="E1171" s="4" t="str">
        <f>TEXT(SalesDataTable[[#This Row],[Order Date]], "MMM")</f>
        <v>Jun</v>
      </c>
      <c r="F1171" s="5" t="str">
        <f>"Q"&amp;ROUNDUP(MONTH(SalesDataTable[[#This Row],[Order Date]])/3,0)</f>
        <v>Q2</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6" x14ac:dyDescent="0.4">
      <c r="A1172" s="2">
        <v>3951</v>
      </c>
      <c r="B1172" s="3">
        <v>46195</v>
      </c>
      <c r="C1172" s="4">
        <f>YEAR(SalesDataTable[[#This Row],[Order Date]])</f>
        <v>2026</v>
      </c>
      <c r="D1172" s="4">
        <f>MONTH(SalesDataTable[[#This Row],[Order Date]])</f>
        <v>6</v>
      </c>
      <c r="E1172" s="4" t="str">
        <f>TEXT(SalesDataTable[[#This Row],[Order Date]], "MMM")</f>
        <v>Jun</v>
      </c>
      <c r="F1172" s="5" t="str">
        <f>"Q"&amp;ROUNDUP(MONTH(SalesDataTable[[#This Row],[Order Date]])/3,0)</f>
        <v>Q2</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6" x14ac:dyDescent="0.4">
      <c r="A1173" s="2">
        <v>4078</v>
      </c>
      <c r="B1173" s="3">
        <v>46195</v>
      </c>
      <c r="C1173" s="4">
        <f>YEAR(SalesDataTable[[#This Row],[Order Date]])</f>
        <v>2026</v>
      </c>
      <c r="D1173" s="4">
        <f>MONTH(SalesDataTable[[#This Row],[Order Date]])</f>
        <v>6</v>
      </c>
      <c r="E1173" s="4" t="str">
        <f>TEXT(SalesDataTable[[#This Row],[Order Date]], "MMM")</f>
        <v>Jun</v>
      </c>
      <c r="F1173" s="5" t="str">
        <f>"Q"&amp;ROUNDUP(MONTH(SalesDataTable[[#This Row],[Order Date]])/3,0)</f>
        <v>Q2</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6" x14ac:dyDescent="0.4">
      <c r="A1174" s="2">
        <v>4182</v>
      </c>
      <c r="B1174" s="3">
        <v>46195</v>
      </c>
      <c r="C1174" s="4">
        <f>YEAR(SalesDataTable[[#This Row],[Order Date]])</f>
        <v>2026</v>
      </c>
      <c r="D1174" s="4">
        <f>MONTH(SalesDataTable[[#This Row],[Order Date]])</f>
        <v>6</v>
      </c>
      <c r="E1174" s="4" t="str">
        <f>TEXT(SalesDataTable[[#This Row],[Order Date]], "MMM")</f>
        <v>Jun</v>
      </c>
      <c r="F1174" s="5" t="str">
        <f>"Q"&amp;ROUNDUP(MONTH(SalesDataTable[[#This Row],[Order Date]])/3,0)</f>
        <v>Q2</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6" x14ac:dyDescent="0.4">
      <c r="A1175" s="2">
        <v>323</v>
      </c>
      <c r="B1175" s="3">
        <v>46196</v>
      </c>
      <c r="C1175" s="4">
        <f>YEAR(SalesDataTable[[#This Row],[Order Date]])</f>
        <v>2026</v>
      </c>
      <c r="D1175" s="4">
        <f>MONTH(SalesDataTable[[#This Row],[Order Date]])</f>
        <v>6</v>
      </c>
      <c r="E1175" s="4" t="str">
        <f>TEXT(SalesDataTable[[#This Row],[Order Date]], "MMM")</f>
        <v>Jun</v>
      </c>
      <c r="F1175" s="5" t="str">
        <f>"Q"&amp;ROUNDUP(MONTH(SalesDataTable[[#This Row],[Order Date]])/3,0)</f>
        <v>Q2</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6" x14ac:dyDescent="0.4">
      <c r="A1176" s="2">
        <v>544</v>
      </c>
      <c r="B1176" s="3">
        <v>46196</v>
      </c>
      <c r="C1176" s="4">
        <f>YEAR(SalesDataTable[[#This Row],[Order Date]])</f>
        <v>2026</v>
      </c>
      <c r="D1176" s="4">
        <f>MONTH(SalesDataTable[[#This Row],[Order Date]])</f>
        <v>6</v>
      </c>
      <c r="E1176" s="4" t="str">
        <f>TEXT(SalesDataTable[[#This Row],[Order Date]], "MMM")</f>
        <v>Jun</v>
      </c>
      <c r="F1176" s="5" t="str">
        <f>"Q"&amp;ROUNDUP(MONTH(SalesDataTable[[#This Row],[Order Date]])/3,0)</f>
        <v>Q2</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6" x14ac:dyDescent="0.4">
      <c r="A1177" s="2">
        <v>1570</v>
      </c>
      <c r="B1177" s="3">
        <v>46196</v>
      </c>
      <c r="C1177" s="4">
        <f>YEAR(SalesDataTable[[#This Row],[Order Date]])</f>
        <v>2026</v>
      </c>
      <c r="D1177" s="4">
        <f>MONTH(SalesDataTable[[#This Row],[Order Date]])</f>
        <v>6</v>
      </c>
      <c r="E1177" s="4" t="str">
        <f>TEXT(SalesDataTable[[#This Row],[Order Date]], "MMM")</f>
        <v>Jun</v>
      </c>
      <c r="F1177" s="5" t="str">
        <f>"Q"&amp;ROUNDUP(MONTH(SalesDataTable[[#This Row],[Order Date]])/3,0)</f>
        <v>Q2</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6" x14ac:dyDescent="0.4">
      <c r="A1178" s="2">
        <v>1932</v>
      </c>
      <c r="B1178" s="3">
        <v>46196</v>
      </c>
      <c r="C1178" s="4">
        <f>YEAR(SalesDataTable[[#This Row],[Order Date]])</f>
        <v>2026</v>
      </c>
      <c r="D1178" s="4">
        <f>MONTH(SalesDataTable[[#This Row],[Order Date]])</f>
        <v>6</v>
      </c>
      <c r="E1178" s="4" t="str">
        <f>TEXT(SalesDataTable[[#This Row],[Order Date]], "MMM")</f>
        <v>Jun</v>
      </c>
      <c r="F1178" s="5" t="str">
        <f>"Q"&amp;ROUNDUP(MONTH(SalesDataTable[[#This Row],[Order Date]])/3,0)</f>
        <v>Q2</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6" x14ac:dyDescent="0.4">
      <c r="A1179" s="2">
        <v>4352</v>
      </c>
      <c r="B1179" s="3">
        <v>46196</v>
      </c>
      <c r="C1179" s="4">
        <f>YEAR(SalesDataTable[[#This Row],[Order Date]])</f>
        <v>2026</v>
      </c>
      <c r="D1179" s="4">
        <f>MONTH(SalesDataTable[[#This Row],[Order Date]])</f>
        <v>6</v>
      </c>
      <c r="E1179" s="4" t="str">
        <f>TEXT(SalesDataTable[[#This Row],[Order Date]], "MMM")</f>
        <v>Jun</v>
      </c>
      <c r="F1179" s="5" t="str">
        <f>"Q"&amp;ROUNDUP(MONTH(SalesDataTable[[#This Row],[Order Date]])/3,0)</f>
        <v>Q2</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6" x14ac:dyDescent="0.4">
      <c r="A1180" s="2">
        <v>4561</v>
      </c>
      <c r="B1180" s="3">
        <v>46196</v>
      </c>
      <c r="C1180" s="4">
        <f>YEAR(SalesDataTable[[#This Row],[Order Date]])</f>
        <v>2026</v>
      </c>
      <c r="D1180" s="4">
        <f>MONTH(SalesDataTable[[#This Row],[Order Date]])</f>
        <v>6</v>
      </c>
      <c r="E1180" s="4" t="str">
        <f>TEXT(SalesDataTable[[#This Row],[Order Date]], "MMM")</f>
        <v>Jun</v>
      </c>
      <c r="F1180" s="5" t="str">
        <f>"Q"&amp;ROUNDUP(MONTH(SalesDataTable[[#This Row],[Order Date]])/3,0)</f>
        <v>Q2</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6" x14ac:dyDescent="0.4">
      <c r="A1181" s="2">
        <v>4741</v>
      </c>
      <c r="B1181" s="3">
        <v>46196</v>
      </c>
      <c r="C1181" s="4">
        <f>YEAR(SalesDataTable[[#This Row],[Order Date]])</f>
        <v>2026</v>
      </c>
      <c r="D1181" s="4">
        <f>MONTH(SalesDataTable[[#This Row],[Order Date]])</f>
        <v>6</v>
      </c>
      <c r="E1181" s="4" t="str">
        <f>TEXT(SalesDataTable[[#This Row],[Order Date]], "MMM")</f>
        <v>Jun</v>
      </c>
      <c r="F1181" s="5" t="str">
        <f>"Q"&amp;ROUNDUP(MONTH(SalesDataTable[[#This Row],[Order Date]])/3,0)</f>
        <v>Q2</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6" x14ac:dyDescent="0.4">
      <c r="A1182" s="2">
        <v>4882</v>
      </c>
      <c r="B1182" s="3">
        <v>46196</v>
      </c>
      <c r="C1182" s="4">
        <f>YEAR(SalesDataTable[[#This Row],[Order Date]])</f>
        <v>2026</v>
      </c>
      <c r="D1182" s="4">
        <f>MONTH(SalesDataTable[[#This Row],[Order Date]])</f>
        <v>6</v>
      </c>
      <c r="E1182" s="4" t="str">
        <f>TEXT(SalesDataTable[[#This Row],[Order Date]], "MMM")</f>
        <v>Jun</v>
      </c>
      <c r="F1182" s="5" t="str">
        <f>"Q"&amp;ROUNDUP(MONTH(SalesDataTable[[#This Row],[Order Date]])/3,0)</f>
        <v>Q2</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6" x14ac:dyDescent="0.4">
      <c r="A1183" s="2">
        <v>4885</v>
      </c>
      <c r="B1183" s="3">
        <v>46196</v>
      </c>
      <c r="C1183" s="4">
        <f>YEAR(SalesDataTable[[#This Row],[Order Date]])</f>
        <v>2026</v>
      </c>
      <c r="D1183" s="4">
        <f>MONTH(SalesDataTable[[#This Row],[Order Date]])</f>
        <v>6</v>
      </c>
      <c r="E1183" s="4" t="str">
        <f>TEXT(SalesDataTable[[#This Row],[Order Date]], "MMM")</f>
        <v>Jun</v>
      </c>
      <c r="F1183" s="5" t="str">
        <f>"Q"&amp;ROUNDUP(MONTH(SalesDataTable[[#This Row],[Order Date]])/3,0)</f>
        <v>Q2</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6" x14ac:dyDescent="0.4">
      <c r="A1184" s="2">
        <v>4982</v>
      </c>
      <c r="B1184" s="3">
        <v>46196</v>
      </c>
      <c r="C1184" s="4">
        <f>YEAR(SalesDataTable[[#This Row],[Order Date]])</f>
        <v>2026</v>
      </c>
      <c r="D1184" s="4">
        <f>MONTH(SalesDataTable[[#This Row],[Order Date]])</f>
        <v>6</v>
      </c>
      <c r="E1184" s="4" t="str">
        <f>TEXT(SalesDataTable[[#This Row],[Order Date]], "MMM")</f>
        <v>Jun</v>
      </c>
      <c r="F1184" s="5" t="str">
        <f>"Q"&amp;ROUNDUP(MONTH(SalesDataTable[[#This Row],[Order Date]])/3,0)</f>
        <v>Q2</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6" x14ac:dyDescent="0.4">
      <c r="A1185" s="2">
        <v>40</v>
      </c>
      <c r="B1185" s="3">
        <v>46197</v>
      </c>
      <c r="C1185" s="4">
        <f>YEAR(SalesDataTable[[#This Row],[Order Date]])</f>
        <v>2026</v>
      </c>
      <c r="D1185" s="4">
        <f>MONTH(SalesDataTable[[#This Row],[Order Date]])</f>
        <v>6</v>
      </c>
      <c r="E1185" s="4" t="str">
        <f>TEXT(SalesDataTable[[#This Row],[Order Date]], "MMM")</f>
        <v>Jun</v>
      </c>
      <c r="F1185" s="5" t="str">
        <f>"Q"&amp;ROUNDUP(MONTH(SalesDataTable[[#This Row],[Order Date]])/3,0)</f>
        <v>Q2</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6" x14ac:dyDescent="0.4">
      <c r="A1186" s="2">
        <v>110</v>
      </c>
      <c r="B1186" s="3">
        <v>46197</v>
      </c>
      <c r="C1186" s="4">
        <f>YEAR(SalesDataTable[[#This Row],[Order Date]])</f>
        <v>2026</v>
      </c>
      <c r="D1186" s="4">
        <f>MONTH(SalesDataTable[[#This Row],[Order Date]])</f>
        <v>6</v>
      </c>
      <c r="E1186" s="4" t="str">
        <f>TEXT(SalesDataTable[[#This Row],[Order Date]], "MMM")</f>
        <v>Jun</v>
      </c>
      <c r="F1186" s="5" t="str">
        <f>"Q"&amp;ROUNDUP(MONTH(SalesDataTable[[#This Row],[Order Date]])/3,0)</f>
        <v>Q2</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6" x14ac:dyDescent="0.4">
      <c r="A1187" s="2">
        <v>1169</v>
      </c>
      <c r="B1187" s="3">
        <v>46197</v>
      </c>
      <c r="C1187" s="4">
        <f>YEAR(SalesDataTable[[#This Row],[Order Date]])</f>
        <v>2026</v>
      </c>
      <c r="D1187" s="4">
        <f>MONTH(SalesDataTable[[#This Row],[Order Date]])</f>
        <v>6</v>
      </c>
      <c r="E1187" s="4" t="str">
        <f>TEXT(SalesDataTable[[#This Row],[Order Date]], "MMM")</f>
        <v>Jun</v>
      </c>
      <c r="F1187" s="5" t="str">
        <f>"Q"&amp;ROUNDUP(MONTH(SalesDataTable[[#This Row],[Order Date]])/3,0)</f>
        <v>Q2</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6" x14ac:dyDescent="0.4">
      <c r="A1188" s="2">
        <v>2211</v>
      </c>
      <c r="B1188" s="3">
        <v>46197</v>
      </c>
      <c r="C1188" s="4">
        <f>YEAR(SalesDataTable[[#This Row],[Order Date]])</f>
        <v>2026</v>
      </c>
      <c r="D1188" s="4">
        <f>MONTH(SalesDataTable[[#This Row],[Order Date]])</f>
        <v>6</v>
      </c>
      <c r="E1188" s="4" t="str">
        <f>TEXT(SalesDataTable[[#This Row],[Order Date]], "MMM")</f>
        <v>Jun</v>
      </c>
      <c r="F1188" s="5" t="str">
        <f>"Q"&amp;ROUNDUP(MONTH(SalesDataTable[[#This Row],[Order Date]])/3,0)</f>
        <v>Q2</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6" x14ac:dyDescent="0.4">
      <c r="A1189" s="2">
        <v>3494</v>
      </c>
      <c r="B1189" s="3">
        <v>46197</v>
      </c>
      <c r="C1189" s="4">
        <f>YEAR(SalesDataTable[[#This Row],[Order Date]])</f>
        <v>2026</v>
      </c>
      <c r="D1189" s="4">
        <f>MONTH(SalesDataTable[[#This Row],[Order Date]])</f>
        <v>6</v>
      </c>
      <c r="E1189" s="4" t="str">
        <f>TEXT(SalesDataTable[[#This Row],[Order Date]], "MMM")</f>
        <v>Jun</v>
      </c>
      <c r="F1189" s="5" t="str">
        <f>"Q"&amp;ROUNDUP(MONTH(SalesDataTable[[#This Row],[Order Date]])/3,0)</f>
        <v>Q2</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6" x14ac:dyDescent="0.4">
      <c r="A1190" s="2">
        <v>3586</v>
      </c>
      <c r="B1190" s="3">
        <v>46197</v>
      </c>
      <c r="C1190" s="4">
        <f>YEAR(SalesDataTable[[#This Row],[Order Date]])</f>
        <v>2026</v>
      </c>
      <c r="D1190" s="4">
        <f>MONTH(SalesDataTable[[#This Row],[Order Date]])</f>
        <v>6</v>
      </c>
      <c r="E1190" s="4" t="str">
        <f>TEXT(SalesDataTable[[#This Row],[Order Date]], "MMM")</f>
        <v>Jun</v>
      </c>
      <c r="F1190" s="5" t="str">
        <f>"Q"&amp;ROUNDUP(MONTH(SalesDataTable[[#This Row],[Order Date]])/3,0)</f>
        <v>Q2</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6" x14ac:dyDescent="0.4">
      <c r="A1191" s="2">
        <v>3660</v>
      </c>
      <c r="B1191" s="3">
        <v>46197</v>
      </c>
      <c r="C1191" s="4">
        <f>YEAR(SalesDataTable[[#This Row],[Order Date]])</f>
        <v>2026</v>
      </c>
      <c r="D1191" s="4">
        <f>MONTH(SalesDataTable[[#This Row],[Order Date]])</f>
        <v>6</v>
      </c>
      <c r="E1191" s="4" t="str">
        <f>TEXT(SalesDataTable[[#This Row],[Order Date]], "MMM")</f>
        <v>Jun</v>
      </c>
      <c r="F1191" s="5" t="str">
        <f>"Q"&amp;ROUNDUP(MONTH(SalesDataTable[[#This Row],[Order Date]])/3,0)</f>
        <v>Q2</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6" x14ac:dyDescent="0.4">
      <c r="A1192" s="2">
        <v>4307</v>
      </c>
      <c r="B1192" s="3">
        <v>46197</v>
      </c>
      <c r="C1192" s="4">
        <f>YEAR(SalesDataTable[[#This Row],[Order Date]])</f>
        <v>2026</v>
      </c>
      <c r="D1192" s="4">
        <f>MONTH(SalesDataTable[[#This Row],[Order Date]])</f>
        <v>6</v>
      </c>
      <c r="E1192" s="4" t="str">
        <f>TEXT(SalesDataTable[[#This Row],[Order Date]], "MMM")</f>
        <v>Jun</v>
      </c>
      <c r="F1192" s="5" t="str">
        <f>"Q"&amp;ROUNDUP(MONTH(SalesDataTable[[#This Row],[Order Date]])/3,0)</f>
        <v>Q2</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6" x14ac:dyDescent="0.4">
      <c r="A1193" s="2">
        <v>5133</v>
      </c>
      <c r="B1193" s="3">
        <v>46197</v>
      </c>
      <c r="C1193" s="4">
        <f>YEAR(SalesDataTable[[#This Row],[Order Date]])</f>
        <v>2026</v>
      </c>
      <c r="D1193" s="4">
        <f>MONTH(SalesDataTable[[#This Row],[Order Date]])</f>
        <v>6</v>
      </c>
      <c r="E1193" s="4" t="str">
        <f>TEXT(SalesDataTable[[#This Row],[Order Date]], "MMM")</f>
        <v>Jun</v>
      </c>
      <c r="F1193" s="5" t="str">
        <f>"Q"&amp;ROUNDUP(MONTH(SalesDataTable[[#This Row],[Order Date]])/3,0)</f>
        <v>Q2</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6" x14ac:dyDescent="0.4">
      <c r="A1194" s="2">
        <v>472</v>
      </c>
      <c r="B1194" s="3">
        <v>46198</v>
      </c>
      <c r="C1194" s="4">
        <f>YEAR(SalesDataTable[[#This Row],[Order Date]])</f>
        <v>2026</v>
      </c>
      <c r="D1194" s="4">
        <f>MONTH(SalesDataTable[[#This Row],[Order Date]])</f>
        <v>6</v>
      </c>
      <c r="E1194" s="4" t="str">
        <f>TEXT(SalesDataTable[[#This Row],[Order Date]], "MMM")</f>
        <v>Jun</v>
      </c>
      <c r="F1194" s="5" t="str">
        <f>"Q"&amp;ROUNDUP(MONTH(SalesDataTable[[#This Row],[Order Date]])/3,0)</f>
        <v>Q2</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6" x14ac:dyDescent="0.4">
      <c r="A1195" s="2">
        <v>689</v>
      </c>
      <c r="B1195" s="3">
        <v>46198</v>
      </c>
      <c r="C1195" s="4">
        <f>YEAR(SalesDataTable[[#This Row],[Order Date]])</f>
        <v>2026</v>
      </c>
      <c r="D1195" s="4">
        <f>MONTH(SalesDataTable[[#This Row],[Order Date]])</f>
        <v>6</v>
      </c>
      <c r="E1195" s="4" t="str">
        <f>TEXT(SalesDataTable[[#This Row],[Order Date]], "MMM")</f>
        <v>Jun</v>
      </c>
      <c r="F1195" s="5" t="str">
        <f>"Q"&amp;ROUNDUP(MONTH(SalesDataTable[[#This Row],[Order Date]])/3,0)</f>
        <v>Q2</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6" x14ac:dyDescent="0.4">
      <c r="A1196" s="2">
        <v>864</v>
      </c>
      <c r="B1196" s="3">
        <v>46198</v>
      </c>
      <c r="C1196" s="4">
        <f>YEAR(SalesDataTable[[#This Row],[Order Date]])</f>
        <v>2026</v>
      </c>
      <c r="D1196" s="4">
        <f>MONTH(SalesDataTable[[#This Row],[Order Date]])</f>
        <v>6</v>
      </c>
      <c r="E1196" s="4" t="str">
        <f>TEXT(SalesDataTable[[#This Row],[Order Date]], "MMM")</f>
        <v>Jun</v>
      </c>
      <c r="F1196" s="5" t="str">
        <f>"Q"&amp;ROUNDUP(MONTH(SalesDataTable[[#This Row],[Order Date]])/3,0)</f>
        <v>Q2</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6" x14ac:dyDescent="0.4">
      <c r="A1197" s="2">
        <v>1163</v>
      </c>
      <c r="B1197" s="3">
        <v>46198</v>
      </c>
      <c r="C1197" s="4">
        <f>YEAR(SalesDataTable[[#This Row],[Order Date]])</f>
        <v>2026</v>
      </c>
      <c r="D1197" s="4">
        <f>MONTH(SalesDataTable[[#This Row],[Order Date]])</f>
        <v>6</v>
      </c>
      <c r="E1197" s="4" t="str">
        <f>TEXT(SalesDataTable[[#This Row],[Order Date]], "MMM")</f>
        <v>Jun</v>
      </c>
      <c r="F1197" s="5" t="str">
        <f>"Q"&amp;ROUNDUP(MONTH(SalesDataTable[[#This Row],[Order Date]])/3,0)</f>
        <v>Q2</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6" x14ac:dyDescent="0.4">
      <c r="A1198" s="2">
        <v>1323</v>
      </c>
      <c r="B1198" s="3">
        <v>46198</v>
      </c>
      <c r="C1198" s="4">
        <f>YEAR(SalesDataTable[[#This Row],[Order Date]])</f>
        <v>2026</v>
      </c>
      <c r="D1198" s="4">
        <f>MONTH(SalesDataTable[[#This Row],[Order Date]])</f>
        <v>6</v>
      </c>
      <c r="E1198" s="4" t="str">
        <f>TEXT(SalesDataTable[[#This Row],[Order Date]], "MMM")</f>
        <v>Jun</v>
      </c>
      <c r="F1198" s="5" t="str">
        <f>"Q"&amp;ROUNDUP(MONTH(SalesDataTable[[#This Row],[Order Date]])/3,0)</f>
        <v>Q2</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6" x14ac:dyDescent="0.4">
      <c r="A1199" s="2">
        <v>2098</v>
      </c>
      <c r="B1199" s="3">
        <v>46198</v>
      </c>
      <c r="C1199" s="4">
        <f>YEAR(SalesDataTable[[#This Row],[Order Date]])</f>
        <v>2026</v>
      </c>
      <c r="D1199" s="4">
        <f>MONTH(SalesDataTable[[#This Row],[Order Date]])</f>
        <v>6</v>
      </c>
      <c r="E1199" s="4" t="str">
        <f>TEXT(SalesDataTable[[#This Row],[Order Date]], "MMM")</f>
        <v>Jun</v>
      </c>
      <c r="F1199" s="5" t="str">
        <f>"Q"&amp;ROUNDUP(MONTH(SalesDataTable[[#This Row],[Order Date]])/3,0)</f>
        <v>Q2</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6" x14ac:dyDescent="0.4">
      <c r="A1200" s="2">
        <v>2190</v>
      </c>
      <c r="B1200" s="3">
        <v>46198</v>
      </c>
      <c r="C1200" s="4">
        <f>YEAR(SalesDataTable[[#This Row],[Order Date]])</f>
        <v>2026</v>
      </c>
      <c r="D1200" s="4">
        <f>MONTH(SalesDataTable[[#This Row],[Order Date]])</f>
        <v>6</v>
      </c>
      <c r="E1200" s="4" t="str">
        <f>TEXT(SalesDataTable[[#This Row],[Order Date]], "MMM")</f>
        <v>Jun</v>
      </c>
      <c r="F1200" s="5" t="str">
        <f>"Q"&amp;ROUNDUP(MONTH(SalesDataTable[[#This Row],[Order Date]])/3,0)</f>
        <v>Q2</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6" x14ac:dyDescent="0.4">
      <c r="A1201" s="2">
        <v>2664</v>
      </c>
      <c r="B1201" s="3">
        <v>46198</v>
      </c>
      <c r="C1201" s="4">
        <f>YEAR(SalesDataTable[[#This Row],[Order Date]])</f>
        <v>2026</v>
      </c>
      <c r="D1201" s="4">
        <f>MONTH(SalesDataTable[[#This Row],[Order Date]])</f>
        <v>6</v>
      </c>
      <c r="E1201" s="4" t="str">
        <f>TEXT(SalesDataTable[[#This Row],[Order Date]], "MMM")</f>
        <v>Jun</v>
      </c>
      <c r="F1201" s="5" t="str">
        <f>"Q"&amp;ROUNDUP(MONTH(SalesDataTable[[#This Row],[Order Date]])/3,0)</f>
        <v>Q2</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6" x14ac:dyDescent="0.4">
      <c r="A1202" s="2">
        <v>2992</v>
      </c>
      <c r="B1202" s="3">
        <v>46198</v>
      </c>
      <c r="C1202" s="4">
        <f>YEAR(SalesDataTable[[#This Row],[Order Date]])</f>
        <v>2026</v>
      </c>
      <c r="D1202" s="4">
        <f>MONTH(SalesDataTable[[#This Row],[Order Date]])</f>
        <v>6</v>
      </c>
      <c r="E1202" s="4" t="str">
        <f>TEXT(SalesDataTable[[#This Row],[Order Date]], "MMM")</f>
        <v>Jun</v>
      </c>
      <c r="F1202" s="5" t="str">
        <f>"Q"&amp;ROUNDUP(MONTH(SalesDataTable[[#This Row],[Order Date]])/3,0)</f>
        <v>Q2</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6" x14ac:dyDescent="0.4">
      <c r="A1203" s="2">
        <v>3120</v>
      </c>
      <c r="B1203" s="3">
        <v>46198</v>
      </c>
      <c r="C1203" s="4">
        <f>YEAR(SalesDataTable[[#This Row],[Order Date]])</f>
        <v>2026</v>
      </c>
      <c r="D1203" s="4">
        <f>MONTH(SalesDataTable[[#This Row],[Order Date]])</f>
        <v>6</v>
      </c>
      <c r="E1203" s="4" t="str">
        <f>TEXT(SalesDataTable[[#This Row],[Order Date]], "MMM")</f>
        <v>Jun</v>
      </c>
      <c r="F1203" s="5" t="str">
        <f>"Q"&amp;ROUNDUP(MONTH(SalesDataTable[[#This Row],[Order Date]])/3,0)</f>
        <v>Q2</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6" x14ac:dyDescent="0.4">
      <c r="A1204" s="2">
        <v>189</v>
      </c>
      <c r="B1204" s="3">
        <v>46199</v>
      </c>
      <c r="C1204" s="4">
        <f>YEAR(SalesDataTable[[#This Row],[Order Date]])</f>
        <v>2026</v>
      </c>
      <c r="D1204" s="4">
        <f>MONTH(SalesDataTable[[#This Row],[Order Date]])</f>
        <v>6</v>
      </c>
      <c r="E1204" s="4" t="str">
        <f>TEXT(SalesDataTable[[#This Row],[Order Date]], "MMM")</f>
        <v>Jun</v>
      </c>
      <c r="F1204" s="5" t="str">
        <f>"Q"&amp;ROUNDUP(MONTH(SalesDataTable[[#This Row],[Order Date]])/3,0)</f>
        <v>Q2</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6" x14ac:dyDescent="0.4">
      <c r="A1205" s="2">
        <v>927</v>
      </c>
      <c r="B1205" s="3">
        <v>46199</v>
      </c>
      <c r="C1205" s="4">
        <f>YEAR(SalesDataTable[[#This Row],[Order Date]])</f>
        <v>2026</v>
      </c>
      <c r="D1205" s="4">
        <f>MONTH(SalesDataTable[[#This Row],[Order Date]])</f>
        <v>6</v>
      </c>
      <c r="E1205" s="4" t="str">
        <f>TEXT(SalesDataTable[[#This Row],[Order Date]], "MMM")</f>
        <v>Jun</v>
      </c>
      <c r="F1205" s="5" t="str">
        <f>"Q"&amp;ROUNDUP(MONTH(SalesDataTable[[#This Row],[Order Date]])/3,0)</f>
        <v>Q2</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6" x14ac:dyDescent="0.4">
      <c r="A1206" s="2">
        <v>1388</v>
      </c>
      <c r="B1206" s="3">
        <v>46199</v>
      </c>
      <c r="C1206" s="4">
        <f>YEAR(SalesDataTable[[#This Row],[Order Date]])</f>
        <v>2026</v>
      </c>
      <c r="D1206" s="4">
        <f>MONTH(SalesDataTable[[#This Row],[Order Date]])</f>
        <v>6</v>
      </c>
      <c r="E1206" s="4" t="str">
        <f>TEXT(SalesDataTable[[#This Row],[Order Date]], "MMM")</f>
        <v>Jun</v>
      </c>
      <c r="F1206" s="5" t="str">
        <f>"Q"&amp;ROUNDUP(MONTH(SalesDataTable[[#This Row],[Order Date]])/3,0)</f>
        <v>Q2</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6" x14ac:dyDescent="0.4">
      <c r="A1207" s="2">
        <v>3932</v>
      </c>
      <c r="B1207" s="3">
        <v>46199</v>
      </c>
      <c r="C1207" s="4">
        <f>YEAR(SalesDataTable[[#This Row],[Order Date]])</f>
        <v>2026</v>
      </c>
      <c r="D1207" s="4">
        <f>MONTH(SalesDataTable[[#This Row],[Order Date]])</f>
        <v>6</v>
      </c>
      <c r="E1207" s="4" t="str">
        <f>TEXT(SalesDataTable[[#This Row],[Order Date]], "MMM")</f>
        <v>Jun</v>
      </c>
      <c r="F1207" s="5" t="str">
        <f>"Q"&amp;ROUNDUP(MONTH(SalesDataTable[[#This Row],[Order Date]])/3,0)</f>
        <v>Q2</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6" x14ac:dyDescent="0.4">
      <c r="A1208" s="2">
        <v>4008</v>
      </c>
      <c r="B1208" s="3">
        <v>46199</v>
      </c>
      <c r="C1208" s="4">
        <f>YEAR(SalesDataTable[[#This Row],[Order Date]])</f>
        <v>2026</v>
      </c>
      <c r="D1208" s="4">
        <f>MONTH(SalesDataTable[[#This Row],[Order Date]])</f>
        <v>6</v>
      </c>
      <c r="E1208" s="4" t="str">
        <f>TEXT(SalesDataTable[[#This Row],[Order Date]], "MMM")</f>
        <v>Jun</v>
      </c>
      <c r="F1208" s="5" t="str">
        <f>"Q"&amp;ROUNDUP(MONTH(SalesDataTable[[#This Row],[Order Date]])/3,0)</f>
        <v>Q2</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6" x14ac:dyDescent="0.4">
      <c r="A1209" s="2">
        <v>4701</v>
      </c>
      <c r="B1209" s="3">
        <v>46199</v>
      </c>
      <c r="C1209" s="4">
        <f>YEAR(SalesDataTable[[#This Row],[Order Date]])</f>
        <v>2026</v>
      </c>
      <c r="D1209" s="4">
        <f>MONTH(SalesDataTable[[#This Row],[Order Date]])</f>
        <v>6</v>
      </c>
      <c r="E1209" s="4" t="str">
        <f>TEXT(SalesDataTable[[#This Row],[Order Date]], "MMM")</f>
        <v>Jun</v>
      </c>
      <c r="F1209" s="5" t="str">
        <f>"Q"&amp;ROUNDUP(MONTH(SalesDataTable[[#This Row],[Order Date]])/3,0)</f>
        <v>Q2</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6" x14ac:dyDescent="0.4">
      <c r="A1210" s="2">
        <v>4805</v>
      </c>
      <c r="B1210" s="3">
        <v>46199</v>
      </c>
      <c r="C1210" s="4">
        <f>YEAR(SalesDataTable[[#This Row],[Order Date]])</f>
        <v>2026</v>
      </c>
      <c r="D1210" s="4">
        <f>MONTH(SalesDataTable[[#This Row],[Order Date]])</f>
        <v>6</v>
      </c>
      <c r="E1210" s="4" t="str">
        <f>TEXT(SalesDataTable[[#This Row],[Order Date]], "MMM")</f>
        <v>Jun</v>
      </c>
      <c r="F1210" s="5" t="str">
        <f>"Q"&amp;ROUNDUP(MONTH(SalesDataTable[[#This Row],[Order Date]])/3,0)</f>
        <v>Q2</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6" x14ac:dyDescent="0.4">
      <c r="A1211" s="2">
        <v>912</v>
      </c>
      <c r="B1211" s="3">
        <v>46200</v>
      </c>
      <c r="C1211" s="4">
        <f>YEAR(SalesDataTable[[#This Row],[Order Date]])</f>
        <v>2026</v>
      </c>
      <c r="D1211" s="4">
        <f>MONTH(SalesDataTable[[#This Row],[Order Date]])</f>
        <v>6</v>
      </c>
      <c r="E1211" s="4" t="str">
        <f>TEXT(SalesDataTable[[#This Row],[Order Date]], "MMM")</f>
        <v>Jun</v>
      </c>
      <c r="F1211" s="5" t="str">
        <f>"Q"&amp;ROUNDUP(MONTH(SalesDataTable[[#This Row],[Order Date]])/3,0)</f>
        <v>Q2</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6" x14ac:dyDescent="0.4">
      <c r="A1212" s="2">
        <v>1837</v>
      </c>
      <c r="B1212" s="3">
        <v>46200</v>
      </c>
      <c r="C1212" s="4">
        <f>YEAR(SalesDataTable[[#This Row],[Order Date]])</f>
        <v>2026</v>
      </c>
      <c r="D1212" s="4">
        <f>MONTH(SalesDataTable[[#This Row],[Order Date]])</f>
        <v>6</v>
      </c>
      <c r="E1212" s="4" t="str">
        <f>TEXT(SalesDataTable[[#This Row],[Order Date]], "MMM")</f>
        <v>Jun</v>
      </c>
      <c r="F1212" s="5" t="str">
        <f>"Q"&amp;ROUNDUP(MONTH(SalesDataTable[[#This Row],[Order Date]])/3,0)</f>
        <v>Q2</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6" x14ac:dyDescent="0.4">
      <c r="A1213" s="2">
        <v>2216</v>
      </c>
      <c r="B1213" s="3">
        <v>46200</v>
      </c>
      <c r="C1213" s="4">
        <f>YEAR(SalesDataTable[[#This Row],[Order Date]])</f>
        <v>2026</v>
      </c>
      <c r="D1213" s="4">
        <f>MONTH(SalesDataTable[[#This Row],[Order Date]])</f>
        <v>6</v>
      </c>
      <c r="E1213" s="4" t="str">
        <f>TEXT(SalesDataTable[[#This Row],[Order Date]], "MMM")</f>
        <v>Jun</v>
      </c>
      <c r="F1213" s="5" t="str">
        <f>"Q"&amp;ROUNDUP(MONTH(SalesDataTable[[#This Row],[Order Date]])/3,0)</f>
        <v>Q2</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6" x14ac:dyDescent="0.4">
      <c r="A1214" s="2">
        <v>2451</v>
      </c>
      <c r="B1214" s="3">
        <v>46200</v>
      </c>
      <c r="C1214" s="4">
        <f>YEAR(SalesDataTable[[#This Row],[Order Date]])</f>
        <v>2026</v>
      </c>
      <c r="D1214" s="4">
        <f>MONTH(SalesDataTable[[#This Row],[Order Date]])</f>
        <v>6</v>
      </c>
      <c r="E1214" s="4" t="str">
        <f>TEXT(SalesDataTable[[#This Row],[Order Date]], "MMM")</f>
        <v>Jun</v>
      </c>
      <c r="F1214" s="5" t="str">
        <f>"Q"&amp;ROUNDUP(MONTH(SalesDataTable[[#This Row],[Order Date]])/3,0)</f>
        <v>Q2</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6" x14ac:dyDescent="0.4">
      <c r="A1215" s="2">
        <v>2874</v>
      </c>
      <c r="B1215" s="3">
        <v>46200</v>
      </c>
      <c r="C1215" s="4">
        <f>YEAR(SalesDataTable[[#This Row],[Order Date]])</f>
        <v>2026</v>
      </c>
      <c r="D1215" s="4">
        <f>MONTH(SalesDataTable[[#This Row],[Order Date]])</f>
        <v>6</v>
      </c>
      <c r="E1215" s="4" t="str">
        <f>TEXT(SalesDataTable[[#This Row],[Order Date]], "MMM")</f>
        <v>Jun</v>
      </c>
      <c r="F1215" s="5" t="str">
        <f>"Q"&amp;ROUNDUP(MONTH(SalesDataTable[[#This Row],[Order Date]])/3,0)</f>
        <v>Q2</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6" x14ac:dyDescent="0.4">
      <c r="A1216" s="2">
        <v>2885</v>
      </c>
      <c r="B1216" s="3">
        <v>46200</v>
      </c>
      <c r="C1216" s="4">
        <f>YEAR(SalesDataTable[[#This Row],[Order Date]])</f>
        <v>2026</v>
      </c>
      <c r="D1216" s="4">
        <f>MONTH(SalesDataTable[[#This Row],[Order Date]])</f>
        <v>6</v>
      </c>
      <c r="E1216" s="4" t="str">
        <f>TEXT(SalesDataTable[[#This Row],[Order Date]], "MMM")</f>
        <v>Jun</v>
      </c>
      <c r="F1216" s="5" t="str">
        <f>"Q"&amp;ROUNDUP(MONTH(SalesDataTable[[#This Row],[Order Date]])/3,0)</f>
        <v>Q2</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6" x14ac:dyDescent="0.4">
      <c r="A1217" s="2">
        <v>3014</v>
      </c>
      <c r="B1217" s="3">
        <v>46200</v>
      </c>
      <c r="C1217" s="4">
        <f>YEAR(SalesDataTable[[#This Row],[Order Date]])</f>
        <v>2026</v>
      </c>
      <c r="D1217" s="4">
        <f>MONTH(SalesDataTable[[#This Row],[Order Date]])</f>
        <v>6</v>
      </c>
      <c r="E1217" s="4" t="str">
        <f>TEXT(SalesDataTable[[#This Row],[Order Date]], "MMM")</f>
        <v>Jun</v>
      </c>
      <c r="F1217" s="5" t="str">
        <f>"Q"&amp;ROUNDUP(MONTH(SalesDataTable[[#This Row],[Order Date]])/3,0)</f>
        <v>Q2</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6" x14ac:dyDescent="0.4">
      <c r="A1218" s="2">
        <v>3273</v>
      </c>
      <c r="B1218" s="3">
        <v>46200</v>
      </c>
      <c r="C1218" s="4">
        <f>YEAR(SalesDataTable[[#This Row],[Order Date]])</f>
        <v>2026</v>
      </c>
      <c r="D1218" s="4">
        <f>MONTH(SalesDataTable[[#This Row],[Order Date]])</f>
        <v>6</v>
      </c>
      <c r="E1218" s="4" t="str">
        <f>TEXT(SalesDataTable[[#This Row],[Order Date]], "MMM")</f>
        <v>Jun</v>
      </c>
      <c r="F1218" s="5" t="str">
        <f>"Q"&amp;ROUNDUP(MONTH(SalesDataTable[[#This Row],[Order Date]])/3,0)</f>
        <v>Q2</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6" x14ac:dyDescent="0.4">
      <c r="A1219" s="2">
        <v>5041</v>
      </c>
      <c r="B1219" s="3">
        <v>46200</v>
      </c>
      <c r="C1219" s="4">
        <f>YEAR(SalesDataTable[[#This Row],[Order Date]])</f>
        <v>2026</v>
      </c>
      <c r="D1219" s="4">
        <f>MONTH(SalesDataTable[[#This Row],[Order Date]])</f>
        <v>6</v>
      </c>
      <c r="E1219" s="4" t="str">
        <f>TEXT(SalesDataTable[[#This Row],[Order Date]], "MMM")</f>
        <v>Jun</v>
      </c>
      <c r="F1219" s="5" t="str">
        <f>"Q"&amp;ROUNDUP(MONTH(SalesDataTable[[#This Row],[Order Date]])/3,0)</f>
        <v>Q2</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6" x14ac:dyDescent="0.4">
      <c r="A1220" s="2">
        <v>312</v>
      </c>
      <c r="B1220" s="3">
        <v>46201</v>
      </c>
      <c r="C1220" s="4">
        <f>YEAR(SalesDataTable[[#This Row],[Order Date]])</f>
        <v>2026</v>
      </c>
      <c r="D1220" s="4">
        <f>MONTH(SalesDataTable[[#This Row],[Order Date]])</f>
        <v>6</v>
      </c>
      <c r="E1220" s="4" t="str">
        <f>TEXT(SalesDataTable[[#This Row],[Order Date]], "MMM")</f>
        <v>Jun</v>
      </c>
      <c r="F1220" s="5" t="str">
        <f>"Q"&amp;ROUNDUP(MONTH(SalesDataTable[[#This Row],[Order Date]])/3,0)</f>
        <v>Q2</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6" x14ac:dyDescent="0.4">
      <c r="A1221" s="2">
        <v>647</v>
      </c>
      <c r="B1221" s="3">
        <v>46201</v>
      </c>
      <c r="C1221" s="4">
        <f>YEAR(SalesDataTable[[#This Row],[Order Date]])</f>
        <v>2026</v>
      </c>
      <c r="D1221" s="4">
        <f>MONTH(SalesDataTable[[#This Row],[Order Date]])</f>
        <v>6</v>
      </c>
      <c r="E1221" s="4" t="str">
        <f>TEXT(SalesDataTable[[#This Row],[Order Date]], "MMM")</f>
        <v>Jun</v>
      </c>
      <c r="F1221" s="5" t="str">
        <f>"Q"&amp;ROUNDUP(MONTH(SalesDataTable[[#This Row],[Order Date]])/3,0)</f>
        <v>Q2</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6" x14ac:dyDescent="0.4">
      <c r="A1222" s="2">
        <v>708</v>
      </c>
      <c r="B1222" s="3">
        <v>46201</v>
      </c>
      <c r="C1222" s="4">
        <f>YEAR(SalesDataTable[[#This Row],[Order Date]])</f>
        <v>2026</v>
      </c>
      <c r="D1222" s="4">
        <f>MONTH(SalesDataTable[[#This Row],[Order Date]])</f>
        <v>6</v>
      </c>
      <c r="E1222" s="4" t="str">
        <f>TEXT(SalesDataTable[[#This Row],[Order Date]], "MMM")</f>
        <v>Jun</v>
      </c>
      <c r="F1222" s="5" t="str">
        <f>"Q"&amp;ROUNDUP(MONTH(SalesDataTable[[#This Row],[Order Date]])/3,0)</f>
        <v>Q2</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6" x14ac:dyDescent="0.4">
      <c r="A1223" s="2">
        <v>886</v>
      </c>
      <c r="B1223" s="3">
        <v>46201</v>
      </c>
      <c r="C1223" s="4">
        <f>YEAR(SalesDataTable[[#This Row],[Order Date]])</f>
        <v>2026</v>
      </c>
      <c r="D1223" s="4">
        <f>MONTH(SalesDataTable[[#This Row],[Order Date]])</f>
        <v>6</v>
      </c>
      <c r="E1223" s="4" t="str">
        <f>TEXT(SalesDataTable[[#This Row],[Order Date]], "MMM")</f>
        <v>Jun</v>
      </c>
      <c r="F1223" s="5" t="str">
        <f>"Q"&amp;ROUNDUP(MONTH(SalesDataTable[[#This Row],[Order Date]])/3,0)</f>
        <v>Q2</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6" x14ac:dyDescent="0.4">
      <c r="A1224" s="2">
        <v>944</v>
      </c>
      <c r="B1224" s="3">
        <v>46201</v>
      </c>
      <c r="C1224" s="4">
        <f>YEAR(SalesDataTable[[#This Row],[Order Date]])</f>
        <v>2026</v>
      </c>
      <c r="D1224" s="4">
        <f>MONTH(SalesDataTable[[#This Row],[Order Date]])</f>
        <v>6</v>
      </c>
      <c r="E1224" s="4" t="str">
        <f>TEXT(SalesDataTable[[#This Row],[Order Date]], "MMM")</f>
        <v>Jun</v>
      </c>
      <c r="F1224" s="5" t="str">
        <f>"Q"&amp;ROUNDUP(MONTH(SalesDataTable[[#This Row],[Order Date]])/3,0)</f>
        <v>Q2</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6" x14ac:dyDescent="0.4">
      <c r="A1225" s="2">
        <v>1050</v>
      </c>
      <c r="B1225" s="3">
        <v>46201</v>
      </c>
      <c r="C1225" s="4">
        <f>YEAR(SalesDataTable[[#This Row],[Order Date]])</f>
        <v>2026</v>
      </c>
      <c r="D1225" s="4">
        <f>MONTH(SalesDataTable[[#This Row],[Order Date]])</f>
        <v>6</v>
      </c>
      <c r="E1225" s="4" t="str">
        <f>TEXT(SalesDataTable[[#This Row],[Order Date]], "MMM")</f>
        <v>Jun</v>
      </c>
      <c r="F1225" s="5" t="str">
        <f>"Q"&amp;ROUNDUP(MONTH(SalesDataTable[[#This Row],[Order Date]])/3,0)</f>
        <v>Q2</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6" x14ac:dyDescent="0.4">
      <c r="A1226" s="2">
        <v>1677</v>
      </c>
      <c r="B1226" s="3">
        <v>46201</v>
      </c>
      <c r="C1226" s="4">
        <f>YEAR(SalesDataTable[[#This Row],[Order Date]])</f>
        <v>2026</v>
      </c>
      <c r="D1226" s="4">
        <f>MONTH(SalesDataTable[[#This Row],[Order Date]])</f>
        <v>6</v>
      </c>
      <c r="E1226" s="4" t="str">
        <f>TEXT(SalesDataTable[[#This Row],[Order Date]], "MMM")</f>
        <v>Jun</v>
      </c>
      <c r="F1226" s="5" t="str">
        <f>"Q"&amp;ROUNDUP(MONTH(SalesDataTable[[#This Row],[Order Date]])/3,0)</f>
        <v>Q2</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6" x14ac:dyDescent="0.4">
      <c r="A1227" s="2">
        <v>2109</v>
      </c>
      <c r="B1227" s="3">
        <v>46201</v>
      </c>
      <c r="C1227" s="4">
        <f>YEAR(SalesDataTable[[#This Row],[Order Date]])</f>
        <v>2026</v>
      </c>
      <c r="D1227" s="4">
        <f>MONTH(SalesDataTable[[#This Row],[Order Date]])</f>
        <v>6</v>
      </c>
      <c r="E1227" s="4" t="str">
        <f>TEXT(SalesDataTable[[#This Row],[Order Date]], "MMM")</f>
        <v>Jun</v>
      </c>
      <c r="F1227" s="5" t="str">
        <f>"Q"&amp;ROUNDUP(MONTH(SalesDataTable[[#This Row],[Order Date]])/3,0)</f>
        <v>Q2</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6" x14ac:dyDescent="0.4">
      <c r="A1228" s="2">
        <v>3688</v>
      </c>
      <c r="B1228" s="3">
        <v>46201</v>
      </c>
      <c r="C1228" s="4">
        <f>YEAR(SalesDataTable[[#This Row],[Order Date]])</f>
        <v>2026</v>
      </c>
      <c r="D1228" s="4">
        <f>MONTH(SalesDataTable[[#This Row],[Order Date]])</f>
        <v>6</v>
      </c>
      <c r="E1228" s="4" t="str">
        <f>TEXT(SalesDataTable[[#This Row],[Order Date]], "MMM")</f>
        <v>Jun</v>
      </c>
      <c r="F1228" s="5" t="str">
        <f>"Q"&amp;ROUNDUP(MONTH(SalesDataTable[[#This Row],[Order Date]])/3,0)</f>
        <v>Q2</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6" x14ac:dyDescent="0.4">
      <c r="A1229" s="2">
        <v>521</v>
      </c>
      <c r="B1229" s="3">
        <v>46202</v>
      </c>
      <c r="C1229" s="4">
        <f>YEAR(SalesDataTable[[#This Row],[Order Date]])</f>
        <v>2026</v>
      </c>
      <c r="D1229" s="4">
        <f>MONTH(SalesDataTable[[#This Row],[Order Date]])</f>
        <v>6</v>
      </c>
      <c r="E1229" s="4" t="str">
        <f>TEXT(SalesDataTable[[#This Row],[Order Date]], "MMM")</f>
        <v>Jun</v>
      </c>
      <c r="F1229" s="5" t="str">
        <f>"Q"&amp;ROUNDUP(MONTH(SalesDataTable[[#This Row],[Order Date]])/3,0)</f>
        <v>Q2</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6" x14ac:dyDescent="0.4">
      <c r="A1230" s="2">
        <v>557</v>
      </c>
      <c r="B1230" s="3">
        <v>46202</v>
      </c>
      <c r="C1230" s="4">
        <f>YEAR(SalesDataTable[[#This Row],[Order Date]])</f>
        <v>2026</v>
      </c>
      <c r="D1230" s="4">
        <f>MONTH(SalesDataTable[[#This Row],[Order Date]])</f>
        <v>6</v>
      </c>
      <c r="E1230" s="4" t="str">
        <f>TEXT(SalesDataTable[[#This Row],[Order Date]], "MMM")</f>
        <v>Jun</v>
      </c>
      <c r="F1230" s="5" t="str">
        <f>"Q"&amp;ROUNDUP(MONTH(SalesDataTable[[#This Row],[Order Date]])/3,0)</f>
        <v>Q2</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6" x14ac:dyDescent="0.4">
      <c r="A1231" s="2">
        <v>929</v>
      </c>
      <c r="B1231" s="3">
        <v>46202</v>
      </c>
      <c r="C1231" s="4">
        <f>YEAR(SalesDataTable[[#This Row],[Order Date]])</f>
        <v>2026</v>
      </c>
      <c r="D1231" s="4">
        <f>MONTH(SalesDataTable[[#This Row],[Order Date]])</f>
        <v>6</v>
      </c>
      <c r="E1231" s="4" t="str">
        <f>TEXT(SalesDataTable[[#This Row],[Order Date]], "MMM")</f>
        <v>Jun</v>
      </c>
      <c r="F1231" s="5" t="str">
        <f>"Q"&amp;ROUNDUP(MONTH(SalesDataTable[[#This Row],[Order Date]])/3,0)</f>
        <v>Q2</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6" x14ac:dyDescent="0.4">
      <c r="A1232" s="2">
        <v>1089</v>
      </c>
      <c r="B1232" s="3">
        <v>46202</v>
      </c>
      <c r="C1232" s="4">
        <f>YEAR(SalesDataTable[[#This Row],[Order Date]])</f>
        <v>2026</v>
      </c>
      <c r="D1232" s="4">
        <f>MONTH(SalesDataTable[[#This Row],[Order Date]])</f>
        <v>6</v>
      </c>
      <c r="E1232" s="4" t="str">
        <f>TEXT(SalesDataTable[[#This Row],[Order Date]], "MMM")</f>
        <v>Jun</v>
      </c>
      <c r="F1232" s="5" t="str">
        <f>"Q"&amp;ROUNDUP(MONTH(SalesDataTable[[#This Row],[Order Date]])/3,0)</f>
        <v>Q2</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6" x14ac:dyDescent="0.4">
      <c r="A1233" s="2">
        <v>1655</v>
      </c>
      <c r="B1233" s="3">
        <v>46202</v>
      </c>
      <c r="C1233" s="4">
        <f>YEAR(SalesDataTable[[#This Row],[Order Date]])</f>
        <v>2026</v>
      </c>
      <c r="D1233" s="4">
        <f>MONTH(SalesDataTable[[#This Row],[Order Date]])</f>
        <v>6</v>
      </c>
      <c r="E1233" s="4" t="str">
        <f>TEXT(SalesDataTable[[#This Row],[Order Date]], "MMM")</f>
        <v>Jun</v>
      </c>
      <c r="F1233" s="5" t="str">
        <f>"Q"&amp;ROUNDUP(MONTH(SalesDataTable[[#This Row],[Order Date]])/3,0)</f>
        <v>Q2</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6" x14ac:dyDescent="0.4">
      <c r="A1234" s="2">
        <v>1897</v>
      </c>
      <c r="B1234" s="3">
        <v>46202</v>
      </c>
      <c r="C1234" s="4">
        <f>YEAR(SalesDataTable[[#This Row],[Order Date]])</f>
        <v>2026</v>
      </c>
      <c r="D1234" s="4">
        <f>MONTH(SalesDataTable[[#This Row],[Order Date]])</f>
        <v>6</v>
      </c>
      <c r="E1234" s="4" t="str">
        <f>TEXT(SalesDataTable[[#This Row],[Order Date]], "MMM")</f>
        <v>Jun</v>
      </c>
      <c r="F1234" s="5" t="str">
        <f>"Q"&amp;ROUNDUP(MONTH(SalesDataTable[[#This Row],[Order Date]])/3,0)</f>
        <v>Q2</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6" x14ac:dyDescent="0.4">
      <c r="A1235" s="2">
        <v>2417</v>
      </c>
      <c r="B1235" s="3">
        <v>46202</v>
      </c>
      <c r="C1235" s="4">
        <f>YEAR(SalesDataTable[[#This Row],[Order Date]])</f>
        <v>2026</v>
      </c>
      <c r="D1235" s="4">
        <f>MONTH(SalesDataTable[[#This Row],[Order Date]])</f>
        <v>6</v>
      </c>
      <c r="E1235" s="4" t="str">
        <f>TEXT(SalesDataTable[[#This Row],[Order Date]], "MMM")</f>
        <v>Jun</v>
      </c>
      <c r="F1235" s="5" t="str">
        <f>"Q"&amp;ROUNDUP(MONTH(SalesDataTable[[#This Row],[Order Date]])/3,0)</f>
        <v>Q2</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6" x14ac:dyDescent="0.4">
      <c r="A1236" s="2">
        <v>3474</v>
      </c>
      <c r="B1236" s="3">
        <v>46202</v>
      </c>
      <c r="C1236" s="4">
        <f>YEAR(SalesDataTable[[#This Row],[Order Date]])</f>
        <v>2026</v>
      </c>
      <c r="D1236" s="4">
        <f>MONTH(SalesDataTable[[#This Row],[Order Date]])</f>
        <v>6</v>
      </c>
      <c r="E1236" s="4" t="str">
        <f>TEXT(SalesDataTable[[#This Row],[Order Date]], "MMM")</f>
        <v>Jun</v>
      </c>
      <c r="F1236" s="5" t="str">
        <f>"Q"&amp;ROUNDUP(MONTH(SalesDataTable[[#This Row],[Order Date]])/3,0)</f>
        <v>Q2</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6" x14ac:dyDescent="0.4">
      <c r="A1237" s="2">
        <v>4079</v>
      </c>
      <c r="B1237" s="3">
        <v>46202</v>
      </c>
      <c r="C1237" s="4">
        <f>YEAR(SalesDataTable[[#This Row],[Order Date]])</f>
        <v>2026</v>
      </c>
      <c r="D1237" s="4">
        <f>MONTH(SalesDataTable[[#This Row],[Order Date]])</f>
        <v>6</v>
      </c>
      <c r="E1237" s="4" t="str">
        <f>TEXT(SalesDataTable[[#This Row],[Order Date]], "MMM")</f>
        <v>Jun</v>
      </c>
      <c r="F1237" s="5" t="str">
        <f>"Q"&amp;ROUNDUP(MONTH(SalesDataTable[[#This Row],[Order Date]])/3,0)</f>
        <v>Q2</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6" x14ac:dyDescent="0.4">
      <c r="A1238" s="2">
        <v>45</v>
      </c>
      <c r="B1238" s="3">
        <v>46203</v>
      </c>
      <c r="C1238" s="4">
        <f>YEAR(SalesDataTable[[#This Row],[Order Date]])</f>
        <v>2026</v>
      </c>
      <c r="D1238" s="4">
        <f>MONTH(SalesDataTable[[#This Row],[Order Date]])</f>
        <v>6</v>
      </c>
      <c r="E1238" s="4" t="str">
        <f>TEXT(SalesDataTable[[#This Row],[Order Date]], "MMM")</f>
        <v>Jun</v>
      </c>
      <c r="F1238" s="5" t="str">
        <f>"Q"&amp;ROUNDUP(MONTH(SalesDataTable[[#This Row],[Order Date]])/3,0)</f>
        <v>Q2</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6" x14ac:dyDescent="0.4">
      <c r="A1239" s="2">
        <v>2895</v>
      </c>
      <c r="B1239" s="3">
        <v>46203</v>
      </c>
      <c r="C1239" s="4">
        <f>YEAR(SalesDataTable[[#This Row],[Order Date]])</f>
        <v>2026</v>
      </c>
      <c r="D1239" s="4">
        <f>MONTH(SalesDataTable[[#This Row],[Order Date]])</f>
        <v>6</v>
      </c>
      <c r="E1239" s="4" t="str">
        <f>TEXT(SalesDataTable[[#This Row],[Order Date]], "MMM")</f>
        <v>Jun</v>
      </c>
      <c r="F1239" s="5" t="str">
        <f>"Q"&amp;ROUNDUP(MONTH(SalesDataTable[[#This Row],[Order Date]])/3,0)</f>
        <v>Q2</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6" x14ac:dyDescent="0.4">
      <c r="A1240" s="2">
        <v>5158</v>
      </c>
      <c r="B1240" s="3">
        <v>46203</v>
      </c>
      <c r="C1240" s="4">
        <f>YEAR(SalesDataTable[[#This Row],[Order Date]])</f>
        <v>2026</v>
      </c>
      <c r="D1240" s="4">
        <f>MONTH(SalesDataTable[[#This Row],[Order Date]])</f>
        <v>6</v>
      </c>
      <c r="E1240" s="4" t="str">
        <f>TEXT(SalesDataTable[[#This Row],[Order Date]], "MMM")</f>
        <v>Jun</v>
      </c>
      <c r="F1240" s="5" t="str">
        <f>"Q"&amp;ROUNDUP(MONTH(SalesDataTable[[#This Row],[Order Date]])/3,0)</f>
        <v>Q2</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6" x14ac:dyDescent="0.4">
      <c r="A1241" s="2">
        <v>1217</v>
      </c>
      <c r="B1241" s="3">
        <v>46204</v>
      </c>
      <c r="C1241" s="4">
        <f>YEAR(SalesDataTable[[#This Row],[Order Date]])</f>
        <v>2026</v>
      </c>
      <c r="D1241" s="4">
        <f>MONTH(SalesDataTable[[#This Row],[Order Date]])</f>
        <v>7</v>
      </c>
      <c r="E1241" s="4" t="str">
        <f>TEXT(SalesDataTable[[#This Row],[Order Date]], "MMM")</f>
        <v>Jul</v>
      </c>
      <c r="F1241" s="5" t="str">
        <f>"Q"&amp;ROUNDUP(MONTH(SalesDataTable[[#This Row],[Order Date]])/3,0)</f>
        <v>Q3</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6" x14ac:dyDescent="0.4">
      <c r="A1242" s="2">
        <v>2249</v>
      </c>
      <c r="B1242" s="3">
        <v>46204</v>
      </c>
      <c r="C1242" s="4">
        <f>YEAR(SalesDataTable[[#This Row],[Order Date]])</f>
        <v>2026</v>
      </c>
      <c r="D1242" s="4">
        <f>MONTH(SalesDataTable[[#This Row],[Order Date]])</f>
        <v>7</v>
      </c>
      <c r="E1242" s="4" t="str">
        <f>TEXT(SalesDataTable[[#This Row],[Order Date]], "MMM")</f>
        <v>Jul</v>
      </c>
      <c r="F1242" s="5" t="str">
        <f>"Q"&amp;ROUNDUP(MONTH(SalesDataTable[[#This Row],[Order Date]])/3,0)</f>
        <v>Q3</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6" x14ac:dyDescent="0.4">
      <c r="A1243" s="2">
        <v>2650</v>
      </c>
      <c r="B1243" s="3">
        <v>46204</v>
      </c>
      <c r="C1243" s="4">
        <f>YEAR(SalesDataTable[[#This Row],[Order Date]])</f>
        <v>2026</v>
      </c>
      <c r="D1243" s="4">
        <f>MONTH(SalesDataTable[[#This Row],[Order Date]])</f>
        <v>7</v>
      </c>
      <c r="E1243" s="4" t="str">
        <f>TEXT(SalesDataTable[[#This Row],[Order Date]], "MMM")</f>
        <v>Jul</v>
      </c>
      <c r="F1243" s="5" t="str">
        <f>"Q"&amp;ROUNDUP(MONTH(SalesDataTable[[#This Row],[Order Date]])/3,0)</f>
        <v>Q3</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6" x14ac:dyDescent="0.4">
      <c r="A1244" s="2">
        <v>3937</v>
      </c>
      <c r="B1244" s="3">
        <v>46204</v>
      </c>
      <c r="C1244" s="4">
        <f>YEAR(SalesDataTable[[#This Row],[Order Date]])</f>
        <v>2026</v>
      </c>
      <c r="D1244" s="4">
        <f>MONTH(SalesDataTable[[#This Row],[Order Date]])</f>
        <v>7</v>
      </c>
      <c r="E1244" s="4" t="str">
        <f>TEXT(SalesDataTable[[#This Row],[Order Date]], "MMM")</f>
        <v>Jul</v>
      </c>
      <c r="F1244" s="5" t="str">
        <f>"Q"&amp;ROUNDUP(MONTH(SalesDataTable[[#This Row],[Order Date]])/3,0)</f>
        <v>Q3</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6" x14ac:dyDescent="0.4">
      <c r="A1245" s="2">
        <v>4122</v>
      </c>
      <c r="B1245" s="3">
        <v>46204</v>
      </c>
      <c r="C1245" s="4">
        <f>YEAR(SalesDataTable[[#This Row],[Order Date]])</f>
        <v>2026</v>
      </c>
      <c r="D1245" s="4">
        <f>MONTH(SalesDataTable[[#This Row],[Order Date]])</f>
        <v>7</v>
      </c>
      <c r="E1245" s="4" t="str">
        <f>TEXT(SalesDataTable[[#This Row],[Order Date]], "MMM")</f>
        <v>Jul</v>
      </c>
      <c r="F1245" s="5" t="str">
        <f>"Q"&amp;ROUNDUP(MONTH(SalesDataTable[[#This Row],[Order Date]])/3,0)</f>
        <v>Q3</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6" x14ac:dyDescent="0.4">
      <c r="A1246" s="2">
        <v>4589</v>
      </c>
      <c r="B1246" s="3">
        <v>46204</v>
      </c>
      <c r="C1246" s="4">
        <f>YEAR(SalesDataTable[[#This Row],[Order Date]])</f>
        <v>2026</v>
      </c>
      <c r="D1246" s="4">
        <f>MONTH(SalesDataTable[[#This Row],[Order Date]])</f>
        <v>7</v>
      </c>
      <c r="E1246" s="4" t="str">
        <f>TEXT(SalesDataTable[[#This Row],[Order Date]], "MMM")</f>
        <v>Jul</v>
      </c>
      <c r="F1246" s="5" t="str">
        <f>"Q"&amp;ROUNDUP(MONTH(SalesDataTable[[#This Row],[Order Date]])/3,0)</f>
        <v>Q3</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6" x14ac:dyDescent="0.4">
      <c r="A1247" s="2">
        <v>4873</v>
      </c>
      <c r="B1247" s="3">
        <v>46204</v>
      </c>
      <c r="C1247" s="4">
        <f>YEAR(SalesDataTable[[#This Row],[Order Date]])</f>
        <v>2026</v>
      </c>
      <c r="D1247" s="4">
        <f>MONTH(SalesDataTable[[#This Row],[Order Date]])</f>
        <v>7</v>
      </c>
      <c r="E1247" s="4" t="str">
        <f>TEXT(SalesDataTable[[#This Row],[Order Date]], "MMM")</f>
        <v>Jul</v>
      </c>
      <c r="F1247" s="5" t="str">
        <f>"Q"&amp;ROUNDUP(MONTH(SalesDataTable[[#This Row],[Order Date]])/3,0)</f>
        <v>Q3</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6" x14ac:dyDescent="0.4">
      <c r="A1248" s="2">
        <v>729</v>
      </c>
      <c r="B1248" s="3">
        <v>46205</v>
      </c>
      <c r="C1248" s="4">
        <f>YEAR(SalesDataTable[[#This Row],[Order Date]])</f>
        <v>2026</v>
      </c>
      <c r="D1248" s="4">
        <f>MONTH(SalesDataTable[[#This Row],[Order Date]])</f>
        <v>7</v>
      </c>
      <c r="E1248" s="4" t="str">
        <f>TEXT(SalesDataTable[[#This Row],[Order Date]], "MMM")</f>
        <v>Jul</v>
      </c>
      <c r="F1248" s="5" t="str">
        <f>"Q"&amp;ROUNDUP(MONTH(SalesDataTable[[#This Row],[Order Date]])/3,0)</f>
        <v>Q3</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6" x14ac:dyDescent="0.4">
      <c r="A1249" s="2">
        <v>906</v>
      </c>
      <c r="B1249" s="3">
        <v>46205</v>
      </c>
      <c r="C1249" s="4">
        <f>YEAR(SalesDataTable[[#This Row],[Order Date]])</f>
        <v>2026</v>
      </c>
      <c r="D1249" s="4">
        <f>MONTH(SalesDataTable[[#This Row],[Order Date]])</f>
        <v>7</v>
      </c>
      <c r="E1249" s="4" t="str">
        <f>TEXT(SalesDataTable[[#This Row],[Order Date]], "MMM")</f>
        <v>Jul</v>
      </c>
      <c r="F1249" s="5" t="str">
        <f>"Q"&amp;ROUNDUP(MONTH(SalesDataTable[[#This Row],[Order Date]])/3,0)</f>
        <v>Q3</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6" x14ac:dyDescent="0.4">
      <c r="A1250" s="2">
        <v>1531</v>
      </c>
      <c r="B1250" s="3">
        <v>46205</v>
      </c>
      <c r="C1250" s="4">
        <f>YEAR(SalesDataTable[[#This Row],[Order Date]])</f>
        <v>2026</v>
      </c>
      <c r="D1250" s="4">
        <f>MONTH(SalesDataTable[[#This Row],[Order Date]])</f>
        <v>7</v>
      </c>
      <c r="E1250" s="4" t="str">
        <f>TEXT(SalesDataTable[[#This Row],[Order Date]], "MMM")</f>
        <v>Jul</v>
      </c>
      <c r="F1250" s="5" t="str">
        <f>"Q"&amp;ROUNDUP(MONTH(SalesDataTable[[#This Row],[Order Date]])/3,0)</f>
        <v>Q3</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6" x14ac:dyDescent="0.4">
      <c r="A1251" s="2">
        <v>1683</v>
      </c>
      <c r="B1251" s="3">
        <v>46205</v>
      </c>
      <c r="C1251" s="4">
        <f>YEAR(SalesDataTable[[#This Row],[Order Date]])</f>
        <v>2026</v>
      </c>
      <c r="D1251" s="4">
        <f>MONTH(SalesDataTable[[#This Row],[Order Date]])</f>
        <v>7</v>
      </c>
      <c r="E1251" s="4" t="str">
        <f>TEXT(SalesDataTable[[#This Row],[Order Date]], "MMM")</f>
        <v>Jul</v>
      </c>
      <c r="F1251" s="5" t="str">
        <f>"Q"&amp;ROUNDUP(MONTH(SalesDataTable[[#This Row],[Order Date]])/3,0)</f>
        <v>Q3</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6" x14ac:dyDescent="0.4">
      <c r="A1252" s="2">
        <v>2363</v>
      </c>
      <c r="B1252" s="3">
        <v>46205</v>
      </c>
      <c r="C1252" s="4">
        <f>YEAR(SalesDataTable[[#This Row],[Order Date]])</f>
        <v>2026</v>
      </c>
      <c r="D1252" s="4">
        <f>MONTH(SalesDataTable[[#This Row],[Order Date]])</f>
        <v>7</v>
      </c>
      <c r="E1252" s="4" t="str">
        <f>TEXT(SalesDataTable[[#This Row],[Order Date]], "MMM")</f>
        <v>Jul</v>
      </c>
      <c r="F1252" s="5" t="str">
        <f>"Q"&amp;ROUNDUP(MONTH(SalesDataTable[[#This Row],[Order Date]])/3,0)</f>
        <v>Q3</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6" x14ac:dyDescent="0.4">
      <c r="A1253" s="2">
        <v>3858</v>
      </c>
      <c r="B1253" s="3">
        <v>46205</v>
      </c>
      <c r="C1253" s="4">
        <f>YEAR(SalesDataTable[[#This Row],[Order Date]])</f>
        <v>2026</v>
      </c>
      <c r="D1253" s="4">
        <f>MONTH(SalesDataTable[[#This Row],[Order Date]])</f>
        <v>7</v>
      </c>
      <c r="E1253" s="4" t="str">
        <f>TEXT(SalesDataTable[[#This Row],[Order Date]], "MMM")</f>
        <v>Jul</v>
      </c>
      <c r="F1253" s="5" t="str">
        <f>"Q"&amp;ROUNDUP(MONTH(SalesDataTable[[#This Row],[Order Date]])/3,0)</f>
        <v>Q3</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6" x14ac:dyDescent="0.4">
      <c r="A1254" s="2">
        <v>4233</v>
      </c>
      <c r="B1254" s="3">
        <v>46205</v>
      </c>
      <c r="C1254" s="4">
        <f>YEAR(SalesDataTable[[#This Row],[Order Date]])</f>
        <v>2026</v>
      </c>
      <c r="D1254" s="4">
        <f>MONTH(SalesDataTable[[#This Row],[Order Date]])</f>
        <v>7</v>
      </c>
      <c r="E1254" s="4" t="str">
        <f>TEXT(SalesDataTable[[#This Row],[Order Date]], "MMM")</f>
        <v>Jul</v>
      </c>
      <c r="F1254" s="5" t="str">
        <f>"Q"&amp;ROUNDUP(MONTH(SalesDataTable[[#This Row],[Order Date]])/3,0)</f>
        <v>Q3</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6" x14ac:dyDescent="0.4">
      <c r="A1255" s="2">
        <v>5071</v>
      </c>
      <c r="B1255" s="3">
        <v>46205</v>
      </c>
      <c r="C1255" s="4">
        <f>YEAR(SalesDataTable[[#This Row],[Order Date]])</f>
        <v>2026</v>
      </c>
      <c r="D1255" s="4">
        <f>MONTH(SalesDataTable[[#This Row],[Order Date]])</f>
        <v>7</v>
      </c>
      <c r="E1255" s="4" t="str">
        <f>TEXT(SalesDataTable[[#This Row],[Order Date]], "MMM")</f>
        <v>Jul</v>
      </c>
      <c r="F1255" s="5" t="str">
        <f>"Q"&amp;ROUNDUP(MONTH(SalesDataTable[[#This Row],[Order Date]])/3,0)</f>
        <v>Q3</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6" x14ac:dyDescent="0.4">
      <c r="A1256" s="2">
        <v>5174</v>
      </c>
      <c r="B1256" s="3">
        <v>46205</v>
      </c>
      <c r="C1256" s="4">
        <f>YEAR(SalesDataTable[[#This Row],[Order Date]])</f>
        <v>2026</v>
      </c>
      <c r="D1256" s="4">
        <f>MONTH(SalesDataTable[[#This Row],[Order Date]])</f>
        <v>7</v>
      </c>
      <c r="E1256" s="4" t="str">
        <f>TEXT(SalesDataTable[[#This Row],[Order Date]], "MMM")</f>
        <v>Jul</v>
      </c>
      <c r="F1256" s="5" t="str">
        <f>"Q"&amp;ROUNDUP(MONTH(SalesDataTable[[#This Row],[Order Date]])/3,0)</f>
        <v>Q3</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6" x14ac:dyDescent="0.4">
      <c r="A1257" s="2">
        <v>727</v>
      </c>
      <c r="B1257" s="3">
        <v>46206</v>
      </c>
      <c r="C1257" s="4">
        <f>YEAR(SalesDataTable[[#This Row],[Order Date]])</f>
        <v>2026</v>
      </c>
      <c r="D1257" s="4">
        <f>MONTH(SalesDataTable[[#This Row],[Order Date]])</f>
        <v>7</v>
      </c>
      <c r="E1257" s="4" t="str">
        <f>TEXT(SalesDataTable[[#This Row],[Order Date]], "MMM")</f>
        <v>Jul</v>
      </c>
      <c r="F1257" s="5" t="str">
        <f>"Q"&amp;ROUNDUP(MONTH(SalesDataTable[[#This Row],[Order Date]])/3,0)</f>
        <v>Q3</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6" x14ac:dyDescent="0.4">
      <c r="A1258" s="2">
        <v>1546</v>
      </c>
      <c r="B1258" s="3">
        <v>46206</v>
      </c>
      <c r="C1258" s="4">
        <f>YEAR(SalesDataTable[[#This Row],[Order Date]])</f>
        <v>2026</v>
      </c>
      <c r="D1258" s="4">
        <f>MONTH(SalesDataTable[[#This Row],[Order Date]])</f>
        <v>7</v>
      </c>
      <c r="E1258" s="4" t="str">
        <f>TEXT(SalesDataTable[[#This Row],[Order Date]], "MMM")</f>
        <v>Jul</v>
      </c>
      <c r="F1258" s="5" t="str">
        <f>"Q"&amp;ROUNDUP(MONTH(SalesDataTable[[#This Row],[Order Date]])/3,0)</f>
        <v>Q3</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6" x14ac:dyDescent="0.4">
      <c r="A1259" s="2">
        <v>3610</v>
      </c>
      <c r="B1259" s="3">
        <v>46206</v>
      </c>
      <c r="C1259" s="4">
        <f>YEAR(SalesDataTable[[#This Row],[Order Date]])</f>
        <v>2026</v>
      </c>
      <c r="D1259" s="4">
        <f>MONTH(SalesDataTable[[#This Row],[Order Date]])</f>
        <v>7</v>
      </c>
      <c r="E1259" s="4" t="str">
        <f>TEXT(SalesDataTable[[#This Row],[Order Date]], "MMM")</f>
        <v>Jul</v>
      </c>
      <c r="F1259" s="5" t="str">
        <f>"Q"&amp;ROUNDUP(MONTH(SalesDataTable[[#This Row],[Order Date]])/3,0)</f>
        <v>Q3</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6" x14ac:dyDescent="0.4">
      <c r="A1260" s="2">
        <v>3931</v>
      </c>
      <c r="B1260" s="3">
        <v>46206</v>
      </c>
      <c r="C1260" s="4">
        <f>YEAR(SalesDataTable[[#This Row],[Order Date]])</f>
        <v>2026</v>
      </c>
      <c r="D1260" s="4">
        <f>MONTH(SalesDataTable[[#This Row],[Order Date]])</f>
        <v>7</v>
      </c>
      <c r="E1260" s="4" t="str">
        <f>TEXT(SalesDataTable[[#This Row],[Order Date]], "MMM")</f>
        <v>Jul</v>
      </c>
      <c r="F1260" s="5" t="str">
        <f>"Q"&amp;ROUNDUP(MONTH(SalesDataTable[[#This Row],[Order Date]])/3,0)</f>
        <v>Q3</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6" x14ac:dyDescent="0.4">
      <c r="A1261" s="2">
        <v>3942</v>
      </c>
      <c r="B1261" s="3">
        <v>46206</v>
      </c>
      <c r="C1261" s="4">
        <f>YEAR(SalesDataTable[[#This Row],[Order Date]])</f>
        <v>2026</v>
      </c>
      <c r="D1261" s="4">
        <f>MONTH(SalesDataTable[[#This Row],[Order Date]])</f>
        <v>7</v>
      </c>
      <c r="E1261" s="4" t="str">
        <f>TEXT(SalesDataTable[[#This Row],[Order Date]], "MMM")</f>
        <v>Jul</v>
      </c>
      <c r="F1261" s="5" t="str">
        <f>"Q"&amp;ROUNDUP(MONTH(SalesDataTable[[#This Row],[Order Date]])/3,0)</f>
        <v>Q3</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6" x14ac:dyDescent="0.4">
      <c r="A1262" s="2">
        <v>4165</v>
      </c>
      <c r="B1262" s="3">
        <v>46206</v>
      </c>
      <c r="C1262" s="4">
        <f>YEAR(SalesDataTable[[#This Row],[Order Date]])</f>
        <v>2026</v>
      </c>
      <c r="D1262" s="4">
        <f>MONTH(SalesDataTable[[#This Row],[Order Date]])</f>
        <v>7</v>
      </c>
      <c r="E1262" s="4" t="str">
        <f>TEXT(SalesDataTable[[#This Row],[Order Date]], "MMM")</f>
        <v>Jul</v>
      </c>
      <c r="F1262" s="5" t="str">
        <f>"Q"&amp;ROUNDUP(MONTH(SalesDataTable[[#This Row],[Order Date]])/3,0)</f>
        <v>Q3</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6" x14ac:dyDescent="0.4">
      <c r="A1263" s="2">
        <v>1149</v>
      </c>
      <c r="B1263" s="3">
        <v>46207</v>
      </c>
      <c r="C1263" s="4">
        <f>YEAR(SalesDataTable[[#This Row],[Order Date]])</f>
        <v>2026</v>
      </c>
      <c r="D1263" s="4">
        <f>MONTH(SalesDataTable[[#This Row],[Order Date]])</f>
        <v>7</v>
      </c>
      <c r="E1263" s="4" t="str">
        <f>TEXT(SalesDataTable[[#This Row],[Order Date]], "MMM")</f>
        <v>Jul</v>
      </c>
      <c r="F1263" s="5" t="str">
        <f>"Q"&amp;ROUNDUP(MONTH(SalesDataTable[[#This Row],[Order Date]])/3,0)</f>
        <v>Q3</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6" x14ac:dyDescent="0.4">
      <c r="A1264" s="2">
        <v>1310</v>
      </c>
      <c r="B1264" s="3">
        <v>46207</v>
      </c>
      <c r="C1264" s="4">
        <f>YEAR(SalesDataTable[[#This Row],[Order Date]])</f>
        <v>2026</v>
      </c>
      <c r="D1264" s="4">
        <f>MONTH(SalesDataTable[[#This Row],[Order Date]])</f>
        <v>7</v>
      </c>
      <c r="E1264" s="4" t="str">
        <f>TEXT(SalesDataTable[[#This Row],[Order Date]], "MMM")</f>
        <v>Jul</v>
      </c>
      <c r="F1264" s="5" t="str">
        <f>"Q"&amp;ROUNDUP(MONTH(SalesDataTable[[#This Row],[Order Date]])/3,0)</f>
        <v>Q3</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6" x14ac:dyDescent="0.4">
      <c r="A1265" s="2">
        <v>2352</v>
      </c>
      <c r="B1265" s="3">
        <v>46207</v>
      </c>
      <c r="C1265" s="4">
        <f>YEAR(SalesDataTable[[#This Row],[Order Date]])</f>
        <v>2026</v>
      </c>
      <c r="D1265" s="4">
        <f>MONTH(SalesDataTable[[#This Row],[Order Date]])</f>
        <v>7</v>
      </c>
      <c r="E1265" s="4" t="str">
        <f>TEXT(SalesDataTable[[#This Row],[Order Date]], "MMM")</f>
        <v>Jul</v>
      </c>
      <c r="F1265" s="5" t="str">
        <f>"Q"&amp;ROUNDUP(MONTH(SalesDataTable[[#This Row],[Order Date]])/3,0)</f>
        <v>Q3</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6" x14ac:dyDescent="0.4">
      <c r="A1266" s="2">
        <v>2547</v>
      </c>
      <c r="B1266" s="3">
        <v>46207</v>
      </c>
      <c r="C1266" s="4">
        <f>YEAR(SalesDataTable[[#This Row],[Order Date]])</f>
        <v>2026</v>
      </c>
      <c r="D1266" s="4">
        <f>MONTH(SalesDataTable[[#This Row],[Order Date]])</f>
        <v>7</v>
      </c>
      <c r="E1266" s="4" t="str">
        <f>TEXT(SalesDataTable[[#This Row],[Order Date]], "MMM")</f>
        <v>Jul</v>
      </c>
      <c r="F1266" s="5" t="str">
        <f>"Q"&amp;ROUNDUP(MONTH(SalesDataTable[[#This Row],[Order Date]])/3,0)</f>
        <v>Q3</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6" x14ac:dyDescent="0.4">
      <c r="A1267" s="2">
        <v>2720</v>
      </c>
      <c r="B1267" s="3">
        <v>46207</v>
      </c>
      <c r="C1267" s="4">
        <f>YEAR(SalesDataTable[[#This Row],[Order Date]])</f>
        <v>2026</v>
      </c>
      <c r="D1267" s="4">
        <f>MONTH(SalesDataTable[[#This Row],[Order Date]])</f>
        <v>7</v>
      </c>
      <c r="E1267" s="4" t="str">
        <f>TEXT(SalesDataTable[[#This Row],[Order Date]], "MMM")</f>
        <v>Jul</v>
      </c>
      <c r="F1267" s="5" t="str">
        <f>"Q"&amp;ROUNDUP(MONTH(SalesDataTable[[#This Row],[Order Date]])/3,0)</f>
        <v>Q3</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6" x14ac:dyDescent="0.4">
      <c r="A1268" s="2">
        <v>3591</v>
      </c>
      <c r="B1268" s="3">
        <v>46207</v>
      </c>
      <c r="C1268" s="4">
        <f>YEAR(SalesDataTable[[#This Row],[Order Date]])</f>
        <v>2026</v>
      </c>
      <c r="D1268" s="4">
        <f>MONTH(SalesDataTable[[#This Row],[Order Date]])</f>
        <v>7</v>
      </c>
      <c r="E1268" s="4" t="str">
        <f>TEXT(SalesDataTable[[#This Row],[Order Date]], "MMM")</f>
        <v>Jul</v>
      </c>
      <c r="F1268" s="5" t="str">
        <f>"Q"&amp;ROUNDUP(MONTH(SalesDataTable[[#This Row],[Order Date]])/3,0)</f>
        <v>Q3</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6" x14ac:dyDescent="0.4">
      <c r="A1269" s="2">
        <v>3819</v>
      </c>
      <c r="B1269" s="3">
        <v>46207</v>
      </c>
      <c r="C1269" s="4">
        <f>YEAR(SalesDataTable[[#This Row],[Order Date]])</f>
        <v>2026</v>
      </c>
      <c r="D1269" s="4">
        <f>MONTH(SalesDataTable[[#This Row],[Order Date]])</f>
        <v>7</v>
      </c>
      <c r="E1269" s="4" t="str">
        <f>TEXT(SalesDataTable[[#This Row],[Order Date]], "MMM")</f>
        <v>Jul</v>
      </c>
      <c r="F1269" s="5" t="str">
        <f>"Q"&amp;ROUNDUP(MONTH(SalesDataTable[[#This Row],[Order Date]])/3,0)</f>
        <v>Q3</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6" x14ac:dyDescent="0.4">
      <c r="A1270" s="2">
        <v>4869</v>
      </c>
      <c r="B1270" s="3">
        <v>46207</v>
      </c>
      <c r="C1270" s="4">
        <f>YEAR(SalesDataTable[[#This Row],[Order Date]])</f>
        <v>2026</v>
      </c>
      <c r="D1270" s="4">
        <f>MONTH(SalesDataTable[[#This Row],[Order Date]])</f>
        <v>7</v>
      </c>
      <c r="E1270" s="4" t="str">
        <f>TEXT(SalesDataTable[[#This Row],[Order Date]], "MMM")</f>
        <v>Jul</v>
      </c>
      <c r="F1270" s="5" t="str">
        <f>"Q"&amp;ROUNDUP(MONTH(SalesDataTable[[#This Row],[Order Date]])/3,0)</f>
        <v>Q3</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6" x14ac:dyDescent="0.4">
      <c r="A1271" s="2">
        <v>4940</v>
      </c>
      <c r="B1271" s="3">
        <v>46207</v>
      </c>
      <c r="C1271" s="4">
        <f>YEAR(SalesDataTable[[#This Row],[Order Date]])</f>
        <v>2026</v>
      </c>
      <c r="D1271" s="4">
        <f>MONTH(SalesDataTable[[#This Row],[Order Date]])</f>
        <v>7</v>
      </c>
      <c r="E1271" s="4" t="str">
        <f>TEXT(SalesDataTable[[#This Row],[Order Date]], "MMM")</f>
        <v>Jul</v>
      </c>
      <c r="F1271" s="5" t="str">
        <f>"Q"&amp;ROUNDUP(MONTH(SalesDataTable[[#This Row],[Order Date]])/3,0)</f>
        <v>Q3</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6" x14ac:dyDescent="0.4">
      <c r="A1272" s="2">
        <v>5164</v>
      </c>
      <c r="B1272" s="3">
        <v>46207</v>
      </c>
      <c r="C1272" s="4">
        <f>YEAR(SalesDataTable[[#This Row],[Order Date]])</f>
        <v>2026</v>
      </c>
      <c r="D1272" s="4">
        <f>MONTH(SalesDataTable[[#This Row],[Order Date]])</f>
        <v>7</v>
      </c>
      <c r="E1272" s="4" t="str">
        <f>TEXT(SalesDataTable[[#This Row],[Order Date]], "MMM")</f>
        <v>Jul</v>
      </c>
      <c r="F1272" s="5" t="str">
        <f>"Q"&amp;ROUNDUP(MONTH(SalesDataTable[[#This Row],[Order Date]])/3,0)</f>
        <v>Q3</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6" x14ac:dyDescent="0.4">
      <c r="A1273" s="2">
        <v>659</v>
      </c>
      <c r="B1273" s="3">
        <v>46208</v>
      </c>
      <c r="C1273" s="4">
        <f>YEAR(SalesDataTable[[#This Row],[Order Date]])</f>
        <v>2026</v>
      </c>
      <c r="D1273" s="4">
        <f>MONTH(SalesDataTable[[#This Row],[Order Date]])</f>
        <v>7</v>
      </c>
      <c r="E1273" s="4" t="str">
        <f>TEXT(SalesDataTable[[#This Row],[Order Date]], "MMM")</f>
        <v>Jul</v>
      </c>
      <c r="F1273" s="5" t="str">
        <f>"Q"&amp;ROUNDUP(MONTH(SalesDataTable[[#This Row],[Order Date]])/3,0)</f>
        <v>Q3</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6" x14ac:dyDescent="0.4">
      <c r="A1274" s="2">
        <v>969</v>
      </c>
      <c r="B1274" s="3">
        <v>46208</v>
      </c>
      <c r="C1274" s="4">
        <f>YEAR(SalesDataTable[[#This Row],[Order Date]])</f>
        <v>2026</v>
      </c>
      <c r="D1274" s="4">
        <f>MONTH(SalesDataTable[[#This Row],[Order Date]])</f>
        <v>7</v>
      </c>
      <c r="E1274" s="4" t="str">
        <f>TEXT(SalesDataTable[[#This Row],[Order Date]], "MMM")</f>
        <v>Jul</v>
      </c>
      <c r="F1274" s="5" t="str">
        <f>"Q"&amp;ROUNDUP(MONTH(SalesDataTable[[#This Row],[Order Date]])/3,0)</f>
        <v>Q3</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6" x14ac:dyDescent="0.4">
      <c r="A1275" s="2">
        <v>1096</v>
      </c>
      <c r="B1275" s="3">
        <v>46208</v>
      </c>
      <c r="C1275" s="4">
        <f>YEAR(SalesDataTable[[#This Row],[Order Date]])</f>
        <v>2026</v>
      </c>
      <c r="D1275" s="4">
        <f>MONTH(SalesDataTable[[#This Row],[Order Date]])</f>
        <v>7</v>
      </c>
      <c r="E1275" s="4" t="str">
        <f>TEXT(SalesDataTable[[#This Row],[Order Date]], "MMM")</f>
        <v>Jul</v>
      </c>
      <c r="F1275" s="5" t="str">
        <f>"Q"&amp;ROUNDUP(MONTH(SalesDataTable[[#This Row],[Order Date]])/3,0)</f>
        <v>Q3</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6" x14ac:dyDescent="0.4">
      <c r="A1276" s="2">
        <v>1440</v>
      </c>
      <c r="B1276" s="3">
        <v>46208</v>
      </c>
      <c r="C1276" s="4">
        <f>YEAR(SalesDataTable[[#This Row],[Order Date]])</f>
        <v>2026</v>
      </c>
      <c r="D1276" s="4">
        <f>MONTH(SalesDataTable[[#This Row],[Order Date]])</f>
        <v>7</v>
      </c>
      <c r="E1276" s="4" t="str">
        <f>TEXT(SalesDataTable[[#This Row],[Order Date]], "MMM")</f>
        <v>Jul</v>
      </c>
      <c r="F1276" s="5" t="str">
        <f>"Q"&amp;ROUNDUP(MONTH(SalesDataTable[[#This Row],[Order Date]])/3,0)</f>
        <v>Q3</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6" x14ac:dyDescent="0.4">
      <c r="A1277" s="2">
        <v>2052</v>
      </c>
      <c r="B1277" s="3">
        <v>46208</v>
      </c>
      <c r="C1277" s="4">
        <f>YEAR(SalesDataTable[[#This Row],[Order Date]])</f>
        <v>2026</v>
      </c>
      <c r="D1277" s="4">
        <f>MONTH(SalesDataTable[[#This Row],[Order Date]])</f>
        <v>7</v>
      </c>
      <c r="E1277" s="4" t="str">
        <f>TEXT(SalesDataTable[[#This Row],[Order Date]], "MMM")</f>
        <v>Jul</v>
      </c>
      <c r="F1277" s="5" t="str">
        <f>"Q"&amp;ROUNDUP(MONTH(SalesDataTable[[#This Row],[Order Date]])/3,0)</f>
        <v>Q3</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6" x14ac:dyDescent="0.4">
      <c r="A1278" s="2">
        <v>2096</v>
      </c>
      <c r="B1278" s="3">
        <v>46208</v>
      </c>
      <c r="C1278" s="4">
        <f>YEAR(SalesDataTable[[#This Row],[Order Date]])</f>
        <v>2026</v>
      </c>
      <c r="D1278" s="4">
        <f>MONTH(SalesDataTable[[#This Row],[Order Date]])</f>
        <v>7</v>
      </c>
      <c r="E1278" s="4" t="str">
        <f>TEXT(SalesDataTable[[#This Row],[Order Date]], "MMM")</f>
        <v>Jul</v>
      </c>
      <c r="F1278" s="5" t="str">
        <f>"Q"&amp;ROUNDUP(MONTH(SalesDataTable[[#This Row],[Order Date]])/3,0)</f>
        <v>Q3</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6" x14ac:dyDescent="0.4">
      <c r="A1279" s="2">
        <v>2488</v>
      </c>
      <c r="B1279" s="3">
        <v>46208</v>
      </c>
      <c r="C1279" s="4">
        <f>YEAR(SalesDataTable[[#This Row],[Order Date]])</f>
        <v>2026</v>
      </c>
      <c r="D1279" s="4">
        <f>MONTH(SalesDataTable[[#This Row],[Order Date]])</f>
        <v>7</v>
      </c>
      <c r="E1279" s="4" t="str">
        <f>TEXT(SalesDataTable[[#This Row],[Order Date]], "MMM")</f>
        <v>Jul</v>
      </c>
      <c r="F1279" s="5" t="str">
        <f>"Q"&amp;ROUNDUP(MONTH(SalesDataTable[[#This Row],[Order Date]])/3,0)</f>
        <v>Q3</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6" x14ac:dyDescent="0.4">
      <c r="A1280" s="2">
        <v>3220</v>
      </c>
      <c r="B1280" s="3">
        <v>46208</v>
      </c>
      <c r="C1280" s="4">
        <f>YEAR(SalesDataTable[[#This Row],[Order Date]])</f>
        <v>2026</v>
      </c>
      <c r="D1280" s="4">
        <f>MONTH(SalesDataTable[[#This Row],[Order Date]])</f>
        <v>7</v>
      </c>
      <c r="E1280" s="4" t="str">
        <f>TEXT(SalesDataTable[[#This Row],[Order Date]], "MMM")</f>
        <v>Jul</v>
      </c>
      <c r="F1280" s="5" t="str">
        <f>"Q"&amp;ROUNDUP(MONTH(SalesDataTable[[#This Row],[Order Date]])/3,0)</f>
        <v>Q3</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6" x14ac:dyDescent="0.4">
      <c r="A1281" s="2">
        <v>3711</v>
      </c>
      <c r="B1281" s="3">
        <v>46208</v>
      </c>
      <c r="C1281" s="4">
        <f>YEAR(SalesDataTable[[#This Row],[Order Date]])</f>
        <v>2026</v>
      </c>
      <c r="D1281" s="4">
        <f>MONTH(SalesDataTable[[#This Row],[Order Date]])</f>
        <v>7</v>
      </c>
      <c r="E1281" s="4" t="str">
        <f>TEXT(SalesDataTable[[#This Row],[Order Date]], "MMM")</f>
        <v>Jul</v>
      </c>
      <c r="F1281" s="5" t="str">
        <f>"Q"&amp;ROUNDUP(MONTH(SalesDataTable[[#This Row],[Order Date]])/3,0)</f>
        <v>Q3</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6" x14ac:dyDescent="0.4">
      <c r="A1282" s="2">
        <v>3823</v>
      </c>
      <c r="B1282" s="3">
        <v>46208</v>
      </c>
      <c r="C1282" s="4">
        <f>YEAR(SalesDataTable[[#This Row],[Order Date]])</f>
        <v>2026</v>
      </c>
      <c r="D1282" s="4">
        <f>MONTH(SalesDataTable[[#This Row],[Order Date]])</f>
        <v>7</v>
      </c>
      <c r="E1282" s="4" t="str">
        <f>TEXT(SalesDataTable[[#This Row],[Order Date]], "MMM")</f>
        <v>Jul</v>
      </c>
      <c r="F1282" s="5" t="str">
        <f>"Q"&amp;ROUNDUP(MONTH(SalesDataTable[[#This Row],[Order Date]])/3,0)</f>
        <v>Q3</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6" x14ac:dyDescent="0.4">
      <c r="A1283" s="2">
        <v>4058</v>
      </c>
      <c r="B1283" s="3">
        <v>46208</v>
      </c>
      <c r="C1283" s="4">
        <f>YEAR(SalesDataTable[[#This Row],[Order Date]])</f>
        <v>2026</v>
      </c>
      <c r="D1283" s="4">
        <f>MONTH(SalesDataTable[[#This Row],[Order Date]])</f>
        <v>7</v>
      </c>
      <c r="E1283" s="4" t="str">
        <f>TEXT(SalesDataTable[[#This Row],[Order Date]], "MMM")</f>
        <v>Jul</v>
      </c>
      <c r="F1283" s="5" t="str">
        <f>"Q"&amp;ROUNDUP(MONTH(SalesDataTable[[#This Row],[Order Date]])/3,0)</f>
        <v>Q3</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6" x14ac:dyDescent="0.4">
      <c r="A1284" s="2">
        <v>4126</v>
      </c>
      <c r="B1284" s="3">
        <v>46208</v>
      </c>
      <c r="C1284" s="4">
        <f>YEAR(SalesDataTable[[#This Row],[Order Date]])</f>
        <v>2026</v>
      </c>
      <c r="D1284" s="4">
        <f>MONTH(SalesDataTable[[#This Row],[Order Date]])</f>
        <v>7</v>
      </c>
      <c r="E1284" s="4" t="str">
        <f>TEXT(SalesDataTable[[#This Row],[Order Date]], "MMM")</f>
        <v>Jul</v>
      </c>
      <c r="F1284" s="5" t="str">
        <f>"Q"&amp;ROUNDUP(MONTH(SalesDataTable[[#This Row],[Order Date]])/3,0)</f>
        <v>Q3</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6" x14ac:dyDescent="0.4">
      <c r="A1285" s="2">
        <v>5080</v>
      </c>
      <c r="B1285" s="3">
        <v>46208</v>
      </c>
      <c r="C1285" s="4">
        <f>YEAR(SalesDataTable[[#This Row],[Order Date]])</f>
        <v>2026</v>
      </c>
      <c r="D1285" s="4">
        <f>MONTH(SalesDataTable[[#This Row],[Order Date]])</f>
        <v>7</v>
      </c>
      <c r="E1285" s="4" t="str">
        <f>TEXT(SalesDataTable[[#This Row],[Order Date]], "MMM")</f>
        <v>Jul</v>
      </c>
      <c r="F1285" s="5" t="str">
        <f>"Q"&amp;ROUNDUP(MONTH(SalesDataTable[[#This Row],[Order Date]])/3,0)</f>
        <v>Q3</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6" x14ac:dyDescent="0.4">
      <c r="A1286" s="2">
        <v>923</v>
      </c>
      <c r="B1286" s="3">
        <v>46209</v>
      </c>
      <c r="C1286" s="4">
        <f>YEAR(SalesDataTable[[#This Row],[Order Date]])</f>
        <v>2026</v>
      </c>
      <c r="D1286" s="4">
        <f>MONTH(SalesDataTable[[#This Row],[Order Date]])</f>
        <v>7</v>
      </c>
      <c r="E1286" s="4" t="str">
        <f>TEXT(SalesDataTable[[#This Row],[Order Date]], "MMM")</f>
        <v>Jul</v>
      </c>
      <c r="F1286" s="5" t="str">
        <f>"Q"&amp;ROUNDUP(MONTH(SalesDataTable[[#This Row],[Order Date]])/3,0)</f>
        <v>Q3</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6" x14ac:dyDescent="0.4">
      <c r="A1287" s="2">
        <v>1549</v>
      </c>
      <c r="B1287" s="3">
        <v>46209</v>
      </c>
      <c r="C1287" s="4">
        <f>YEAR(SalesDataTable[[#This Row],[Order Date]])</f>
        <v>2026</v>
      </c>
      <c r="D1287" s="4">
        <f>MONTH(SalesDataTable[[#This Row],[Order Date]])</f>
        <v>7</v>
      </c>
      <c r="E1287" s="4" t="str">
        <f>TEXT(SalesDataTable[[#This Row],[Order Date]], "MMM")</f>
        <v>Jul</v>
      </c>
      <c r="F1287" s="5" t="str">
        <f>"Q"&amp;ROUNDUP(MONTH(SalesDataTable[[#This Row],[Order Date]])/3,0)</f>
        <v>Q3</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6" x14ac:dyDescent="0.4">
      <c r="A1288" s="2">
        <v>1839</v>
      </c>
      <c r="B1288" s="3">
        <v>46209</v>
      </c>
      <c r="C1288" s="4">
        <f>YEAR(SalesDataTable[[#This Row],[Order Date]])</f>
        <v>2026</v>
      </c>
      <c r="D1288" s="4">
        <f>MONTH(SalesDataTable[[#This Row],[Order Date]])</f>
        <v>7</v>
      </c>
      <c r="E1288" s="4" t="str">
        <f>TEXT(SalesDataTable[[#This Row],[Order Date]], "MMM")</f>
        <v>Jul</v>
      </c>
      <c r="F1288" s="5" t="str">
        <f>"Q"&amp;ROUNDUP(MONTH(SalesDataTable[[#This Row],[Order Date]])/3,0)</f>
        <v>Q3</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6" x14ac:dyDescent="0.4">
      <c r="A1289" s="2">
        <v>2053</v>
      </c>
      <c r="B1289" s="3">
        <v>46209</v>
      </c>
      <c r="C1289" s="4">
        <f>YEAR(SalesDataTable[[#This Row],[Order Date]])</f>
        <v>2026</v>
      </c>
      <c r="D1289" s="4">
        <f>MONTH(SalesDataTable[[#This Row],[Order Date]])</f>
        <v>7</v>
      </c>
      <c r="E1289" s="4" t="str">
        <f>TEXT(SalesDataTable[[#This Row],[Order Date]], "MMM")</f>
        <v>Jul</v>
      </c>
      <c r="F1289" s="5" t="str">
        <f>"Q"&amp;ROUNDUP(MONTH(SalesDataTable[[#This Row],[Order Date]])/3,0)</f>
        <v>Q3</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6" x14ac:dyDescent="0.4">
      <c r="A1290" s="2">
        <v>2342</v>
      </c>
      <c r="B1290" s="3">
        <v>46209</v>
      </c>
      <c r="C1290" s="4">
        <f>YEAR(SalesDataTable[[#This Row],[Order Date]])</f>
        <v>2026</v>
      </c>
      <c r="D1290" s="4">
        <f>MONTH(SalesDataTable[[#This Row],[Order Date]])</f>
        <v>7</v>
      </c>
      <c r="E1290" s="4" t="str">
        <f>TEXT(SalesDataTable[[#This Row],[Order Date]], "MMM")</f>
        <v>Jul</v>
      </c>
      <c r="F1290" s="5" t="str">
        <f>"Q"&amp;ROUNDUP(MONTH(SalesDataTable[[#This Row],[Order Date]])/3,0)</f>
        <v>Q3</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6" x14ac:dyDescent="0.4">
      <c r="A1291" s="2">
        <v>2465</v>
      </c>
      <c r="B1291" s="3">
        <v>46209</v>
      </c>
      <c r="C1291" s="4">
        <f>YEAR(SalesDataTable[[#This Row],[Order Date]])</f>
        <v>2026</v>
      </c>
      <c r="D1291" s="4">
        <f>MONTH(SalesDataTable[[#This Row],[Order Date]])</f>
        <v>7</v>
      </c>
      <c r="E1291" s="4" t="str">
        <f>TEXT(SalesDataTable[[#This Row],[Order Date]], "MMM")</f>
        <v>Jul</v>
      </c>
      <c r="F1291" s="5" t="str">
        <f>"Q"&amp;ROUNDUP(MONTH(SalesDataTable[[#This Row],[Order Date]])/3,0)</f>
        <v>Q3</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6" x14ac:dyDescent="0.4">
      <c r="A1292" s="2">
        <v>3990</v>
      </c>
      <c r="B1292" s="3">
        <v>46209</v>
      </c>
      <c r="C1292" s="4">
        <f>YEAR(SalesDataTable[[#This Row],[Order Date]])</f>
        <v>2026</v>
      </c>
      <c r="D1292" s="4">
        <f>MONTH(SalesDataTable[[#This Row],[Order Date]])</f>
        <v>7</v>
      </c>
      <c r="E1292" s="4" t="str">
        <f>TEXT(SalesDataTable[[#This Row],[Order Date]], "MMM")</f>
        <v>Jul</v>
      </c>
      <c r="F1292" s="5" t="str">
        <f>"Q"&amp;ROUNDUP(MONTH(SalesDataTable[[#This Row],[Order Date]])/3,0)</f>
        <v>Q3</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6" x14ac:dyDescent="0.4">
      <c r="A1293" s="2">
        <v>4370</v>
      </c>
      <c r="B1293" s="3">
        <v>46209</v>
      </c>
      <c r="C1293" s="4">
        <f>YEAR(SalesDataTable[[#This Row],[Order Date]])</f>
        <v>2026</v>
      </c>
      <c r="D1293" s="4">
        <f>MONTH(SalesDataTable[[#This Row],[Order Date]])</f>
        <v>7</v>
      </c>
      <c r="E1293" s="4" t="str">
        <f>TEXT(SalesDataTable[[#This Row],[Order Date]], "MMM")</f>
        <v>Jul</v>
      </c>
      <c r="F1293" s="5" t="str">
        <f>"Q"&amp;ROUNDUP(MONTH(SalesDataTable[[#This Row],[Order Date]])/3,0)</f>
        <v>Q3</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6" x14ac:dyDescent="0.4">
      <c r="A1294" s="2">
        <v>4856</v>
      </c>
      <c r="B1294" s="3">
        <v>46209</v>
      </c>
      <c r="C1294" s="4">
        <f>YEAR(SalesDataTable[[#This Row],[Order Date]])</f>
        <v>2026</v>
      </c>
      <c r="D1294" s="4">
        <f>MONTH(SalesDataTable[[#This Row],[Order Date]])</f>
        <v>7</v>
      </c>
      <c r="E1294" s="4" t="str">
        <f>TEXT(SalesDataTable[[#This Row],[Order Date]], "MMM")</f>
        <v>Jul</v>
      </c>
      <c r="F1294" s="5" t="str">
        <f>"Q"&amp;ROUNDUP(MONTH(SalesDataTable[[#This Row],[Order Date]])/3,0)</f>
        <v>Q3</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6" x14ac:dyDescent="0.4">
      <c r="A1295" s="2">
        <v>337</v>
      </c>
      <c r="B1295" s="3">
        <v>46210</v>
      </c>
      <c r="C1295" s="4">
        <f>YEAR(SalesDataTable[[#This Row],[Order Date]])</f>
        <v>2026</v>
      </c>
      <c r="D1295" s="4">
        <f>MONTH(SalesDataTable[[#This Row],[Order Date]])</f>
        <v>7</v>
      </c>
      <c r="E1295" s="4" t="str">
        <f>TEXT(SalesDataTable[[#This Row],[Order Date]], "MMM")</f>
        <v>Jul</v>
      </c>
      <c r="F1295" s="5" t="str">
        <f>"Q"&amp;ROUNDUP(MONTH(SalesDataTable[[#This Row],[Order Date]])/3,0)</f>
        <v>Q3</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6" x14ac:dyDescent="0.4">
      <c r="A1296" s="2">
        <v>1001</v>
      </c>
      <c r="B1296" s="3">
        <v>46210</v>
      </c>
      <c r="C1296" s="4">
        <f>YEAR(SalesDataTable[[#This Row],[Order Date]])</f>
        <v>2026</v>
      </c>
      <c r="D1296" s="4">
        <f>MONTH(SalesDataTable[[#This Row],[Order Date]])</f>
        <v>7</v>
      </c>
      <c r="E1296" s="4" t="str">
        <f>TEXT(SalesDataTable[[#This Row],[Order Date]], "MMM")</f>
        <v>Jul</v>
      </c>
      <c r="F1296" s="5" t="str">
        <f>"Q"&amp;ROUNDUP(MONTH(SalesDataTable[[#This Row],[Order Date]])/3,0)</f>
        <v>Q3</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6" x14ac:dyDescent="0.4">
      <c r="A1297" s="2">
        <v>2424</v>
      </c>
      <c r="B1297" s="3">
        <v>46210</v>
      </c>
      <c r="C1297" s="4">
        <f>YEAR(SalesDataTable[[#This Row],[Order Date]])</f>
        <v>2026</v>
      </c>
      <c r="D1297" s="4">
        <f>MONTH(SalesDataTable[[#This Row],[Order Date]])</f>
        <v>7</v>
      </c>
      <c r="E1297" s="4" t="str">
        <f>TEXT(SalesDataTable[[#This Row],[Order Date]], "MMM")</f>
        <v>Jul</v>
      </c>
      <c r="F1297" s="5" t="str">
        <f>"Q"&amp;ROUNDUP(MONTH(SalesDataTable[[#This Row],[Order Date]])/3,0)</f>
        <v>Q3</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6" x14ac:dyDescent="0.4">
      <c r="A1298" s="2">
        <v>2751</v>
      </c>
      <c r="B1298" s="3">
        <v>46210</v>
      </c>
      <c r="C1298" s="4">
        <f>YEAR(SalesDataTable[[#This Row],[Order Date]])</f>
        <v>2026</v>
      </c>
      <c r="D1298" s="4">
        <f>MONTH(SalesDataTable[[#This Row],[Order Date]])</f>
        <v>7</v>
      </c>
      <c r="E1298" s="4" t="str">
        <f>TEXT(SalesDataTable[[#This Row],[Order Date]], "MMM")</f>
        <v>Jul</v>
      </c>
      <c r="F1298" s="5" t="str">
        <f>"Q"&amp;ROUNDUP(MONTH(SalesDataTable[[#This Row],[Order Date]])/3,0)</f>
        <v>Q3</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6" x14ac:dyDescent="0.4">
      <c r="A1299" s="2">
        <v>375</v>
      </c>
      <c r="B1299" s="3">
        <v>46211</v>
      </c>
      <c r="C1299" s="4">
        <f>YEAR(SalesDataTable[[#This Row],[Order Date]])</f>
        <v>2026</v>
      </c>
      <c r="D1299" s="4">
        <f>MONTH(SalesDataTable[[#This Row],[Order Date]])</f>
        <v>7</v>
      </c>
      <c r="E1299" s="4" t="str">
        <f>TEXT(SalesDataTable[[#This Row],[Order Date]], "MMM")</f>
        <v>Jul</v>
      </c>
      <c r="F1299" s="5" t="str">
        <f>"Q"&amp;ROUNDUP(MONTH(SalesDataTable[[#This Row],[Order Date]])/3,0)</f>
        <v>Q3</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6" x14ac:dyDescent="0.4">
      <c r="A1300" s="2">
        <v>650</v>
      </c>
      <c r="B1300" s="3">
        <v>46211</v>
      </c>
      <c r="C1300" s="4">
        <f>YEAR(SalesDataTable[[#This Row],[Order Date]])</f>
        <v>2026</v>
      </c>
      <c r="D1300" s="4">
        <f>MONTH(SalesDataTable[[#This Row],[Order Date]])</f>
        <v>7</v>
      </c>
      <c r="E1300" s="4" t="str">
        <f>TEXT(SalesDataTable[[#This Row],[Order Date]], "MMM")</f>
        <v>Jul</v>
      </c>
      <c r="F1300" s="5" t="str">
        <f>"Q"&amp;ROUNDUP(MONTH(SalesDataTable[[#This Row],[Order Date]])/3,0)</f>
        <v>Q3</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6" x14ac:dyDescent="0.4">
      <c r="A1301" s="2">
        <v>941</v>
      </c>
      <c r="B1301" s="3">
        <v>46211</v>
      </c>
      <c r="C1301" s="4">
        <f>YEAR(SalesDataTable[[#This Row],[Order Date]])</f>
        <v>2026</v>
      </c>
      <c r="D1301" s="4">
        <f>MONTH(SalesDataTable[[#This Row],[Order Date]])</f>
        <v>7</v>
      </c>
      <c r="E1301" s="4" t="str">
        <f>TEXT(SalesDataTable[[#This Row],[Order Date]], "MMM")</f>
        <v>Jul</v>
      </c>
      <c r="F1301" s="5" t="str">
        <f>"Q"&amp;ROUNDUP(MONTH(SalesDataTable[[#This Row],[Order Date]])/3,0)</f>
        <v>Q3</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6" x14ac:dyDescent="0.4">
      <c r="A1302" s="2">
        <v>2719</v>
      </c>
      <c r="B1302" s="3">
        <v>46211</v>
      </c>
      <c r="C1302" s="4">
        <f>YEAR(SalesDataTable[[#This Row],[Order Date]])</f>
        <v>2026</v>
      </c>
      <c r="D1302" s="4">
        <f>MONTH(SalesDataTable[[#This Row],[Order Date]])</f>
        <v>7</v>
      </c>
      <c r="E1302" s="4" t="str">
        <f>TEXT(SalesDataTable[[#This Row],[Order Date]], "MMM")</f>
        <v>Jul</v>
      </c>
      <c r="F1302" s="5" t="str">
        <f>"Q"&amp;ROUNDUP(MONTH(SalesDataTable[[#This Row],[Order Date]])/3,0)</f>
        <v>Q3</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6" x14ac:dyDescent="0.4">
      <c r="A1303" s="2">
        <v>3833</v>
      </c>
      <c r="B1303" s="3">
        <v>46211</v>
      </c>
      <c r="C1303" s="4">
        <f>YEAR(SalesDataTable[[#This Row],[Order Date]])</f>
        <v>2026</v>
      </c>
      <c r="D1303" s="4">
        <f>MONTH(SalesDataTable[[#This Row],[Order Date]])</f>
        <v>7</v>
      </c>
      <c r="E1303" s="4" t="str">
        <f>TEXT(SalesDataTable[[#This Row],[Order Date]], "MMM")</f>
        <v>Jul</v>
      </c>
      <c r="F1303" s="5" t="str">
        <f>"Q"&amp;ROUNDUP(MONTH(SalesDataTable[[#This Row],[Order Date]])/3,0)</f>
        <v>Q3</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6" x14ac:dyDescent="0.4">
      <c r="A1304" s="2">
        <v>211</v>
      </c>
      <c r="B1304" s="3">
        <v>46212</v>
      </c>
      <c r="C1304" s="4">
        <f>YEAR(SalesDataTable[[#This Row],[Order Date]])</f>
        <v>2026</v>
      </c>
      <c r="D1304" s="4">
        <f>MONTH(SalesDataTable[[#This Row],[Order Date]])</f>
        <v>7</v>
      </c>
      <c r="E1304" s="4" t="str">
        <f>TEXT(SalesDataTable[[#This Row],[Order Date]], "MMM")</f>
        <v>Jul</v>
      </c>
      <c r="F1304" s="5" t="str">
        <f>"Q"&amp;ROUNDUP(MONTH(SalesDataTable[[#This Row],[Order Date]])/3,0)</f>
        <v>Q3</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6" x14ac:dyDescent="0.4">
      <c r="A1305" s="2">
        <v>392</v>
      </c>
      <c r="B1305" s="3">
        <v>46212</v>
      </c>
      <c r="C1305" s="4">
        <f>YEAR(SalesDataTable[[#This Row],[Order Date]])</f>
        <v>2026</v>
      </c>
      <c r="D1305" s="4">
        <f>MONTH(SalesDataTable[[#This Row],[Order Date]])</f>
        <v>7</v>
      </c>
      <c r="E1305" s="4" t="str">
        <f>TEXT(SalesDataTable[[#This Row],[Order Date]], "MMM")</f>
        <v>Jul</v>
      </c>
      <c r="F1305" s="5" t="str">
        <f>"Q"&amp;ROUNDUP(MONTH(SalesDataTable[[#This Row],[Order Date]])/3,0)</f>
        <v>Q3</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6" x14ac:dyDescent="0.4">
      <c r="A1306" s="2">
        <v>1302</v>
      </c>
      <c r="B1306" s="3">
        <v>46212</v>
      </c>
      <c r="C1306" s="4">
        <f>YEAR(SalesDataTable[[#This Row],[Order Date]])</f>
        <v>2026</v>
      </c>
      <c r="D1306" s="4">
        <f>MONTH(SalesDataTable[[#This Row],[Order Date]])</f>
        <v>7</v>
      </c>
      <c r="E1306" s="4" t="str">
        <f>TEXT(SalesDataTable[[#This Row],[Order Date]], "MMM")</f>
        <v>Jul</v>
      </c>
      <c r="F1306" s="5" t="str">
        <f>"Q"&amp;ROUNDUP(MONTH(SalesDataTable[[#This Row],[Order Date]])/3,0)</f>
        <v>Q3</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6" x14ac:dyDescent="0.4">
      <c r="A1307" s="2">
        <v>1366</v>
      </c>
      <c r="B1307" s="3">
        <v>46212</v>
      </c>
      <c r="C1307" s="4">
        <f>YEAR(SalesDataTable[[#This Row],[Order Date]])</f>
        <v>2026</v>
      </c>
      <c r="D1307" s="4">
        <f>MONTH(SalesDataTable[[#This Row],[Order Date]])</f>
        <v>7</v>
      </c>
      <c r="E1307" s="4" t="str">
        <f>TEXT(SalesDataTable[[#This Row],[Order Date]], "MMM")</f>
        <v>Jul</v>
      </c>
      <c r="F1307" s="5" t="str">
        <f>"Q"&amp;ROUNDUP(MONTH(SalesDataTable[[#This Row],[Order Date]])/3,0)</f>
        <v>Q3</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6" x14ac:dyDescent="0.4">
      <c r="A1308" s="2">
        <v>1974</v>
      </c>
      <c r="B1308" s="3">
        <v>46212</v>
      </c>
      <c r="C1308" s="4">
        <f>YEAR(SalesDataTable[[#This Row],[Order Date]])</f>
        <v>2026</v>
      </c>
      <c r="D1308" s="4">
        <f>MONTH(SalesDataTable[[#This Row],[Order Date]])</f>
        <v>7</v>
      </c>
      <c r="E1308" s="4" t="str">
        <f>TEXT(SalesDataTable[[#This Row],[Order Date]], "MMM")</f>
        <v>Jul</v>
      </c>
      <c r="F1308" s="5" t="str">
        <f>"Q"&amp;ROUNDUP(MONTH(SalesDataTable[[#This Row],[Order Date]])/3,0)</f>
        <v>Q3</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6" x14ac:dyDescent="0.4">
      <c r="A1309" s="2">
        <v>2716</v>
      </c>
      <c r="B1309" s="3">
        <v>46212</v>
      </c>
      <c r="C1309" s="4">
        <f>YEAR(SalesDataTable[[#This Row],[Order Date]])</f>
        <v>2026</v>
      </c>
      <c r="D1309" s="4">
        <f>MONTH(SalesDataTable[[#This Row],[Order Date]])</f>
        <v>7</v>
      </c>
      <c r="E1309" s="4" t="str">
        <f>TEXT(SalesDataTable[[#This Row],[Order Date]], "MMM")</f>
        <v>Jul</v>
      </c>
      <c r="F1309" s="5" t="str">
        <f>"Q"&amp;ROUNDUP(MONTH(SalesDataTable[[#This Row],[Order Date]])/3,0)</f>
        <v>Q3</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6" x14ac:dyDescent="0.4">
      <c r="A1310" s="2">
        <v>3161</v>
      </c>
      <c r="B1310" s="3">
        <v>46212</v>
      </c>
      <c r="C1310" s="4">
        <f>YEAR(SalesDataTable[[#This Row],[Order Date]])</f>
        <v>2026</v>
      </c>
      <c r="D1310" s="4">
        <f>MONTH(SalesDataTable[[#This Row],[Order Date]])</f>
        <v>7</v>
      </c>
      <c r="E1310" s="4" t="str">
        <f>TEXT(SalesDataTable[[#This Row],[Order Date]], "MMM")</f>
        <v>Jul</v>
      </c>
      <c r="F1310" s="5" t="str">
        <f>"Q"&amp;ROUNDUP(MONTH(SalesDataTable[[#This Row],[Order Date]])/3,0)</f>
        <v>Q3</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6" x14ac:dyDescent="0.4">
      <c r="A1311" s="2">
        <v>3240</v>
      </c>
      <c r="B1311" s="3">
        <v>46212</v>
      </c>
      <c r="C1311" s="4">
        <f>YEAR(SalesDataTable[[#This Row],[Order Date]])</f>
        <v>2026</v>
      </c>
      <c r="D1311" s="4">
        <f>MONTH(SalesDataTable[[#This Row],[Order Date]])</f>
        <v>7</v>
      </c>
      <c r="E1311" s="4" t="str">
        <f>TEXT(SalesDataTable[[#This Row],[Order Date]], "MMM")</f>
        <v>Jul</v>
      </c>
      <c r="F1311" s="5" t="str">
        <f>"Q"&amp;ROUNDUP(MONTH(SalesDataTable[[#This Row],[Order Date]])/3,0)</f>
        <v>Q3</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6" x14ac:dyDescent="0.4">
      <c r="A1312" s="2">
        <v>3682</v>
      </c>
      <c r="B1312" s="3">
        <v>46212</v>
      </c>
      <c r="C1312" s="4">
        <f>YEAR(SalesDataTable[[#This Row],[Order Date]])</f>
        <v>2026</v>
      </c>
      <c r="D1312" s="4">
        <f>MONTH(SalesDataTable[[#This Row],[Order Date]])</f>
        <v>7</v>
      </c>
      <c r="E1312" s="4" t="str">
        <f>TEXT(SalesDataTable[[#This Row],[Order Date]], "MMM")</f>
        <v>Jul</v>
      </c>
      <c r="F1312" s="5" t="str">
        <f>"Q"&amp;ROUNDUP(MONTH(SalesDataTable[[#This Row],[Order Date]])/3,0)</f>
        <v>Q3</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6" x14ac:dyDescent="0.4">
      <c r="A1313" s="2">
        <v>4725</v>
      </c>
      <c r="B1313" s="3">
        <v>46212</v>
      </c>
      <c r="C1313" s="4">
        <f>YEAR(SalesDataTable[[#This Row],[Order Date]])</f>
        <v>2026</v>
      </c>
      <c r="D1313" s="4">
        <f>MONTH(SalesDataTable[[#This Row],[Order Date]])</f>
        <v>7</v>
      </c>
      <c r="E1313" s="4" t="str">
        <f>TEXT(SalesDataTable[[#This Row],[Order Date]], "MMM")</f>
        <v>Jul</v>
      </c>
      <c r="F1313" s="5" t="str">
        <f>"Q"&amp;ROUNDUP(MONTH(SalesDataTable[[#This Row],[Order Date]])/3,0)</f>
        <v>Q3</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6" x14ac:dyDescent="0.4">
      <c r="A1314" s="2">
        <v>758</v>
      </c>
      <c r="B1314" s="3">
        <v>46213</v>
      </c>
      <c r="C1314" s="4">
        <f>YEAR(SalesDataTable[[#This Row],[Order Date]])</f>
        <v>2026</v>
      </c>
      <c r="D1314" s="4">
        <f>MONTH(SalesDataTable[[#This Row],[Order Date]])</f>
        <v>7</v>
      </c>
      <c r="E1314" s="4" t="str">
        <f>TEXT(SalesDataTable[[#This Row],[Order Date]], "MMM")</f>
        <v>Jul</v>
      </c>
      <c r="F1314" s="5" t="str">
        <f>"Q"&amp;ROUNDUP(MONTH(SalesDataTable[[#This Row],[Order Date]])/3,0)</f>
        <v>Q3</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6" x14ac:dyDescent="0.4">
      <c r="A1315" s="2">
        <v>1910</v>
      </c>
      <c r="B1315" s="3">
        <v>46213</v>
      </c>
      <c r="C1315" s="4">
        <f>YEAR(SalesDataTable[[#This Row],[Order Date]])</f>
        <v>2026</v>
      </c>
      <c r="D1315" s="4">
        <f>MONTH(SalesDataTable[[#This Row],[Order Date]])</f>
        <v>7</v>
      </c>
      <c r="E1315" s="4" t="str">
        <f>TEXT(SalesDataTable[[#This Row],[Order Date]], "MMM")</f>
        <v>Jul</v>
      </c>
      <c r="F1315" s="5" t="str">
        <f>"Q"&amp;ROUNDUP(MONTH(SalesDataTable[[#This Row],[Order Date]])/3,0)</f>
        <v>Q3</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6" x14ac:dyDescent="0.4">
      <c r="A1316" s="2">
        <v>1941</v>
      </c>
      <c r="B1316" s="3">
        <v>46213</v>
      </c>
      <c r="C1316" s="4">
        <f>YEAR(SalesDataTable[[#This Row],[Order Date]])</f>
        <v>2026</v>
      </c>
      <c r="D1316" s="4">
        <f>MONTH(SalesDataTable[[#This Row],[Order Date]])</f>
        <v>7</v>
      </c>
      <c r="E1316" s="4" t="str">
        <f>TEXT(SalesDataTable[[#This Row],[Order Date]], "MMM")</f>
        <v>Jul</v>
      </c>
      <c r="F1316" s="5" t="str">
        <f>"Q"&amp;ROUNDUP(MONTH(SalesDataTable[[#This Row],[Order Date]])/3,0)</f>
        <v>Q3</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6" x14ac:dyDescent="0.4">
      <c r="A1317" s="2">
        <v>2324</v>
      </c>
      <c r="B1317" s="3">
        <v>46213</v>
      </c>
      <c r="C1317" s="4">
        <f>YEAR(SalesDataTable[[#This Row],[Order Date]])</f>
        <v>2026</v>
      </c>
      <c r="D1317" s="4">
        <f>MONTH(SalesDataTable[[#This Row],[Order Date]])</f>
        <v>7</v>
      </c>
      <c r="E1317" s="4" t="str">
        <f>TEXT(SalesDataTable[[#This Row],[Order Date]], "MMM")</f>
        <v>Jul</v>
      </c>
      <c r="F1317" s="5" t="str">
        <f>"Q"&amp;ROUNDUP(MONTH(SalesDataTable[[#This Row],[Order Date]])/3,0)</f>
        <v>Q3</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6" x14ac:dyDescent="0.4">
      <c r="A1318" s="2">
        <v>2869</v>
      </c>
      <c r="B1318" s="3">
        <v>46213</v>
      </c>
      <c r="C1318" s="4">
        <f>YEAR(SalesDataTable[[#This Row],[Order Date]])</f>
        <v>2026</v>
      </c>
      <c r="D1318" s="4">
        <f>MONTH(SalesDataTable[[#This Row],[Order Date]])</f>
        <v>7</v>
      </c>
      <c r="E1318" s="4" t="str">
        <f>TEXT(SalesDataTable[[#This Row],[Order Date]], "MMM")</f>
        <v>Jul</v>
      </c>
      <c r="F1318" s="5" t="str">
        <f>"Q"&amp;ROUNDUP(MONTH(SalesDataTable[[#This Row],[Order Date]])/3,0)</f>
        <v>Q3</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6" x14ac:dyDescent="0.4">
      <c r="A1319" s="2">
        <v>3236</v>
      </c>
      <c r="B1319" s="3">
        <v>46213</v>
      </c>
      <c r="C1319" s="4">
        <f>YEAR(SalesDataTable[[#This Row],[Order Date]])</f>
        <v>2026</v>
      </c>
      <c r="D1319" s="4">
        <f>MONTH(SalesDataTable[[#This Row],[Order Date]])</f>
        <v>7</v>
      </c>
      <c r="E1319" s="4" t="str">
        <f>TEXT(SalesDataTable[[#This Row],[Order Date]], "MMM")</f>
        <v>Jul</v>
      </c>
      <c r="F1319" s="5" t="str">
        <f>"Q"&amp;ROUNDUP(MONTH(SalesDataTable[[#This Row],[Order Date]])/3,0)</f>
        <v>Q3</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6" x14ac:dyDescent="0.4">
      <c r="A1320" s="2">
        <v>3582</v>
      </c>
      <c r="B1320" s="3">
        <v>46213</v>
      </c>
      <c r="C1320" s="4">
        <f>YEAR(SalesDataTable[[#This Row],[Order Date]])</f>
        <v>2026</v>
      </c>
      <c r="D1320" s="4">
        <f>MONTH(SalesDataTable[[#This Row],[Order Date]])</f>
        <v>7</v>
      </c>
      <c r="E1320" s="4" t="str">
        <f>TEXT(SalesDataTable[[#This Row],[Order Date]], "MMM")</f>
        <v>Jul</v>
      </c>
      <c r="F1320" s="5" t="str">
        <f>"Q"&amp;ROUNDUP(MONTH(SalesDataTable[[#This Row],[Order Date]])/3,0)</f>
        <v>Q3</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6" x14ac:dyDescent="0.4">
      <c r="A1321" s="2">
        <v>3715</v>
      </c>
      <c r="B1321" s="3">
        <v>46213</v>
      </c>
      <c r="C1321" s="4">
        <f>YEAR(SalesDataTable[[#This Row],[Order Date]])</f>
        <v>2026</v>
      </c>
      <c r="D1321" s="4">
        <f>MONTH(SalesDataTable[[#This Row],[Order Date]])</f>
        <v>7</v>
      </c>
      <c r="E1321" s="4" t="str">
        <f>TEXT(SalesDataTable[[#This Row],[Order Date]], "MMM")</f>
        <v>Jul</v>
      </c>
      <c r="F1321" s="5" t="str">
        <f>"Q"&amp;ROUNDUP(MONTH(SalesDataTable[[#This Row],[Order Date]])/3,0)</f>
        <v>Q3</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6" x14ac:dyDescent="0.4">
      <c r="A1322" s="2">
        <v>3940</v>
      </c>
      <c r="B1322" s="3">
        <v>46213</v>
      </c>
      <c r="C1322" s="4">
        <f>YEAR(SalesDataTable[[#This Row],[Order Date]])</f>
        <v>2026</v>
      </c>
      <c r="D1322" s="4">
        <f>MONTH(SalesDataTable[[#This Row],[Order Date]])</f>
        <v>7</v>
      </c>
      <c r="E1322" s="4" t="str">
        <f>TEXT(SalesDataTable[[#This Row],[Order Date]], "MMM")</f>
        <v>Jul</v>
      </c>
      <c r="F1322" s="5" t="str">
        <f>"Q"&amp;ROUNDUP(MONTH(SalesDataTable[[#This Row],[Order Date]])/3,0)</f>
        <v>Q3</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6" x14ac:dyDescent="0.4">
      <c r="A1323" s="2">
        <v>4760</v>
      </c>
      <c r="B1323" s="3">
        <v>46213</v>
      </c>
      <c r="C1323" s="4">
        <f>YEAR(SalesDataTable[[#This Row],[Order Date]])</f>
        <v>2026</v>
      </c>
      <c r="D1323" s="4">
        <f>MONTH(SalesDataTable[[#This Row],[Order Date]])</f>
        <v>7</v>
      </c>
      <c r="E1323" s="4" t="str">
        <f>TEXT(SalesDataTable[[#This Row],[Order Date]], "MMM")</f>
        <v>Jul</v>
      </c>
      <c r="F1323" s="5" t="str">
        <f>"Q"&amp;ROUNDUP(MONTH(SalesDataTable[[#This Row],[Order Date]])/3,0)</f>
        <v>Q3</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6" x14ac:dyDescent="0.4">
      <c r="A1324" s="2">
        <v>4768</v>
      </c>
      <c r="B1324" s="3">
        <v>46213</v>
      </c>
      <c r="C1324" s="4">
        <f>YEAR(SalesDataTable[[#This Row],[Order Date]])</f>
        <v>2026</v>
      </c>
      <c r="D1324" s="4">
        <f>MONTH(SalesDataTable[[#This Row],[Order Date]])</f>
        <v>7</v>
      </c>
      <c r="E1324" s="4" t="str">
        <f>TEXT(SalesDataTable[[#This Row],[Order Date]], "MMM")</f>
        <v>Jul</v>
      </c>
      <c r="F1324" s="5" t="str">
        <f>"Q"&amp;ROUNDUP(MONTH(SalesDataTable[[#This Row],[Order Date]])/3,0)</f>
        <v>Q3</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6" x14ac:dyDescent="0.4">
      <c r="A1325" s="2">
        <v>5025</v>
      </c>
      <c r="B1325" s="3">
        <v>46213</v>
      </c>
      <c r="C1325" s="4">
        <f>YEAR(SalesDataTable[[#This Row],[Order Date]])</f>
        <v>2026</v>
      </c>
      <c r="D1325" s="4">
        <f>MONTH(SalesDataTable[[#This Row],[Order Date]])</f>
        <v>7</v>
      </c>
      <c r="E1325" s="4" t="str">
        <f>TEXT(SalesDataTable[[#This Row],[Order Date]], "MMM")</f>
        <v>Jul</v>
      </c>
      <c r="F1325" s="5" t="str">
        <f>"Q"&amp;ROUNDUP(MONTH(SalesDataTable[[#This Row],[Order Date]])/3,0)</f>
        <v>Q3</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6" x14ac:dyDescent="0.4">
      <c r="A1326" s="2">
        <v>165</v>
      </c>
      <c r="B1326" s="3">
        <v>46214</v>
      </c>
      <c r="C1326" s="4">
        <f>YEAR(SalesDataTable[[#This Row],[Order Date]])</f>
        <v>2026</v>
      </c>
      <c r="D1326" s="4">
        <f>MONTH(SalesDataTable[[#This Row],[Order Date]])</f>
        <v>7</v>
      </c>
      <c r="E1326" s="4" t="str">
        <f>TEXT(SalesDataTable[[#This Row],[Order Date]], "MMM")</f>
        <v>Jul</v>
      </c>
      <c r="F1326" s="5" t="str">
        <f>"Q"&amp;ROUNDUP(MONTH(SalesDataTable[[#This Row],[Order Date]])/3,0)</f>
        <v>Q3</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6" x14ac:dyDescent="0.4">
      <c r="A1327" s="2">
        <v>198</v>
      </c>
      <c r="B1327" s="3">
        <v>46214</v>
      </c>
      <c r="C1327" s="4">
        <f>YEAR(SalesDataTable[[#This Row],[Order Date]])</f>
        <v>2026</v>
      </c>
      <c r="D1327" s="4">
        <f>MONTH(SalesDataTable[[#This Row],[Order Date]])</f>
        <v>7</v>
      </c>
      <c r="E1327" s="4" t="str">
        <f>TEXT(SalesDataTable[[#This Row],[Order Date]], "MMM")</f>
        <v>Jul</v>
      </c>
      <c r="F1327" s="5" t="str">
        <f>"Q"&amp;ROUNDUP(MONTH(SalesDataTable[[#This Row],[Order Date]])/3,0)</f>
        <v>Q3</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6" x14ac:dyDescent="0.4">
      <c r="A1328" s="2">
        <v>1480</v>
      </c>
      <c r="B1328" s="3">
        <v>46214</v>
      </c>
      <c r="C1328" s="4">
        <f>YEAR(SalesDataTable[[#This Row],[Order Date]])</f>
        <v>2026</v>
      </c>
      <c r="D1328" s="4">
        <f>MONTH(SalesDataTable[[#This Row],[Order Date]])</f>
        <v>7</v>
      </c>
      <c r="E1328" s="4" t="str">
        <f>TEXT(SalesDataTable[[#This Row],[Order Date]], "MMM")</f>
        <v>Jul</v>
      </c>
      <c r="F1328" s="5" t="str">
        <f>"Q"&amp;ROUNDUP(MONTH(SalesDataTable[[#This Row],[Order Date]])/3,0)</f>
        <v>Q3</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6" x14ac:dyDescent="0.4">
      <c r="A1329" s="2">
        <v>1990</v>
      </c>
      <c r="B1329" s="3">
        <v>46214</v>
      </c>
      <c r="C1329" s="4">
        <f>YEAR(SalesDataTable[[#This Row],[Order Date]])</f>
        <v>2026</v>
      </c>
      <c r="D1329" s="4">
        <f>MONTH(SalesDataTable[[#This Row],[Order Date]])</f>
        <v>7</v>
      </c>
      <c r="E1329" s="4" t="str">
        <f>TEXT(SalesDataTable[[#This Row],[Order Date]], "MMM")</f>
        <v>Jul</v>
      </c>
      <c r="F1329" s="5" t="str">
        <f>"Q"&amp;ROUNDUP(MONTH(SalesDataTable[[#This Row],[Order Date]])/3,0)</f>
        <v>Q3</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6" x14ac:dyDescent="0.4">
      <c r="A1330" s="2">
        <v>2298</v>
      </c>
      <c r="B1330" s="3">
        <v>46214</v>
      </c>
      <c r="C1330" s="4">
        <f>YEAR(SalesDataTable[[#This Row],[Order Date]])</f>
        <v>2026</v>
      </c>
      <c r="D1330" s="4">
        <f>MONTH(SalesDataTable[[#This Row],[Order Date]])</f>
        <v>7</v>
      </c>
      <c r="E1330" s="4" t="str">
        <f>TEXT(SalesDataTable[[#This Row],[Order Date]], "MMM")</f>
        <v>Jul</v>
      </c>
      <c r="F1330" s="5" t="str">
        <f>"Q"&amp;ROUNDUP(MONTH(SalesDataTable[[#This Row],[Order Date]])/3,0)</f>
        <v>Q3</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6" x14ac:dyDescent="0.4">
      <c r="A1331" s="2">
        <v>2886</v>
      </c>
      <c r="B1331" s="3">
        <v>46214</v>
      </c>
      <c r="C1331" s="4">
        <f>YEAR(SalesDataTable[[#This Row],[Order Date]])</f>
        <v>2026</v>
      </c>
      <c r="D1331" s="4">
        <f>MONTH(SalesDataTable[[#This Row],[Order Date]])</f>
        <v>7</v>
      </c>
      <c r="E1331" s="4" t="str">
        <f>TEXT(SalesDataTable[[#This Row],[Order Date]], "MMM")</f>
        <v>Jul</v>
      </c>
      <c r="F1331" s="5" t="str">
        <f>"Q"&amp;ROUNDUP(MONTH(SalesDataTable[[#This Row],[Order Date]])/3,0)</f>
        <v>Q3</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6" x14ac:dyDescent="0.4">
      <c r="A1332" s="2">
        <v>2893</v>
      </c>
      <c r="B1332" s="3">
        <v>46214</v>
      </c>
      <c r="C1332" s="4">
        <f>YEAR(SalesDataTable[[#This Row],[Order Date]])</f>
        <v>2026</v>
      </c>
      <c r="D1332" s="4">
        <f>MONTH(SalesDataTable[[#This Row],[Order Date]])</f>
        <v>7</v>
      </c>
      <c r="E1332" s="4" t="str">
        <f>TEXT(SalesDataTable[[#This Row],[Order Date]], "MMM")</f>
        <v>Jul</v>
      </c>
      <c r="F1332" s="5" t="str">
        <f>"Q"&amp;ROUNDUP(MONTH(SalesDataTable[[#This Row],[Order Date]])/3,0)</f>
        <v>Q3</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6" x14ac:dyDescent="0.4">
      <c r="A1333" s="2">
        <v>2939</v>
      </c>
      <c r="B1333" s="3">
        <v>46214</v>
      </c>
      <c r="C1333" s="4">
        <f>YEAR(SalesDataTable[[#This Row],[Order Date]])</f>
        <v>2026</v>
      </c>
      <c r="D1333" s="4">
        <f>MONTH(SalesDataTable[[#This Row],[Order Date]])</f>
        <v>7</v>
      </c>
      <c r="E1333" s="4" t="str">
        <f>TEXT(SalesDataTable[[#This Row],[Order Date]], "MMM")</f>
        <v>Jul</v>
      </c>
      <c r="F1333" s="5" t="str">
        <f>"Q"&amp;ROUNDUP(MONTH(SalesDataTable[[#This Row],[Order Date]])/3,0)</f>
        <v>Q3</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6" x14ac:dyDescent="0.4">
      <c r="A1334" s="2">
        <v>3249</v>
      </c>
      <c r="B1334" s="3">
        <v>46214</v>
      </c>
      <c r="C1334" s="4">
        <f>YEAR(SalesDataTable[[#This Row],[Order Date]])</f>
        <v>2026</v>
      </c>
      <c r="D1334" s="4">
        <f>MONTH(SalesDataTable[[#This Row],[Order Date]])</f>
        <v>7</v>
      </c>
      <c r="E1334" s="4" t="str">
        <f>TEXT(SalesDataTable[[#This Row],[Order Date]], "MMM")</f>
        <v>Jul</v>
      </c>
      <c r="F1334" s="5" t="str">
        <f>"Q"&amp;ROUNDUP(MONTH(SalesDataTable[[#This Row],[Order Date]])/3,0)</f>
        <v>Q3</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6" x14ac:dyDescent="0.4">
      <c r="A1335" s="2">
        <v>3832</v>
      </c>
      <c r="B1335" s="3">
        <v>46214</v>
      </c>
      <c r="C1335" s="4">
        <f>YEAR(SalesDataTable[[#This Row],[Order Date]])</f>
        <v>2026</v>
      </c>
      <c r="D1335" s="4">
        <f>MONTH(SalesDataTable[[#This Row],[Order Date]])</f>
        <v>7</v>
      </c>
      <c r="E1335" s="4" t="str">
        <f>TEXT(SalesDataTable[[#This Row],[Order Date]], "MMM")</f>
        <v>Jul</v>
      </c>
      <c r="F1335" s="5" t="str">
        <f>"Q"&amp;ROUNDUP(MONTH(SalesDataTable[[#This Row],[Order Date]])/3,0)</f>
        <v>Q3</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6" x14ac:dyDescent="0.4">
      <c r="A1336" s="2">
        <v>3868</v>
      </c>
      <c r="B1336" s="3">
        <v>46214</v>
      </c>
      <c r="C1336" s="4">
        <f>YEAR(SalesDataTable[[#This Row],[Order Date]])</f>
        <v>2026</v>
      </c>
      <c r="D1336" s="4">
        <f>MONTH(SalesDataTable[[#This Row],[Order Date]])</f>
        <v>7</v>
      </c>
      <c r="E1336" s="4" t="str">
        <f>TEXT(SalesDataTable[[#This Row],[Order Date]], "MMM")</f>
        <v>Jul</v>
      </c>
      <c r="F1336" s="5" t="str">
        <f>"Q"&amp;ROUNDUP(MONTH(SalesDataTable[[#This Row],[Order Date]])/3,0)</f>
        <v>Q3</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6" x14ac:dyDescent="0.4">
      <c r="A1337" s="2">
        <v>4365</v>
      </c>
      <c r="B1337" s="3">
        <v>46214</v>
      </c>
      <c r="C1337" s="4">
        <f>YEAR(SalesDataTable[[#This Row],[Order Date]])</f>
        <v>2026</v>
      </c>
      <c r="D1337" s="4">
        <f>MONTH(SalesDataTable[[#This Row],[Order Date]])</f>
        <v>7</v>
      </c>
      <c r="E1337" s="4" t="str">
        <f>TEXT(SalesDataTable[[#This Row],[Order Date]], "MMM")</f>
        <v>Jul</v>
      </c>
      <c r="F1337" s="5" t="str">
        <f>"Q"&amp;ROUNDUP(MONTH(SalesDataTable[[#This Row],[Order Date]])/3,0)</f>
        <v>Q3</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6" x14ac:dyDescent="0.4">
      <c r="A1338" s="2">
        <v>314</v>
      </c>
      <c r="B1338" s="3">
        <v>46215</v>
      </c>
      <c r="C1338" s="4">
        <f>YEAR(SalesDataTable[[#This Row],[Order Date]])</f>
        <v>2026</v>
      </c>
      <c r="D1338" s="4">
        <f>MONTH(SalesDataTable[[#This Row],[Order Date]])</f>
        <v>7</v>
      </c>
      <c r="E1338" s="4" t="str">
        <f>TEXT(SalesDataTable[[#This Row],[Order Date]], "MMM")</f>
        <v>Jul</v>
      </c>
      <c r="F1338" s="5" t="str">
        <f>"Q"&amp;ROUNDUP(MONTH(SalesDataTable[[#This Row],[Order Date]])/3,0)</f>
        <v>Q3</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6" x14ac:dyDescent="0.4">
      <c r="A1339" s="2">
        <v>552</v>
      </c>
      <c r="B1339" s="3">
        <v>46215</v>
      </c>
      <c r="C1339" s="4">
        <f>YEAR(SalesDataTable[[#This Row],[Order Date]])</f>
        <v>2026</v>
      </c>
      <c r="D1339" s="4">
        <f>MONTH(SalesDataTable[[#This Row],[Order Date]])</f>
        <v>7</v>
      </c>
      <c r="E1339" s="4" t="str">
        <f>TEXT(SalesDataTable[[#This Row],[Order Date]], "MMM")</f>
        <v>Jul</v>
      </c>
      <c r="F1339" s="5" t="str">
        <f>"Q"&amp;ROUNDUP(MONTH(SalesDataTable[[#This Row],[Order Date]])/3,0)</f>
        <v>Q3</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6" x14ac:dyDescent="0.4">
      <c r="A1340" s="2">
        <v>1317</v>
      </c>
      <c r="B1340" s="3">
        <v>46215</v>
      </c>
      <c r="C1340" s="4">
        <f>YEAR(SalesDataTable[[#This Row],[Order Date]])</f>
        <v>2026</v>
      </c>
      <c r="D1340" s="4">
        <f>MONTH(SalesDataTable[[#This Row],[Order Date]])</f>
        <v>7</v>
      </c>
      <c r="E1340" s="4" t="str">
        <f>TEXT(SalesDataTable[[#This Row],[Order Date]], "MMM")</f>
        <v>Jul</v>
      </c>
      <c r="F1340" s="5" t="str">
        <f>"Q"&amp;ROUNDUP(MONTH(SalesDataTable[[#This Row],[Order Date]])/3,0)</f>
        <v>Q3</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6" x14ac:dyDescent="0.4">
      <c r="A1341" s="2">
        <v>1515</v>
      </c>
      <c r="B1341" s="3">
        <v>46215</v>
      </c>
      <c r="C1341" s="4">
        <f>YEAR(SalesDataTable[[#This Row],[Order Date]])</f>
        <v>2026</v>
      </c>
      <c r="D1341" s="4">
        <f>MONTH(SalesDataTable[[#This Row],[Order Date]])</f>
        <v>7</v>
      </c>
      <c r="E1341" s="4" t="str">
        <f>TEXT(SalesDataTable[[#This Row],[Order Date]], "MMM")</f>
        <v>Jul</v>
      </c>
      <c r="F1341" s="5" t="str">
        <f>"Q"&amp;ROUNDUP(MONTH(SalesDataTable[[#This Row],[Order Date]])/3,0)</f>
        <v>Q3</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6" x14ac:dyDescent="0.4">
      <c r="A1342" s="2">
        <v>1674</v>
      </c>
      <c r="B1342" s="3">
        <v>46215</v>
      </c>
      <c r="C1342" s="4">
        <f>YEAR(SalesDataTable[[#This Row],[Order Date]])</f>
        <v>2026</v>
      </c>
      <c r="D1342" s="4">
        <f>MONTH(SalesDataTable[[#This Row],[Order Date]])</f>
        <v>7</v>
      </c>
      <c r="E1342" s="4" t="str">
        <f>TEXT(SalesDataTable[[#This Row],[Order Date]], "MMM")</f>
        <v>Jul</v>
      </c>
      <c r="F1342" s="5" t="str">
        <f>"Q"&amp;ROUNDUP(MONTH(SalesDataTable[[#This Row],[Order Date]])/3,0)</f>
        <v>Q3</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6" x14ac:dyDescent="0.4">
      <c r="A1343" s="2">
        <v>2407</v>
      </c>
      <c r="B1343" s="3">
        <v>46215</v>
      </c>
      <c r="C1343" s="4">
        <f>YEAR(SalesDataTable[[#This Row],[Order Date]])</f>
        <v>2026</v>
      </c>
      <c r="D1343" s="4">
        <f>MONTH(SalesDataTable[[#This Row],[Order Date]])</f>
        <v>7</v>
      </c>
      <c r="E1343" s="4" t="str">
        <f>TEXT(SalesDataTable[[#This Row],[Order Date]], "MMM")</f>
        <v>Jul</v>
      </c>
      <c r="F1343" s="5" t="str">
        <f>"Q"&amp;ROUNDUP(MONTH(SalesDataTable[[#This Row],[Order Date]])/3,0)</f>
        <v>Q3</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6" x14ac:dyDescent="0.4">
      <c r="A1344" s="2">
        <v>2817</v>
      </c>
      <c r="B1344" s="3">
        <v>46215</v>
      </c>
      <c r="C1344" s="4">
        <f>YEAR(SalesDataTable[[#This Row],[Order Date]])</f>
        <v>2026</v>
      </c>
      <c r="D1344" s="4">
        <f>MONTH(SalesDataTable[[#This Row],[Order Date]])</f>
        <v>7</v>
      </c>
      <c r="E1344" s="4" t="str">
        <f>TEXT(SalesDataTable[[#This Row],[Order Date]], "MMM")</f>
        <v>Jul</v>
      </c>
      <c r="F1344" s="5" t="str">
        <f>"Q"&amp;ROUNDUP(MONTH(SalesDataTable[[#This Row],[Order Date]])/3,0)</f>
        <v>Q3</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6" x14ac:dyDescent="0.4">
      <c r="A1345" s="2">
        <v>3059</v>
      </c>
      <c r="B1345" s="3">
        <v>46215</v>
      </c>
      <c r="C1345" s="4">
        <f>YEAR(SalesDataTable[[#This Row],[Order Date]])</f>
        <v>2026</v>
      </c>
      <c r="D1345" s="4">
        <f>MONTH(SalesDataTable[[#This Row],[Order Date]])</f>
        <v>7</v>
      </c>
      <c r="E1345" s="4" t="str">
        <f>TEXT(SalesDataTable[[#This Row],[Order Date]], "MMM")</f>
        <v>Jul</v>
      </c>
      <c r="F1345" s="5" t="str">
        <f>"Q"&amp;ROUNDUP(MONTH(SalesDataTable[[#This Row],[Order Date]])/3,0)</f>
        <v>Q3</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6" x14ac:dyDescent="0.4">
      <c r="A1346" s="2">
        <v>3210</v>
      </c>
      <c r="B1346" s="3">
        <v>46215</v>
      </c>
      <c r="C1346" s="4">
        <f>YEAR(SalesDataTable[[#This Row],[Order Date]])</f>
        <v>2026</v>
      </c>
      <c r="D1346" s="4">
        <f>MONTH(SalesDataTable[[#This Row],[Order Date]])</f>
        <v>7</v>
      </c>
      <c r="E1346" s="4" t="str">
        <f>TEXT(SalesDataTable[[#This Row],[Order Date]], "MMM")</f>
        <v>Jul</v>
      </c>
      <c r="F1346" s="5" t="str">
        <f>"Q"&amp;ROUNDUP(MONTH(SalesDataTable[[#This Row],[Order Date]])/3,0)</f>
        <v>Q3</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6" x14ac:dyDescent="0.4">
      <c r="A1347" s="2">
        <v>3670</v>
      </c>
      <c r="B1347" s="3">
        <v>46215</v>
      </c>
      <c r="C1347" s="4">
        <f>YEAR(SalesDataTable[[#This Row],[Order Date]])</f>
        <v>2026</v>
      </c>
      <c r="D1347" s="4">
        <f>MONTH(SalesDataTable[[#This Row],[Order Date]])</f>
        <v>7</v>
      </c>
      <c r="E1347" s="4" t="str">
        <f>TEXT(SalesDataTable[[#This Row],[Order Date]], "MMM")</f>
        <v>Jul</v>
      </c>
      <c r="F1347" s="5" t="str">
        <f>"Q"&amp;ROUNDUP(MONTH(SalesDataTable[[#This Row],[Order Date]])/3,0)</f>
        <v>Q3</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6" x14ac:dyDescent="0.4">
      <c r="A1348" s="2">
        <v>4017</v>
      </c>
      <c r="B1348" s="3">
        <v>46215</v>
      </c>
      <c r="C1348" s="4">
        <f>YEAR(SalesDataTable[[#This Row],[Order Date]])</f>
        <v>2026</v>
      </c>
      <c r="D1348" s="4">
        <f>MONTH(SalesDataTable[[#This Row],[Order Date]])</f>
        <v>7</v>
      </c>
      <c r="E1348" s="4" t="str">
        <f>TEXT(SalesDataTable[[#This Row],[Order Date]], "MMM")</f>
        <v>Jul</v>
      </c>
      <c r="F1348" s="5" t="str">
        <f>"Q"&amp;ROUNDUP(MONTH(SalesDataTable[[#This Row],[Order Date]])/3,0)</f>
        <v>Q3</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6" x14ac:dyDescent="0.4">
      <c r="A1349" s="2">
        <v>5012</v>
      </c>
      <c r="B1349" s="3">
        <v>46215</v>
      </c>
      <c r="C1349" s="4">
        <f>YEAR(SalesDataTable[[#This Row],[Order Date]])</f>
        <v>2026</v>
      </c>
      <c r="D1349" s="4">
        <f>MONTH(SalesDataTable[[#This Row],[Order Date]])</f>
        <v>7</v>
      </c>
      <c r="E1349" s="4" t="str">
        <f>TEXT(SalesDataTable[[#This Row],[Order Date]], "MMM")</f>
        <v>Jul</v>
      </c>
      <c r="F1349" s="5" t="str">
        <f>"Q"&amp;ROUNDUP(MONTH(SalesDataTable[[#This Row],[Order Date]])/3,0)</f>
        <v>Q3</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6" x14ac:dyDescent="0.4">
      <c r="A1350" s="2">
        <v>884</v>
      </c>
      <c r="B1350" s="3">
        <v>46216</v>
      </c>
      <c r="C1350" s="4">
        <f>YEAR(SalesDataTable[[#This Row],[Order Date]])</f>
        <v>2026</v>
      </c>
      <c r="D1350" s="4">
        <f>MONTH(SalesDataTable[[#This Row],[Order Date]])</f>
        <v>7</v>
      </c>
      <c r="E1350" s="4" t="str">
        <f>TEXT(SalesDataTable[[#This Row],[Order Date]], "MMM")</f>
        <v>Jul</v>
      </c>
      <c r="F1350" s="5" t="str">
        <f>"Q"&amp;ROUNDUP(MONTH(SalesDataTable[[#This Row],[Order Date]])/3,0)</f>
        <v>Q3</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6" x14ac:dyDescent="0.4">
      <c r="A1351" s="2">
        <v>1025</v>
      </c>
      <c r="B1351" s="3">
        <v>46216</v>
      </c>
      <c r="C1351" s="4">
        <f>YEAR(SalesDataTable[[#This Row],[Order Date]])</f>
        <v>2026</v>
      </c>
      <c r="D1351" s="4">
        <f>MONTH(SalesDataTable[[#This Row],[Order Date]])</f>
        <v>7</v>
      </c>
      <c r="E1351" s="4" t="str">
        <f>TEXT(SalesDataTable[[#This Row],[Order Date]], "MMM")</f>
        <v>Jul</v>
      </c>
      <c r="F1351" s="5" t="str">
        <f>"Q"&amp;ROUNDUP(MONTH(SalesDataTable[[#This Row],[Order Date]])/3,0)</f>
        <v>Q3</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6" x14ac:dyDescent="0.4">
      <c r="A1352" s="2">
        <v>1279</v>
      </c>
      <c r="B1352" s="3">
        <v>46216</v>
      </c>
      <c r="C1352" s="4">
        <f>YEAR(SalesDataTable[[#This Row],[Order Date]])</f>
        <v>2026</v>
      </c>
      <c r="D1352" s="4">
        <f>MONTH(SalesDataTable[[#This Row],[Order Date]])</f>
        <v>7</v>
      </c>
      <c r="E1352" s="4" t="str">
        <f>TEXT(SalesDataTable[[#This Row],[Order Date]], "MMM")</f>
        <v>Jul</v>
      </c>
      <c r="F1352" s="5" t="str">
        <f>"Q"&amp;ROUNDUP(MONTH(SalesDataTable[[#This Row],[Order Date]])/3,0)</f>
        <v>Q3</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6" x14ac:dyDescent="0.4">
      <c r="A1353" s="2">
        <v>1534</v>
      </c>
      <c r="B1353" s="3">
        <v>46216</v>
      </c>
      <c r="C1353" s="4">
        <f>YEAR(SalesDataTable[[#This Row],[Order Date]])</f>
        <v>2026</v>
      </c>
      <c r="D1353" s="4">
        <f>MONTH(SalesDataTable[[#This Row],[Order Date]])</f>
        <v>7</v>
      </c>
      <c r="E1353" s="4" t="str">
        <f>TEXT(SalesDataTable[[#This Row],[Order Date]], "MMM")</f>
        <v>Jul</v>
      </c>
      <c r="F1353" s="5" t="str">
        <f>"Q"&amp;ROUNDUP(MONTH(SalesDataTable[[#This Row],[Order Date]])/3,0)</f>
        <v>Q3</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6" x14ac:dyDescent="0.4">
      <c r="A1354" s="2">
        <v>2147</v>
      </c>
      <c r="B1354" s="3">
        <v>46216</v>
      </c>
      <c r="C1354" s="4">
        <f>YEAR(SalesDataTable[[#This Row],[Order Date]])</f>
        <v>2026</v>
      </c>
      <c r="D1354" s="4">
        <f>MONTH(SalesDataTable[[#This Row],[Order Date]])</f>
        <v>7</v>
      </c>
      <c r="E1354" s="4" t="str">
        <f>TEXT(SalesDataTable[[#This Row],[Order Date]], "MMM")</f>
        <v>Jul</v>
      </c>
      <c r="F1354" s="5" t="str">
        <f>"Q"&amp;ROUNDUP(MONTH(SalesDataTable[[#This Row],[Order Date]])/3,0)</f>
        <v>Q3</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6" x14ac:dyDescent="0.4">
      <c r="A1355" s="2">
        <v>2385</v>
      </c>
      <c r="B1355" s="3">
        <v>46216</v>
      </c>
      <c r="C1355" s="4">
        <f>YEAR(SalesDataTable[[#This Row],[Order Date]])</f>
        <v>2026</v>
      </c>
      <c r="D1355" s="4">
        <f>MONTH(SalesDataTable[[#This Row],[Order Date]])</f>
        <v>7</v>
      </c>
      <c r="E1355" s="4" t="str">
        <f>TEXT(SalesDataTable[[#This Row],[Order Date]], "MMM")</f>
        <v>Jul</v>
      </c>
      <c r="F1355" s="5" t="str">
        <f>"Q"&amp;ROUNDUP(MONTH(SalesDataTable[[#This Row],[Order Date]])/3,0)</f>
        <v>Q3</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6" x14ac:dyDescent="0.4">
      <c r="A1356" s="2">
        <v>2517</v>
      </c>
      <c r="B1356" s="3">
        <v>46216</v>
      </c>
      <c r="C1356" s="4">
        <f>YEAR(SalesDataTable[[#This Row],[Order Date]])</f>
        <v>2026</v>
      </c>
      <c r="D1356" s="4">
        <f>MONTH(SalesDataTable[[#This Row],[Order Date]])</f>
        <v>7</v>
      </c>
      <c r="E1356" s="4" t="str">
        <f>TEXT(SalesDataTable[[#This Row],[Order Date]], "MMM")</f>
        <v>Jul</v>
      </c>
      <c r="F1356" s="5" t="str">
        <f>"Q"&amp;ROUNDUP(MONTH(SalesDataTable[[#This Row],[Order Date]])/3,0)</f>
        <v>Q3</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6" x14ac:dyDescent="0.4">
      <c r="A1357" s="2">
        <v>2746</v>
      </c>
      <c r="B1357" s="3">
        <v>46216</v>
      </c>
      <c r="C1357" s="4">
        <f>YEAR(SalesDataTable[[#This Row],[Order Date]])</f>
        <v>2026</v>
      </c>
      <c r="D1357" s="4">
        <f>MONTH(SalesDataTable[[#This Row],[Order Date]])</f>
        <v>7</v>
      </c>
      <c r="E1357" s="4" t="str">
        <f>TEXT(SalesDataTable[[#This Row],[Order Date]], "MMM")</f>
        <v>Jul</v>
      </c>
      <c r="F1357" s="5" t="str">
        <f>"Q"&amp;ROUNDUP(MONTH(SalesDataTable[[#This Row],[Order Date]])/3,0)</f>
        <v>Q3</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6" x14ac:dyDescent="0.4">
      <c r="A1358" s="2">
        <v>3297</v>
      </c>
      <c r="B1358" s="3">
        <v>46216</v>
      </c>
      <c r="C1358" s="4">
        <f>YEAR(SalesDataTable[[#This Row],[Order Date]])</f>
        <v>2026</v>
      </c>
      <c r="D1358" s="4">
        <f>MONTH(SalesDataTable[[#This Row],[Order Date]])</f>
        <v>7</v>
      </c>
      <c r="E1358" s="4" t="str">
        <f>TEXT(SalesDataTable[[#This Row],[Order Date]], "MMM")</f>
        <v>Jul</v>
      </c>
      <c r="F1358" s="5" t="str">
        <f>"Q"&amp;ROUNDUP(MONTH(SalesDataTable[[#This Row],[Order Date]])/3,0)</f>
        <v>Q3</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6" x14ac:dyDescent="0.4">
      <c r="A1359" s="2">
        <v>772</v>
      </c>
      <c r="B1359" s="3">
        <v>46217</v>
      </c>
      <c r="C1359" s="4">
        <f>YEAR(SalesDataTable[[#This Row],[Order Date]])</f>
        <v>2026</v>
      </c>
      <c r="D1359" s="4">
        <f>MONTH(SalesDataTable[[#This Row],[Order Date]])</f>
        <v>7</v>
      </c>
      <c r="E1359" s="4" t="str">
        <f>TEXT(SalesDataTable[[#This Row],[Order Date]], "MMM")</f>
        <v>Jul</v>
      </c>
      <c r="F1359" s="5" t="str">
        <f>"Q"&amp;ROUNDUP(MONTH(SalesDataTable[[#This Row],[Order Date]])/3,0)</f>
        <v>Q3</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6" x14ac:dyDescent="0.4">
      <c r="A1360" s="2">
        <v>838</v>
      </c>
      <c r="B1360" s="3">
        <v>46217</v>
      </c>
      <c r="C1360" s="4">
        <f>YEAR(SalesDataTable[[#This Row],[Order Date]])</f>
        <v>2026</v>
      </c>
      <c r="D1360" s="4">
        <f>MONTH(SalesDataTable[[#This Row],[Order Date]])</f>
        <v>7</v>
      </c>
      <c r="E1360" s="4" t="str">
        <f>TEXT(SalesDataTable[[#This Row],[Order Date]], "MMM")</f>
        <v>Jul</v>
      </c>
      <c r="F1360" s="5" t="str">
        <f>"Q"&amp;ROUNDUP(MONTH(SalesDataTable[[#This Row],[Order Date]])/3,0)</f>
        <v>Q3</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6" x14ac:dyDescent="0.4">
      <c r="A1361" s="2">
        <v>1144</v>
      </c>
      <c r="B1361" s="3">
        <v>46217</v>
      </c>
      <c r="C1361" s="4">
        <f>YEAR(SalesDataTable[[#This Row],[Order Date]])</f>
        <v>2026</v>
      </c>
      <c r="D1361" s="4">
        <f>MONTH(SalesDataTable[[#This Row],[Order Date]])</f>
        <v>7</v>
      </c>
      <c r="E1361" s="4" t="str">
        <f>TEXT(SalesDataTable[[#This Row],[Order Date]], "MMM")</f>
        <v>Jul</v>
      </c>
      <c r="F1361" s="5" t="str">
        <f>"Q"&amp;ROUNDUP(MONTH(SalesDataTable[[#This Row],[Order Date]])/3,0)</f>
        <v>Q3</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6" x14ac:dyDescent="0.4">
      <c r="A1362" s="2">
        <v>1686</v>
      </c>
      <c r="B1362" s="3">
        <v>46217</v>
      </c>
      <c r="C1362" s="4">
        <f>YEAR(SalesDataTable[[#This Row],[Order Date]])</f>
        <v>2026</v>
      </c>
      <c r="D1362" s="4">
        <f>MONTH(SalesDataTable[[#This Row],[Order Date]])</f>
        <v>7</v>
      </c>
      <c r="E1362" s="4" t="str">
        <f>TEXT(SalesDataTable[[#This Row],[Order Date]], "MMM")</f>
        <v>Jul</v>
      </c>
      <c r="F1362" s="5" t="str">
        <f>"Q"&amp;ROUNDUP(MONTH(SalesDataTable[[#This Row],[Order Date]])/3,0)</f>
        <v>Q3</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6" x14ac:dyDescent="0.4">
      <c r="A1363" s="2">
        <v>2823</v>
      </c>
      <c r="B1363" s="3">
        <v>46217</v>
      </c>
      <c r="C1363" s="4">
        <f>YEAR(SalesDataTable[[#This Row],[Order Date]])</f>
        <v>2026</v>
      </c>
      <c r="D1363" s="4">
        <f>MONTH(SalesDataTable[[#This Row],[Order Date]])</f>
        <v>7</v>
      </c>
      <c r="E1363" s="4" t="str">
        <f>TEXT(SalesDataTable[[#This Row],[Order Date]], "MMM")</f>
        <v>Jul</v>
      </c>
      <c r="F1363" s="5" t="str">
        <f>"Q"&amp;ROUNDUP(MONTH(SalesDataTable[[#This Row],[Order Date]])/3,0)</f>
        <v>Q3</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6" x14ac:dyDescent="0.4">
      <c r="A1364" s="2">
        <v>2883</v>
      </c>
      <c r="B1364" s="3">
        <v>46217</v>
      </c>
      <c r="C1364" s="4">
        <f>YEAR(SalesDataTable[[#This Row],[Order Date]])</f>
        <v>2026</v>
      </c>
      <c r="D1364" s="4">
        <f>MONTH(SalesDataTable[[#This Row],[Order Date]])</f>
        <v>7</v>
      </c>
      <c r="E1364" s="4" t="str">
        <f>TEXT(SalesDataTable[[#This Row],[Order Date]], "MMM")</f>
        <v>Jul</v>
      </c>
      <c r="F1364" s="5" t="str">
        <f>"Q"&amp;ROUNDUP(MONTH(SalesDataTable[[#This Row],[Order Date]])/3,0)</f>
        <v>Q3</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6" x14ac:dyDescent="0.4">
      <c r="A1365" s="2">
        <v>3259</v>
      </c>
      <c r="B1365" s="3">
        <v>46217</v>
      </c>
      <c r="C1365" s="4">
        <f>YEAR(SalesDataTable[[#This Row],[Order Date]])</f>
        <v>2026</v>
      </c>
      <c r="D1365" s="4">
        <f>MONTH(SalesDataTable[[#This Row],[Order Date]])</f>
        <v>7</v>
      </c>
      <c r="E1365" s="4" t="str">
        <f>TEXT(SalesDataTable[[#This Row],[Order Date]], "MMM")</f>
        <v>Jul</v>
      </c>
      <c r="F1365" s="5" t="str">
        <f>"Q"&amp;ROUNDUP(MONTH(SalesDataTable[[#This Row],[Order Date]])/3,0)</f>
        <v>Q3</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6" x14ac:dyDescent="0.4">
      <c r="A1366" s="2">
        <v>3709</v>
      </c>
      <c r="B1366" s="3">
        <v>46217</v>
      </c>
      <c r="C1366" s="4">
        <f>YEAR(SalesDataTable[[#This Row],[Order Date]])</f>
        <v>2026</v>
      </c>
      <c r="D1366" s="4">
        <f>MONTH(SalesDataTable[[#This Row],[Order Date]])</f>
        <v>7</v>
      </c>
      <c r="E1366" s="4" t="str">
        <f>TEXT(SalesDataTable[[#This Row],[Order Date]], "MMM")</f>
        <v>Jul</v>
      </c>
      <c r="F1366" s="5" t="str">
        <f>"Q"&amp;ROUNDUP(MONTH(SalesDataTable[[#This Row],[Order Date]])/3,0)</f>
        <v>Q3</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6" x14ac:dyDescent="0.4">
      <c r="A1367" s="2">
        <v>61</v>
      </c>
      <c r="B1367" s="3">
        <v>46218</v>
      </c>
      <c r="C1367" s="4">
        <f>YEAR(SalesDataTable[[#This Row],[Order Date]])</f>
        <v>2026</v>
      </c>
      <c r="D1367" s="4">
        <f>MONTH(SalesDataTable[[#This Row],[Order Date]])</f>
        <v>7</v>
      </c>
      <c r="E1367" s="4" t="str">
        <f>TEXT(SalesDataTable[[#This Row],[Order Date]], "MMM")</f>
        <v>Jul</v>
      </c>
      <c r="F1367" s="5" t="str">
        <f>"Q"&amp;ROUNDUP(MONTH(SalesDataTable[[#This Row],[Order Date]])/3,0)</f>
        <v>Q3</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6" x14ac:dyDescent="0.4">
      <c r="A1368" s="2">
        <v>357</v>
      </c>
      <c r="B1368" s="3">
        <v>46218</v>
      </c>
      <c r="C1368" s="4">
        <f>YEAR(SalesDataTable[[#This Row],[Order Date]])</f>
        <v>2026</v>
      </c>
      <c r="D1368" s="4">
        <f>MONTH(SalesDataTable[[#This Row],[Order Date]])</f>
        <v>7</v>
      </c>
      <c r="E1368" s="4" t="str">
        <f>TEXT(SalesDataTable[[#This Row],[Order Date]], "MMM")</f>
        <v>Jul</v>
      </c>
      <c r="F1368" s="5" t="str">
        <f>"Q"&amp;ROUNDUP(MONTH(SalesDataTable[[#This Row],[Order Date]])/3,0)</f>
        <v>Q3</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6" x14ac:dyDescent="0.4">
      <c r="A1369" s="2">
        <v>1607</v>
      </c>
      <c r="B1369" s="3">
        <v>46218</v>
      </c>
      <c r="C1369" s="4">
        <f>YEAR(SalesDataTable[[#This Row],[Order Date]])</f>
        <v>2026</v>
      </c>
      <c r="D1369" s="4">
        <f>MONTH(SalesDataTable[[#This Row],[Order Date]])</f>
        <v>7</v>
      </c>
      <c r="E1369" s="4" t="str">
        <f>TEXT(SalesDataTable[[#This Row],[Order Date]], "MMM")</f>
        <v>Jul</v>
      </c>
      <c r="F1369" s="5" t="str">
        <f>"Q"&amp;ROUNDUP(MONTH(SalesDataTable[[#This Row],[Order Date]])/3,0)</f>
        <v>Q3</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6" x14ac:dyDescent="0.4">
      <c r="A1370" s="2">
        <v>3295</v>
      </c>
      <c r="B1370" s="3">
        <v>46218</v>
      </c>
      <c r="C1370" s="4">
        <f>YEAR(SalesDataTable[[#This Row],[Order Date]])</f>
        <v>2026</v>
      </c>
      <c r="D1370" s="4">
        <f>MONTH(SalesDataTable[[#This Row],[Order Date]])</f>
        <v>7</v>
      </c>
      <c r="E1370" s="4" t="str">
        <f>TEXT(SalesDataTable[[#This Row],[Order Date]], "MMM")</f>
        <v>Jul</v>
      </c>
      <c r="F1370" s="5" t="str">
        <f>"Q"&amp;ROUNDUP(MONTH(SalesDataTable[[#This Row],[Order Date]])/3,0)</f>
        <v>Q3</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6" x14ac:dyDescent="0.4">
      <c r="A1371" s="2">
        <v>4048</v>
      </c>
      <c r="B1371" s="3">
        <v>46218</v>
      </c>
      <c r="C1371" s="4">
        <f>YEAR(SalesDataTable[[#This Row],[Order Date]])</f>
        <v>2026</v>
      </c>
      <c r="D1371" s="4">
        <f>MONTH(SalesDataTable[[#This Row],[Order Date]])</f>
        <v>7</v>
      </c>
      <c r="E1371" s="4" t="str">
        <f>TEXT(SalesDataTable[[#This Row],[Order Date]], "MMM")</f>
        <v>Jul</v>
      </c>
      <c r="F1371" s="5" t="str">
        <f>"Q"&amp;ROUNDUP(MONTH(SalesDataTable[[#This Row],[Order Date]])/3,0)</f>
        <v>Q3</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6" x14ac:dyDescent="0.4">
      <c r="A1372" s="2">
        <v>4424</v>
      </c>
      <c r="B1372" s="3">
        <v>46218</v>
      </c>
      <c r="C1372" s="4">
        <f>YEAR(SalesDataTable[[#This Row],[Order Date]])</f>
        <v>2026</v>
      </c>
      <c r="D1372" s="4">
        <f>MONTH(SalesDataTable[[#This Row],[Order Date]])</f>
        <v>7</v>
      </c>
      <c r="E1372" s="4" t="str">
        <f>TEXT(SalesDataTable[[#This Row],[Order Date]], "MMM")</f>
        <v>Jul</v>
      </c>
      <c r="F1372" s="5" t="str">
        <f>"Q"&amp;ROUNDUP(MONTH(SalesDataTable[[#This Row],[Order Date]])/3,0)</f>
        <v>Q3</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6" x14ac:dyDescent="0.4">
      <c r="A1373" s="2">
        <v>4732</v>
      </c>
      <c r="B1373" s="3">
        <v>46218</v>
      </c>
      <c r="C1373" s="4">
        <f>YEAR(SalesDataTable[[#This Row],[Order Date]])</f>
        <v>2026</v>
      </c>
      <c r="D1373" s="4">
        <f>MONTH(SalesDataTable[[#This Row],[Order Date]])</f>
        <v>7</v>
      </c>
      <c r="E1373" s="4" t="str">
        <f>TEXT(SalesDataTable[[#This Row],[Order Date]], "MMM")</f>
        <v>Jul</v>
      </c>
      <c r="F1373" s="5" t="str">
        <f>"Q"&amp;ROUNDUP(MONTH(SalesDataTable[[#This Row],[Order Date]])/3,0)</f>
        <v>Q3</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6" x14ac:dyDescent="0.4">
      <c r="A1374" s="2">
        <v>194</v>
      </c>
      <c r="B1374" s="3">
        <v>46219</v>
      </c>
      <c r="C1374" s="4">
        <f>YEAR(SalesDataTable[[#This Row],[Order Date]])</f>
        <v>2026</v>
      </c>
      <c r="D1374" s="4">
        <f>MONTH(SalesDataTable[[#This Row],[Order Date]])</f>
        <v>7</v>
      </c>
      <c r="E1374" s="4" t="str">
        <f>TEXT(SalesDataTable[[#This Row],[Order Date]], "MMM")</f>
        <v>Jul</v>
      </c>
      <c r="F1374" s="5" t="str">
        <f>"Q"&amp;ROUNDUP(MONTH(SalesDataTable[[#This Row],[Order Date]])/3,0)</f>
        <v>Q3</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6" x14ac:dyDescent="0.4">
      <c r="A1375" s="2">
        <v>258</v>
      </c>
      <c r="B1375" s="3">
        <v>46219</v>
      </c>
      <c r="C1375" s="4">
        <f>YEAR(SalesDataTable[[#This Row],[Order Date]])</f>
        <v>2026</v>
      </c>
      <c r="D1375" s="4">
        <f>MONTH(SalesDataTable[[#This Row],[Order Date]])</f>
        <v>7</v>
      </c>
      <c r="E1375" s="4" t="str">
        <f>TEXT(SalesDataTable[[#This Row],[Order Date]], "MMM")</f>
        <v>Jul</v>
      </c>
      <c r="F1375" s="5" t="str">
        <f>"Q"&amp;ROUNDUP(MONTH(SalesDataTable[[#This Row],[Order Date]])/3,0)</f>
        <v>Q3</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6" x14ac:dyDescent="0.4">
      <c r="A1376" s="2">
        <v>543</v>
      </c>
      <c r="B1376" s="3">
        <v>46219</v>
      </c>
      <c r="C1376" s="4">
        <f>YEAR(SalesDataTable[[#This Row],[Order Date]])</f>
        <v>2026</v>
      </c>
      <c r="D1376" s="4">
        <f>MONTH(SalesDataTable[[#This Row],[Order Date]])</f>
        <v>7</v>
      </c>
      <c r="E1376" s="4" t="str">
        <f>TEXT(SalesDataTable[[#This Row],[Order Date]], "MMM")</f>
        <v>Jul</v>
      </c>
      <c r="F1376" s="5" t="str">
        <f>"Q"&amp;ROUNDUP(MONTH(SalesDataTable[[#This Row],[Order Date]])/3,0)</f>
        <v>Q3</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6" x14ac:dyDescent="0.4">
      <c r="A1377" s="2">
        <v>972</v>
      </c>
      <c r="B1377" s="3">
        <v>46219</v>
      </c>
      <c r="C1377" s="4">
        <f>YEAR(SalesDataTable[[#This Row],[Order Date]])</f>
        <v>2026</v>
      </c>
      <c r="D1377" s="4">
        <f>MONTH(SalesDataTable[[#This Row],[Order Date]])</f>
        <v>7</v>
      </c>
      <c r="E1377" s="4" t="str">
        <f>TEXT(SalesDataTable[[#This Row],[Order Date]], "MMM")</f>
        <v>Jul</v>
      </c>
      <c r="F1377" s="5" t="str">
        <f>"Q"&amp;ROUNDUP(MONTH(SalesDataTable[[#This Row],[Order Date]])/3,0)</f>
        <v>Q3</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6" x14ac:dyDescent="0.4">
      <c r="A1378" s="2">
        <v>1146</v>
      </c>
      <c r="B1378" s="3">
        <v>46219</v>
      </c>
      <c r="C1378" s="4">
        <f>YEAR(SalesDataTable[[#This Row],[Order Date]])</f>
        <v>2026</v>
      </c>
      <c r="D1378" s="4">
        <f>MONTH(SalesDataTable[[#This Row],[Order Date]])</f>
        <v>7</v>
      </c>
      <c r="E1378" s="4" t="str">
        <f>TEXT(SalesDataTable[[#This Row],[Order Date]], "MMM")</f>
        <v>Jul</v>
      </c>
      <c r="F1378" s="5" t="str">
        <f>"Q"&amp;ROUNDUP(MONTH(SalesDataTable[[#This Row],[Order Date]])/3,0)</f>
        <v>Q3</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6" x14ac:dyDescent="0.4">
      <c r="A1379" s="2">
        <v>1464</v>
      </c>
      <c r="B1379" s="3">
        <v>46219</v>
      </c>
      <c r="C1379" s="4">
        <f>YEAR(SalesDataTable[[#This Row],[Order Date]])</f>
        <v>2026</v>
      </c>
      <c r="D1379" s="4">
        <f>MONTH(SalesDataTable[[#This Row],[Order Date]])</f>
        <v>7</v>
      </c>
      <c r="E1379" s="4" t="str">
        <f>TEXT(SalesDataTable[[#This Row],[Order Date]], "MMM")</f>
        <v>Jul</v>
      </c>
      <c r="F1379" s="5" t="str">
        <f>"Q"&amp;ROUNDUP(MONTH(SalesDataTable[[#This Row],[Order Date]])/3,0)</f>
        <v>Q3</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6" x14ac:dyDescent="0.4">
      <c r="A1380" s="2">
        <v>1581</v>
      </c>
      <c r="B1380" s="3">
        <v>46219</v>
      </c>
      <c r="C1380" s="4">
        <f>YEAR(SalesDataTable[[#This Row],[Order Date]])</f>
        <v>2026</v>
      </c>
      <c r="D1380" s="4">
        <f>MONTH(SalesDataTable[[#This Row],[Order Date]])</f>
        <v>7</v>
      </c>
      <c r="E1380" s="4" t="str">
        <f>TEXT(SalesDataTable[[#This Row],[Order Date]], "MMM")</f>
        <v>Jul</v>
      </c>
      <c r="F1380" s="5" t="str">
        <f>"Q"&amp;ROUNDUP(MONTH(SalesDataTable[[#This Row],[Order Date]])/3,0)</f>
        <v>Q3</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6" x14ac:dyDescent="0.4">
      <c r="A1381" s="2">
        <v>1894</v>
      </c>
      <c r="B1381" s="3">
        <v>46219</v>
      </c>
      <c r="C1381" s="4">
        <f>YEAR(SalesDataTable[[#This Row],[Order Date]])</f>
        <v>2026</v>
      </c>
      <c r="D1381" s="4">
        <f>MONTH(SalesDataTable[[#This Row],[Order Date]])</f>
        <v>7</v>
      </c>
      <c r="E1381" s="4" t="str">
        <f>TEXT(SalesDataTable[[#This Row],[Order Date]], "MMM")</f>
        <v>Jul</v>
      </c>
      <c r="F1381" s="5" t="str">
        <f>"Q"&amp;ROUNDUP(MONTH(SalesDataTable[[#This Row],[Order Date]])/3,0)</f>
        <v>Q3</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6" x14ac:dyDescent="0.4">
      <c r="A1382" s="2">
        <v>2100</v>
      </c>
      <c r="B1382" s="3">
        <v>46219</v>
      </c>
      <c r="C1382" s="4">
        <f>YEAR(SalesDataTable[[#This Row],[Order Date]])</f>
        <v>2026</v>
      </c>
      <c r="D1382" s="4">
        <f>MONTH(SalesDataTable[[#This Row],[Order Date]])</f>
        <v>7</v>
      </c>
      <c r="E1382" s="4" t="str">
        <f>TEXT(SalesDataTable[[#This Row],[Order Date]], "MMM")</f>
        <v>Jul</v>
      </c>
      <c r="F1382" s="5" t="str">
        <f>"Q"&amp;ROUNDUP(MONTH(SalesDataTable[[#This Row],[Order Date]])/3,0)</f>
        <v>Q3</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6" x14ac:dyDescent="0.4">
      <c r="A1383" s="2">
        <v>2902</v>
      </c>
      <c r="B1383" s="3">
        <v>46219</v>
      </c>
      <c r="C1383" s="4">
        <f>YEAR(SalesDataTable[[#This Row],[Order Date]])</f>
        <v>2026</v>
      </c>
      <c r="D1383" s="4">
        <f>MONTH(SalesDataTable[[#This Row],[Order Date]])</f>
        <v>7</v>
      </c>
      <c r="E1383" s="4" t="str">
        <f>TEXT(SalesDataTable[[#This Row],[Order Date]], "MMM")</f>
        <v>Jul</v>
      </c>
      <c r="F1383" s="5" t="str">
        <f>"Q"&amp;ROUNDUP(MONTH(SalesDataTable[[#This Row],[Order Date]])/3,0)</f>
        <v>Q3</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6" x14ac:dyDescent="0.4">
      <c r="A1384" s="2">
        <v>3115</v>
      </c>
      <c r="B1384" s="3">
        <v>46219</v>
      </c>
      <c r="C1384" s="4">
        <f>YEAR(SalesDataTable[[#This Row],[Order Date]])</f>
        <v>2026</v>
      </c>
      <c r="D1384" s="4">
        <f>MONTH(SalesDataTable[[#This Row],[Order Date]])</f>
        <v>7</v>
      </c>
      <c r="E1384" s="4" t="str">
        <f>TEXT(SalesDataTable[[#This Row],[Order Date]], "MMM")</f>
        <v>Jul</v>
      </c>
      <c r="F1384" s="5" t="str">
        <f>"Q"&amp;ROUNDUP(MONTH(SalesDataTable[[#This Row],[Order Date]])/3,0)</f>
        <v>Q3</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6" x14ac:dyDescent="0.4">
      <c r="A1385" s="2">
        <v>3546</v>
      </c>
      <c r="B1385" s="3">
        <v>46219</v>
      </c>
      <c r="C1385" s="4">
        <f>YEAR(SalesDataTable[[#This Row],[Order Date]])</f>
        <v>2026</v>
      </c>
      <c r="D1385" s="4">
        <f>MONTH(SalesDataTable[[#This Row],[Order Date]])</f>
        <v>7</v>
      </c>
      <c r="E1385" s="4" t="str">
        <f>TEXT(SalesDataTable[[#This Row],[Order Date]], "MMM")</f>
        <v>Jul</v>
      </c>
      <c r="F1385" s="5" t="str">
        <f>"Q"&amp;ROUNDUP(MONTH(SalesDataTable[[#This Row],[Order Date]])/3,0)</f>
        <v>Q3</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6" x14ac:dyDescent="0.4">
      <c r="A1386" s="2">
        <v>4224</v>
      </c>
      <c r="B1386" s="3">
        <v>46219</v>
      </c>
      <c r="C1386" s="4">
        <f>YEAR(SalesDataTable[[#This Row],[Order Date]])</f>
        <v>2026</v>
      </c>
      <c r="D1386" s="4">
        <f>MONTH(SalesDataTable[[#This Row],[Order Date]])</f>
        <v>7</v>
      </c>
      <c r="E1386" s="4" t="str">
        <f>TEXT(SalesDataTable[[#This Row],[Order Date]], "MMM")</f>
        <v>Jul</v>
      </c>
      <c r="F1386" s="5" t="str">
        <f>"Q"&amp;ROUNDUP(MONTH(SalesDataTable[[#This Row],[Order Date]])/3,0)</f>
        <v>Q3</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6" x14ac:dyDescent="0.4">
      <c r="A1387" s="2">
        <v>4858</v>
      </c>
      <c r="B1387" s="3">
        <v>46219</v>
      </c>
      <c r="C1387" s="4">
        <f>YEAR(SalesDataTable[[#This Row],[Order Date]])</f>
        <v>2026</v>
      </c>
      <c r="D1387" s="4">
        <f>MONTH(SalesDataTable[[#This Row],[Order Date]])</f>
        <v>7</v>
      </c>
      <c r="E1387" s="4" t="str">
        <f>TEXT(SalesDataTable[[#This Row],[Order Date]], "MMM")</f>
        <v>Jul</v>
      </c>
      <c r="F1387" s="5" t="str">
        <f>"Q"&amp;ROUNDUP(MONTH(SalesDataTable[[#This Row],[Order Date]])/3,0)</f>
        <v>Q3</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6" x14ac:dyDescent="0.4">
      <c r="A1388" s="2">
        <v>768</v>
      </c>
      <c r="B1388" s="3">
        <v>46220</v>
      </c>
      <c r="C1388" s="4">
        <f>YEAR(SalesDataTable[[#This Row],[Order Date]])</f>
        <v>2026</v>
      </c>
      <c r="D1388" s="4">
        <f>MONTH(SalesDataTable[[#This Row],[Order Date]])</f>
        <v>7</v>
      </c>
      <c r="E1388" s="4" t="str">
        <f>TEXT(SalesDataTable[[#This Row],[Order Date]], "MMM")</f>
        <v>Jul</v>
      </c>
      <c r="F1388" s="5" t="str">
        <f>"Q"&amp;ROUNDUP(MONTH(SalesDataTable[[#This Row],[Order Date]])/3,0)</f>
        <v>Q3</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6" x14ac:dyDescent="0.4">
      <c r="A1389" s="2">
        <v>1901</v>
      </c>
      <c r="B1389" s="3">
        <v>46220</v>
      </c>
      <c r="C1389" s="4">
        <f>YEAR(SalesDataTable[[#This Row],[Order Date]])</f>
        <v>2026</v>
      </c>
      <c r="D1389" s="4">
        <f>MONTH(SalesDataTable[[#This Row],[Order Date]])</f>
        <v>7</v>
      </c>
      <c r="E1389" s="4" t="str">
        <f>TEXT(SalesDataTable[[#This Row],[Order Date]], "MMM")</f>
        <v>Jul</v>
      </c>
      <c r="F1389" s="5" t="str">
        <f>"Q"&amp;ROUNDUP(MONTH(SalesDataTable[[#This Row],[Order Date]])/3,0)</f>
        <v>Q3</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6" x14ac:dyDescent="0.4">
      <c r="A1390" s="2">
        <v>2226</v>
      </c>
      <c r="B1390" s="3">
        <v>46220</v>
      </c>
      <c r="C1390" s="4">
        <f>YEAR(SalesDataTable[[#This Row],[Order Date]])</f>
        <v>2026</v>
      </c>
      <c r="D1390" s="4">
        <f>MONTH(SalesDataTable[[#This Row],[Order Date]])</f>
        <v>7</v>
      </c>
      <c r="E1390" s="4" t="str">
        <f>TEXT(SalesDataTable[[#This Row],[Order Date]], "MMM")</f>
        <v>Jul</v>
      </c>
      <c r="F1390" s="5" t="str">
        <f>"Q"&amp;ROUNDUP(MONTH(SalesDataTable[[#This Row],[Order Date]])/3,0)</f>
        <v>Q3</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6" x14ac:dyDescent="0.4">
      <c r="A1391" s="2">
        <v>2660</v>
      </c>
      <c r="B1391" s="3">
        <v>46220</v>
      </c>
      <c r="C1391" s="4">
        <f>YEAR(SalesDataTable[[#This Row],[Order Date]])</f>
        <v>2026</v>
      </c>
      <c r="D1391" s="4">
        <f>MONTH(SalesDataTable[[#This Row],[Order Date]])</f>
        <v>7</v>
      </c>
      <c r="E1391" s="4" t="str">
        <f>TEXT(SalesDataTable[[#This Row],[Order Date]], "MMM")</f>
        <v>Jul</v>
      </c>
      <c r="F1391" s="5" t="str">
        <f>"Q"&amp;ROUNDUP(MONTH(SalesDataTable[[#This Row],[Order Date]])/3,0)</f>
        <v>Q3</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6" x14ac:dyDescent="0.4">
      <c r="A1392" s="2">
        <v>3004</v>
      </c>
      <c r="B1392" s="3">
        <v>46220</v>
      </c>
      <c r="C1392" s="4">
        <f>YEAR(SalesDataTable[[#This Row],[Order Date]])</f>
        <v>2026</v>
      </c>
      <c r="D1392" s="4">
        <f>MONTH(SalesDataTable[[#This Row],[Order Date]])</f>
        <v>7</v>
      </c>
      <c r="E1392" s="4" t="str">
        <f>TEXT(SalesDataTable[[#This Row],[Order Date]], "MMM")</f>
        <v>Jul</v>
      </c>
      <c r="F1392" s="5" t="str">
        <f>"Q"&amp;ROUNDUP(MONTH(SalesDataTable[[#This Row],[Order Date]])/3,0)</f>
        <v>Q3</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6" x14ac:dyDescent="0.4">
      <c r="A1393" s="2">
        <v>4020</v>
      </c>
      <c r="B1393" s="3">
        <v>46220</v>
      </c>
      <c r="C1393" s="4">
        <f>YEAR(SalesDataTable[[#This Row],[Order Date]])</f>
        <v>2026</v>
      </c>
      <c r="D1393" s="4">
        <f>MONTH(SalesDataTable[[#This Row],[Order Date]])</f>
        <v>7</v>
      </c>
      <c r="E1393" s="4" t="str">
        <f>TEXT(SalesDataTable[[#This Row],[Order Date]], "MMM")</f>
        <v>Jul</v>
      </c>
      <c r="F1393" s="5" t="str">
        <f>"Q"&amp;ROUNDUP(MONTH(SalesDataTable[[#This Row],[Order Date]])/3,0)</f>
        <v>Q3</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6" x14ac:dyDescent="0.4">
      <c r="A1394" s="2">
        <v>4154</v>
      </c>
      <c r="B1394" s="3">
        <v>46220</v>
      </c>
      <c r="C1394" s="4">
        <f>YEAR(SalesDataTable[[#This Row],[Order Date]])</f>
        <v>2026</v>
      </c>
      <c r="D1394" s="4">
        <f>MONTH(SalesDataTable[[#This Row],[Order Date]])</f>
        <v>7</v>
      </c>
      <c r="E1394" s="4" t="str">
        <f>TEXT(SalesDataTable[[#This Row],[Order Date]], "MMM")</f>
        <v>Jul</v>
      </c>
      <c r="F1394" s="5" t="str">
        <f>"Q"&amp;ROUNDUP(MONTH(SalesDataTable[[#This Row],[Order Date]])/3,0)</f>
        <v>Q3</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6" x14ac:dyDescent="0.4">
      <c r="A1395" s="2">
        <v>4957</v>
      </c>
      <c r="B1395" s="3">
        <v>46220</v>
      </c>
      <c r="C1395" s="4">
        <f>YEAR(SalesDataTable[[#This Row],[Order Date]])</f>
        <v>2026</v>
      </c>
      <c r="D1395" s="4">
        <f>MONTH(SalesDataTable[[#This Row],[Order Date]])</f>
        <v>7</v>
      </c>
      <c r="E1395" s="4" t="str">
        <f>TEXT(SalesDataTable[[#This Row],[Order Date]], "MMM")</f>
        <v>Jul</v>
      </c>
      <c r="F1395" s="5" t="str">
        <f>"Q"&amp;ROUNDUP(MONTH(SalesDataTable[[#This Row],[Order Date]])/3,0)</f>
        <v>Q3</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6" x14ac:dyDescent="0.4">
      <c r="A1396" s="2">
        <v>945</v>
      </c>
      <c r="B1396" s="3">
        <v>46221</v>
      </c>
      <c r="C1396" s="4">
        <f>YEAR(SalesDataTable[[#This Row],[Order Date]])</f>
        <v>2026</v>
      </c>
      <c r="D1396" s="4">
        <f>MONTH(SalesDataTable[[#This Row],[Order Date]])</f>
        <v>7</v>
      </c>
      <c r="E1396" s="4" t="str">
        <f>TEXT(SalesDataTable[[#This Row],[Order Date]], "MMM")</f>
        <v>Jul</v>
      </c>
      <c r="F1396" s="5" t="str">
        <f>"Q"&amp;ROUNDUP(MONTH(SalesDataTable[[#This Row],[Order Date]])/3,0)</f>
        <v>Q3</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6" x14ac:dyDescent="0.4">
      <c r="A1397" s="2">
        <v>1726</v>
      </c>
      <c r="B1397" s="3">
        <v>46221</v>
      </c>
      <c r="C1397" s="4">
        <f>YEAR(SalesDataTable[[#This Row],[Order Date]])</f>
        <v>2026</v>
      </c>
      <c r="D1397" s="4">
        <f>MONTH(SalesDataTable[[#This Row],[Order Date]])</f>
        <v>7</v>
      </c>
      <c r="E1397" s="4" t="str">
        <f>TEXT(SalesDataTable[[#This Row],[Order Date]], "MMM")</f>
        <v>Jul</v>
      </c>
      <c r="F1397" s="5" t="str">
        <f>"Q"&amp;ROUNDUP(MONTH(SalesDataTable[[#This Row],[Order Date]])/3,0)</f>
        <v>Q3</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6" x14ac:dyDescent="0.4">
      <c r="A1398" s="2">
        <v>1790</v>
      </c>
      <c r="B1398" s="3">
        <v>46221</v>
      </c>
      <c r="C1398" s="4">
        <f>YEAR(SalesDataTable[[#This Row],[Order Date]])</f>
        <v>2026</v>
      </c>
      <c r="D1398" s="4">
        <f>MONTH(SalesDataTable[[#This Row],[Order Date]])</f>
        <v>7</v>
      </c>
      <c r="E1398" s="4" t="str">
        <f>TEXT(SalesDataTable[[#This Row],[Order Date]], "MMM")</f>
        <v>Jul</v>
      </c>
      <c r="F1398" s="5" t="str">
        <f>"Q"&amp;ROUNDUP(MONTH(SalesDataTable[[#This Row],[Order Date]])/3,0)</f>
        <v>Q3</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6" x14ac:dyDescent="0.4">
      <c r="A1399" s="2">
        <v>2193</v>
      </c>
      <c r="B1399" s="3">
        <v>46221</v>
      </c>
      <c r="C1399" s="4">
        <f>YEAR(SalesDataTable[[#This Row],[Order Date]])</f>
        <v>2026</v>
      </c>
      <c r="D1399" s="4">
        <f>MONTH(SalesDataTable[[#This Row],[Order Date]])</f>
        <v>7</v>
      </c>
      <c r="E1399" s="4" t="str">
        <f>TEXT(SalesDataTable[[#This Row],[Order Date]], "MMM")</f>
        <v>Jul</v>
      </c>
      <c r="F1399" s="5" t="str">
        <f>"Q"&amp;ROUNDUP(MONTH(SalesDataTable[[#This Row],[Order Date]])/3,0)</f>
        <v>Q3</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6" x14ac:dyDescent="0.4">
      <c r="A1400" s="2">
        <v>2781</v>
      </c>
      <c r="B1400" s="3">
        <v>46221</v>
      </c>
      <c r="C1400" s="4">
        <f>YEAR(SalesDataTable[[#This Row],[Order Date]])</f>
        <v>2026</v>
      </c>
      <c r="D1400" s="4">
        <f>MONTH(SalesDataTable[[#This Row],[Order Date]])</f>
        <v>7</v>
      </c>
      <c r="E1400" s="4" t="str">
        <f>TEXT(SalesDataTable[[#This Row],[Order Date]], "MMM")</f>
        <v>Jul</v>
      </c>
      <c r="F1400" s="5" t="str">
        <f>"Q"&amp;ROUNDUP(MONTH(SalesDataTable[[#This Row],[Order Date]])/3,0)</f>
        <v>Q3</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6" x14ac:dyDescent="0.4">
      <c r="A1401" s="2">
        <v>3043</v>
      </c>
      <c r="B1401" s="3">
        <v>46221</v>
      </c>
      <c r="C1401" s="4">
        <f>YEAR(SalesDataTable[[#This Row],[Order Date]])</f>
        <v>2026</v>
      </c>
      <c r="D1401" s="4">
        <f>MONTH(SalesDataTable[[#This Row],[Order Date]])</f>
        <v>7</v>
      </c>
      <c r="E1401" s="4" t="str">
        <f>TEXT(SalesDataTable[[#This Row],[Order Date]], "MMM")</f>
        <v>Jul</v>
      </c>
      <c r="F1401" s="5" t="str">
        <f>"Q"&amp;ROUNDUP(MONTH(SalesDataTable[[#This Row],[Order Date]])/3,0)</f>
        <v>Q3</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6" x14ac:dyDescent="0.4">
      <c r="A1402" s="2">
        <v>3102</v>
      </c>
      <c r="B1402" s="3">
        <v>46221</v>
      </c>
      <c r="C1402" s="4">
        <f>YEAR(SalesDataTable[[#This Row],[Order Date]])</f>
        <v>2026</v>
      </c>
      <c r="D1402" s="4">
        <f>MONTH(SalesDataTable[[#This Row],[Order Date]])</f>
        <v>7</v>
      </c>
      <c r="E1402" s="4" t="str">
        <f>TEXT(SalesDataTable[[#This Row],[Order Date]], "MMM")</f>
        <v>Jul</v>
      </c>
      <c r="F1402" s="5" t="str">
        <f>"Q"&amp;ROUNDUP(MONTH(SalesDataTable[[#This Row],[Order Date]])/3,0)</f>
        <v>Q3</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6" x14ac:dyDescent="0.4">
      <c r="A1403" s="2">
        <v>3156</v>
      </c>
      <c r="B1403" s="3">
        <v>46221</v>
      </c>
      <c r="C1403" s="4">
        <f>YEAR(SalesDataTable[[#This Row],[Order Date]])</f>
        <v>2026</v>
      </c>
      <c r="D1403" s="4">
        <f>MONTH(SalesDataTable[[#This Row],[Order Date]])</f>
        <v>7</v>
      </c>
      <c r="E1403" s="4" t="str">
        <f>TEXT(SalesDataTable[[#This Row],[Order Date]], "MMM")</f>
        <v>Jul</v>
      </c>
      <c r="F1403" s="5" t="str">
        <f>"Q"&amp;ROUNDUP(MONTH(SalesDataTable[[#This Row],[Order Date]])/3,0)</f>
        <v>Q3</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6" x14ac:dyDescent="0.4">
      <c r="A1404" s="2">
        <v>3308</v>
      </c>
      <c r="B1404" s="3">
        <v>46221</v>
      </c>
      <c r="C1404" s="4">
        <f>YEAR(SalesDataTable[[#This Row],[Order Date]])</f>
        <v>2026</v>
      </c>
      <c r="D1404" s="4">
        <f>MONTH(SalesDataTable[[#This Row],[Order Date]])</f>
        <v>7</v>
      </c>
      <c r="E1404" s="4" t="str">
        <f>TEXT(SalesDataTable[[#This Row],[Order Date]], "MMM")</f>
        <v>Jul</v>
      </c>
      <c r="F1404" s="5" t="str">
        <f>"Q"&amp;ROUNDUP(MONTH(SalesDataTable[[#This Row],[Order Date]])/3,0)</f>
        <v>Q3</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6" x14ac:dyDescent="0.4">
      <c r="A1405" s="2">
        <v>3329</v>
      </c>
      <c r="B1405" s="3">
        <v>46221</v>
      </c>
      <c r="C1405" s="4">
        <f>YEAR(SalesDataTable[[#This Row],[Order Date]])</f>
        <v>2026</v>
      </c>
      <c r="D1405" s="4">
        <f>MONTH(SalesDataTable[[#This Row],[Order Date]])</f>
        <v>7</v>
      </c>
      <c r="E1405" s="4" t="str">
        <f>TEXT(SalesDataTable[[#This Row],[Order Date]], "MMM")</f>
        <v>Jul</v>
      </c>
      <c r="F1405" s="5" t="str">
        <f>"Q"&amp;ROUNDUP(MONTH(SalesDataTable[[#This Row],[Order Date]])/3,0)</f>
        <v>Q3</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6" x14ac:dyDescent="0.4">
      <c r="A1406" s="2">
        <v>4102</v>
      </c>
      <c r="B1406" s="3">
        <v>46221</v>
      </c>
      <c r="C1406" s="4">
        <f>YEAR(SalesDataTable[[#This Row],[Order Date]])</f>
        <v>2026</v>
      </c>
      <c r="D1406" s="4">
        <f>MONTH(SalesDataTable[[#This Row],[Order Date]])</f>
        <v>7</v>
      </c>
      <c r="E1406" s="4" t="str">
        <f>TEXT(SalesDataTable[[#This Row],[Order Date]], "MMM")</f>
        <v>Jul</v>
      </c>
      <c r="F1406" s="5" t="str">
        <f>"Q"&amp;ROUNDUP(MONTH(SalesDataTable[[#This Row],[Order Date]])/3,0)</f>
        <v>Q3</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6" x14ac:dyDescent="0.4">
      <c r="A1407" s="2">
        <v>4109</v>
      </c>
      <c r="B1407" s="3">
        <v>46221</v>
      </c>
      <c r="C1407" s="4">
        <f>YEAR(SalesDataTable[[#This Row],[Order Date]])</f>
        <v>2026</v>
      </c>
      <c r="D1407" s="4">
        <f>MONTH(SalesDataTable[[#This Row],[Order Date]])</f>
        <v>7</v>
      </c>
      <c r="E1407" s="4" t="str">
        <f>TEXT(SalesDataTable[[#This Row],[Order Date]], "MMM")</f>
        <v>Jul</v>
      </c>
      <c r="F1407" s="5" t="str">
        <f>"Q"&amp;ROUNDUP(MONTH(SalesDataTable[[#This Row],[Order Date]])/3,0)</f>
        <v>Q3</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6" x14ac:dyDescent="0.4">
      <c r="A1408" s="2">
        <v>4813</v>
      </c>
      <c r="B1408" s="3">
        <v>46221</v>
      </c>
      <c r="C1408" s="4">
        <f>YEAR(SalesDataTable[[#This Row],[Order Date]])</f>
        <v>2026</v>
      </c>
      <c r="D1408" s="4">
        <f>MONTH(SalesDataTable[[#This Row],[Order Date]])</f>
        <v>7</v>
      </c>
      <c r="E1408" s="4" t="str">
        <f>TEXT(SalesDataTable[[#This Row],[Order Date]], "MMM")</f>
        <v>Jul</v>
      </c>
      <c r="F1408" s="5" t="str">
        <f>"Q"&amp;ROUNDUP(MONTH(SalesDataTable[[#This Row],[Order Date]])/3,0)</f>
        <v>Q3</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6" x14ac:dyDescent="0.4">
      <c r="A1409" s="2">
        <v>5054</v>
      </c>
      <c r="B1409" s="3">
        <v>46221</v>
      </c>
      <c r="C1409" s="4">
        <f>YEAR(SalesDataTable[[#This Row],[Order Date]])</f>
        <v>2026</v>
      </c>
      <c r="D1409" s="4">
        <f>MONTH(SalesDataTable[[#This Row],[Order Date]])</f>
        <v>7</v>
      </c>
      <c r="E1409" s="4" t="str">
        <f>TEXT(SalesDataTable[[#This Row],[Order Date]], "MMM")</f>
        <v>Jul</v>
      </c>
      <c r="F1409" s="5" t="str">
        <f>"Q"&amp;ROUNDUP(MONTH(SalesDataTable[[#This Row],[Order Date]])/3,0)</f>
        <v>Q3</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6" x14ac:dyDescent="0.4">
      <c r="A1410" s="2">
        <v>138</v>
      </c>
      <c r="B1410" s="3">
        <v>46222</v>
      </c>
      <c r="C1410" s="4">
        <f>YEAR(SalesDataTable[[#This Row],[Order Date]])</f>
        <v>2026</v>
      </c>
      <c r="D1410" s="4">
        <f>MONTH(SalesDataTable[[#This Row],[Order Date]])</f>
        <v>7</v>
      </c>
      <c r="E1410" s="4" t="str">
        <f>TEXT(SalesDataTable[[#This Row],[Order Date]], "MMM")</f>
        <v>Jul</v>
      </c>
      <c r="F1410" s="5" t="str">
        <f>"Q"&amp;ROUNDUP(MONTH(SalesDataTable[[#This Row],[Order Date]])/3,0)</f>
        <v>Q3</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6" x14ac:dyDescent="0.4">
      <c r="A1411" s="2">
        <v>433</v>
      </c>
      <c r="B1411" s="3">
        <v>46222</v>
      </c>
      <c r="C1411" s="4">
        <f>YEAR(SalesDataTable[[#This Row],[Order Date]])</f>
        <v>2026</v>
      </c>
      <c r="D1411" s="4">
        <f>MONTH(SalesDataTable[[#This Row],[Order Date]])</f>
        <v>7</v>
      </c>
      <c r="E1411" s="4" t="str">
        <f>TEXT(SalesDataTable[[#This Row],[Order Date]], "MMM")</f>
        <v>Jul</v>
      </c>
      <c r="F1411" s="5" t="str">
        <f>"Q"&amp;ROUNDUP(MONTH(SalesDataTable[[#This Row],[Order Date]])/3,0)</f>
        <v>Q3</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6" x14ac:dyDescent="0.4">
      <c r="A1412" s="2">
        <v>484</v>
      </c>
      <c r="B1412" s="3">
        <v>46222</v>
      </c>
      <c r="C1412" s="4">
        <f>YEAR(SalesDataTable[[#This Row],[Order Date]])</f>
        <v>2026</v>
      </c>
      <c r="D1412" s="4">
        <f>MONTH(SalesDataTable[[#This Row],[Order Date]])</f>
        <v>7</v>
      </c>
      <c r="E1412" s="4" t="str">
        <f>TEXT(SalesDataTable[[#This Row],[Order Date]], "MMM")</f>
        <v>Jul</v>
      </c>
      <c r="F1412" s="5" t="str">
        <f>"Q"&amp;ROUNDUP(MONTH(SalesDataTable[[#This Row],[Order Date]])/3,0)</f>
        <v>Q3</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6" x14ac:dyDescent="0.4">
      <c r="A1413" s="2">
        <v>492</v>
      </c>
      <c r="B1413" s="3">
        <v>46222</v>
      </c>
      <c r="C1413" s="4">
        <f>YEAR(SalesDataTable[[#This Row],[Order Date]])</f>
        <v>2026</v>
      </c>
      <c r="D1413" s="4">
        <f>MONTH(SalesDataTable[[#This Row],[Order Date]])</f>
        <v>7</v>
      </c>
      <c r="E1413" s="4" t="str">
        <f>TEXT(SalesDataTable[[#This Row],[Order Date]], "MMM")</f>
        <v>Jul</v>
      </c>
      <c r="F1413" s="5" t="str">
        <f>"Q"&amp;ROUNDUP(MONTH(SalesDataTable[[#This Row],[Order Date]])/3,0)</f>
        <v>Q3</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6" x14ac:dyDescent="0.4">
      <c r="A1414" s="2">
        <v>626</v>
      </c>
      <c r="B1414" s="3">
        <v>46222</v>
      </c>
      <c r="C1414" s="4">
        <f>YEAR(SalesDataTable[[#This Row],[Order Date]])</f>
        <v>2026</v>
      </c>
      <c r="D1414" s="4">
        <f>MONTH(SalesDataTable[[#This Row],[Order Date]])</f>
        <v>7</v>
      </c>
      <c r="E1414" s="4" t="str">
        <f>TEXT(SalesDataTable[[#This Row],[Order Date]], "MMM")</f>
        <v>Jul</v>
      </c>
      <c r="F1414" s="5" t="str">
        <f>"Q"&amp;ROUNDUP(MONTH(SalesDataTable[[#This Row],[Order Date]])/3,0)</f>
        <v>Q3</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6" x14ac:dyDescent="0.4">
      <c r="A1415" s="2">
        <v>1409</v>
      </c>
      <c r="B1415" s="3">
        <v>46222</v>
      </c>
      <c r="C1415" s="4">
        <f>YEAR(SalesDataTable[[#This Row],[Order Date]])</f>
        <v>2026</v>
      </c>
      <c r="D1415" s="4">
        <f>MONTH(SalesDataTable[[#This Row],[Order Date]])</f>
        <v>7</v>
      </c>
      <c r="E1415" s="4" t="str">
        <f>TEXT(SalesDataTable[[#This Row],[Order Date]], "MMM")</f>
        <v>Jul</v>
      </c>
      <c r="F1415" s="5" t="str">
        <f>"Q"&amp;ROUNDUP(MONTH(SalesDataTable[[#This Row],[Order Date]])/3,0)</f>
        <v>Q3</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6" x14ac:dyDescent="0.4">
      <c r="A1416" s="2">
        <v>1486</v>
      </c>
      <c r="B1416" s="3">
        <v>46222</v>
      </c>
      <c r="C1416" s="4">
        <f>YEAR(SalesDataTable[[#This Row],[Order Date]])</f>
        <v>2026</v>
      </c>
      <c r="D1416" s="4">
        <f>MONTH(SalesDataTable[[#This Row],[Order Date]])</f>
        <v>7</v>
      </c>
      <c r="E1416" s="4" t="str">
        <f>TEXT(SalesDataTable[[#This Row],[Order Date]], "MMM")</f>
        <v>Jul</v>
      </c>
      <c r="F1416" s="5" t="str">
        <f>"Q"&amp;ROUNDUP(MONTH(SalesDataTable[[#This Row],[Order Date]])/3,0)</f>
        <v>Q3</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6" x14ac:dyDescent="0.4">
      <c r="A1417" s="2">
        <v>1940</v>
      </c>
      <c r="B1417" s="3">
        <v>46222</v>
      </c>
      <c r="C1417" s="4">
        <f>YEAR(SalesDataTable[[#This Row],[Order Date]])</f>
        <v>2026</v>
      </c>
      <c r="D1417" s="4">
        <f>MONTH(SalesDataTable[[#This Row],[Order Date]])</f>
        <v>7</v>
      </c>
      <c r="E1417" s="4" t="str">
        <f>TEXT(SalesDataTable[[#This Row],[Order Date]], "MMM")</f>
        <v>Jul</v>
      </c>
      <c r="F1417" s="5" t="str">
        <f>"Q"&amp;ROUNDUP(MONTH(SalesDataTable[[#This Row],[Order Date]])/3,0)</f>
        <v>Q3</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6" x14ac:dyDescent="0.4">
      <c r="A1418" s="2">
        <v>2215</v>
      </c>
      <c r="B1418" s="3">
        <v>46222</v>
      </c>
      <c r="C1418" s="4">
        <f>YEAR(SalesDataTable[[#This Row],[Order Date]])</f>
        <v>2026</v>
      </c>
      <c r="D1418" s="4">
        <f>MONTH(SalesDataTable[[#This Row],[Order Date]])</f>
        <v>7</v>
      </c>
      <c r="E1418" s="4" t="str">
        <f>TEXT(SalesDataTable[[#This Row],[Order Date]], "MMM")</f>
        <v>Jul</v>
      </c>
      <c r="F1418" s="5" t="str">
        <f>"Q"&amp;ROUNDUP(MONTH(SalesDataTable[[#This Row],[Order Date]])/3,0)</f>
        <v>Q3</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6" x14ac:dyDescent="0.4">
      <c r="A1419" s="2">
        <v>2555</v>
      </c>
      <c r="B1419" s="3">
        <v>46222</v>
      </c>
      <c r="C1419" s="4">
        <f>YEAR(SalesDataTable[[#This Row],[Order Date]])</f>
        <v>2026</v>
      </c>
      <c r="D1419" s="4">
        <f>MONTH(SalesDataTable[[#This Row],[Order Date]])</f>
        <v>7</v>
      </c>
      <c r="E1419" s="4" t="str">
        <f>TEXT(SalesDataTable[[#This Row],[Order Date]], "MMM")</f>
        <v>Jul</v>
      </c>
      <c r="F1419" s="5" t="str">
        <f>"Q"&amp;ROUNDUP(MONTH(SalesDataTable[[#This Row],[Order Date]])/3,0)</f>
        <v>Q3</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6" x14ac:dyDescent="0.4">
      <c r="A1420" s="2">
        <v>4710</v>
      </c>
      <c r="B1420" s="3">
        <v>46222</v>
      </c>
      <c r="C1420" s="4">
        <f>YEAR(SalesDataTable[[#This Row],[Order Date]])</f>
        <v>2026</v>
      </c>
      <c r="D1420" s="4">
        <f>MONTH(SalesDataTable[[#This Row],[Order Date]])</f>
        <v>7</v>
      </c>
      <c r="E1420" s="4" t="str">
        <f>TEXT(SalesDataTable[[#This Row],[Order Date]], "MMM")</f>
        <v>Jul</v>
      </c>
      <c r="F1420" s="5" t="str">
        <f>"Q"&amp;ROUNDUP(MONTH(SalesDataTable[[#This Row],[Order Date]])/3,0)</f>
        <v>Q3</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6" x14ac:dyDescent="0.4">
      <c r="A1421" s="2">
        <v>4974</v>
      </c>
      <c r="B1421" s="3">
        <v>46222</v>
      </c>
      <c r="C1421" s="4">
        <f>YEAR(SalesDataTable[[#This Row],[Order Date]])</f>
        <v>2026</v>
      </c>
      <c r="D1421" s="4">
        <f>MONTH(SalesDataTable[[#This Row],[Order Date]])</f>
        <v>7</v>
      </c>
      <c r="E1421" s="4" t="str">
        <f>TEXT(SalesDataTable[[#This Row],[Order Date]], "MMM")</f>
        <v>Jul</v>
      </c>
      <c r="F1421" s="5" t="str">
        <f>"Q"&amp;ROUNDUP(MONTH(SalesDataTable[[#This Row],[Order Date]])/3,0)</f>
        <v>Q3</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6" x14ac:dyDescent="0.4">
      <c r="A1422" s="2">
        <v>5048</v>
      </c>
      <c r="B1422" s="3">
        <v>46222</v>
      </c>
      <c r="C1422" s="4">
        <f>YEAR(SalesDataTable[[#This Row],[Order Date]])</f>
        <v>2026</v>
      </c>
      <c r="D1422" s="4">
        <f>MONTH(SalesDataTable[[#This Row],[Order Date]])</f>
        <v>7</v>
      </c>
      <c r="E1422" s="4" t="str">
        <f>TEXT(SalesDataTable[[#This Row],[Order Date]], "MMM")</f>
        <v>Jul</v>
      </c>
      <c r="F1422" s="5" t="str">
        <f>"Q"&amp;ROUNDUP(MONTH(SalesDataTable[[#This Row],[Order Date]])/3,0)</f>
        <v>Q3</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6" x14ac:dyDescent="0.4">
      <c r="A1423" s="2">
        <v>1</v>
      </c>
      <c r="B1423" s="3">
        <v>46223</v>
      </c>
      <c r="C1423" s="4">
        <f>YEAR(SalesDataTable[[#This Row],[Order Date]])</f>
        <v>2026</v>
      </c>
      <c r="D1423" s="4">
        <f>MONTH(SalesDataTable[[#This Row],[Order Date]])</f>
        <v>7</v>
      </c>
      <c r="E1423" s="4" t="str">
        <f>TEXT(SalesDataTable[[#This Row],[Order Date]], "MMM")</f>
        <v>Jul</v>
      </c>
      <c r="F1423" s="5" t="str">
        <f>"Q"&amp;ROUNDUP(MONTH(SalesDataTable[[#This Row],[Order Date]])/3,0)</f>
        <v>Q3</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6" x14ac:dyDescent="0.4">
      <c r="A1424" s="2">
        <v>270</v>
      </c>
      <c r="B1424" s="3">
        <v>46223</v>
      </c>
      <c r="C1424" s="4">
        <f>YEAR(SalesDataTable[[#This Row],[Order Date]])</f>
        <v>2026</v>
      </c>
      <c r="D1424" s="4">
        <f>MONTH(SalesDataTable[[#This Row],[Order Date]])</f>
        <v>7</v>
      </c>
      <c r="E1424" s="4" t="str">
        <f>TEXT(SalesDataTable[[#This Row],[Order Date]], "MMM")</f>
        <v>Jul</v>
      </c>
      <c r="F1424" s="5" t="str">
        <f>"Q"&amp;ROUNDUP(MONTH(SalesDataTable[[#This Row],[Order Date]])/3,0)</f>
        <v>Q3</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6" x14ac:dyDescent="0.4">
      <c r="A1425" s="2">
        <v>2130</v>
      </c>
      <c r="B1425" s="3">
        <v>46223</v>
      </c>
      <c r="C1425" s="4">
        <f>YEAR(SalesDataTable[[#This Row],[Order Date]])</f>
        <v>2026</v>
      </c>
      <c r="D1425" s="4">
        <f>MONTH(SalesDataTable[[#This Row],[Order Date]])</f>
        <v>7</v>
      </c>
      <c r="E1425" s="4" t="str">
        <f>TEXT(SalesDataTable[[#This Row],[Order Date]], "MMM")</f>
        <v>Jul</v>
      </c>
      <c r="F1425" s="5" t="str">
        <f>"Q"&amp;ROUNDUP(MONTH(SalesDataTable[[#This Row],[Order Date]])/3,0)</f>
        <v>Q3</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6" x14ac:dyDescent="0.4">
      <c r="A1426" s="2">
        <v>2474</v>
      </c>
      <c r="B1426" s="3">
        <v>46223</v>
      </c>
      <c r="C1426" s="4">
        <f>YEAR(SalesDataTable[[#This Row],[Order Date]])</f>
        <v>2026</v>
      </c>
      <c r="D1426" s="4">
        <f>MONTH(SalesDataTable[[#This Row],[Order Date]])</f>
        <v>7</v>
      </c>
      <c r="E1426" s="4" t="str">
        <f>TEXT(SalesDataTable[[#This Row],[Order Date]], "MMM")</f>
        <v>Jul</v>
      </c>
      <c r="F1426" s="5" t="str">
        <f>"Q"&amp;ROUNDUP(MONTH(SalesDataTable[[#This Row],[Order Date]])/3,0)</f>
        <v>Q3</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6" x14ac:dyDescent="0.4">
      <c r="A1427" s="2">
        <v>2514</v>
      </c>
      <c r="B1427" s="3">
        <v>46223</v>
      </c>
      <c r="C1427" s="4">
        <f>YEAR(SalesDataTable[[#This Row],[Order Date]])</f>
        <v>2026</v>
      </c>
      <c r="D1427" s="4">
        <f>MONTH(SalesDataTable[[#This Row],[Order Date]])</f>
        <v>7</v>
      </c>
      <c r="E1427" s="4" t="str">
        <f>TEXT(SalesDataTable[[#This Row],[Order Date]], "MMM")</f>
        <v>Jul</v>
      </c>
      <c r="F1427" s="5" t="str">
        <f>"Q"&amp;ROUNDUP(MONTH(SalesDataTable[[#This Row],[Order Date]])/3,0)</f>
        <v>Q3</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6" x14ac:dyDescent="0.4">
      <c r="A1428" s="2">
        <v>2616</v>
      </c>
      <c r="B1428" s="3">
        <v>46223</v>
      </c>
      <c r="C1428" s="4">
        <f>YEAR(SalesDataTable[[#This Row],[Order Date]])</f>
        <v>2026</v>
      </c>
      <c r="D1428" s="4">
        <f>MONTH(SalesDataTable[[#This Row],[Order Date]])</f>
        <v>7</v>
      </c>
      <c r="E1428" s="4" t="str">
        <f>TEXT(SalesDataTable[[#This Row],[Order Date]], "MMM")</f>
        <v>Jul</v>
      </c>
      <c r="F1428" s="5" t="str">
        <f>"Q"&amp;ROUNDUP(MONTH(SalesDataTable[[#This Row],[Order Date]])/3,0)</f>
        <v>Q3</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6" x14ac:dyDescent="0.4">
      <c r="A1429" s="2">
        <v>2632</v>
      </c>
      <c r="B1429" s="3">
        <v>46223</v>
      </c>
      <c r="C1429" s="4">
        <f>YEAR(SalesDataTable[[#This Row],[Order Date]])</f>
        <v>2026</v>
      </c>
      <c r="D1429" s="4">
        <f>MONTH(SalesDataTable[[#This Row],[Order Date]])</f>
        <v>7</v>
      </c>
      <c r="E1429" s="4" t="str">
        <f>TEXT(SalesDataTable[[#This Row],[Order Date]], "MMM")</f>
        <v>Jul</v>
      </c>
      <c r="F1429" s="5" t="str">
        <f>"Q"&amp;ROUNDUP(MONTH(SalesDataTable[[#This Row],[Order Date]])/3,0)</f>
        <v>Q3</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6" x14ac:dyDescent="0.4">
      <c r="A1430" s="2">
        <v>3725</v>
      </c>
      <c r="B1430" s="3">
        <v>46223</v>
      </c>
      <c r="C1430" s="4">
        <f>YEAR(SalesDataTable[[#This Row],[Order Date]])</f>
        <v>2026</v>
      </c>
      <c r="D1430" s="4">
        <f>MONTH(SalesDataTable[[#This Row],[Order Date]])</f>
        <v>7</v>
      </c>
      <c r="E1430" s="4" t="str">
        <f>TEXT(SalesDataTable[[#This Row],[Order Date]], "MMM")</f>
        <v>Jul</v>
      </c>
      <c r="F1430" s="5" t="str">
        <f>"Q"&amp;ROUNDUP(MONTH(SalesDataTable[[#This Row],[Order Date]])/3,0)</f>
        <v>Q3</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6" x14ac:dyDescent="0.4">
      <c r="A1431" s="2">
        <v>3834</v>
      </c>
      <c r="B1431" s="3">
        <v>46223</v>
      </c>
      <c r="C1431" s="4">
        <f>YEAR(SalesDataTable[[#This Row],[Order Date]])</f>
        <v>2026</v>
      </c>
      <c r="D1431" s="4">
        <f>MONTH(SalesDataTable[[#This Row],[Order Date]])</f>
        <v>7</v>
      </c>
      <c r="E1431" s="4" t="str">
        <f>TEXT(SalesDataTable[[#This Row],[Order Date]], "MMM")</f>
        <v>Jul</v>
      </c>
      <c r="F1431" s="5" t="str">
        <f>"Q"&amp;ROUNDUP(MONTH(SalesDataTable[[#This Row],[Order Date]])/3,0)</f>
        <v>Q3</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6" x14ac:dyDescent="0.4">
      <c r="A1432" s="2">
        <v>159</v>
      </c>
      <c r="B1432" s="3">
        <v>46224</v>
      </c>
      <c r="C1432" s="4">
        <f>YEAR(SalesDataTable[[#This Row],[Order Date]])</f>
        <v>2026</v>
      </c>
      <c r="D1432" s="4">
        <f>MONTH(SalesDataTable[[#This Row],[Order Date]])</f>
        <v>7</v>
      </c>
      <c r="E1432" s="4" t="str">
        <f>TEXT(SalesDataTable[[#This Row],[Order Date]], "MMM")</f>
        <v>Jul</v>
      </c>
      <c r="F1432" s="5" t="str">
        <f>"Q"&amp;ROUNDUP(MONTH(SalesDataTable[[#This Row],[Order Date]])/3,0)</f>
        <v>Q3</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6" x14ac:dyDescent="0.4">
      <c r="A1433" s="2">
        <v>435</v>
      </c>
      <c r="B1433" s="3">
        <v>46224</v>
      </c>
      <c r="C1433" s="4">
        <f>YEAR(SalesDataTable[[#This Row],[Order Date]])</f>
        <v>2026</v>
      </c>
      <c r="D1433" s="4">
        <f>MONTH(SalesDataTable[[#This Row],[Order Date]])</f>
        <v>7</v>
      </c>
      <c r="E1433" s="4" t="str">
        <f>TEXT(SalesDataTable[[#This Row],[Order Date]], "MMM")</f>
        <v>Jul</v>
      </c>
      <c r="F1433" s="5" t="str">
        <f>"Q"&amp;ROUNDUP(MONTH(SalesDataTable[[#This Row],[Order Date]])/3,0)</f>
        <v>Q3</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6" x14ac:dyDescent="0.4">
      <c r="A1434" s="2">
        <v>1467</v>
      </c>
      <c r="B1434" s="3">
        <v>46224</v>
      </c>
      <c r="C1434" s="4">
        <f>YEAR(SalesDataTable[[#This Row],[Order Date]])</f>
        <v>2026</v>
      </c>
      <c r="D1434" s="4">
        <f>MONTH(SalesDataTable[[#This Row],[Order Date]])</f>
        <v>7</v>
      </c>
      <c r="E1434" s="4" t="str">
        <f>TEXT(SalesDataTable[[#This Row],[Order Date]], "MMM")</f>
        <v>Jul</v>
      </c>
      <c r="F1434" s="5" t="str">
        <f>"Q"&amp;ROUNDUP(MONTH(SalesDataTable[[#This Row],[Order Date]])/3,0)</f>
        <v>Q3</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6" x14ac:dyDescent="0.4">
      <c r="A1435" s="2">
        <v>1552</v>
      </c>
      <c r="B1435" s="3">
        <v>46224</v>
      </c>
      <c r="C1435" s="4">
        <f>YEAR(SalesDataTable[[#This Row],[Order Date]])</f>
        <v>2026</v>
      </c>
      <c r="D1435" s="4">
        <f>MONTH(SalesDataTable[[#This Row],[Order Date]])</f>
        <v>7</v>
      </c>
      <c r="E1435" s="4" t="str">
        <f>TEXT(SalesDataTable[[#This Row],[Order Date]], "MMM")</f>
        <v>Jul</v>
      </c>
      <c r="F1435" s="5" t="str">
        <f>"Q"&amp;ROUNDUP(MONTH(SalesDataTable[[#This Row],[Order Date]])/3,0)</f>
        <v>Q3</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6" x14ac:dyDescent="0.4">
      <c r="A1436" s="2">
        <v>1745</v>
      </c>
      <c r="B1436" s="3">
        <v>46224</v>
      </c>
      <c r="C1436" s="4">
        <f>YEAR(SalesDataTable[[#This Row],[Order Date]])</f>
        <v>2026</v>
      </c>
      <c r="D1436" s="4">
        <f>MONTH(SalesDataTable[[#This Row],[Order Date]])</f>
        <v>7</v>
      </c>
      <c r="E1436" s="4" t="str">
        <f>TEXT(SalesDataTable[[#This Row],[Order Date]], "MMM")</f>
        <v>Jul</v>
      </c>
      <c r="F1436" s="5" t="str">
        <f>"Q"&amp;ROUNDUP(MONTH(SalesDataTable[[#This Row],[Order Date]])/3,0)</f>
        <v>Q3</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6" x14ac:dyDescent="0.4">
      <c r="A1437" s="2">
        <v>2174</v>
      </c>
      <c r="B1437" s="3">
        <v>46224</v>
      </c>
      <c r="C1437" s="4">
        <f>YEAR(SalesDataTable[[#This Row],[Order Date]])</f>
        <v>2026</v>
      </c>
      <c r="D1437" s="4">
        <f>MONTH(SalesDataTable[[#This Row],[Order Date]])</f>
        <v>7</v>
      </c>
      <c r="E1437" s="4" t="str">
        <f>TEXT(SalesDataTable[[#This Row],[Order Date]], "MMM")</f>
        <v>Jul</v>
      </c>
      <c r="F1437" s="5" t="str">
        <f>"Q"&amp;ROUNDUP(MONTH(SalesDataTable[[#This Row],[Order Date]])/3,0)</f>
        <v>Q3</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6" x14ac:dyDescent="0.4">
      <c r="A1438" s="2">
        <v>3444</v>
      </c>
      <c r="B1438" s="3">
        <v>46224</v>
      </c>
      <c r="C1438" s="4">
        <f>YEAR(SalesDataTable[[#This Row],[Order Date]])</f>
        <v>2026</v>
      </c>
      <c r="D1438" s="4">
        <f>MONTH(SalesDataTable[[#This Row],[Order Date]])</f>
        <v>7</v>
      </c>
      <c r="E1438" s="4" t="str">
        <f>TEXT(SalesDataTable[[#This Row],[Order Date]], "MMM")</f>
        <v>Jul</v>
      </c>
      <c r="F1438" s="5" t="str">
        <f>"Q"&amp;ROUNDUP(MONTH(SalesDataTable[[#This Row],[Order Date]])/3,0)</f>
        <v>Q3</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6" x14ac:dyDescent="0.4">
      <c r="A1439" s="2">
        <v>3646</v>
      </c>
      <c r="B1439" s="3">
        <v>46224</v>
      </c>
      <c r="C1439" s="4">
        <f>YEAR(SalesDataTable[[#This Row],[Order Date]])</f>
        <v>2026</v>
      </c>
      <c r="D1439" s="4">
        <f>MONTH(SalesDataTable[[#This Row],[Order Date]])</f>
        <v>7</v>
      </c>
      <c r="E1439" s="4" t="str">
        <f>TEXT(SalesDataTable[[#This Row],[Order Date]], "MMM")</f>
        <v>Jul</v>
      </c>
      <c r="F1439" s="5" t="str">
        <f>"Q"&amp;ROUNDUP(MONTH(SalesDataTable[[#This Row],[Order Date]])/3,0)</f>
        <v>Q3</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6" x14ac:dyDescent="0.4">
      <c r="A1440" s="2">
        <v>4558</v>
      </c>
      <c r="B1440" s="3">
        <v>46224</v>
      </c>
      <c r="C1440" s="4">
        <f>YEAR(SalesDataTable[[#This Row],[Order Date]])</f>
        <v>2026</v>
      </c>
      <c r="D1440" s="4">
        <f>MONTH(SalesDataTable[[#This Row],[Order Date]])</f>
        <v>7</v>
      </c>
      <c r="E1440" s="4" t="str">
        <f>TEXT(SalesDataTable[[#This Row],[Order Date]], "MMM")</f>
        <v>Jul</v>
      </c>
      <c r="F1440" s="5" t="str">
        <f>"Q"&amp;ROUNDUP(MONTH(SalesDataTable[[#This Row],[Order Date]])/3,0)</f>
        <v>Q3</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6" x14ac:dyDescent="0.4">
      <c r="A1441" s="2">
        <v>4564</v>
      </c>
      <c r="B1441" s="3">
        <v>46224</v>
      </c>
      <c r="C1441" s="4">
        <f>YEAR(SalesDataTable[[#This Row],[Order Date]])</f>
        <v>2026</v>
      </c>
      <c r="D1441" s="4">
        <f>MONTH(SalesDataTable[[#This Row],[Order Date]])</f>
        <v>7</v>
      </c>
      <c r="E1441" s="4" t="str">
        <f>TEXT(SalesDataTable[[#This Row],[Order Date]], "MMM")</f>
        <v>Jul</v>
      </c>
      <c r="F1441" s="5" t="str">
        <f>"Q"&amp;ROUNDUP(MONTH(SalesDataTable[[#This Row],[Order Date]])/3,0)</f>
        <v>Q3</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6" x14ac:dyDescent="0.4">
      <c r="A1442" s="2">
        <v>4616</v>
      </c>
      <c r="B1442" s="3">
        <v>46224</v>
      </c>
      <c r="C1442" s="4">
        <f>YEAR(SalesDataTable[[#This Row],[Order Date]])</f>
        <v>2026</v>
      </c>
      <c r="D1442" s="4">
        <f>MONTH(SalesDataTable[[#This Row],[Order Date]])</f>
        <v>7</v>
      </c>
      <c r="E1442" s="4" t="str">
        <f>TEXT(SalesDataTable[[#This Row],[Order Date]], "MMM")</f>
        <v>Jul</v>
      </c>
      <c r="F1442" s="5" t="str">
        <f>"Q"&amp;ROUNDUP(MONTH(SalesDataTable[[#This Row],[Order Date]])/3,0)</f>
        <v>Q3</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6" x14ac:dyDescent="0.4">
      <c r="A1443" s="2">
        <v>536</v>
      </c>
      <c r="B1443" s="3">
        <v>46225</v>
      </c>
      <c r="C1443" s="4">
        <f>YEAR(SalesDataTable[[#This Row],[Order Date]])</f>
        <v>2026</v>
      </c>
      <c r="D1443" s="4">
        <f>MONTH(SalesDataTable[[#This Row],[Order Date]])</f>
        <v>7</v>
      </c>
      <c r="E1443" s="4" t="str">
        <f>TEXT(SalesDataTable[[#This Row],[Order Date]], "MMM")</f>
        <v>Jul</v>
      </c>
      <c r="F1443" s="5" t="str">
        <f>"Q"&amp;ROUNDUP(MONTH(SalesDataTable[[#This Row],[Order Date]])/3,0)</f>
        <v>Q3</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6" x14ac:dyDescent="0.4">
      <c r="A1444" s="2">
        <v>571</v>
      </c>
      <c r="B1444" s="3">
        <v>46225</v>
      </c>
      <c r="C1444" s="4">
        <f>YEAR(SalesDataTable[[#This Row],[Order Date]])</f>
        <v>2026</v>
      </c>
      <c r="D1444" s="4">
        <f>MONTH(SalesDataTable[[#This Row],[Order Date]])</f>
        <v>7</v>
      </c>
      <c r="E1444" s="4" t="str">
        <f>TEXT(SalesDataTable[[#This Row],[Order Date]], "MMM")</f>
        <v>Jul</v>
      </c>
      <c r="F1444" s="5" t="str">
        <f>"Q"&amp;ROUNDUP(MONTH(SalesDataTable[[#This Row],[Order Date]])/3,0)</f>
        <v>Q3</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6" x14ac:dyDescent="0.4">
      <c r="A1445" s="2">
        <v>965</v>
      </c>
      <c r="B1445" s="3">
        <v>46225</v>
      </c>
      <c r="C1445" s="4">
        <f>YEAR(SalesDataTable[[#This Row],[Order Date]])</f>
        <v>2026</v>
      </c>
      <c r="D1445" s="4">
        <f>MONTH(SalesDataTable[[#This Row],[Order Date]])</f>
        <v>7</v>
      </c>
      <c r="E1445" s="4" t="str">
        <f>TEXT(SalesDataTable[[#This Row],[Order Date]], "MMM")</f>
        <v>Jul</v>
      </c>
      <c r="F1445" s="5" t="str">
        <f>"Q"&amp;ROUNDUP(MONTH(SalesDataTable[[#This Row],[Order Date]])/3,0)</f>
        <v>Q3</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6" x14ac:dyDescent="0.4">
      <c r="A1446" s="2">
        <v>1504</v>
      </c>
      <c r="B1446" s="3">
        <v>46225</v>
      </c>
      <c r="C1446" s="4">
        <f>YEAR(SalesDataTable[[#This Row],[Order Date]])</f>
        <v>2026</v>
      </c>
      <c r="D1446" s="4">
        <f>MONTH(SalesDataTable[[#This Row],[Order Date]])</f>
        <v>7</v>
      </c>
      <c r="E1446" s="4" t="str">
        <f>TEXT(SalesDataTable[[#This Row],[Order Date]], "MMM")</f>
        <v>Jul</v>
      </c>
      <c r="F1446" s="5" t="str">
        <f>"Q"&amp;ROUNDUP(MONTH(SalesDataTable[[#This Row],[Order Date]])/3,0)</f>
        <v>Q3</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6" x14ac:dyDescent="0.4">
      <c r="A1447" s="2">
        <v>2560</v>
      </c>
      <c r="B1447" s="3">
        <v>46225</v>
      </c>
      <c r="C1447" s="4">
        <f>YEAR(SalesDataTable[[#This Row],[Order Date]])</f>
        <v>2026</v>
      </c>
      <c r="D1447" s="4">
        <f>MONTH(SalesDataTable[[#This Row],[Order Date]])</f>
        <v>7</v>
      </c>
      <c r="E1447" s="4" t="str">
        <f>TEXT(SalesDataTable[[#This Row],[Order Date]], "MMM")</f>
        <v>Jul</v>
      </c>
      <c r="F1447" s="5" t="str">
        <f>"Q"&amp;ROUNDUP(MONTH(SalesDataTable[[#This Row],[Order Date]])/3,0)</f>
        <v>Q3</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6" x14ac:dyDescent="0.4">
      <c r="A1448" s="2">
        <v>2758</v>
      </c>
      <c r="B1448" s="3">
        <v>46225</v>
      </c>
      <c r="C1448" s="4">
        <f>YEAR(SalesDataTable[[#This Row],[Order Date]])</f>
        <v>2026</v>
      </c>
      <c r="D1448" s="4">
        <f>MONTH(SalesDataTable[[#This Row],[Order Date]])</f>
        <v>7</v>
      </c>
      <c r="E1448" s="4" t="str">
        <f>TEXT(SalesDataTable[[#This Row],[Order Date]], "MMM")</f>
        <v>Jul</v>
      </c>
      <c r="F1448" s="5" t="str">
        <f>"Q"&amp;ROUNDUP(MONTH(SalesDataTable[[#This Row],[Order Date]])/3,0)</f>
        <v>Q3</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6" x14ac:dyDescent="0.4">
      <c r="A1449" s="2">
        <v>4030</v>
      </c>
      <c r="B1449" s="3">
        <v>46225</v>
      </c>
      <c r="C1449" s="4">
        <f>YEAR(SalesDataTable[[#This Row],[Order Date]])</f>
        <v>2026</v>
      </c>
      <c r="D1449" s="4">
        <f>MONTH(SalesDataTable[[#This Row],[Order Date]])</f>
        <v>7</v>
      </c>
      <c r="E1449" s="4" t="str">
        <f>TEXT(SalesDataTable[[#This Row],[Order Date]], "MMM")</f>
        <v>Jul</v>
      </c>
      <c r="F1449" s="5" t="str">
        <f>"Q"&amp;ROUNDUP(MONTH(SalesDataTable[[#This Row],[Order Date]])/3,0)</f>
        <v>Q3</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6" x14ac:dyDescent="0.4">
      <c r="A1450" s="2">
        <v>4337</v>
      </c>
      <c r="B1450" s="3">
        <v>46225</v>
      </c>
      <c r="C1450" s="4">
        <f>YEAR(SalesDataTable[[#This Row],[Order Date]])</f>
        <v>2026</v>
      </c>
      <c r="D1450" s="4">
        <f>MONTH(SalesDataTable[[#This Row],[Order Date]])</f>
        <v>7</v>
      </c>
      <c r="E1450" s="4" t="str">
        <f>TEXT(SalesDataTable[[#This Row],[Order Date]], "MMM")</f>
        <v>Jul</v>
      </c>
      <c r="F1450" s="5" t="str">
        <f>"Q"&amp;ROUNDUP(MONTH(SalesDataTable[[#This Row],[Order Date]])/3,0)</f>
        <v>Q3</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6" x14ac:dyDescent="0.4">
      <c r="A1451" s="2">
        <v>5129</v>
      </c>
      <c r="B1451" s="3">
        <v>46225</v>
      </c>
      <c r="C1451" s="4">
        <f>YEAR(SalesDataTable[[#This Row],[Order Date]])</f>
        <v>2026</v>
      </c>
      <c r="D1451" s="4">
        <f>MONTH(SalesDataTable[[#This Row],[Order Date]])</f>
        <v>7</v>
      </c>
      <c r="E1451" s="4" t="str">
        <f>TEXT(SalesDataTable[[#This Row],[Order Date]], "MMM")</f>
        <v>Jul</v>
      </c>
      <c r="F1451" s="5" t="str">
        <f>"Q"&amp;ROUNDUP(MONTH(SalesDataTable[[#This Row],[Order Date]])/3,0)</f>
        <v>Q3</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6" x14ac:dyDescent="0.4">
      <c r="A1452" s="2">
        <v>81</v>
      </c>
      <c r="B1452" s="3">
        <v>46226</v>
      </c>
      <c r="C1452" s="4">
        <f>YEAR(SalesDataTable[[#This Row],[Order Date]])</f>
        <v>2026</v>
      </c>
      <c r="D1452" s="4">
        <f>MONTH(SalesDataTable[[#This Row],[Order Date]])</f>
        <v>7</v>
      </c>
      <c r="E1452" s="4" t="str">
        <f>TEXT(SalesDataTable[[#This Row],[Order Date]], "MMM")</f>
        <v>Jul</v>
      </c>
      <c r="F1452" s="5" t="str">
        <f>"Q"&amp;ROUNDUP(MONTH(SalesDataTable[[#This Row],[Order Date]])/3,0)</f>
        <v>Q3</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6" x14ac:dyDescent="0.4">
      <c r="A1453" s="2">
        <v>493</v>
      </c>
      <c r="B1453" s="3">
        <v>46226</v>
      </c>
      <c r="C1453" s="4">
        <f>YEAR(SalesDataTable[[#This Row],[Order Date]])</f>
        <v>2026</v>
      </c>
      <c r="D1453" s="4">
        <f>MONTH(SalesDataTable[[#This Row],[Order Date]])</f>
        <v>7</v>
      </c>
      <c r="E1453" s="4" t="str">
        <f>TEXT(SalesDataTable[[#This Row],[Order Date]], "MMM")</f>
        <v>Jul</v>
      </c>
      <c r="F1453" s="5" t="str">
        <f>"Q"&amp;ROUNDUP(MONTH(SalesDataTable[[#This Row],[Order Date]])/3,0)</f>
        <v>Q3</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6" x14ac:dyDescent="0.4">
      <c r="A1454" s="2">
        <v>613</v>
      </c>
      <c r="B1454" s="3">
        <v>46226</v>
      </c>
      <c r="C1454" s="4">
        <f>YEAR(SalesDataTable[[#This Row],[Order Date]])</f>
        <v>2026</v>
      </c>
      <c r="D1454" s="4">
        <f>MONTH(SalesDataTable[[#This Row],[Order Date]])</f>
        <v>7</v>
      </c>
      <c r="E1454" s="4" t="str">
        <f>TEXT(SalesDataTable[[#This Row],[Order Date]], "MMM")</f>
        <v>Jul</v>
      </c>
      <c r="F1454" s="5" t="str">
        <f>"Q"&amp;ROUNDUP(MONTH(SalesDataTable[[#This Row],[Order Date]])/3,0)</f>
        <v>Q3</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6" x14ac:dyDescent="0.4">
      <c r="A1455" s="2">
        <v>958</v>
      </c>
      <c r="B1455" s="3">
        <v>46226</v>
      </c>
      <c r="C1455" s="4">
        <f>YEAR(SalesDataTable[[#This Row],[Order Date]])</f>
        <v>2026</v>
      </c>
      <c r="D1455" s="4">
        <f>MONTH(SalesDataTable[[#This Row],[Order Date]])</f>
        <v>7</v>
      </c>
      <c r="E1455" s="4" t="str">
        <f>TEXT(SalesDataTable[[#This Row],[Order Date]], "MMM")</f>
        <v>Jul</v>
      </c>
      <c r="F1455" s="5" t="str">
        <f>"Q"&amp;ROUNDUP(MONTH(SalesDataTable[[#This Row],[Order Date]])/3,0)</f>
        <v>Q3</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6" x14ac:dyDescent="0.4">
      <c r="A1456" s="2">
        <v>1270</v>
      </c>
      <c r="B1456" s="3">
        <v>46226</v>
      </c>
      <c r="C1456" s="4">
        <f>YEAR(SalesDataTable[[#This Row],[Order Date]])</f>
        <v>2026</v>
      </c>
      <c r="D1456" s="4">
        <f>MONTH(SalesDataTable[[#This Row],[Order Date]])</f>
        <v>7</v>
      </c>
      <c r="E1456" s="4" t="str">
        <f>TEXT(SalesDataTable[[#This Row],[Order Date]], "MMM")</f>
        <v>Jul</v>
      </c>
      <c r="F1456" s="5" t="str">
        <f>"Q"&amp;ROUNDUP(MONTH(SalesDataTable[[#This Row],[Order Date]])/3,0)</f>
        <v>Q3</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6" x14ac:dyDescent="0.4">
      <c r="A1457" s="2">
        <v>1513</v>
      </c>
      <c r="B1457" s="3">
        <v>46226</v>
      </c>
      <c r="C1457" s="4">
        <f>YEAR(SalesDataTable[[#This Row],[Order Date]])</f>
        <v>2026</v>
      </c>
      <c r="D1457" s="4">
        <f>MONTH(SalesDataTable[[#This Row],[Order Date]])</f>
        <v>7</v>
      </c>
      <c r="E1457" s="4" t="str">
        <f>TEXT(SalesDataTable[[#This Row],[Order Date]], "MMM")</f>
        <v>Jul</v>
      </c>
      <c r="F1457" s="5" t="str">
        <f>"Q"&amp;ROUNDUP(MONTH(SalesDataTable[[#This Row],[Order Date]])/3,0)</f>
        <v>Q3</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6" x14ac:dyDescent="0.4">
      <c r="A1458" s="2">
        <v>2009</v>
      </c>
      <c r="B1458" s="3">
        <v>46226</v>
      </c>
      <c r="C1458" s="4">
        <f>YEAR(SalesDataTable[[#This Row],[Order Date]])</f>
        <v>2026</v>
      </c>
      <c r="D1458" s="4">
        <f>MONTH(SalesDataTable[[#This Row],[Order Date]])</f>
        <v>7</v>
      </c>
      <c r="E1458" s="4" t="str">
        <f>TEXT(SalesDataTable[[#This Row],[Order Date]], "MMM")</f>
        <v>Jul</v>
      </c>
      <c r="F1458" s="5" t="str">
        <f>"Q"&amp;ROUNDUP(MONTH(SalesDataTable[[#This Row],[Order Date]])/3,0)</f>
        <v>Q3</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6" x14ac:dyDescent="0.4">
      <c r="A1459" s="2">
        <v>2838</v>
      </c>
      <c r="B1459" s="3">
        <v>46226</v>
      </c>
      <c r="C1459" s="4">
        <f>YEAR(SalesDataTable[[#This Row],[Order Date]])</f>
        <v>2026</v>
      </c>
      <c r="D1459" s="4">
        <f>MONTH(SalesDataTable[[#This Row],[Order Date]])</f>
        <v>7</v>
      </c>
      <c r="E1459" s="4" t="str">
        <f>TEXT(SalesDataTable[[#This Row],[Order Date]], "MMM")</f>
        <v>Jul</v>
      </c>
      <c r="F1459" s="5" t="str">
        <f>"Q"&amp;ROUNDUP(MONTH(SalesDataTable[[#This Row],[Order Date]])/3,0)</f>
        <v>Q3</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6" x14ac:dyDescent="0.4">
      <c r="A1460" s="2">
        <v>3730</v>
      </c>
      <c r="B1460" s="3">
        <v>46226</v>
      </c>
      <c r="C1460" s="4">
        <f>YEAR(SalesDataTable[[#This Row],[Order Date]])</f>
        <v>2026</v>
      </c>
      <c r="D1460" s="4">
        <f>MONTH(SalesDataTable[[#This Row],[Order Date]])</f>
        <v>7</v>
      </c>
      <c r="E1460" s="4" t="str">
        <f>TEXT(SalesDataTable[[#This Row],[Order Date]], "MMM")</f>
        <v>Jul</v>
      </c>
      <c r="F1460" s="5" t="str">
        <f>"Q"&amp;ROUNDUP(MONTH(SalesDataTable[[#This Row],[Order Date]])/3,0)</f>
        <v>Q3</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6" x14ac:dyDescent="0.4">
      <c r="A1461" s="2">
        <v>4287</v>
      </c>
      <c r="B1461" s="3">
        <v>46226</v>
      </c>
      <c r="C1461" s="4">
        <f>YEAR(SalesDataTable[[#This Row],[Order Date]])</f>
        <v>2026</v>
      </c>
      <c r="D1461" s="4">
        <f>MONTH(SalesDataTable[[#This Row],[Order Date]])</f>
        <v>7</v>
      </c>
      <c r="E1461" s="4" t="str">
        <f>TEXT(SalesDataTable[[#This Row],[Order Date]], "MMM")</f>
        <v>Jul</v>
      </c>
      <c r="F1461" s="5" t="str">
        <f>"Q"&amp;ROUNDUP(MONTH(SalesDataTable[[#This Row],[Order Date]])/3,0)</f>
        <v>Q3</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6" x14ac:dyDescent="0.4">
      <c r="A1462" s="2">
        <v>4297</v>
      </c>
      <c r="B1462" s="3">
        <v>46226</v>
      </c>
      <c r="C1462" s="4">
        <f>YEAR(SalesDataTable[[#This Row],[Order Date]])</f>
        <v>2026</v>
      </c>
      <c r="D1462" s="4">
        <f>MONTH(SalesDataTable[[#This Row],[Order Date]])</f>
        <v>7</v>
      </c>
      <c r="E1462" s="4" t="str">
        <f>TEXT(SalesDataTable[[#This Row],[Order Date]], "MMM")</f>
        <v>Jul</v>
      </c>
      <c r="F1462" s="5" t="str">
        <f>"Q"&amp;ROUNDUP(MONTH(SalesDataTable[[#This Row],[Order Date]])/3,0)</f>
        <v>Q3</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6" x14ac:dyDescent="0.4">
      <c r="A1463" s="2">
        <v>5118</v>
      </c>
      <c r="B1463" s="3">
        <v>46226</v>
      </c>
      <c r="C1463" s="4">
        <f>YEAR(SalesDataTable[[#This Row],[Order Date]])</f>
        <v>2026</v>
      </c>
      <c r="D1463" s="4">
        <f>MONTH(SalesDataTable[[#This Row],[Order Date]])</f>
        <v>7</v>
      </c>
      <c r="E1463" s="4" t="str">
        <f>TEXT(SalesDataTable[[#This Row],[Order Date]], "MMM")</f>
        <v>Jul</v>
      </c>
      <c r="F1463" s="5" t="str">
        <f>"Q"&amp;ROUNDUP(MONTH(SalesDataTable[[#This Row],[Order Date]])/3,0)</f>
        <v>Q3</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6" x14ac:dyDescent="0.4">
      <c r="A1464" s="2">
        <v>363</v>
      </c>
      <c r="B1464" s="3">
        <v>46227</v>
      </c>
      <c r="C1464" s="4">
        <f>YEAR(SalesDataTable[[#This Row],[Order Date]])</f>
        <v>2026</v>
      </c>
      <c r="D1464" s="4">
        <f>MONTH(SalesDataTable[[#This Row],[Order Date]])</f>
        <v>7</v>
      </c>
      <c r="E1464" s="4" t="str">
        <f>TEXT(SalesDataTable[[#This Row],[Order Date]], "MMM")</f>
        <v>Jul</v>
      </c>
      <c r="F1464" s="5" t="str">
        <f>"Q"&amp;ROUNDUP(MONTH(SalesDataTable[[#This Row],[Order Date]])/3,0)</f>
        <v>Q3</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6" x14ac:dyDescent="0.4">
      <c r="A1465" s="2">
        <v>4243</v>
      </c>
      <c r="B1465" s="3">
        <v>46227</v>
      </c>
      <c r="C1465" s="4">
        <f>YEAR(SalesDataTable[[#This Row],[Order Date]])</f>
        <v>2026</v>
      </c>
      <c r="D1465" s="4">
        <f>MONTH(SalesDataTable[[#This Row],[Order Date]])</f>
        <v>7</v>
      </c>
      <c r="E1465" s="4" t="str">
        <f>TEXT(SalesDataTable[[#This Row],[Order Date]], "MMM")</f>
        <v>Jul</v>
      </c>
      <c r="F1465" s="5" t="str">
        <f>"Q"&amp;ROUNDUP(MONTH(SalesDataTable[[#This Row],[Order Date]])/3,0)</f>
        <v>Q3</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6" x14ac:dyDescent="0.4">
      <c r="A1466" s="2">
        <v>4348</v>
      </c>
      <c r="B1466" s="3">
        <v>46227</v>
      </c>
      <c r="C1466" s="4">
        <f>YEAR(SalesDataTable[[#This Row],[Order Date]])</f>
        <v>2026</v>
      </c>
      <c r="D1466" s="4">
        <f>MONTH(SalesDataTable[[#This Row],[Order Date]])</f>
        <v>7</v>
      </c>
      <c r="E1466" s="4" t="str">
        <f>TEXT(SalesDataTable[[#This Row],[Order Date]], "MMM")</f>
        <v>Jul</v>
      </c>
      <c r="F1466" s="5" t="str">
        <f>"Q"&amp;ROUNDUP(MONTH(SalesDataTable[[#This Row],[Order Date]])/3,0)</f>
        <v>Q3</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6" x14ac:dyDescent="0.4">
      <c r="A1467" s="2">
        <v>4405</v>
      </c>
      <c r="B1467" s="3">
        <v>46227</v>
      </c>
      <c r="C1467" s="4">
        <f>YEAR(SalesDataTable[[#This Row],[Order Date]])</f>
        <v>2026</v>
      </c>
      <c r="D1467" s="4">
        <f>MONTH(SalesDataTable[[#This Row],[Order Date]])</f>
        <v>7</v>
      </c>
      <c r="E1467" s="4" t="str">
        <f>TEXT(SalesDataTable[[#This Row],[Order Date]], "MMM")</f>
        <v>Jul</v>
      </c>
      <c r="F1467" s="5" t="str">
        <f>"Q"&amp;ROUNDUP(MONTH(SalesDataTable[[#This Row],[Order Date]])/3,0)</f>
        <v>Q3</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6" x14ac:dyDescent="0.4">
      <c r="A1468" s="2">
        <v>4857</v>
      </c>
      <c r="B1468" s="3">
        <v>46227</v>
      </c>
      <c r="C1468" s="4">
        <f>YEAR(SalesDataTable[[#This Row],[Order Date]])</f>
        <v>2026</v>
      </c>
      <c r="D1468" s="4">
        <f>MONTH(SalesDataTable[[#This Row],[Order Date]])</f>
        <v>7</v>
      </c>
      <c r="E1468" s="4" t="str">
        <f>TEXT(SalesDataTable[[#This Row],[Order Date]], "MMM")</f>
        <v>Jul</v>
      </c>
      <c r="F1468" s="5" t="str">
        <f>"Q"&amp;ROUNDUP(MONTH(SalesDataTable[[#This Row],[Order Date]])/3,0)</f>
        <v>Q3</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6" x14ac:dyDescent="0.4">
      <c r="A1469" s="2">
        <v>87</v>
      </c>
      <c r="B1469" s="3">
        <v>46228</v>
      </c>
      <c r="C1469" s="4">
        <f>YEAR(SalesDataTable[[#This Row],[Order Date]])</f>
        <v>2026</v>
      </c>
      <c r="D1469" s="4">
        <f>MONTH(SalesDataTable[[#This Row],[Order Date]])</f>
        <v>7</v>
      </c>
      <c r="E1469" s="4" t="str">
        <f>TEXT(SalesDataTable[[#This Row],[Order Date]], "MMM")</f>
        <v>Jul</v>
      </c>
      <c r="F1469" s="5" t="str">
        <f>"Q"&amp;ROUNDUP(MONTH(SalesDataTable[[#This Row],[Order Date]])/3,0)</f>
        <v>Q3</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6" x14ac:dyDescent="0.4">
      <c r="A1470" s="2">
        <v>315</v>
      </c>
      <c r="B1470" s="3">
        <v>46228</v>
      </c>
      <c r="C1470" s="4">
        <f>YEAR(SalesDataTable[[#This Row],[Order Date]])</f>
        <v>2026</v>
      </c>
      <c r="D1470" s="4">
        <f>MONTH(SalesDataTable[[#This Row],[Order Date]])</f>
        <v>7</v>
      </c>
      <c r="E1470" s="4" t="str">
        <f>TEXT(SalesDataTable[[#This Row],[Order Date]], "MMM")</f>
        <v>Jul</v>
      </c>
      <c r="F1470" s="5" t="str">
        <f>"Q"&amp;ROUNDUP(MONTH(SalesDataTable[[#This Row],[Order Date]])/3,0)</f>
        <v>Q3</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6" x14ac:dyDescent="0.4">
      <c r="A1471" s="2">
        <v>970</v>
      </c>
      <c r="B1471" s="3">
        <v>46228</v>
      </c>
      <c r="C1471" s="4">
        <f>YEAR(SalesDataTable[[#This Row],[Order Date]])</f>
        <v>2026</v>
      </c>
      <c r="D1471" s="4">
        <f>MONTH(SalesDataTable[[#This Row],[Order Date]])</f>
        <v>7</v>
      </c>
      <c r="E1471" s="4" t="str">
        <f>TEXT(SalesDataTable[[#This Row],[Order Date]], "MMM")</f>
        <v>Jul</v>
      </c>
      <c r="F1471" s="5" t="str">
        <f>"Q"&amp;ROUNDUP(MONTH(SalesDataTable[[#This Row],[Order Date]])/3,0)</f>
        <v>Q3</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6" x14ac:dyDescent="0.4">
      <c r="A1472" s="2">
        <v>1891</v>
      </c>
      <c r="B1472" s="3">
        <v>46228</v>
      </c>
      <c r="C1472" s="4">
        <f>YEAR(SalesDataTable[[#This Row],[Order Date]])</f>
        <v>2026</v>
      </c>
      <c r="D1472" s="4">
        <f>MONTH(SalesDataTable[[#This Row],[Order Date]])</f>
        <v>7</v>
      </c>
      <c r="E1472" s="4" t="str">
        <f>TEXT(SalesDataTable[[#This Row],[Order Date]], "MMM")</f>
        <v>Jul</v>
      </c>
      <c r="F1472" s="5" t="str">
        <f>"Q"&amp;ROUNDUP(MONTH(SalesDataTable[[#This Row],[Order Date]])/3,0)</f>
        <v>Q3</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6" x14ac:dyDescent="0.4">
      <c r="A1473" s="2">
        <v>2148</v>
      </c>
      <c r="B1473" s="3">
        <v>46228</v>
      </c>
      <c r="C1473" s="4">
        <f>YEAR(SalesDataTable[[#This Row],[Order Date]])</f>
        <v>2026</v>
      </c>
      <c r="D1473" s="4">
        <f>MONTH(SalesDataTable[[#This Row],[Order Date]])</f>
        <v>7</v>
      </c>
      <c r="E1473" s="4" t="str">
        <f>TEXT(SalesDataTable[[#This Row],[Order Date]], "MMM")</f>
        <v>Jul</v>
      </c>
      <c r="F1473" s="5" t="str">
        <f>"Q"&amp;ROUNDUP(MONTH(SalesDataTable[[#This Row],[Order Date]])/3,0)</f>
        <v>Q3</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6" x14ac:dyDescent="0.4">
      <c r="A1474" s="2">
        <v>2467</v>
      </c>
      <c r="B1474" s="3">
        <v>46228</v>
      </c>
      <c r="C1474" s="4">
        <f>YEAR(SalesDataTable[[#This Row],[Order Date]])</f>
        <v>2026</v>
      </c>
      <c r="D1474" s="4">
        <f>MONTH(SalesDataTable[[#This Row],[Order Date]])</f>
        <v>7</v>
      </c>
      <c r="E1474" s="4" t="str">
        <f>TEXT(SalesDataTable[[#This Row],[Order Date]], "MMM")</f>
        <v>Jul</v>
      </c>
      <c r="F1474" s="5" t="str">
        <f>"Q"&amp;ROUNDUP(MONTH(SalesDataTable[[#This Row],[Order Date]])/3,0)</f>
        <v>Q3</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6" x14ac:dyDescent="0.4">
      <c r="A1475" s="2">
        <v>3710</v>
      </c>
      <c r="B1475" s="3">
        <v>46228</v>
      </c>
      <c r="C1475" s="4">
        <f>YEAR(SalesDataTable[[#This Row],[Order Date]])</f>
        <v>2026</v>
      </c>
      <c r="D1475" s="4">
        <f>MONTH(SalesDataTable[[#This Row],[Order Date]])</f>
        <v>7</v>
      </c>
      <c r="E1475" s="4" t="str">
        <f>TEXT(SalesDataTable[[#This Row],[Order Date]], "MMM")</f>
        <v>Jul</v>
      </c>
      <c r="F1475" s="5" t="str">
        <f>"Q"&amp;ROUNDUP(MONTH(SalesDataTable[[#This Row],[Order Date]])/3,0)</f>
        <v>Q3</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6" x14ac:dyDescent="0.4">
      <c r="A1476" s="2">
        <v>3714</v>
      </c>
      <c r="B1476" s="3">
        <v>46228</v>
      </c>
      <c r="C1476" s="4">
        <f>YEAR(SalesDataTable[[#This Row],[Order Date]])</f>
        <v>2026</v>
      </c>
      <c r="D1476" s="4">
        <f>MONTH(SalesDataTable[[#This Row],[Order Date]])</f>
        <v>7</v>
      </c>
      <c r="E1476" s="4" t="str">
        <f>TEXT(SalesDataTable[[#This Row],[Order Date]], "MMM")</f>
        <v>Jul</v>
      </c>
      <c r="F1476" s="5" t="str">
        <f>"Q"&amp;ROUNDUP(MONTH(SalesDataTable[[#This Row],[Order Date]])/3,0)</f>
        <v>Q3</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6" x14ac:dyDescent="0.4">
      <c r="A1477" s="2">
        <v>3893</v>
      </c>
      <c r="B1477" s="3">
        <v>46228</v>
      </c>
      <c r="C1477" s="4">
        <f>YEAR(SalesDataTable[[#This Row],[Order Date]])</f>
        <v>2026</v>
      </c>
      <c r="D1477" s="4">
        <f>MONTH(SalesDataTable[[#This Row],[Order Date]])</f>
        <v>7</v>
      </c>
      <c r="E1477" s="4" t="str">
        <f>TEXT(SalesDataTable[[#This Row],[Order Date]], "MMM")</f>
        <v>Jul</v>
      </c>
      <c r="F1477" s="5" t="str">
        <f>"Q"&amp;ROUNDUP(MONTH(SalesDataTable[[#This Row],[Order Date]])/3,0)</f>
        <v>Q3</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6" x14ac:dyDescent="0.4">
      <c r="A1478" s="2">
        <v>4136</v>
      </c>
      <c r="B1478" s="3">
        <v>46228</v>
      </c>
      <c r="C1478" s="4">
        <f>YEAR(SalesDataTable[[#This Row],[Order Date]])</f>
        <v>2026</v>
      </c>
      <c r="D1478" s="4">
        <f>MONTH(SalesDataTable[[#This Row],[Order Date]])</f>
        <v>7</v>
      </c>
      <c r="E1478" s="4" t="str">
        <f>TEXT(SalesDataTable[[#This Row],[Order Date]], "MMM")</f>
        <v>Jul</v>
      </c>
      <c r="F1478" s="5" t="str">
        <f>"Q"&amp;ROUNDUP(MONTH(SalesDataTable[[#This Row],[Order Date]])/3,0)</f>
        <v>Q3</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6" x14ac:dyDescent="0.4">
      <c r="A1479" s="2">
        <v>4212</v>
      </c>
      <c r="B1479" s="3">
        <v>46228</v>
      </c>
      <c r="C1479" s="4">
        <f>YEAR(SalesDataTable[[#This Row],[Order Date]])</f>
        <v>2026</v>
      </c>
      <c r="D1479" s="4">
        <f>MONTH(SalesDataTable[[#This Row],[Order Date]])</f>
        <v>7</v>
      </c>
      <c r="E1479" s="4" t="str">
        <f>TEXT(SalesDataTable[[#This Row],[Order Date]], "MMM")</f>
        <v>Jul</v>
      </c>
      <c r="F1479" s="5" t="str">
        <f>"Q"&amp;ROUNDUP(MONTH(SalesDataTable[[#This Row],[Order Date]])/3,0)</f>
        <v>Q3</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6" x14ac:dyDescent="0.4">
      <c r="A1480" s="2">
        <v>4332</v>
      </c>
      <c r="B1480" s="3">
        <v>46228</v>
      </c>
      <c r="C1480" s="4">
        <f>YEAR(SalesDataTable[[#This Row],[Order Date]])</f>
        <v>2026</v>
      </c>
      <c r="D1480" s="4">
        <f>MONTH(SalesDataTable[[#This Row],[Order Date]])</f>
        <v>7</v>
      </c>
      <c r="E1480" s="4" t="str">
        <f>TEXT(SalesDataTable[[#This Row],[Order Date]], "MMM")</f>
        <v>Jul</v>
      </c>
      <c r="F1480" s="5" t="str">
        <f>"Q"&amp;ROUNDUP(MONTH(SalesDataTable[[#This Row],[Order Date]])/3,0)</f>
        <v>Q3</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6" x14ac:dyDescent="0.4">
      <c r="A1481" s="2">
        <v>702</v>
      </c>
      <c r="B1481" s="3">
        <v>46229</v>
      </c>
      <c r="C1481" s="4">
        <f>YEAR(SalesDataTable[[#This Row],[Order Date]])</f>
        <v>2026</v>
      </c>
      <c r="D1481" s="4">
        <f>MONTH(SalesDataTable[[#This Row],[Order Date]])</f>
        <v>7</v>
      </c>
      <c r="E1481" s="4" t="str">
        <f>TEXT(SalesDataTable[[#This Row],[Order Date]], "MMM")</f>
        <v>Jul</v>
      </c>
      <c r="F1481" s="5" t="str">
        <f>"Q"&amp;ROUNDUP(MONTH(SalesDataTable[[#This Row],[Order Date]])/3,0)</f>
        <v>Q3</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6" x14ac:dyDescent="0.4">
      <c r="A1482" s="2">
        <v>1223</v>
      </c>
      <c r="B1482" s="3">
        <v>46229</v>
      </c>
      <c r="C1482" s="4">
        <f>YEAR(SalesDataTable[[#This Row],[Order Date]])</f>
        <v>2026</v>
      </c>
      <c r="D1482" s="4">
        <f>MONTH(SalesDataTable[[#This Row],[Order Date]])</f>
        <v>7</v>
      </c>
      <c r="E1482" s="4" t="str">
        <f>TEXT(SalesDataTable[[#This Row],[Order Date]], "MMM")</f>
        <v>Jul</v>
      </c>
      <c r="F1482" s="5" t="str">
        <f>"Q"&amp;ROUNDUP(MONTH(SalesDataTable[[#This Row],[Order Date]])/3,0)</f>
        <v>Q3</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6" x14ac:dyDescent="0.4">
      <c r="A1483" s="2">
        <v>1370</v>
      </c>
      <c r="B1483" s="3">
        <v>46229</v>
      </c>
      <c r="C1483" s="4">
        <f>YEAR(SalesDataTable[[#This Row],[Order Date]])</f>
        <v>2026</v>
      </c>
      <c r="D1483" s="4">
        <f>MONTH(SalesDataTable[[#This Row],[Order Date]])</f>
        <v>7</v>
      </c>
      <c r="E1483" s="4" t="str">
        <f>TEXT(SalesDataTable[[#This Row],[Order Date]], "MMM")</f>
        <v>Jul</v>
      </c>
      <c r="F1483" s="5" t="str">
        <f>"Q"&amp;ROUNDUP(MONTH(SalesDataTable[[#This Row],[Order Date]])/3,0)</f>
        <v>Q3</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6" x14ac:dyDescent="0.4">
      <c r="A1484" s="2">
        <v>3476</v>
      </c>
      <c r="B1484" s="3">
        <v>46229</v>
      </c>
      <c r="C1484" s="4">
        <f>YEAR(SalesDataTable[[#This Row],[Order Date]])</f>
        <v>2026</v>
      </c>
      <c r="D1484" s="4">
        <f>MONTH(SalesDataTable[[#This Row],[Order Date]])</f>
        <v>7</v>
      </c>
      <c r="E1484" s="4" t="str">
        <f>TEXT(SalesDataTable[[#This Row],[Order Date]], "MMM")</f>
        <v>Jul</v>
      </c>
      <c r="F1484" s="5" t="str">
        <f>"Q"&amp;ROUNDUP(MONTH(SalesDataTable[[#This Row],[Order Date]])/3,0)</f>
        <v>Q3</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6" x14ac:dyDescent="0.4">
      <c r="A1485" s="2">
        <v>4066</v>
      </c>
      <c r="B1485" s="3">
        <v>46229</v>
      </c>
      <c r="C1485" s="4">
        <f>YEAR(SalesDataTable[[#This Row],[Order Date]])</f>
        <v>2026</v>
      </c>
      <c r="D1485" s="4">
        <f>MONTH(SalesDataTable[[#This Row],[Order Date]])</f>
        <v>7</v>
      </c>
      <c r="E1485" s="4" t="str">
        <f>TEXT(SalesDataTable[[#This Row],[Order Date]], "MMM")</f>
        <v>Jul</v>
      </c>
      <c r="F1485" s="5" t="str">
        <f>"Q"&amp;ROUNDUP(MONTH(SalesDataTable[[#This Row],[Order Date]])/3,0)</f>
        <v>Q3</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6" x14ac:dyDescent="0.4">
      <c r="A1486" s="2">
        <v>4153</v>
      </c>
      <c r="B1486" s="3">
        <v>46229</v>
      </c>
      <c r="C1486" s="4">
        <f>YEAR(SalesDataTable[[#This Row],[Order Date]])</f>
        <v>2026</v>
      </c>
      <c r="D1486" s="4">
        <f>MONTH(SalesDataTable[[#This Row],[Order Date]])</f>
        <v>7</v>
      </c>
      <c r="E1486" s="4" t="str">
        <f>TEXT(SalesDataTable[[#This Row],[Order Date]], "MMM")</f>
        <v>Jul</v>
      </c>
      <c r="F1486" s="5" t="str">
        <f>"Q"&amp;ROUNDUP(MONTH(SalesDataTable[[#This Row],[Order Date]])/3,0)</f>
        <v>Q3</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6" x14ac:dyDescent="0.4">
      <c r="A1487" s="2">
        <v>379</v>
      </c>
      <c r="B1487" s="3">
        <v>46230</v>
      </c>
      <c r="C1487" s="4">
        <f>YEAR(SalesDataTable[[#This Row],[Order Date]])</f>
        <v>2026</v>
      </c>
      <c r="D1487" s="4">
        <f>MONTH(SalesDataTable[[#This Row],[Order Date]])</f>
        <v>7</v>
      </c>
      <c r="E1487" s="4" t="str">
        <f>TEXT(SalesDataTable[[#This Row],[Order Date]], "MMM")</f>
        <v>Jul</v>
      </c>
      <c r="F1487" s="5" t="str">
        <f>"Q"&amp;ROUNDUP(MONTH(SalesDataTable[[#This Row],[Order Date]])/3,0)</f>
        <v>Q3</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6" x14ac:dyDescent="0.4">
      <c r="A1488" s="2">
        <v>820</v>
      </c>
      <c r="B1488" s="3">
        <v>46230</v>
      </c>
      <c r="C1488" s="4">
        <f>YEAR(SalesDataTable[[#This Row],[Order Date]])</f>
        <v>2026</v>
      </c>
      <c r="D1488" s="4">
        <f>MONTH(SalesDataTable[[#This Row],[Order Date]])</f>
        <v>7</v>
      </c>
      <c r="E1488" s="4" t="str">
        <f>TEXT(SalesDataTable[[#This Row],[Order Date]], "MMM")</f>
        <v>Jul</v>
      </c>
      <c r="F1488" s="5" t="str">
        <f>"Q"&amp;ROUNDUP(MONTH(SalesDataTable[[#This Row],[Order Date]])/3,0)</f>
        <v>Q3</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6" x14ac:dyDescent="0.4">
      <c r="A1489" s="2">
        <v>2003</v>
      </c>
      <c r="B1489" s="3">
        <v>46230</v>
      </c>
      <c r="C1489" s="4">
        <f>YEAR(SalesDataTable[[#This Row],[Order Date]])</f>
        <v>2026</v>
      </c>
      <c r="D1489" s="4">
        <f>MONTH(SalesDataTable[[#This Row],[Order Date]])</f>
        <v>7</v>
      </c>
      <c r="E1489" s="4" t="str">
        <f>TEXT(SalesDataTable[[#This Row],[Order Date]], "MMM")</f>
        <v>Jul</v>
      </c>
      <c r="F1489" s="5" t="str">
        <f>"Q"&amp;ROUNDUP(MONTH(SalesDataTable[[#This Row],[Order Date]])/3,0)</f>
        <v>Q3</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6" x14ac:dyDescent="0.4">
      <c r="A1490" s="2">
        <v>2682</v>
      </c>
      <c r="B1490" s="3">
        <v>46230</v>
      </c>
      <c r="C1490" s="4">
        <f>YEAR(SalesDataTable[[#This Row],[Order Date]])</f>
        <v>2026</v>
      </c>
      <c r="D1490" s="4">
        <f>MONTH(SalesDataTable[[#This Row],[Order Date]])</f>
        <v>7</v>
      </c>
      <c r="E1490" s="4" t="str">
        <f>TEXT(SalesDataTable[[#This Row],[Order Date]], "MMM")</f>
        <v>Jul</v>
      </c>
      <c r="F1490" s="5" t="str">
        <f>"Q"&amp;ROUNDUP(MONTH(SalesDataTable[[#This Row],[Order Date]])/3,0)</f>
        <v>Q3</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6" x14ac:dyDescent="0.4">
      <c r="A1491" s="2">
        <v>3860</v>
      </c>
      <c r="B1491" s="3">
        <v>46230</v>
      </c>
      <c r="C1491" s="4">
        <f>YEAR(SalesDataTable[[#This Row],[Order Date]])</f>
        <v>2026</v>
      </c>
      <c r="D1491" s="4">
        <f>MONTH(SalesDataTable[[#This Row],[Order Date]])</f>
        <v>7</v>
      </c>
      <c r="E1491" s="4" t="str">
        <f>TEXT(SalesDataTable[[#This Row],[Order Date]], "MMM")</f>
        <v>Jul</v>
      </c>
      <c r="F1491" s="5" t="str">
        <f>"Q"&amp;ROUNDUP(MONTH(SalesDataTable[[#This Row],[Order Date]])/3,0)</f>
        <v>Q3</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6" x14ac:dyDescent="0.4">
      <c r="A1492" s="2">
        <v>4063</v>
      </c>
      <c r="B1492" s="3">
        <v>46230</v>
      </c>
      <c r="C1492" s="4">
        <f>YEAR(SalesDataTable[[#This Row],[Order Date]])</f>
        <v>2026</v>
      </c>
      <c r="D1492" s="4">
        <f>MONTH(SalesDataTable[[#This Row],[Order Date]])</f>
        <v>7</v>
      </c>
      <c r="E1492" s="4" t="str">
        <f>TEXT(SalesDataTable[[#This Row],[Order Date]], "MMM")</f>
        <v>Jul</v>
      </c>
      <c r="F1492" s="5" t="str">
        <f>"Q"&amp;ROUNDUP(MONTH(SalesDataTable[[#This Row],[Order Date]])/3,0)</f>
        <v>Q3</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6" x14ac:dyDescent="0.4">
      <c r="A1493" s="2">
        <v>4474</v>
      </c>
      <c r="B1493" s="3">
        <v>46230</v>
      </c>
      <c r="C1493" s="4">
        <f>YEAR(SalesDataTable[[#This Row],[Order Date]])</f>
        <v>2026</v>
      </c>
      <c r="D1493" s="4">
        <f>MONTH(SalesDataTable[[#This Row],[Order Date]])</f>
        <v>7</v>
      </c>
      <c r="E1493" s="4" t="str">
        <f>TEXT(SalesDataTable[[#This Row],[Order Date]], "MMM")</f>
        <v>Jul</v>
      </c>
      <c r="F1493" s="5" t="str">
        <f>"Q"&amp;ROUNDUP(MONTH(SalesDataTable[[#This Row],[Order Date]])/3,0)</f>
        <v>Q3</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6" x14ac:dyDescent="0.4">
      <c r="A1494" s="2">
        <v>21</v>
      </c>
      <c r="B1494" s="3">
        <v>46231</v>
      </c>
      <c r="C1494" s="4">
        <f>YEAR(SalesDataTable[[#This Row],[Order Date]])</f>
        <v>2026</v>
      </c>
      <c r="D1494" s="4">
        <f>MONTH(SalesDataTable[[#This Row],[Order Date]])</f>
        <v>7</v>
      </c>
      <c r="E1494" s="4" t="str">
        <f>TEXT(SalesDataTable[[#This Row],[Order Date]], "MMM")</f>
        <v>Jul</v>
      </c>
      <c r="F1494" s="5" t="str">
        <f>"Q"&amp;ROUNDUP(MONTH(SalesDataTable[[#This Row],[Order Date]])/3,0)</f>
        <v>Q3</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6" x14ac:dyDescent="0.4">
      <c r="A1495" s="2">
        <v>368</v>
      </c>
      <c r="B1495" s="3">
        <v>46231</v>
      </c>
      <c r="C1495" s="4">
        <f>YEAR(SalesDataTable[[#This Row],[Order Date]])</f>
        <v>2026</v>
      </c>
      <c r="D1495" s="4">
        <f>MONTH(SalesDataTable[[#This Row],[Order Date]])</f>
        <v>7</v>
      </c>
      <c r="E1495" s="4" t="str">
        <f>TEXT(SalesDataTable[[#This Row],[Order Date]], "MMM")</f>
        <v>Jul</v>
      </c>
      <c r="F1495" s="5" t="str">
        <f>"Q"&amp;ROUNDUP(MONTH(SalesDataTable[[#This Row],[Order Date]])/3,0)</f>
        <v>Q3</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6" x14ac:dyDescent="0.4">
      <c r="A1496" s="2">
        <v>457</v>
      </c>
      <c r="B1496" s="3">
        <v>46231</v>
      </c>
      <c r="C1496" s="4">
        <f>YEAR(SalesDataTable[[#This Row],[Order Date]])</f>
        <v>2026</v>
      </c>
      <c r="D1496" s="4">
        <f>MONTH(SalesDataTable[[#This Row],[Order Date]])</f>
        <v>7</v>
      </c>
      <c r="E1496" s="4" t="str">
        <f>TEXT(SalesDataTable[[#This Row],[Order Date]], "MMM")</f>
        <v>Jul</v>
      </c>
      <c r="F1496" s="5" t="str">
        <f>"Q"&amp;ROUNDUP(MONTH(SalesDataTable[[#This Row],[Order Date]])/3,0)</f>
        <v>Q3</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6" x14ac:dyDescent="0.4">
      <c r="A1497" s="2">
        <v>1516</v>
      </c>
      <c r="B1497" s="3">
        <v>46231</v>
      </c>
      <c r="C1497" s="4">
        <f>YEAR(SalesDataTable[[#This Row],[Order Date]])</f>
        <v>2026</v>
      </c>
      <c r="D1497" s="4">
        <f>MONTH(SalesDataTable[[#This Row],[Order Date]])</f>
        <v>7</v>
      </c>
      <c r="E1497" s="4" t="str">
        <f>TEXT(SalesDataTable[[#This Row],[Order Date]], "MMM")</f>
        <v>Jul</v>
      </c>
      <c r="F1497" s="5" t="str">
        <f>"Q"&amp;ROUNDUP(MONTH(SalesDataTable[[#This Row],[Order Date]])/3,0)</f>
        <v>Q3</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6" x14ac:dyDescent="0.4">
      <c r="A1498" s="2">
        <v>2266</v>
      </c>
      <c r="B1498" s="3">
        <v>46231</v>
      </c>
      <c r="C1498" s="4">
        <f>YEAR(SalesDataTable[[#This Row],[Order Date]])</f>
        <v>2026</v>
      </c>
      <c r="D1498" s="4">
        <f>MONTH(SalesDataTable[[#This Row],[Order Date]])</f>
        <v>7</v>
      </c>
      <c r="E1498" s="4" t="str">
        <f>TEXT(SalesDataTable[[#This Row],[Order Date]], "MMM")</f>
        <v>Jul</v>
      </c>
      <c r="F1498" s="5" t="str">
        <f>"Q"&amp;ROUNDUP(MONTH(SalesDataTable[[#This Row],[Order Date]])/3,0)</f>
        <v>Q3</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6" x14ac:dyDescent="0.4">
      <c r="A1499" s="2">
        <v>2802</v>
      </c>
      <c r="B1499" s="3">
        <v>46231</v>
      </c>
      <c r="C1499" s="4">
        <f>YEAR(SalesDataTable[[#This Row],[Order Date]])</f>
        <v>2026</v>
      </c>
      <c r="D1499" s="4">
        <f>MONTH(SalesDataTable[[#This Row],[Order Date]])</f>
        <v>7</v>
      </c>
      <c r="E1499" s="4" t="str">
        <f>TEXT(SalesDataTable[[#This Row],[Order Date]], "MMM")</f>
        <v>Jul</v>
      </c>
      <c r="F1499" s="5" t="str">
        <f>"Q"&amp;ROUNDUP(MONTH(SalesDataTable[[#This Row],[Order Date]])/3,0)</f>
        <v>Q3</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6" x14ac:dyDescent="0.4">
      <c r="A1500" s="2">
        <v>3604</v>
      </c>
      <c r="B1500" s="3">
        <v>46231</v>
      </c>
      <c r="C1500" s="4">
        <f>YEAR(SalesDataTable[[#This Row],[Order Date]])</f>
        <v>2026</v>
      </c>
      <c r="D1500" s="4">
        <f>MONTH(SalesDataTable[[#This Row],[Order Date]])</f>
        <v>7</v>
      </c>
      <c r="E1500" s="4" t="str">
        <f>TEXT(SalesDataTable[[#This Row],[Order Date]], "MMM")</f>
        <v>Jul</v>
      </c>
      <c r="F1500" s="5" t="str">
        <f>"Q"&amp;ROUNDUP(MONTH(SalesDataTable[[#This Row],[Order Date]])/3,0)</f>
        <v>Q3</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6" x14ac:dyDescent="0.4">
      <c r="A1501" s="2">
        <v>3644</v>
      </c>
      <c r="B1501" s="3">
        <v>46231</v>
      </c>
      <c r="C1501" s="4">
        <f>YEAR(SalesDataTable[[#This Row],[Order Date]])</f>
        <v>2026</v>
      </c>
      <c r="D1501" s="4">
        <f>MONTH(SalesDataTable[[#This Row],[Order Date]])</f>
        <v>7</v>
      </c>
      <c r="E1501" s="4" t="str">
        <f>TEXT(SalesDataTable[[#This Row],[Order Date]], "MMM")</f>
        <v>Jul</v>
      </c>
      <c r="F1501" s="5" t="str">
        <f>"Q"&amp;ROUNDUP(MONTH(SalesDataTable[[#This Row],[Order Date]])/3,0)</f>
        <v>Q3</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6" x14ac:dyDescent="0.4">
      <c r="A1502" s="2">
        <v>4271</v>
      </c>
      <c r="B1502" s="3">
        <v>46231</v>
      </c>
      <c r="C1502" s="4">
        <f>YEAR(SalesDataTable[[#This Row],[Order Date]])</f>
        <v>2026</v>
      </c>
      <c r="D1502" s="4">
        <f>MONTH(SalesDataTable[[#This Row],[Order Date]])</f>
        <v>7</v>
      </c>
      <c r="E1502" s="4" t="str">
        <f>TEXT(SalesDataTable[[#This Row],[Order Date]], "MMM")</f>
        <v>Jul</v>
      </c>
      <c r="F1502" s="5" t="str">
        <f>"Q"&amp;ROUNDUP(MONTH(SalesDataTable[[#This Row],[Order Date]])/3,0)</f>
        <v>Q3</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6" x14ac:dyDescent="0.4">
      <c r="A1503" s="2">
        <v>272</v>
      </c>
      <c r="B1503" s="3">
        <v>46232</v>
      </c>
      <c r="C1503" s="4">
        <f>YEAR(SalesDataTable[[#This Row],[Order Date]])</f>
        <v>2026</v>
      </c>
      <c r="D1503" s="4">
        <f>MONTH(SalesDataTable[[#This Row],[Order Date]])</f>
        <v>7</v>
      </c>
      <c r="E1503" s="4" t="str">
        <f>TEXT(SalesDataTable[[#This Row],[Order Date]], "MMM")</f>
        <v>Jul</v>
      </c>
      <c r="F1503" s="5" t="str">
        <f>"Q"&amp;ROUNDUP(MONTH(SalesDataTable[[#This Row],[Order Date]])/3,0)</f>
        <v>Q3</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6" x14ac:dyDescent="0.4">
      <c r="A1504" s="2">
        <v>1469</v>
      </c>
      <c r="B1504" s="3">
        <v>46232</v>
      </c>
      <c r="C1504" s="4">
        <f>YEAR(SalesDataTable[[#This Row],[Order Date]])</f>
        <v>2026</v>
      </c>
      <c r="D1504" s="4">
        <f>MONTH(SalesDataTable[[#This Row],[Order Date]])</f>
        <v>7</v>
      </c>
      <c r="E1504" s="4" t="str">
        <f>TEXT(SalesDataTable[[#This Row],[Order Date]], "MMM")</f>
        <v>Jul</v>
      </c>
      <c r="F1504" s="5" t="str">
        <f>"Q"&amp;ROUNDUP(MONTH(SalesDataTable[[#This Row],[Order Date]])/3,0)</f>
        <v>Q3</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6" x14ac:dyDescent="0.4">
      <c r="A1505" s="2">
        <v>2253</v>
      </c>
      <c r="B1505" s="3">
        <v>46232</v>
      </c>
      <c r="C1505" s="4">
        <f>YEAR(SalesDataTable[[#This Row],[Order Date]])</f>
        <v>2026</v>
      </c>
      <c r="D1505" s="4">
        <f>MONTH(SalesDataTable[[#This Row],[Order Date]])</f>
        <v>7</v>
      </c>
      <c r="E1505" s="4" t="str">
        <f>TEXT(SalesDataTable[[#This Row],[Order Date]], "MMM")</f>
        <v>Jul</v>
      </c>
      <c r="F1505" s="5" t="str">
        <f>"Q"&amp;ROUNDUP(MONTH(SalesDataTable[[#This Row],[Order Date]])/3,0)</f>
        <v>Q3</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6" x14ac:dyDescent="0.4">
      <c r="A1506" s="2">
        <v>2554</v>
      </c>
      <c r="B1506" s="3">
        <v>46232</v>
      </c>
      <c r="C1506" s="4">
        <f>YEAR(SalesDataTable[[#This Row],[Order Date]])</f>
        <v>2026</v>
      </c>
      <c r="D1506" s="4">
        <f>MONTH(SalesDataTable[[#This Row],[Order Date]])</f>
        <v>7</v>
      </c>
      <c r="E1506" s="4" t="str">
        <f>TEXT(SalesDataTable[[#This Row],[Order Date]], "MMM")</f>
        <v>Jul</v>
      </c>
      <c r="F1506" s="5" t="str">
        <f>"Q"&amp;ROUNDUP(MONTH(SalesDataTable[[#This Row],[Order Date]])/3,0)</f>
        <v>Q3</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6" x14ac:dyDescent="0.4">
      <c r="A1507" s="2">
        <v>2624</v>
      </c>
      <c r="B1507" s="3">
        <v>46232</v>
      </c>
      <c r="C1507" s="4">
        <f>YEAR(SalesDataTable[[#This Row],[Order Date]])</f>
        <v>2026</v>
      </c>
      <c r="D1507" s="4">
        <f>MONTH(SalesDataTable[[#This Row],[Order Date]])</f>
        <v>7</v>
      </c>
      <c r="E1507" s="4" t="str">
        <f>TEXT(SalesDataTable[[#This Row],[Order Date]], "MMM")</f>
        <v>Jul</v>
      </c>
      <c r="F1507" s="5" t="str">
        <f>"Q"&amp;ROUNDUP(MONTH(SalesDataTable[[#This Row],[Order Date]])/3,0)</f>
        <v>Q3</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6" x14ac:dyDescent="0.4">
      <c r="A1508" s="2">
        <v>3338</v>
      </c>
      <c r="B1508" s="3">
        <v>46232</v>
      </c>
      <c r="C1508" s="4">
        <f>YEAR(SalesDataTable[[#This Row],[Order Date]])</f>
        <v>2026</v>
      </c>
      <c r="D1508" s="4">
        <f>MONTH(SalesDataTable[[#This Row],[Order Date]])</f>
        <v>7</v>
      </c>
      <c r="E1508" s="4" t="str">
        <f>TEXT(SalesDataTable[[#This Row],[Order Date]], "MMM")</f>
        <v>Jul</v>
      </c>
      <c r="F1508" s="5" t="str">
        <f>"Q"&amp;ROUNDUP(MONTH(SalesDataTable[[#This Row],[Order Date]])/3,0)</f>
        <v>Q3</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6" x14ac:dyDescent="0.4">
      <c r="A1509" s="2">
        <v>4575</v>
      </c>
      <c r="B1509" s="3">
        <v>46232</v>
      </c>
      <c r="C1509" s="4">
        <f>YEAR(SalesDataTable[[#This Row],[Order Date]])</f>
        <v>2026</v>
      </c>
      <c r="D1509" s="4">
        <f>MONTH(SalesDataTable[[#This Row],[Order Date]])</f>
        <v>7</v>
      </c>
      <c r="E1509" s="4" t="str">
        <f>TEXT(SalesDataTable[[#This Row],[Order Date]], "MMM")</f>
        <v>Jul</v>
      </c>
      <c r="F1509" s="5" t="str">
        <f>"Q"&amp;ROUNDUP(MONTH(SalesDataTable[[#This Row],[Order Date]])/3,0)</f>
        <v>Q3</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6" x14ac:dyDescent="0.4">
      <c r="A1510" s="2">
        <v>4871</v>
      </c>
      <c r="B1510" s="3">
        <v>46232</v>
      </c>
      <c r="C1510" s="4">
        <f>YEAR(SalesDataTable[[#This Row],[Order Date]])</f>
        <v>2026</v>
      </c>
      <c r="D1510" s="4">
        <f>MONTH(SalesDataTable[[#This Row],[Order Date]])</f>
        <v>7</v>
      </c>
      <c r="E1510" s="4" t="str">
        <f>TEXT(SalesDataTable[[#This Row],[Order Date]], "MMM")</f>
        <v>Jul</v>
      </c>
      <c r="F1510" s="5" t="str">
        <f>"Q"&amp;ROUNDUP(MONTH(SalesDataTable[[#This Row],[Order Date]])/3,0)</f>
        <v>Q3</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6" x14ac:dyDescent="0.4">
      <c r="A1511" s="2">
        <v>4931</v>
      </c>
      <c r="B1511" s="3">
        <v>46232</v>
      </c>
      <c r="C1511" s="4">
        <f>YEAR(SalesDataTable[[#This Row],[Order Date]])</f>
        <v>2026</v>
      </c>
      <c r="D1511" s="4">
        <f>MONTH(SalesDataTable[[#This Row],[Order Date]])</f>
        <v>7</v>
      </c>
      <c r="E1511" s="4" t="str">
        <f>TEXT(SalesDataTable[[#This Row],[Order Date]], "MMM")</f>
        <v>Jul</v>
      </c>
      <c r="F1511" s="5" t="str">
        <f>"Q"&amp;ROUNDUP(MONTH(SalesDataTable[[#This Row],[Order Date]])/3,0)</f>
        <v>Q3</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6" x14ac:dyDescent="0.4">
      <c r="A1512" s="2">
        <v>4962</v>
      </c>
      <c r="B1512" s="3">
        <v>46232</v>
      </c>
      <c r="C1512" s="4">
        <f>YEAR(SalesDataTable[[#This Row],[Order Date]])</f>
        <v>2026</v>
      </c>
      <c r="D1512" s="4">
        <f>MONTH(SalesDataTable[[#This Row],[Order Date]])</f>
        <v>7</v>
      </c>
      <c r="E1512" s="4" t="str">
        <f>TEXT(SalesDataTable[[#This Row],[Order Date]], "MMM")</f>
        <v>Jul</v>
      </c>
      <c r="F1512" s="5" t="str">
        <f>"Q"&amp;ROUNDUP(MONTH(SalesDataTable[[#This Row],[Order Date]])/3,0)</f>
        <v>Q3</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6" x14ac:dyDescent="0.4">
      <c r="A1513" s="2">
        <v>5006</v>
      </c>
      <c r="B1513" s="3">
        <v>46232</v>
      </c>
      <c r="C1513" s="4">
        <f>YEAR(SalesDataTable[[#This Row],[Order Date]])</f>
        <v>2026</v>
      </c>
      <c r="D1513" s="4">
        <f>MONTH(SalesDataTable[[#This Row],[Order Date]])</f>
        <v>7</v>
      </c>
      <c r="E1513" s="4" t="str">
        <f>TEXT(SalesDataTable[[#This Row],[Order Date]], "MMM")</f>
        <v>Jul</v>
      </c>
      <c r="F1513" s="5" t="str">
        <f>"Q"&amp;ROUNDUP(MONTH(SalesDataTable[[#This Row],[Order Date]])/3,0)</f>
        <v>Q3</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6" x14ac:dyDescent="0.4">
      <c r="A1514" s="2">
        <v>5033</v>
      </c>
      <c r="B1514" s="3">
        <v>46232</v>
      </c>
      <c r="C1514" s="4">
        <f>YEAR(SalesDataTable[[#This Row],[Order Date]])</f>
        <v>2026</v>
      </c>
      <c r="D1514" s="4">
        <f>MONTH(SalesDataTable[[#This Row],[Order Date]])</f>
        <v>7</v>
      </c>
      <c r="E1514" s="4" t="str">
        <f>TEXT(SalesDataTable[[#This Row],[Order Date]], "MMM")</f>
        <v>Jul</v>
      </c>
      <c r="F1514" s="5" t="str">
        <f>"Q"&amp;ROUNDUP(MONTH(SalesDataTable[[#This Row],[Order Date]])/3,0)</f>
        <v>Q3</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6" x14ac:dyDescent="0.4">
      <c r="A1515" s="2">
        <v>5117</v>
      </c>
      <c r="B1515" s="3">
        <v>46232</v>
      </c>
      <c r="C1515" s="4">
        <f>YEAR(SalesDataTable[[#This Row],[Order Date]])</f>
        <v>2026</v>
      </c>
      <c r="D1515" s="4">
        <f>MONTH(SalesDataTable[[#This Row],[Order Date]])</f>
        <v>7</v>
      </c>
      <c r="E1515" s="4" t="str">
        <f>TEXT(SalesDataTable[[#This Row],[Order Date]], "MMM")</f>
        <v>Jul</v>
      </c>
      <c r="F1515" s="5" t="str">
        <f>"Q"&amp;ROUNDUP(MONTH(SalesDataTable[[#This Row],[Order Date]])/3,0)</f>
        <v>Q3</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6" x14ac:dyDescent="0.4">
      <c r="A1516" s="2">
        <v>954</v>
      </c>
      <c r="B1516" s="3">
        <v>46233</v>
      </c>
      <c r="C1516" s="4">
        <f>YEAR(SalesDataTable[[#This Row],[Order Date]])</f>
        <v>2026</v>
      </c>
      <c r="D1516" s="4">
        <f>MONTH(SalesDataTable[[#This Row],[Order Date]])</f>
        <v>7</v>
      </c>
      <c r="E1516" s="4" t="str">
        <f>TEXT(SalesDataTable[[#This Row],[Order Date]], "MMM")</f>
        <v>Jul</v>
      </c>
      <c r="F1516" s="5" t="str">
        <f>"Q"&amp;ROUNDUP(MONTH(SalesDataTable[[#This Row],[Order Date]])/3,0)</f>
        <v>Q3</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6" x14ac:dyDescent="0.4">
      <c r="A1517" s="2">
        <v>1644</v>
      </c>
      <c r="B1517" s="3">
        <v>46233</v>
      </c>
      <c r="C1517" s="4">
        <f>YEAR(SalesDataTable[[#This Row],[Order Date]])</f>
        <v>2026</v>
      </c>
      <c r="D1517" s="4">
        <f>MONTH(SalesDataTable[[#This Row],[Order Date]])</f>
        <v>7</v>
      </c>
      <c r="E1517" s="4" t="str">
        <f>TEXT(SalesDataTable[[#This Row],[Order Date]], "MMM")</f>
        <v>Jul</v>
      </c>
      <c r="F1517" s="5" t="str">
        <f>"Q"&amp;ROUNDUP(MONTH(SalesDataTable[[#This Row],[Order Date]])/3,0)</f>
        <v>Q3</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6" x14ac:dyDescent="0.4">
      <c r="A1518" s="2">
        <v>2030</v>
      </c>
      <c r="B1518" s="3">
        <v>46233</v>
      </c>
      <c r="C1518" s="4">
        <f>YEAR(SalesDataTable[[#This Row],[Order Date]])</f>
        <v>2026</v>
      </c>
      <c r="D1518" s="4">
        <f>MONTH(SalesDataTable[[#This Row],[Order Date]])</f>
        <v>7</v>
      </c>
      <c r="E1518" s="4" t="str">
        <f>TEXT(SalesDataTable[[#This Row],[Order Date]], "MMM")</f>
        <v>Jul</v>
      </c>
      <c r="F1518" s="5" t="str">
        <f>"Q"&amp;ROUNDUP(MONTH(SalesDataTable[[#This Row],[Order Date]])/3,0)</f>
        <v>Q3</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6" x14ac:dyDescent="0.4">
      <c r="A1519" s="2">
        <v>2595</v>
      </c>
      <c r="B1519" s="3">
        <v>46233</v>
      </c>
      <c r="C1519" s="4">
        <f>YEAR(SalesDataTable[[#This Row],[Order Date]])</f>
        <v>2026</v>
      </c>
      <c r="D1519" s="4">
        <f>MONTH(SalesDataTable[[#This Row],[Order Date]])</f>
        <v>7</v>
      </c>
      <c r="E1519" s="4" t="str">
        <f>TEXT(SalesDataTable[[#This Row],[Order Date]], "MMM")</f>
        <v>Jul</v>
      </c>
      <c r="F1519" s="5" t="str">
        <f>"Q"&amp;ROUNDUP(MONTH(SalesDataTable[[#This Row],[Order Date]])/3,0)</f>
        <v>Q3</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6" x14ac:dyDescent="0.4">
      <c r="A1520" s="2">
        <v>2763</v>
      </c>
      <c r="B1520" s="3">
        <v>46233</v>
      </c>
      <c r="C1520" s="4">
        <f>YEAR(SalesDataTable[[#This Row],[Order Date]])</f>
        <v>2026</v>
      </c>
      <c r="D1520" s="4">
        <f>MONTH(SalesDataTable[[#This Row],[Order Date]])</f>
        <v>7</v>
      </c>
      <c r="E1520" s="4" t="str">
        <f>TEXT(SalesDataTable[[#This Row],[Order Date]], "MMM")</f>
        <v>Jul</v>
      </c>
      <c r="F1520" s="5" t="str">
        <f>"Q"&amp;ROUNDUP(MONTH(SalesDataTable[[#This Row],[Order Date]])/3,0)</f>
        <v>Q3</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6" x14ac:dyDescent="0.4">
      <c r="A1521" s="2">
        <v>3537</v>
      </c>
      <c r="B1521" s="3">
        <v>46233</v>
      </c>
      <c r="C1521" s="4">
        <f>YEAR(SalesDataTable[[#This Row],[Order Date]])</f>
        <v>2026</v>
      </c>
      <c r="D1521" s="4">
        <f>MONTH(SalesDataTable[[#This Row],[Order Date]])</f>
        <v>7</v>
      </c>
      <c r="E1521" s="4" t="str">
        <f>TEXT(SalesDataTable[[#This Row],[Order Date]], "MMM")</f>
        <v>Jul</v>
      </c>
      <c r="F1521" s="5" t="str">
        <f>"Q"&amp;ROUNDUP(MONTH(SalesDataTable[[#This Row],[Order Date]])/3,0)</f>
        <v>Q3</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6" x14ac:dyDescent="0.4">
      <c r="A1522" s="2">
        <v>3550</v>
      </c>
      <c r="B1522" s="3">
        <v>46233</v>
      </c>
      <c r="C1522" s="4">
        <f>YEAR(SalesDataTable[[#This Row],[Order Date]])</f>
        <v>2026</v>
      </c>
      <c r="D1522" s="4">
        <f>MONTH(SalesDataTable[[#This Row],[Order Date]])</f>
        <v>7</v>
      </c>
      <c r="E1522" s="4" t="str">
        <f>TEXT(SalesDataTable[[#This Row],[Order Date]], "MMM")</f>
        <v>Jul</v>
      </c>
      <c r="F1522" s="5" t="str">
        <f>"Q"&amp;ROUNDUP(MONTH(SalesDataTable[[#This Row],[Order Date]])/3,0)</f>
        <v>Q3</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6" x14ac:dyDescent="0.4">
      <c r="A1523" s="2">
        <v>3875</v>
      </c>
      <c r="B1523" s="3">
        <v>46233</v>
      </c>
      <c r="C1523" s="4">
        <f>YEAR(SalesDataTable[[#This Row],[Order Date]])</f>
        <v>2026</v>
      </c>
      <c r="D1523" s="4">
        <f>MONTH(SalesDataTable[[#This Row],[Order Date]])</f>
        <v>7</v>
      </c>
      <c r="E1523" s="4" t="str">
        <f>TEXT(SalesDataTable[[#This Row],[Order Date]], "MMM")</f>
        <v>Jul</v>
      </c>
      <c r="F1523" s="5" t="str">
        <f>"Q"&amp;ROUNDUP(MONTH(SalesDataTable[[#This Row],[Order Date]])/3,0)</f>
        <v>Q3</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6" x14ac:dyDescent="0.4">
      <c r="A1524" s="2">
        <v>4467</v>
      </c>
      <c r="B1524" s="3">
        <v>46233</v>
      </c>
      <c r="C1524" s="4">
        <f>YEAR(SalesDataTable[[#This Row],[Order Date]])</f>
        <v>2026</v>
      </c>
      <c r="D1524" s="4">
        <f>MONTH(SalesDataTable[[#This Row],[Order Date]])</f>
        <v>7</v>
      </c>
      <c r="E1524" s="4" t="str">
        <f>TEXT(SalesDataTable[[#This Row],[Order Date]], "MMM")</f>
        <v>Jul</v>
      </c>
      <c r="F1524" s="5" t="str">
        <f>"Q"&amp;ROUNDUP(MONTH(SalesDataTable[[#This Row],[Order Date]])/3,0)</f>
        <v>Q3</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6" x14ac:dyDescent="0.4">
      <c r="A1525" s="2">
        <v>739</v>
      </c>
      <c r="B1525" s="3">
        <v>46234</v>
      </c>
      <c r="C1525" s="4">
        <f>YEAR(SalesDataTable[[#This Row],[Order Date]])</f>
        <v>2026</v>
      </c>
      <c r="D1525" s="4">
        <f>MONTH(SalesDataTable[[#This Row],[Order Date]])</f>
        <v>7</v>
      </c>
      <c r="E1525" s="4" t="str">
        <f>TEXT(SalesDataTable[[#This Row],[Order Date]], "MMM")</f>
        <v>Jul</v>
      </c>
      <c r="F1525" s="5" t="str">
        <f>"Q"&amp;ROUNDUP(MONTH(SalesDataTable[[#This Row],[Order Date]])/3,0)</f>
        <v>Q3</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6" x14ac:dyDescent="0.4">
      <c r="A1526" s="2">
        <v>2376</v>
      </c>
      <c r="B1526" s="3">
        <v>46234</v>
      </c>
      <c r="C1526" s="4">
        <f>YEAR(SalesDataTable[[#This Row],[Order Date]])</f>
        <v>2026</v>
      </c>
      <c r="D1526" s="4">
        <f>MONTH(SalesDataTable[[#This Row],[Order Date]])</f>
        <v>7</v>
      </c>
      <c r="E1526" s="4" t="str">
        <f>TEXT(SalesDataTable[[#This Row],[Order Date]], "MMM")</f>
        <v>Jul</v>
      </c>
      <c r="F1526" s="5" t="str">
        <f>"Q"&amp;ROUNDUP(MONTH(SalesDataTable[[#This Row],[Order Date]])/3,0)</f>
        <v>Q3</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6" x14ac:dyDescent="0.4">
      <c r="A1527" s="2">
        <v>3109</v>
      </c>
      <c r="B1527" s="3">
        <v>46234</v>
      </c>
      <c r="C1527" s="4">
        <f>YEAR(SalesDataTable[[#This Row],[Order Date]])</f>
        <v>2026</v>
      </c>
      <c r="D1527" s="4">
        <f>MONTH(SalesDataTable[[#This Row],[Order Date]])</f>
        <v>7</v>
      </c>
      <c r="E1527" s="4" t="str">
        <f>TEXT(SalesDataTable[[#This Row],[Order Date]], "MMM")</f>
        <v>Jul</v>
      </c>
      <c r="F1527" s="5" t="str">
        <f>"Q"&amp;ROUNDUP(MONTH(SalesDataTable[[#This Row],[Order Date]])/3,0)</f>
        <v>Q3</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6" x14ac:dyDescent="0.4">
      <c r="A1528" s="2">
        <v>4362</v>
      </c>
      <c r="B1528" s="3">
        <v>46234</v>
      </c>
      <c r="C1528" s="4">
        <f>YEAR(SalesDataTable[[#This Row],[Order Date]])</f>
        <v>2026</v>
      </c>
      <c r="D1528" s="4">
        <f>MONTH(SalesDataTable[[#This Row],[Order Date]])</f>
        <v>7</v>
      </c>
      <c r="E1528" s="4" t="str">
        <f>TEXT(SalesDataTable[[#This Row],[Order Date]], "MMM")</f>
        <v>Jul</v>
      </c>
      <c r="F1528" s="5" t="str">
        <f>"Q"&amp;ROUNDUP(MONTH(SalesDataTable[[#This Row],[Order Date]])/3,0)</f>
        <v>Q3</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6" x14ac:dyDescent="0.4">
      <c r="A1529" s="2">
        <v>777</v>
      </c>
      <c r="B1529" s="3">
        <v>46235</v>
      </c>
      <c r="C1529" s="4">
        <f>YEAR(SalesDataTable[[#This Row],[Order Date]])</f>
        <v>2026</v>
      </c>
      <c r="D1529" s="4">
        <f>MONTH(SalesDataTable[[#This Row],[Order Date]])</f>
        <v>8</v>
      </c>
      <c r="E1529" s="4" t="str">
        <f>TEXT(SalesDataTable[[#This Row],[Order Date]], "MMM")</f>
        <v>Aug</v>
      </c>
      <c r="F1529" s="5" t="str">
        <f>"Q"&amp;ROUNDUP(MONTH(SalesDataTable[[#This Row],[Order Date]])/3,0)</f>
        <v>Q3</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6" x14ac:dyDescent="0.4">
      <c r="A1530" s="2">
        <v>831</v>
      </c>
      <c r="B1530" s="3">
        <v>46235</v>
      </c>
      <c r="C1530" s="4">
        <f>YEAR(SalesDataTable[[#This Row],[Order Date]])</f>
        <v>2026</v>
      </c>
      <c r="D1530" s="4">
        <f>MONTH(SalesDataTable[[#This Row],[Order Date]])</f>
        <v>8</v>
      </c>
      <c r="E1530" s="4" t="str">
        <f>TEXT(SalesDataTable[[#This Row],[Order Date]], "MMM")</f>
        <v>Aug</v>
      </c>
      <c r="F1530" s="5" t="str">
        <f>"Q"&amp;ROUNDUP(MONTH(SalesDataTable[[#This Row],[Order Date]])/3,0)</f>
        <v>Q3</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6" x14ac:dyDescent="0.4">
      <c r="A1531" s="2">
        <v>2059</v>
      </c>
      <c r="B1531" s="3">
        <v>46235</v>
      </c>
      <c r="C1531" s="4">
        <f>YEAR(SalesDataTable[[#This Row],[Order Date]])</f>
        <v>2026</v>
      </c>
      <c r="D1531" s="4">
        <f>MONTH(SalesDataTable[[#This Row],[Order Date]])</f>
        <v>8</v>
      </c>
      <c r="E1531" s="4" t="str">
        <f>TEXT(SalesDataTable[[#This Row],[Order Date]], "MMM")</f>
        <v>Aug</v>
      </c>
      <c r="F1531" s="5" t="str">
        <f>"Q"&amp;ROUNDUP(MONTH(SalesDataTable[[#This Row],[Order Date]])/3,0)</f>
        <v>Q3</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6" x14ac:dyDescent="0.4">
      <c r="A1532" s="2">
        <v>2519</v>
      </c>
      <c r="B1532" s="3">
        <v>46235</v>
      </c>
      <c r="C1532" s="4">
        <f>YEAR(SalesDataTable[[#This Row],[Order Date]])</f>
        <v>2026</v>
      </c>
      <c r="D1532" s="4">
        <f>MONTH(SalesDataTable[[#This Row],[Order Date]])</f>
        <v>8</v>
      </c>
      <c r="E1532" s="4" t="str">
        <f>TEXT(SalesDataTable[[#This Row],[Order Date]], "MMM")</f>
        <v>Aug</v>
      </c>
      <c r="F1532" s="5" t="str">
        <f>"Q"&amp;ROUNDUP(MONTH(SalesDataTable[[#This Row],[Order Date]])/3,0)</f>
        <v>Q3</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6" x14ac:dyDescent="0.4">
      <c r="A1533" s="2">
        <v>2644</v>
      </c>
      <c r="B1533" s="3">
        <v>46235</v>
      </c>
      <c r="C1533" s="4">
        <f>YEAR(SalesDataTable[[#This Row],[Order Date]])</f>
        <v>2026</v>
      </c>
      <c r="D1533" s="4">
        <f>MONTH(SalesDataTable[[#This Row],[Order Date]])</f>
        <v>8</v>
      </c>
      <c r="E1533" s="4" t="str">
        <f>TEXT(SalesDataTable[[#This Row],[Order Date]], "MMM")</f>
        <v>Aug</v>
      </c>
      <c r="F1533" s="5" t="str">
        <f>"Q"&amp;ROUNDUP(MONTH(SalesDataTable[[#This Row],[Order Date]])/3,0)</f>
        <v>Q3</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6" x14ac:dyDescent="0.4">
      <c r="A1534" s="2">
        <v>4141</v>
      </c>
      <c r="B1534" s="3">
        <v>46235</v>
      </c>
      <c r="C1534" s="4">
        <f>YEAR(SalesDataTable[[#This Row],[Order Date]])</f>
        <v>2026</v>
      </c>
      <c r="D1534" s="4">
        <f>MONTH(SalesDataTable[[#This Row],[Order Date]])</f>
        <v>8</v>
      </c>
      <c r="E1534" s="4" t="str">
        <f>TEXT(SalesDataTable[[#This Row],[Order Date]], "MMM")</f>
        <v>Aug</v>
      </c>
      <c r="F1534" s="5" t="str">
        <f>"Q"&amp;ROUNDUP(MONTH(SalesDataTable[[#This Row],[Order Date]])/3,0)</f>
        <v>Q3</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6" x14ac:dyDescent="0.4">
      <c r="A1535" s="2">
        <v>4804</v>
      </c>
      <c r="B1535" s="3">
        <v>46235</v>
      </c>
      <c r="C1535" s="4">
        <f>YEAR(SalesDataTable[[#This Row],[Order Date]])</f>
        <v>2026</v>
      </c>
      <c r="D1535" s="4">
        <f>MONTH(SalesDataTable[[#This Row],[Order Date]])</f>
        <v>8</v>
      </c>
      <c r="E1535" s="4" t="str">
        <f>TEXT(SalesDataTable[[#This Row],[Order Date]], "MMM")</f>
        <v>Aug</v>
      </c>
      <c r="F1535" s="5" t="str">
        <f>"Q"&amp;ROUNDUP(MONTH(SalesDataTable[[#This Row],[Order Date]])/3,0)</f>
        <v>Q3</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6" x14ac:dyDescent="0.4">
      <c r="A1536" s="2">
        <v>5161</v>
      </c>
      <c r="B1536" s="3">
        <v>46235</v>
      </c>
      <c r="C1536" s="4">
        <f>YEAR(SalesDataTable[[#This Row],[Order Date]])</f>
        <v>2026</v>
      </c>
      <c r="D1536" s="4">
        <f>MONTH(SalesDataTable[[#This Row],[Order Date]])</f>
        <v>8</v>
      </c>
      <c r="E1536" s="4" t="str">
        <f>TEXT(SalesDataTable[[#This Row],[Order Date]], "MMM")</f>
        <v>Aug</v>
      </c>
      <c r="F1536" s="5" t="str">
        <f>"Q"&amp;ROUNDUP(MONTH(SalesDataTable[[#This Row],[Order Date]])/3,0)</f>
        <v>Q3</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6" x14ac:dyDescent="0.4">
      <c r="A1537" s="2">
        <v>590</v>
      </c>
      <c r="B1537" s="3">
        <v>46236</v>
      </c>
      <c r="C1537" s="4">
        <f>YEAR(SalesDataTable[[#This Row],[Order Date]])</f>
        <v>2026</v>
      </c>
      <c r="D1537" s="4">
        <f>MONTH(SalesDataTable[[#This Row],[Order Date]])</f>
        <v>8</v>
      </c>
      <c r="E1537" s="4" t="str">
        <f>TEXT(SalesDataTable[[#This Row],[Order Date]], "MMM")</f>
        <v>Aug</v>
      </c>
      <c r="F1537" s="5" t="str">
        <f>"Q"&amp;ROUNDUP(MONTH(SalesDataTable[[#This Row],[Order Date]])/3,0)</f>
        <v>Q3</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6" x14ac:dyDescent="0.4">
      <c r="A1538" s="2">
        <v>1599</v>
      </c>
      <c r="B1538" s="3">
        <v>46236</v>
      </c>
      <c r="C1538" s="4">
        <f>YEAR(SalesDataTable[[#This Row],[Order Date]])</f>
        <v>2026</v>
      </c>
      <c r="D1538" s="4">
        <f>MONTH(SalesDataTable[[#This Row],[Order Date]])</f>
        <v>8</v>
      </c>
      <c r="E1538" s="4" t="str">
        <f>TEXT(SalesDataTable[[#This Row],[Order Date]], "MMM")</f>
        <v>Aug</v>
      </c>
      <c r="F1538" s="5" t="str">
        <f>"Q"&amp;ROUNDUP(MONTH(SalesDataTable[[#This Row],[Order Date]])/3,0)</f>
        <v>Q3</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6" x14ac:dyDescent="0.4">
      <c r="A1539" s="2">
        <v>1665</v>
      </c>
      <c r="B1539" s="3">
        <v>46236</v>
      </c>
      <c r="C1539" s="4">
        <f>YEAR(SalesDataTable[[#This Row],[Order Date]])</f>
        <v>2026</v>
      </c>
      <c r="D1539" s="4">
        <f>MONTH(SalesDataTable[[#This Row],[Order Date]])</f>
        <v>8</v>
      </c>
      <c r="E1539" s="4" t="str">
        <f>TEXT(SalesDataTable[[#This Row],[Order Date]], "MMM")</f>
        <v>Aug</v>
      </c>
      <c r="F1539" s="5" t="str">
        <f>"Q"&amp;ROUNDUP(MONTH(SalesDataTable[[#This Row],[Order Date]])/3,0)</f>
        <v>Q3</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6" x14ac:dyDescent="0.4">
      <c r="A1540" s="2">
        <v>2409</v>
      </c>
      <c r="B1540" s="3">
        <v>46236</v>
      </c>
      <c r="C1540" s="4">
        <f>YEAR(SalesDataTable[[#This Row],[Order Date]])</f>
        <v>2026</v>
      </c>
      <c r="D1540" s="4">
        <f>MONTH(SalesDataTable[[#This Row],[Order Date]])</f>
        <v>8</v>
      </c>
      <c r="E1540" s="4" t="str">
        <f>TEXT(SalesDataTable[[#This Row],[Order Date]], "MMM")</f>
        <v>Aug</v>
      </c>
      <c r="F1540" s="5" t="str">
        <f>"Q"&amp;ROUNDUP(MONTH(SalesDataTable[[#This Row],[Order Date]])/3,0)</f>
        <v>Q3</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6" x14ac:dyDescent="0.4">
      <c r="A1541" s="2">
        <v>2936</v>
      </c>
      <c r="B1541" s="3">
        <v>46236</v>
      </c>
      <c r="C1541" s="4">
        <f>YEAR(SalesDataTable[[#This Row],[Order Date]])</f>
        <v>2026</v>
      </c>
      <c r="D1541" s="4">
        <f>MONTH(SalesDataTable[[#This Row],[Order Date]])</f>
        <v>8</v>
      </c>
      <c r="E1541" s="4" t="str">
        <f>TEXT(SalesDataTable[[#This Row],[Order Date]], "MMM")</f>
        <v>Aug</v>
      </c>
      <c r="F1541" s="5" t="str">
        <f>"Q"&amp;ROUNDUP(MONTH(SalesDataTable[[#This Row],[Order Date]])/3,0)</f>
        <v>Q3</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6" x14ac:dyDescent="0.4">
      <c r="A1542" s="2">
        <v>3397</v>
      </c>
      <c r="B1542" s="3">
        <v>46236</v>
      </c>
      <c r="C1542" s="4">
        <f>YEAR(SalesDataTable[[#This Row],[Order Date]])</f>
        <v>2026</v>
      </c>
      <c r="D1542" s="4">
        <f>MONTH(SalesDataTable[[#This Row],[Order Date]])</f>
        <v>8</v>
      </c>
      <c r="E1542" s="4" t="str">
        <f>TEXT(SalesDataTable[[#This Row],[Order Date]], "MMM")</f>
        <v>Aug</v>
      </c>
      <c r="F1542" s="5" t="str">
        <f>"Q"&amp;ROUNDUP(MONTH(SalesDataTable[[#This Row],[Order Date]])/3,0)</f>
        <v>Q3</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6" x14ac:dyDescent="0.4">
      <c r="A1543" s="2">
        <v>4556</v>
      </c>
      <c r="B1543" s="3">
        <v>46236</v>
      </c>
      <c r="C1543" s="4">
        <f>YEAR(SalesDataTable[[#This Row],[Order Date]])</f>
        <v>2026</v>
      </c>
      <c r="D1543" s="4">
        <f>MONTH(SalesDataTable[[#This Row],[Order Date]])</f>
        <v>8</v>
      </c>
      <c r="E1543" s="4" t="str">
        <f>TEXT(SalesDataTable[[#This Row],[Order Date]], "MMM")</f>
        <v>Aug</v>
      </c>
      <c r="F1543" s="5" t="str">
        <f>"Q"&amp;ROUNDUP(MONTH(SalesDataTable[[#This Row],[Order Date]])/3,0)</f>
        <v>Q3</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6" x14ac:dyDescent="0.4">
      <c r="A1544" s="2">
        <v>4614</v>
      </c>
      <c r="B1544" s="3">
        <v>46236</v>
      </c>
      <c r="C1544" s="4">
        <f>YEAR(SalesDataTable[[#This Row],[Order Date]])</f>
        <v>2026</v>
      </c>
      <c r="D1544" s="4">
        <f>MONTH(SalesDataTable[[#This Row],[Order Date]])</f>
        <v>8</v>
      </c>
      <c r="E1544" s="4" t="str">
        <f>TEXT(SalesDataTable[[#This Row],[Order Date]], "MMM")</f>
        <v>Aug</v>
      </c>
      <c r="F1544" s="5" t="str">
        <f>"Q"&amp;ROUNDUP(MONTH(SalesDataTable[[#This Row],[Order Date]])/3,0)</f>
        <v>Q3</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6" x14ac:dyDescent="0.4">
      <c r="A1545" s="2">
        <v>4999</v>
      </c>
      <c r="B1545" s="3">
        <v>46236</v>
      </c>
      <c r="C1545" s="4">
        <f>YEAR(SalesDataTable[[#This Row],[Order Date]])</f>
        <v>2026</v>
      </c>
      <c r="D1545" s="4">
        <f>MONTH(SalesDataTable[[#This Row],[Order Date]])</f>
        <v>8</v>
      </c>
      <c r="E1545" s="4" t="str">
        <f>TEXT(SalesDataTable[[#This Row],[Order Date]], "MMM")</f>
        <v>Aug</v>
      </c>
      <c r="F1545" s="5" t="str">
        <f>"Q"&amp;ROUNDUP(MONTH(SalesDataTable[[#This Row],[Order Date]])/3,0)</f>
        <v>Q3</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6" x14ac:dyDescent="0.4">
      <c r="A1546" s="2">
        <v>207</v>
      </c>
      <c r="B1546" s="3">
        <v>46237</v>
      </c>
      <c r="C1546" s="4">
        <f>YEAR(SalesDataTable[[#This Row],[Order Date]])</f>
        <v>2026</v>
      </c>
      <c r="D1546" s="4">
        <f>MONTH(SalesDataTable[[#This Row],[Order Date]])</f>
        <v>8</v>
      </c>
      <c r="E1546" s="4" t="str">
        <f>TEXT(SalesDataTable[[#This Row],[Order Date]], "MMM")</f>
        <v>Aug</v>
      </c>
      <c r="F1546" s="5" t="str">
        <f>"Q"&amp;ROUNDUP(MONTH(SalesDataTable[[#This Row],[Order Date]])/3,0)</f>
        <v>Q3</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6" x14ac:dyDescent="0.4">
      <c r="A1547" s="2">
        <v>295</v>
      </c>
      <c r="B1547" s="3">
        <v>46237</v>
      </c>
      <c r="C1547" s="4">
        <f>YEAR(SalesDataTable[[#This Row],[Order Date]])</f>
        <v>2026</v>
      </c>
      <c r="D1547" s="4">
        <f>MONTH(SalesDataTable[[#This Row],[Order Date]])</f>
        <v>8</v>
      </c>
      <c r="E1547" s="4" t="str">
        <f>TEXT(SalesDataTable[[#This Row],[Order Date]], "MMM")</f>
        <v>Aug</v>
      </c>
      <c r="F1547" s="5" t="str">
        <f>"Q"&amp;ROUNDUP(MONTH(SalesDataTable[[#This Row],[Order Date]])/3,0)</f>
        <v>Q3</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6" x14ac:dyDescent="0.4">
      <c r="A1548" s="2">
        <v>657</v>
      </c>
      <c r="B1548" s="3">
        <v>46237</v>
      </c>
      <c r="C1548" s="4">
        <f>YEAR(SalesDataTable[[#This Row],[Order Date]])</f>
        <v>2026</v>
      </c>
      <c r="D1548" s="4">
        <f>MONTH(SalesDataTable[[#This Row],[Order Date]])</f>
        <v>8</v>
      </c>
      <c r="E1548" s="4" t="str">
        <f>TEXT(SalesDataTable[[#This Row],[Order Date]], "MMM")</f>
        <v>Aug</v>
      </c>
      <c r="F1548" s="5" t="str">
        <f>"Q"&amp;ROUNDUP(MONTH(SalesDataTable[[#This Row],[Order Date]])/3,0)</f>
        <v>Q3</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6" x14ac:dyDescent="0.4">
      <c r="A1549" s="2">
        <v>694</v>
      </c>
      <c r="B1549" s="3">
        <v>46237</v>
      </c>
      <c r="C1549" s="4">
        <f>YEAR(SalesDataTable[[#This Row],[Order Date]])</f>
        <v>2026</v>
      </c>
      <c r="D1549" s="4">
        <f>MONTH(SalesDataTable[[#This Row],[Order Date]])</f>
        <v>8</v>
      </c>
      <c r="E1549" s="4" t="str">
        <f>TEXT(SalesDataTable[[#This Row],[Order Date]], "MMM")</f>
        <v>Aug</v>
      </c>
      <c r="F1549" s="5" t="str">
        <f>"Q"&amp;ROUNDUP(MONTH(SalesDataTable[[#This Row],[Order Date]])/3,0)</f>
        <v>Q3</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6" x14ac:dyDescent="0.4">
      <c r="A1550" s="2">
        <v>1187</v>
      </c>
      <c r="B1550" s="3">
        <v>46237</v>
      </c>
      <c r="C1550" s="4">
        <f>YEAR(SalesDataTable[[#This Row],[Order Date]])</f>
        <v>2026</v>
      </c>
      <c r="D1550" s="4">
        <f>MONTH(SalesDataTable[[#This Row],[Order Date]])</f>
        <v>8</v>
      </c>
      <c r="E1550" s="4" t="str">
        <f>TEXT(SalesDataTable[[#This Row],[Order Date]], "MMM")</f>
        <v>Aug</v>
      </c>
      <c r="F1550" s="5" t="str">
        <f>"Q"&amp;ROUNDUP(MONTH(SalesDataTable[[#This Row],[Order Date]])/3,0)</f>
        <v>Q3</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6" x14ac:dyDescent="0.4">
      <c r="A1551" s="2">
        <v>1915</v>
      </c>
      <c r="B1551" s="3">
        <v>46237</v>
      </c>
      <c r="C1551" s="4">
        <f>YEAR(SalesDataTable[[#This Row],[Order Date]])</f>
        <v>2026</v>
      </c>
      <c r="D1551" s="4">
        <f>MONTH(SalesDataTable[[#This Row],[Order Date]])</f>
        <v>8</v>
      </c>
      <c r="E1551" s="4" t="str">
        <f>TEXT(SalesDataTable[[#This Row],[Order Date]], "MMM")</f>
        <v>Aug</v>
      </c>
      <c r="F1551" s="5" t="str">
        <f>"Q"&amp;ROUNDUP(MONTH(SalesDataTable[[#This Row],[Order Date]])/3,0)</f>
        <v>Q3</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6" x14ac:dyDescent="0.4">
      <c r="A1552" s="2">
        <v>2156</v>
      </c>
      <c r="B1552" s="3">
        <v>46237</v>
      </c>
      <c r="C1552" s="4">
        <f>YEAR(SalesDataTable[[#This Row],[Order Date]])</f>
        <v>2026</v>
      </c>
      <c r="D1552" s="4">
        <f>MONTH(SalesDataTable[[#This Row],[Order Date]])</f>
        <v>8</v>
      </c>
      <c r="E1552" s="4" t="str">
        <f>TEXT(SalesDataTable[[#This Row],[Order Date]], "MMM")</f>
        <v>Aug</v>
      </c>
      <c r="F1552" s="5" t="str">
        <f>"Q"&amp;ROUNDUP(MONTH(SalesDataTable[[#This Row],[Order Date]])/3,0)</f>
        <v>Q3</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6" x14ac:dyDescent="0.4">
      <c r="A1553" s="2">
        <v>2539</v>
      </c>
      <c r="B1553" s="3">
        <v>46237</v>
      </c>
      <c r="C1553" s="4">
        <f>YEAR(SalesDataTable[[#This Row],[Order Date]])</f>
        <v>2026</v>
      </c>
      <c r="D1553" s="4">
        <f>MONTH(SalesDataTable[[#This Row],[Order Date]])</f>
        <v>8</v>
      </c>
      <c r="E1553" s="4" t="str">
        <f>TEXT(SalesDataTable[[#This Row],[Order Date]], "MMM")</f>
        <v>Aug</v>
      </c>
      <c r="F1553" s="5" t="str">
        <f>"Q"&amp;ROUNDUP(MONTH(SalesDataTable[[#This Row],[Order Date]])/3,0)</f>
        <v>Q3</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6" x14ac:dyDescent="0.4">
      <c r="A1554" s="2">
        <v>3803</v>
      </c>
      <c r="B1554" s="3">
        <v>46237</v>
      </c>
      <c r="C1554" s="4">
        <f>YEAR(SalesDataTable[[#This Row],[Order Date]])</f>
        <v>2026</v>
      </c>
      <c r="D1554" s="4">
        <f>MONTH(SalesDataTable[[#This Row],[Order Date]])</f>
        <v>8</v>
      </c>
      <c r="E1554" s="4" t="str">
        <f>TEXT(SalesDataTable[[#This Row],[Order Date]], "MMM")</f>
        <v>Aug</v>
      </c>
      <c r="F1554" s="5" t="str">
        <f>"Q"&amp;ROUNDUP(MONTH(SalesDataTable[[#This Row],[Order Date]])/3,0)</f>
        <v>Q3</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6" x14ac:dyDescent="0.4">
      <c r="A1555" s="2">
        <v>100</v>
      </c>
      <c r="B1555" s="3">
        <v>46238</v>
      </c>
      <c r="C1555" s="4">
        <f>YEAR(SalesDataTable[[#This Row],[Order Date]])</f>
        <v>2026</v>
      </c>
      <c r="D1555" s="4">
        <f>MONTH(SalesDataTable[[#This Row],[Order Date]])</f>
        <v>8</v>
      </c>
      <c r="E1555" s="4" t="str">
        <f>TEXT(SalesDataTable[[#This Row],[Order Date]], "MMM")</f>
        <v>Aug</v>
      </c>
      <c r="F1555" s="5" t="str">
        <f>"Q"&amp;ROUNDUP(MONTH(SalesDataTable[[#This Row],[Order Date]])/3,0)</f>
        <v>Q3</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6" x14ac:dyDescent="0.4">
      <c r="A1556" s="2">
        <v>118</v>
      </c>
      <c r="B1556" s="3">
        <v>46238</v>
      </c>
      <c r="C1556" s="4">
        <f>YEAR(SalesDataTable[[#This Row],[Order Date]])</f>
        <v>2026</v>
      </c>
      <c r="D1556" s="4">
        <f>MONTH(SalesDataTable[[#This Row],[Order Date]])</f>
        <v>8</v>
      </c>
      <c r="E1556" s="4" t="str">
        <f>TEXT(SalesDataTable[[#This Row],[Order Date]], "MMM")</f>
        <v>Aug</v>
      </c>
      <c r="F1556" s="5" t="str">
        <f>"Q"&amp;ROUNDUP(MONTH(SalesDataTable[[#This Row],[Order Date]])/3,0)</f>
        <v>Q3</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6" x14ac:dyDescent="0.4">
      <c r="A1557" s="2">
        <v>220</v>
      </c>
      <c r="B1557" s="3">
        <v>46238</v>
      </c>
      <c r="C1557" s="4">
        <f>YEAR(SalesDataTable[[#This Row],[Order Date]])</f>
        <v>2026</v>
      </c>
      <c r="D1557" s="4">
        <f>MONTH(SalesDataTable[[#This Row],[Order Date]])</f>
        <v>8</v>
      </c>
      <c r="E1557" s="4" t="str">
        <f>TEXT(SalesDataTable[[#This Row],[Order Date]], "MMM")</f>
        <v>Aug</v>
      </c>
      <c r="F1557" s="5" t="str">
        <f>"Q"&amp;ROUNDUP(MONTH(SalesDataTable[[#This Row],[Order Date]])/3,0)</f>
        <v>Q3</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6" x14ac:dyDescent="0.4">
      <c r="A1558" s="2">
        <v>1145</v>
      </c>
      <c r="B1558" s="3">
        <v>46238</v>
      </c>
      <c r="C1558" s="4">
        <f>YEAR(SalesDataTable[[#This Row],[Order Date]])</f>
        <v>2026</v>
      </c>
      <c r="D1558" s="4">
        <f>MONTH(SalesDataTable[[#This Row],[Order Date]])</f>
        <v>8</v>
      </c>
      <c r="E1558" s="4" t="str">
        <f>TEXT(SalesDataTable[[#This Row],[Order Date]], "MMM")</f>
        <v>Aug</v>
      </c>
      <c r="F1558" s="5" t="str">
        <f>"Q"&amp;ROUNDUP(MONTH(SalesDataTable[[#This Row],[Order Date]])/3,0)</f>
        <v>Q3</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6" x14ac:dyDescent="0.4">
      <c r="A1559" s="2">
        <v>1289</v>
      </c>
      <c r="B1559" s="3">
        <v>46238</v>
      </c>
      <c r="C1559" s="4">
        <f>YEAR(SalesDataTable[[#This Row],[Order Date]])</f>
        <v>2026</v>
      </c>
      <c r="D1559" s="4">
        <f>MONTH(SalesDataTable[[#This Row],[Order Date]])</f>
        <v>8</v>
      </c>
      <c r="E1559" s="4" t="str">
        <f>TEXT(SalesDataTable[[#This Row],[Order Date]], "MMM")</f>
        <v>Aug</v>
      </c>
      <c r="F1559" s="5" t="str">
        <f>"Q"&amp;ROUNDUP(MONTH(SalesDataTable[[#This Row],[Order Date]])/3,0)</f>
        <v>Q3</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6" x14ac:dyDescent="0.4">
      <c r="A1560" s="2">
        <v>1411</v>
      </c>
      <c r="B1560" s="3">
        <v>46238</v>
      </c>
      <c r="C1560" s="4">
        <f>YEAR(SalesDataTable[[#This Row],[Order Date]])</f>
        <v>2026</v>
      </c>
      <c r="D1560" s="4">
        <f>MONTH(SalesDataTable[[#This Row],[Order Date]])</f>
        <v>8</v>
      </c>
      <c r="E1560" s="4" t="str">
        <f>TEXT(SalesDataTable[[#This Row],[Order Date]], "MMM")</f>
        <v>Aug</v>
      </c>
      <c r="F1560" s="5" t="str">
        <f>"Q"&amp;ROUNDUP(MONTH(SalesDataTable[[#This Row],[Order Date]])/3,0)</f>
        <v>Q3</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6" x14ac:dyDescent="0.4">
      <c r="A1561" s="2">
        <v>1799</v>
      </c>
      <c r="B1561" s="3">
        <v>46238</v>
      </c>
      <c r="C1561" s="4">
        <f>YEAR(SalesDataTable[[#This Row],[Order Date]])</f>
        <v>2026</v>
      </c>
      <c r="D1561" s="4">
        <f>MONTH(SalesDataTable[[#This Row],[Order Date]])</f>
        <v>8</v>
      </c>
      <c r="E1561" s="4" t="str">
        <f>TEXT(SalesDataTable[[#This Row],[Order Date]], "MMM")</f>
        <v>Aug</v>
      </c>
      <c r="F1561" s="5" t="str">
        <f>"Q"&amp;ROUNDUP(MONTH(SalesDataTable[[#This Row],[Order Date]])/3,0)</f>
        <v>Q3</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6" x14ac:dyDescent="0.4">
      <c r="A1562" s="2">
        <v>1871</v>
      </c>
      <c r="B1562" s="3">
        <v>46238</v>
      </c>
      <c r="C1562" s="4">
        <f>YEAR(SalesDataTable[[#This Row],[Order Date]])</f>
        <v>2026</v>
      </c>
      <c r="D1562" s="4">
        <f>MONTH(SalesDataTable[[#This Row],[Order Date]])</f>
        <v>8</v>
      </c>
      <c r="E1562" s="4" t="str">
        <f>TEXT(SalesDataTable[[#This Row],[Order Date]], "MMM")</f>
        <v>Aug</v>
      </c>
      <c r="F1562" s="5" t="str">
        <f>"Q"&amp;ROUNDUP(MONTH(SalesDataTable[[#This Row],[Order Date]])/3,0)</f>
        <v>Q3</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6" x14ac:dyDescent="0.4">
      <c r="A1563" s="2">
        <v>4180</v>
      </c>
      <c r="B1563" s="3">
        <v>46238</v>
      </c>
      <c r="C1563" s="4">
        <f>YEAR(SalesDataTable[[#This Row],[Order Date]])</f>
        <v>2026</v>
      </c>
      <c r="D1563" s="4">
        <f>MONTH(SalesDataTable[[#This Row],[Order Date]])</f>
        <v>8</v>
      </c>
      <c r="E1563" s="4" t="str">
        <f>TEXT(SalesDataTable[[#This Row],[Order Date]], "MMM")</f>
        <v>Aug</v>
      </c>
      <c r="F1563" s="5" t="str">
        <f>"Q"&amp;ROUNDUP(MONTH(SalesDataTable[[#This Row],[Order Date]])/3,0)</f>
        <v>Q3</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6" x14ac:dyDescent="0.4">
      <c r="A1564" s="2">
        <v>4338</v>
      </c>
      <c r="B1564" s="3">
        <v>46238</v>
      </c>
      <c r="C1564" s="4">
        <f>YEAR(SalesDataTable[[#This Row],[Order Date]])</f>
        <v>2026</v>
      </c>
      <c r="D1564" s="4">
        <f>MONTH(SalesDataTable[[#This Row],[Order Date]])</f>
        <v>8</v>
      </c>
      <c r="E1564" s="4" t="str">
        <f>TEXT(SalesDataTable[[#This Row],[Order Date]], "MMM")</f>
        <v>Aug</v>
      </c>
      <c r="F1564" s="5" t="str">
        <f>"Q"&amp;ROUNDUP(MONTH(SalesDataTable[[#This Row],[Order Date]])/3,0)</f>
        <v>Q3</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6" x14ac:dyDescent="0.4">
      <c r="A1565" s="2">
        <v>4463</v>
      </c>
      <c r="B1565" s="3">
        <v>46238</v>
      </c>
      <c r="C1565" s="4">
        <f>YEAR(SalesDataTable[[#This Row],[Order Date]])</f>
        <v>2026</v>
      </c>
      <c r="D1565" s="4">
        <f>MONTH(SalesDataTable[[#This Row],[Order Date]])</f>
        <v>8</v>
      </c>
      <c r="E1565" s="4" t="str">
        <f>TEXT(SalesDataTable[[#This Row],[Order Date]], "MMM")</f>
        <v>Aug</v>
      </c>
      <c r="F1565" s="5" t="str">
        <f>"Q"&amp;ROUNDUP(MONTH(SalesDataTable[[#This Row],[Order Date]])/3,0)</f>
        <v>Q3</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6" x14ac:dyDescent="0.4">
      <c r="A1566" s="2">
        <v>382</v>
      </c>
      <c r="B1566" s="3">
        <v>46239</v>
      </c>
      <c r="C1566" s="4">
        <f>YEAR(SalesDataTable[[#This Row],[Order Date]])</f>
        <v>2026</v>
      </c>
      <c r="D1566" s="4">
        <f>MONTH(SalesDataTable[[#This Row],[Order Date]])</f>
        <v>8</v>
      </c>
      <c r="E1566" s="4" t="str">
        <f>TEXT(SalesDataTable[[#This Row],[Order Date]], "MMM")</f>
        <v>Aug</v>
      </c>
      <c r="F1566" s="5" t="str">
        <f>"Q"&amp;ROUNDUP(MONTH(SalesDataTable[[#This Row],[Order Date]])/3,0)</f>
        <v>Q3</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6" x14ac:dyDescent="0.4">
      <c r="A1567" s="2">
        <v>1011</v>
      </c>
      <c r="B1567" s="3">
        <v>46239</v>
      </c>
      <c r="C1567" s="4">
        <f>YEAR(SalesDataTable[[#This Row],[Order Date]])</f>
        <v>2026</v>
      </c>
      <c r="D1567" s="4">
        <f>MONTH(SalesDataTable[[#This Row],[Order Date]])</f>
        <v>8</v>
      </c>
      <c r="E1567" s="4" t="str">
        <f>TEXT(SalesDataTable[[#This Row],[Order Date]], "MMM")</f>
        <v>Aug</v>
      </c>
      <c r="F1567" s="5" t="str">
        <f>"Q"&amp;ROUNDUP(MONTH(SalesDataTable[[#This Row],[Order Date]])/3,0)</f>
        <v>Q3</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6" x14ac:dyDescent="0.4">
      <c r="A1568" s="2">
        <v>1148</v>
      </c>
      <c r="B1568" s="3">
        <v>46239</v>
      </c>
      <c r="C1568" s="4">
        <f>YEAR(SalesDataTable[[#This Row],[Order Date]])</f>
        <v>2026</v>
      </c>
      <c r="D1568" s="4">
        <f>MONTH(SalesDataTable[[#This Row],[Order Date]])</f>
        <v>8</v>
      </c>
      <c r="E1568" s="4" t="str">
        <f>TEXT(SalesDataTable[[#This Row],[Order Date]], "MMM")</f>
        <v>Aug</v>
      </c>
      <c r="F1568" s="5" t="str">
        <f>"Q"&amp;ROUNDUP(MONTH(SalesDataTable[[#This Row],[Order Date]])/3,0)</f>
        <v>Q3</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6" x14ac:dyDescent="0.4">
      <c r="A1569" s="2">
        <v>1397</v>
      </c>
      <c r="B1569" s="3">
        <v>46239</v>
      </c>
      <c r="C1569" s="4">
        <f>YEAR(SalesDataTable[[#This Row],[Order Date]])</f>
        <v>2026</v>
      </c>
      <c r="D1569" s="4">
        <f>MONTH(SalesDataTable[[#This Row],[Order Date]])</f>
        <v>8</v>
      </c>
      <c r="E1569" s="4" t="str">
        <f>TEXT(SalesDataTable[[#This Row],[Order Date]], "MMM")</f>
        <v>Aug</v>
      </c>
      <c r="F1569" s="5" t="str">
        <f>"Q"&amp;ROUNDUP(MONTH(SalesDataTable[[#This Row],[Order Date]])/3,0)</f>
        <v>Q3</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6" x14ac:dyDescent="0.4">
      <c r="A1570" s="2">
        <v>2252</v>
      </c>
      <c r="B1570" s="3">
        <v>46239</v>
      </c>
      <c r="C1570" s="4">
        <f>YEAR(SalesDataTable[[#This Row],[Order Date]])</f>
        <v>2026</v>
      </c>
      <c r="D1570" s="4">
        <f>MONTH(SalesDataTable[[#This Row],[Order Date]])</f>
        <v>8</v>
      </c>
      <c r="E1570" s="4" t="str">
        <f>TEXT(SalesDataTable[[#This Row],[Order Date]], "MMM")</f>
        <v>Aug</v>
      </c>
      <c r="F1570" s="5" t="str">
        <f>"Q"&amp;ROUNDUP(MONTH(SalesDataTable[[#This Row],[Order Date]])/3,0)</f>
        <v>Q3</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6" x14ac:dyDescent="0.4">
      <c r="A1571" s="2">
        <v>2415</v>
      </c>
      <c r="B1571" s="3">
        <v>46239</v>
      </c>
      <c r="C1571" s="4">
        <f>YEAR(SalesDataTable[[#This Row],[Order Date]])</f>
        <v>2026</v>
      </c>
      <c r="D1571" s="4">
        <f>MONTH(SalesDataTable[[#This Row],[Order Date]])</f>
        <v>8</v>
      </c>
      <c r="E1571" s="4" t="str">
        <f>TEXT(SalesDataTable[[#This Row],[Order Date]], "MMM")</f>
        <v>Aug</v>
      </c>
      <c r="F1571" s="5" t="str">
        <f>"Q"&amp;ROUNDUP(MONTH(SalesDataTable[[#This Row],[Order Date]])/3,0)</f>
        <v>Q3</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6" x14ac:dyDescent="0.4">
      <c r="A1572" s="2">
        <v>2525</v>
      </c>
      <c r="B1572" s="3">
        <v>46239</v>
      </c>
      <c r="C1572" s="4">
        <f>YEAR(SalesDataTable[[#This Row],[Order Date]])</f>
        <v>2026</v>
      </c>
      <c r="D1572" s="4">
        <f>MONTH(SalesDataTable[[#This Row],[Order Date]])</f>
        <v>8</v>
      </c>
      <c r="E1572" s="4" t="str">
        <f>TEXT(SalesDataTable[[#This Row],[Order Date]], "MMM")</f>
        <v>Aug</v>
      </c>
      <c r="F1572" s="5" t="str">
        <f>"Q"&amp;ROUNDUP(MONTH(SalesDataTable[[#This Row],[Order Date]])/3,0)</f>
        <v>Q3</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6" x14ac:dyDescent="0.4">
      <c r="A1573" s="2">
        <v>2652</v>
      </c>
      <c r="B1573" s="3">
        <v>46239</v>
      </c>
      <c r="C1573" s="4">
        <f>YEAR(SalesDataTable[[#This Row],[Order Date]])</f>
        <v>2026</v>
      </c>
      <c r="D1573" s="4">
        <f>MONTH(SalesDataTable[[#This Row],[Order Date]])</f>
        <v>8</v>
      </c>
      <c r="E1573" s="4" t="str">
        <f>TEXT(SalesDataTable[[#This Row],[Order Date]], "MMM")</f>
        <v>Aug</v>
      </c>
      <c r="F1573" s="5" t="str">
        <f>"Q"&amp;ROUNDUP(MONTH(SalesDataTable[[#This Row],[Order Date]])/3,0)</f>
        <v>Q3</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6" x14ac:dyDescent="0.4">
      <c r="A1574" s="2">
        <v>4035</v>
      </c>
      <c r="B1574" s="3">
        <v>46239</v>
      </c>
      <c r="C1574" s="4">
        <f>YEAR(SalesDataTable[[#This Row],[Order Date]])</f>
        <v>2026</v>
      </c>
      <c r="D1574" s="4">
        <f>MONTH(SalesDataTable[[#This Row],[Order Date]])</f>
        <v>8</v>
      </c>
      <c r="E1574" s="4" t="str">
        <f>TEXT(SalesDataTable[[#This Row],[Order Date]], "MMM")</f>
        <v>Aug</v>
      </c>
      <c r="F1574" s="5" t="str">
        <f>"Q"&amp;ROUNDUP(MONTH(SalesDataTable[[#This Row],[Order Date]])/3,0)</f>
        <v>Q3</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6" x14ac:dyDescent="0.4">
      <c r="A1575" s="2">
        <v>4377</v>
      </c>
      <c r="B1575" s="3">
        <v>46239</v>
      </c>
      <c r="C1575" s="4">
        <f>YEAR(SalesDataTable[[#This Row],[Order Date]])</f>
        <v>2026</v>
      </c>
      <c r="D1575" s="4">
        <f>MONTH(SalesDataTable[[#This Row],[Order Date]])</f>
        <v>8</v>
      </c>
      <c r="E1575" s="4" t="str">
        <f>TEXT(SalesDataTable[[#This Row],[Order Date]], "MMM")</f>
        <v>Aug</v>
      </c>
      <c r="F1575" s="5" t="str">
        <f>"Q"&amp;ROUNDUP(MONTH(SalesDataTable[[#This Row],[Order Date]])/3,0)</f>
        <v>Q3</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6" x14ac:dyDescent="0.4">
      <c r="A1576" s="2">
        <v>4734</v>
      </c>
      <c r="B1576" s="3">
        <v>46239</v>
      </c>
      <c r="C1576" s="4">
        <f>YEAR(SalesDataTable[[#This Row],[Order Date]])</f>
        <v>2026</v>
      </c>
      <c r="D1576" s="4">
        <f>MONTH(SalesDataTable[[#This Row],[Order Date]])</f>
        <v>8</v>
      </c>
      <c r="E1576" s="4" t="str">
        <f>TEXT(SalesDataTable[[#This Row],[Order Date]], "MMM")</f>
        <v>Aug</v>
      </c>
      <c r="F1576" s="5" t="str">
        <f>"Q"&amp;ROUNDUP(MONTH(SalesDataTable[[#This Row],[Order Date]])/3,0)</f>
        <v>Q3</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6" x14ac:dyDescent="0.4">
      <c r="A1577" s="2">
        <v>4892</v>
      </c>
      <c r="B1577" s="3">
        <v>46239</v>
      </c>
      <c r="C1577" s="4">
        <f>YEAR(SalesDataTable[[#This Row],[Order Date]])</f>
        <v>2026</v>
      </c>
      <c r="D1577" s="4">
        <f>MONTH(SalesDataTable[[#This Row],[Order Date]])</f>
        <v>8</v>
      </c>
      <c r="E1577" s="4" t="str">
        <f>TEXT(SalesDataTable[[#This Row],[Order Date]], "MMM")</f>
        <v>Aug</v>
      </c>
      <c r="F1577" s="5" t="str">
        <f>"Q"&amp;ROUNDUP(MONTH(SalesDataTable[[#This Row],[Order Date]])/3,0)</f>
        <v>Q3</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6" x14ac:dyDescent="0.4">
      <c r="A1578" s="2">
        <v>5059</v>
      </c>
      <c r="B1578" s="3">
        <v>46239</v>
      </c>
      <c r="C1578" s="4">
        <f>YEAR(SalesDataTable[[#This Row],[Order Date]])</f>
        <v>2026</v>
      </c>
      <c r="D1578" s="4">
        <f>MONTH(SalesDataTable[[#This Row],[Order Date]])</f>
        <v>8</v>
      </c>
      <c r="E1578" s="4" t="str">
        <f>TEXT(SalesDataTable[[#This Row],[Order Date]], "MMM")</f>
        <v>Aug</v>
      </c>
      <c r="F1578" s="5" t="str">
        <f>"Q"&amp;ROUNDUP(MONTH(SalesDataTable[[#This Row],[Order Date]])/3,0)</f>
        <v>Q3</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6" x14ac:dyDescent="0.4">
      <c r="A1579" s="2">
        <v>835</v>
      </c>
      <c r="B1579" s="3">
        <v>46240</v>
      </c>
      <c r="C1579" s="4">
        <f>YEAR(SalesDataTable[[#This Row],[Order Date]])</f>
        <v>2026</v>
      </c>
      <c r="D1579" s="4">
        <f>MONTH(SalesDataTable[[#This Row],[Order Date]])</f>
        <v>8</v>
      </c>
      <c r="E1579" s="4" t="str">
        <f>TEXT(SalesDataTable[[#This Row],[Order Date]], "MMM")</f>
        <v>Aug</v>
      </c>
      <c r="F1579" s="5" t="str">
        <f>"Q"&amp;ROUNDUP(MONTH(SalesDataTable[[#This Row],[Order Date]])/3,0)</f>
        <v>Q3</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6" x14ac:dyDescent="0.4">
      <c r="A1580" s="2">
        <v>1104</v>
      </c>
      <c r="B1580" s="3">
        <v>46240</v>
      </c>
      <c r="C1580" s="4">
        <f>YEAR(SalesDataTable[[#This Row],[Order Date]])</f>
        <v>2026</v>
      </c>
      <c r="D1580" s="4">
        <f>MONTH(SalesDataTable[[#This Row],[Order Date]])</f>
        <v>8</v>
      </c>
      <c r="E1580" s="4" t="str">
        <f>TEXT(SalesDataTable[[#This Row],[Order Date]], "MMM")</f>
        <v>Aug</v>
      </c>
      <c r="F1580" s="5" t="str">
        <f>"Q"&amp;ROUNDUP(MONTH(SalesDataTable[[#This Row],[Order Date]])/3,0)</f>
        <v>Q3</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6" x14ac:dyDescent="0.4">
      <c r="A1581" s="2">
        <v>1976</v>
      </c>
      <c r="B1581" s="3">
        <v>46240</v>
      </c>
      <c r="C1581" s="4">
        <f>YEAR(SalesDataTable[[#This Row],[Order Date]])</f>
        <v>2026</v>
      </c>
      <c r="D1581" s="4">
        <f>MONTH(SalesDataTable[[#This Row],[Order Date]])</f>
        <v>8</v>
      </c>
      <c r="E1581" s="4" t="str">
        <f>TEXT(SalesDataTable[[#This Row],[Order Date]], "MMM")</f>
        <v>Aug</v>
      </c>
      <c r="F1581" s="5" t="str">
        <f>"Q"&amp;ROUNDUP(MONTH(SalesDataTable[[#This Row],[Order Date]])/3,0)</f>
        <v>Q3</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6" x14ac:dyDescent="0.4">
      <c r="A1582" s="2">
        <v>2596</v>
      </c>
      <c r="B1582" s="3">
        <v>46240</v>
      </c>
      <c r="C1582" s="4">
        <f>YEAR(SalesDataTable[[#This Row],[Order Date]])</f>
        <v>2026</v>
      </c>
      <c r="D1582" s="4">
        <f>MONTH(SalesDataTable[[#This Row],[Order Date]])</f>
        <v>8</v>
      </c>
      <c r="E1582" s="4" t="str">
        <f>TEXT(SalesDataTable[[#This Row],[Order Date]], "MMM")</f>
        <v>Aug</v>
      </c>
      <c r="F1582" s="5" t="str">
        <f>"Q"&amp;ROUNDUP(MONTH(SalesDataTable[[#This Row],[Order Date]])/3,0)</f>
        <v>Q3</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6" x14ac:dyDescent="0.4">
      <c r="A1583" s="2">
        <v>2693</v>
      </c>
      <c r="B1583" s="3">
        <v>46240</v>
      </c>
      <c r="C1583" s="4">
        <f>YEAR(SalesDataTable[[#This Row],[Order Date]])</f>
        <v>2026</v>
      </c>
      <c r="D1583" s="4">
        <f>MONTH(SalesDataTable[[#This Row],[Order Date]])</f>
        <v>8</v>
      </c>
      <c r="E1583" s="4" t="str">
        <f>TEXT(SalesDataTable[[#This Row],[Order Date]], "MMM")</f>
        <v>Aug</v>
      </c>
      <c r="F1583" s="5" t="str">
        <f>"Q"&amp;ROUNDUP(MONTH(SalesDataTable[[#This Row],[Order Date]])/3,0)</f>
        <v>Q3</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6" x14ac:dyDescent="0.4">
      <c r="A1584" s="2">
        <v>3045</v>
      </c>
      <c r="B1584" s="3">
        <v>46240</v>
      </c>
      <c r="C1584" s="4">
        <f>YEAR(SalesDataTable[[#This Row],[Order Date]])</f>
        <v>2026</v>
      </c>
      <c r="D1584" s="4">
        <f>MONTH(SalesDataTable[[#This Row],[Order Date]])</f>
        <v>8</v>
      </c>
      <c r="E1584" s="4" t="str">
        <f>TEXT(SalesDataTable[[#This Row],[Order Date]], "MMM")</f>
        <v>Aug</v>
      </c>
      <c r="F1584" s="5" t="str">
        <f>"Q"&amp;ROUNDUP(MONTH(SalesDataTable[[#This Row],[Order Date]])/3,0)</f>
        <v>Q3</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6" x14ac:dyDescent="0.4">
      <c r="A1585" s="2">
        <v>3340</v>
      </c>
      <c r="B1585" s="3">
        <v>46240</v>
      </c>
      <c r="C1585" s="4">
        <f>YEAR(SalesDataTable[[#This Row],[Order Date]])</f>
        <v>2026</v>
      </c>
      <c r="D1585" s="4">
        <f>MONTH(SalesDataTable[[#This Row],[Order Date]])</f>
        <v>8</v>
      </c>
      <c r="E1585" s="4" t="str">
        <f>TEXT(SalesDataTable[[#This Row],[Order Date]], "MMM")</f>
        <v>Aug</v>
      </c>
      <c r="F1585" s="5" t="str">
        <f>"Q"&amp;ROUNDUP(MONTH(SalesDataTable[[#This Row],[Order Date]])/3,0)</f>
        <v>Q3</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6" x14ac:dyDescent="0.4">
      <c r="A1586" s="2">
        <v>3553</v>
      </c>
      <c r="B1586" s="3">
        <v>46240</v>
      </c>
      <c r="C1586" s="4">
        <f>YEAR(SalesDataTable[[#This Row],[Order Date]])</f>
        <v>2026</v>
      </c>
      <c r="D1586" s="4">
        <f>MONTH(SalesDataTable[[#This Row],[Order Date]])</f>
        <v>8</v>
      </c>
      <c r="E1586" s="4" t="str">
        <f>TEXT(SalesDataTable[[#This Row],[Order Date]], "MMM")</f>
        <v>Aug</v>
      </c>
      <c r="F1586" s="5" t="str">
        <f>"Q"&amp;ROUNDUP(MONTH(SalesDataTable[[#This Row],[Order Date]])/3,0)</f>
        <v>Q3</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6" x14ac:dyDescent="0.4">
      <c r="A1587" s="2">
        <v>3807</v>
      </c>
      <c r="B1587" s="3">
        <v>46240</v>
      </c>
      <c r="C1587" s="4">
        <f>YEAR(SalesDataTable[[#This Row],[Order Date]])</f>
        <v>2026</v>
      </c>
      <c r="D1587" s="4">
        <f>MONTH(SalesDataTable[[#This Row],[Order Date]])</f>
        <v>8</v>
      </c>
      <c r="E1587" s="4" t="str">
        <f>TEXT(SalesDataTable[[#This Row],[Order Date]], "MMM")</f>
        <v>Aug</v>
      </c>
      <c r="F1587" s="5" t="str">
        <f>"Q"&amp;ROUNDUP(MONTH(SalesDataTable[[#This Row],[Order Date]])/3,0)</f>
        <v>Q3</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6" x14ac:dyDescent="0.4">
      <c r="A1588" s="2">
        <v>4061</v>
      </c>
      <c r="B1588" s="3">
        <v>46240</v>
      </c>
      <c r="C1588" s="4">
        <f>YEAR(SalesDataTable[[#This Row],[Order Date]])</f>
        <v>2026</v>
      </c>
      <c r="D1588" s="4">
        <f>MONTH(SalesDataTable[[#This Row],[Order Date]])</f>
        <v>8</v>
      </c>
      <c r="E1588" s="4" t="str">
        <f>TEXT(SalesDataTable[[#This Row],[Order Date]], "MMM")</f>
        <v>Aug</v>
      </c>
      <c r="F1588" s="5" t="str">
        <f>"Q"&amp;ROUNDUP(MONTH(SalesDataTable[[#This Row],[Order Date]])/3,0)</f>
        <v>Q3</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6" x14ac:dyDescent="0.4">
      <c r="A1589" s="2">
        <v>4645</v>
      </c>
      <c r="B1589" s="3">
        <v>46240</v>
      </c>
      <c r="C1589" s="4">
        <f>YEAR(SalesDataTable[[#This Row],[Order Date]])</f>
        <v>2026</v>
      </c>
      <c r="D1589" s="4">
        <f>MONTH(SalesDataTable[[#This Row],[Order Date]])</f>
        <v>8</v>
      </c>
      <c r="E1589" s="4" t="str">
        <f>TEXT(SalesDataTable[[#This Row],[Order Date]], "MMM")</f>
        <v>Aug</v>
      </c>
      <c r="F1589" s="5" t="str">
        <f>"Q"&amp;ROUNDUP(MONTH(SalesDataTable[[#This Row],[Order Date]])/3,0)</f>
        <v>Q3</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6" x14ac:dyDescent="0.4">
      <c r="A1590" s="2">
        <v>5104</v>
      </c>
      <c r="B1590" s="3">
        <v>46240</v>
      </c>
      <c r="C1590" s="4">
        <f>YEAR(SalesDataTable[[#This Row],[Order Date]])</f>
        <v>2026</v>
      </c>
      <c r="D1590" s="4">
        <f>MONTH(SalesDataTable[[#This Row],[Order Date]])</f>
        <v>8</v>
      </c>
      <c r="E1590" s="4" t="str">
        <f>TEXT(SalesDataTable[[#This Row],[Order Date]], "MMM")</f>
        <v>Aug</v>
      </c>
      <c r="F1590" s="5" t="str">
        <f>"Q"&amp;ROUNDUP(MONTH(SalesDataTable[[#This Row],[Order Date]])/3,0)</f>
        <v>Q3</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6" x14ac:dyDescent="0.4">
      <c r="A1591" s="2">
        <v>813</v>
      </c>
      <c r="B1591" s="3">
        <v>46241</v>
      </c>
      <c r="C1591" s="4">
        <f>YEAR(SalesDataTable[[#This Row],[Order Date]])</f>
        <v>2026</v>
      </c>
      <c r="D1591" s="4">
        <f>MONTH(SalesDataTable[[#This Row],[Order Date]])</f>
        <v>8</v>
      </c>
      <c r="E1591" s="4" t="str">
        <f>TEXT(SalesDataTable[[#This Row],[Order Date]], "MMM")</f>
        <v>Aug</v>
      </c>
      <c r="F1591" s="5" t="str">
        <f>"Q"&amp;ROUNDUP(MONTH(SalesDataTable[[#This Row],[Order Date]])/3,0)</f>
        <v>Q3</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6" x14ac:dyDescent="0.4">
      <c r="A1592" s="2">
        <v>836</v>
      </c>
      <c r="B1592" s="3">
        <v>46241</v>
      </c>
      <c r="C1592" s="4">
        <f>YEAR(SalesDataTable[[#This Row],[Order Date]])</f>
        <v>2026</v>
      </c>
      <c r="D1592" s="4">
        <f>MONTH(SalesDataTable[[#This Row],[Order Date]])</f>
        <v>8</v>
      </c>
      <c r="E1592" s="4" t="str">
        <f>TEXT(SalesDataTable[[#This Row],[Order Date]], "MMM")</f>
        <v>Aug</v>
      </c>
      <c r="F1592" s="5" t="str">
        <f>"Q"&amp;ROUNDUP(MONTH(SalesDataTable[[#This Row],[Order Date]])/3,0)</f>
        <v>Q3</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6" x14ac:dyDescent="0.4">
      <c r="A1593" s="2">
        <v>1266</v>
      </c>
      <c r="B1593" s="3">
        <v>46241</v>
      </c>
      <c r="C1593" s="4">
        <f>YEAR(SalesDataTable[[#This Row],[Order Date]])</f>
        <v>2026</v>
      </c>
      <c r="D1593" s="4">
        <f>MONTH(SalesDataTable[[#This Row],[Order Date]])</f>
        <v>8</v>
      </c>
      <c r="E1593" s="4" t="str">
        <f>TEXT(SalesDataTable[[#This Row],[Order Date]], "MMM")</f>
        <v>Aug</v>
      </c>
      <c r="F1593" s="5" t="str">
        <f>"Q"&amp;ROUNDUP(MONTH(SalesDataTable[[#This Row],[Order Date]])/3,0)</f>
        <v>Q3</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6" x14ac:dyDescent="0.4">
      <c r="A1594" s="2">
        <v>2201</v>
      </c>
      <c r="B1594" s="3">
        <v>46241</v>
      </c>
      <c r="C1594" s="4">
        <f>YEAR(SalesDataTable[[#This Row],[Order Date]])</f>
        <v>2026</v>
      </c>
      <c r="D1594" s="4">
        <f>MONTH(SalesDataTable[[#This Row],[Order Date]])</f>
        <v>8</v>
      </c>
      <c r="E1594" s="4" t="str">
        <f>TEXT(SalesDataTable[[#This Row],[Order Date]], "MMM")</f>
        <v>Aug</v>
      </c>
      <c r="F1594" s="5" t="str">
        <f>"Q"&amp;ROUNDUP(MONTH(SalesDataTable[[#This Row],[Order Date]])/3,0)</f>
        <v>Q3</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6" x14ac:dyDescent="0.4">
      <c r="A1595" s="2">
        <v>2382</v>
      </c>
      <c r="B1595" s="3">
        <v>46241</v>
      </c>
      <c r="C1595" s="4">
        <f>YEAR(SalesDataTable[[#This Row],[Order Date]])</f>
        <v>2026</v>
      </c>
      <c r="D1595" s="4">
        <f>MONTH(SalesDataTable[[#This Row],[Order Date]])</f>
        <v>8</v>
      </c>
      <c r="E1595" s="4" t="str">
        <f>TEXT(SalesDataTable[[#This Row],[Order Date]], "MMM")</f>
        <v>Aug</v>
      </c>
      <c r="F1595" s="5" t="str">
        <f>"Q"&amp;ROUNDUP(MONTH(SalesDataTable[[#This Row],[Order Date]])/3,0)</f>
        <v>Q3</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6" x14ac:dyDescent="0.4">
      <c r="A1596" s="2">
        <v>1227</v>
      </c>
      <c r="B1596" s="3">
        <v>46242</v>
      </c>
      <c r="C1596" s="4">
        <f>YEAR(SalesDataTable[[#This Row],[Order Date]])</f>
        <v>2026</v>
      </c>
      <c r="D1596" s="4">
        <f>MONTH(SalesDataTable[[#This Row],[Order Date]])</f>
        <v>8</v>
      </c>
      <c r="E1596" s="4" t="str">
        <f>TEXT(SalesDataTable[[#This Row],[Order Date]], "MMM")</f>
        <v>Aug</v>
      </c>
      <c r="F1596" s="5" t="str">
        <f>"Q"&amp;ROUNDUP(MONTH(SalesDataTable[[#This Row],[Order Date]])/3,0)</f>
        <v>Q3</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6" x14ac:dyDescent="0.4">
      <c r="A1597" s="2">
        <v>1843</v>
      </c>
      <c r="B1597" s="3">
        <v>46242</v>
      </c>
      <c r="C1597" s="4">
        <f>YEAR(SalesDataTable[[#This Row],[Order Date]])</f>
        <v>2026</v>
      </c>
      <c r="D1597" s="4">
        <f>MONTH(SalesDataTable[[#This Row],[Order Date]])</f>
        <v>8</v>
      </c>
      <c r="E1597" s="4" t="str">
        <f>TEXT(SalesDataTable[[#This Row],[Order Date]], "MMM")</f>
        <v>Aug</v>
      </c>
      <c r="F1597" s="5" t="str">
        <f>"Q"&amp;ROUNDUP(MONTH(SalesDataTable[[#This Row],[Order Date]])/3,0)</f>
        <v>Q3</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6" x14ac:dyDescent="0.4">
      <c r="A1598" s="2">
        <v>2369</v>
      </c>
      <c r="B1598" s="3">
        <v>46242</v>
      </c>
      <c r="C1598" s="4">
        <f>YEAR(SalesDataTable[[#This Row],[Order Date]])</f>
        <v>2026</v>
      </c>
      <c r="D1598" s="4">
        <f>MONTH(SalesDataTable[[#This Row],[Order Date]])</f>
        <v>8</v>
      </c>
      <c r="E1598" s="4" t="str">
        <f>TEXT(SalesDataTable[[#This Row],[Order Date]], "MMM")</f>
        <v>Aug</v>
      </c>
      <c r="F1598" s="5" t="str">
        <f>"Q"&amp;ROUNDUP(MONTH(SalesDataTable[[#This Row],[Order Date]])/3,0)</f>
        <v>Q3</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6" x14ac:dyDescent="0.4">
      <c r="A1599" s="2">
        <v>2386</v>
      </c>
      <c r="B1599" s="3">
        <v>46242</v>
      </c>
      <c r="C1599" s="4">
        <f>YEAR(SalesDataTable[[#This Row],[Order Date]])</f>
        <v>2026</v>
      </c>
      <c r="D1599" s="4">
        <f>MONTH(SalesDataTable[[#This Row],[Order Date]])</f>
        <v>8</v>
      </c>
      <c r="E1599" s="4" t="str">
        <f>TEXT(SalesDataTable[[#This Row],[Order Date]], "MMM")</f>
        <v>Aug</v>
      </c>
      <c r="F1599" s="5" t="str">
        <f>"Q"&amp;ROUNDUP(MONTH(SalesDataTable[[#This Row],[Order Date]])/3,0)</f>
        <v>Q3</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6" x14ac:dyDescent="0.4">
      <c r="A1600" s="2">
        <v>2579</v>
      </c>
      <c r="B1600" s="3">
        <v>46242</v>
      </c>
      <c r="C1600" s="4">
        <f>YEAR(SalesDataTable[[#This Row],[Order Date]])</f>
        <v>2026</v>
      </c>
      <c r="D1600" s="4">
        <f>MONTH(SalesDataTable[[#This Row],[Order Date]])</f>
        <v>8</v>
      </c>
      <c r="E1600" s="4" t="str">
        <f>TEXT(SalesDataTable[[#This Row],[Order Date]], "MMM")</f>
        <v>Aug</v>
      </c>
      <c r="F1600" s="5" t="str">
        <f>"Q"&amp;ROUNDUP(MONTH(SalesDataTable[[#This Row],[Order Date]])/3,0)</f>
        <v>Q3</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6" x14ac:dyDescent="0.4">
      <c r="A1601" s="2">
        <v>3075</v>
      </c>
      <c r="B1601" s="3">
        <v>46242</v>
      </c>
      <c r="C1601" s="4">
        <f>YEAR(SalesDataTable[[#This Row],[Order Date]])</f>
        <v>2026</v>
      </c>
      <c r="D1601" s="4">
        <f>MONTH(SalesDataTable[[#This Row],[Order Date]])</f>
        <v>8</v>
      </c>
      <c r="E1601" s="4" t="str">
        <f>TEXT(SalesDataTable[[#This Row],[Order Date]], "MMM")</f>
        <v>Aug</v>
      </c>
      <c r="F1601" s="5" t="str">
        <f>"Q"&amp;ROUNDUP(MONTH(SalesDataTable[[#This Row],[Order Date]])/3,0)</f>
        <v>Q3</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6" x14ac:dyDescent="0.4">
      <c r="A1602" s="2">
        <v>3982</v>
      </c>
      <c r="B1602" s="3">
        <v>46242</v>
      </c>
      <c r="C1602" s="4">
        <f>YEAR(SalesDataTable[[#This Row],[Order Date]])</f>
        <v>2026</v>
      </c>
      <c r="D1602" s="4">
        <f>MONTH(SalesDataTable[[#This Row],[Order Date]])</f>
        <v>8</v>
      </c>
      <c r="E1602" s="4" t="str">
        <f>TEXT(SalesDataTable[[#This Row],[Order Date]], "MMM")</f>
        <v>Aug</v>
      </c>
      <c r="F1602" s="5" t="str">
        <f>"Q"&amp;ROUNDUP(MONTH(SalesDataTable[[#This Row],[Order Date]])/3,0)</f>
        <v>Q3</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6" x14ac:dyDescent="0.4">
      <c r="A1603" s="2">
        <v>4530</v>
      </c>
      <c r="B1603" s="3">
        <v>46242</v>
      </c>
      <c r="C1603" s="4">
        <f>YEAR(SalesDataTable[[#This Row],[Order Date]])</f>
        <v>2026</v>
      </c>
      <c r="D1603" s="4">
        <f>MONTH(SalesDataTable[[#This Row],[Order Date]])</f>
        <v>8</v>
      </c>
      <c r="E1603" s="4" t="str">
        <f>TEXT(SalesDataTable[[#This Row],[Order Date]], "MMM")</f>
        <v>Aug</v>
      </c>
      <c r="F1603" s="5" t="str">
        <f>"Q"&amp;ROUNDUP(MONTH(SalesDataTable[[#This Row],[Order Date]])/3,0)</f>
        <v>Q3</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6" x14ac:dyDescent="0.4">
      <c r="A1604" s="2">
        <v>4641</v>
      </c>
      <c r="B1604" s="3">
        <v>46242</v>
      </c>
      <c r="C1604" s="4">
        <f>YEAR(SalesDataTable[[#This Row],[Order Date]])</f>
        <v>2026</v>
      </c>
      <c r="D1604" s="4">
        <f>MONTH(SalesDataTable[[#This Row],[Order Date]])</f>
        <v>8</v>
      </c>
      <c r="E1604" s="4" t="str">
        <f>TEXT(SalesDataTable[[#This Row],[Order Date]], "MMM")</f>
        <v>Aug</v>
      </c>
      <c r="F1604" s="5" t="str">
        <f>"Q"&amp;ROUNDUP(MONTH(SalesDataTable[[#This Row],[Order Date]])/3,0)</f>
        <v>Q3</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6" x14ac:dyDescent="0.4">
      <c r="A1605" s="2">
        <v>4778</v>
      </c>
      <c r="B1605" s="3">
        <v>46242</v>
      </c>
      <c r="C1605" s="4">
        <f>YEAR(SalesDataTable[[#This Row],[Order Date]])</f>
        <v>2026</v>
      </c>
      <c r="D1605" s="4">
        <f>MONTH(SalesDataTable[[#This Row],[Order Date]])</f>
        <v>8</v>
      </c>
      <c r="E1605" s="4" t="str">
        <f>TEXT(SalesDataTable[[#This Row],[Order Date]], "MMM")</f>
        <v>Aug</v>
      </c>
      <c r="F1605" s="5" t="str">
        <f>"Q"&amp;ROUNDUP(MONTH(SalesDataTable[[#This Row],[Order Date]])/3,0)</f>
        <v>Q3</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6" x14ac:dyDescent="0.4">
      <c r="A1606" s="2">
        <v>5132</v>
      </c>
      <c r="B1606" s="3">
        <v>46242</v>
      </c>
      <c r="C1606" s="4">
        <f>YEAR(SalesDataTable[[#This Row],[Order Date]])</f>
        <v>2026</v>
      </c>
      <c r="D1606" s="4">
        <f>MONTH(SalesDataTable[[#This Row],[Order Date]])</f>
        <v>8</v>
      </c>
      <c r="E1606" s="4" t="str">
        <f>TEXT(SalesDataTable[[#This Row],[Order Date]], "MMM")</f>
        <v>Aug</v>
      </c>
      <c r="F1606" s="5" t="str">
        <f>"Q"&amp;ROUNDUP(MONTH(SalesDataTable[[#This Row],[Order Date]])/3,0)</f>
        <v>Q3</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6" x14ac:dyDescent="0.4">
      <c r="A1607" s="2">
        <v>227</v>
      </c>
      <c r="B1607" s="3">
        <v>46243</v>
      </c>
      <c r="C1607" s="4">
        <f>YEAR(SalesDataTable[[#This Row],[Order Date]])</f>
        <v>2026</v>
      </c>
      <c r="D1607" s="4">
        <f>MONTH(SalesDataTable[[#This Row],[Order Date]])</f>
        <v>8</v>
      </c>
      <c r="E1607" s="4" t="str">
        <f>TEXT(SalesDataTable[[#This Row],[Order Date]], "MMM")</f>
        <v>Aug</v>
      </c>
      <c r="F1607" s="5" t="str">
        <f>"Q"&amp;ROUNDUP(MONTH(SalesDataTable[[#This Row],[Order Date]])/3,0)</f>
        <v>Q3</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6" x14ac:dyDescent="0.4">
      <c r="A1608" s="2">
        <v>390</v>
      </c>
      <c r="B1608" s="3">
        <v>46243</v>
      </c>
      <c r="C1608" s="4">
        <f>YEAR(SalesDataTable[[#This Row],[Order Date]])</f>
        <v>2026</v>
      </c>
      <c r="D1608" s="4">
        <f>MONTH(SalesDataTable[[#This Row],[Order Date]])</f>
        <v>8</v>
      </c>
      <c r="E1608" s="4" t="str">
        <f>TEXT(SalesDataTable[[#This Row],[Order Date]], "MMM")</f>
        <v>Aug</v>
      </c>
      <c r="F1608" s="5" t="str">
        <f>"Q"&amp;ROUNDUP(MONTH(SalesDataTable[[#This Row],[Order Date]])/3,0)</f>
        <v>Q3</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6" x14ac:dyDescent="0.4">
      <c r="A1609" s="2">
        <v>859</v>
      </c>
      <c r="B1609" s="3">
        <v>46243</v>
      </c>
      <c r="C1609" s="4">
        <f>YEAR(SalesDataTable[[#This Row],[Order Date]])</f>
        <v>2026</v>
      </c>
      <c r="D1609" s="4">
        <f>MONTH(SalesDataTable[[#This Row],[Order Date]])</f>
        <v>8</v>
      </c>
      <c r="E1609" s="4" t="str">
        <f>TEXT(SalesDataTable[[#This Row],[Order Date]], "MMM")</f>
        <v>Aug</v>
      </c>
      <c r="F1609" s="5" t="str">
        <f>"Q"&amp;ROUNDUP(MONTH(SalesDataTable[[#This Row],[Order Date]])/3,0)</f>
        <v>Q3</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6" x14ac:dyDescent="0.4">
      <c r="A1610" s="2">
        <v>1468</v>
      </c>
      <c r="B1610" s="3">
        <v>46243</v>
      </c>
      <c r="C1610" s="4">
        <f>YEAR(SalesDataTable[[#This Row],[Order Date]])</f>
        <v>2026</v>
      </c>
      <c r="D1610" s="4">
        <f>MONTH(SalesDataTable[[#This Row],[Order Date]])</f>
        <v>8</v>
      </c>
      <c r="E1610" s="4" t="str">
        <f>TEXT(SalesDataTable[[#This Row],[Order Date]], "MMM")</f>
        <v>Aug</v>
      </c>
      <c r="F1610" s="5" t="str">
        <f>"Q"&amp;ROUNDUP(MONTH(SalesDataTable[[#This Row],[Order Date]])/3,0)</f>
        <v>Q3</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6" x14ac:dyDescent="0.4">
      <c r="A1611" s="2">
        <v>2356</v>
      </c>
      <c r="B1611" s="3">
        <v>46243</v>
      </c>
      <c r="C1611" s="4">
        <f>YEAR(SalesDataTable[[#This Row],[Order Date]])</f>
        <v>2026</v>
      </c>
      <c r="D1611" s="4">
        <f>MONTH(SalesDataTable[[#This Row],[Order Date]])</f>
        <v>8</v>
      </c>
      <c r="E1611" s="4" t="str">
        <f>TEXT(SalesDataTable[[#This Row],[Order Date]], "MMM")</f>
        <v>Aug</v>
      </c>
      <c r="F1611" s="5" t="str">
        <f>"Q"&amp;ROUNDUP(MONTH(SalesDataTable[[#This Row],[Order Date]])/3,0)</f>
        <v>Q3</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6" x14ac:dyDescent="0.4">
      <c r="A1612" s="2">
        <v>3556</v>
      </c>
      <c r="B1612" s="3">
        <v>46243</v>
      </c>
      <c r="C1612" s="4">
        <f>YEAR(SalesDataTable[[#This Row],[Order Date]])</f>
        <v>2026</v>
      </c>
      <c r="D1612" s="4">
        <f>MONTH(SalesDataTable[[#This Row],[Order Date]])</f>
        <v>8</v>
      </c>
      <c r="E1612" s="4" t="str">
        <f>TEXT(SalesDataTable[[#This Row],[Order Date]], "MMM")</f>
        <v>Aug</v>
      </c>
      <c r="F1612" s="5" t="str">
        <f>"Q"&amp;ROUNDUP(MONTH(SalesDataTable[[#This Row],[Order Date]])/3,0)</f>
        <v>Q3</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6" x14ac:dyDescent="0.4">
      <c r="A1613" s="2">
        <v>925</v>
      </c>
      <c r="B1613" s="3">
        <v>46244</v>
      </c>
      <c r="C1613" s="4">
        <f>YEAR(SalesDataTable[[#This Row],[Order Date]])</f>
        <v>2026</v>
      </c>
      <c r="D1613" s="4">
        <f>MONTH(SalesDataTable[[#This Row],[Order Date]])</f>
        <v>8</v>
      </c>
      <c r="E1613" s="4" t="str">
        <f>TEXT(SalesDataTable[[#This Row],[Order Date]], "MMM")</f>
        <v>Aug</v>
      </c>
      <c r="F1613" s="5" t="str">
        <f>"Q"&amp;ROUNDUP(MONTH(SalesDataTable[[#This Row],[Order Date]])/3,0)</f>
        <v>Q3</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6" x14ac:dyDescent="0.4">
      <c r="A1614" s="2">
        <v>1563</v>
      </c>
      <c r="B1614" s="3">
        <v>46244</v>
      </c>
      <c r="C1614" s="4">
        <f>YEAR(SalesDataTable[[#This Row],[Order Date]])</f>
        <v>2026</v>
      </c>
      <c r="D1614" s="4">
        <f>MONTH(SalesDataTable[[#This Row],[Order Date]])</f>
        <v>8</v>
      </c>
      <c r="E1614" s="4" t="str">
        <f>TEXT(SalesDataTable[[#This Row],[Order Date]], "MMM")</f>
        <v>Aug</v>
      </c>
      <c r="F1614" s="5" t="str">
        <f>"Q"&amp;ROUNDUP(MONTH(SalesDataTable[[#This Row],[Order Date]])/3,0)</f>
        <v>Q3</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6" x14ac:dyDescent="0.4">
      <c r="A1615" s="2">
        <v>1634</v>
      </c>
      <c r="B1615" s="3">
        <v>46244</v>
      </c>
      <c r="C1615" s="4">
        <f>YEAR(SalesDataTable[[#This Row],[Order Date]])</f>
        <v>2026</v>
      </c>
      <c r="D1615" s="4">
        <f>MONTH(SalesDataTable[[#This Row],[Order Date]])</f>
        <v>8</v>
      </c>
      <c r="E1615" s="4" t="str">
        <f>TEXT(SalesDataTable[[#This Row],[Order Date]], "MMM")</f>
        <v>Aug</v>
      </c>
      <c r="F1615" s="5" t="str">
        <f>"Q"&amp;ROUNDUP(MONTH(SalesDataTable[[#This Row],[Order Date]])/3,0)</f>
        <v>Q3</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6" x14ac:dyDescent="0.4">
      <c r="A1616" s="2">
        <v>2187</v>
      </c>
      <c r="B1616" s="3">
        <v>46244</v>
      </c>
      <c r="C1616" s="4">
        <f>YEAR(SalesDataTable[[#This Row],[Order Date]])</f>
        <v>2026</v>
      </c>
      <c r="D1616" s="4">
        <f>MONTH(SalesDataTable[[#This Row],[Order Date]])</f>
        <v>8</v>
      </c>
      <c r="E1616" s="4" t="str">
        <f>TEXT(SalesDataTable[[#This Row],[Order Date]], "MMM")</f>
        <v>Aug</v>
      </c>
      <c r="F1616" s="5" t="str">
        <f>"Q"&amp;ROUNDUP(MONTH(SalesDataTable[[#This Row],[Order Date]])/3,0)</f>
        <v>Q3</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6" x14ac:dyDescent="0.4">
      <c r="A1617" s="2">
        <v>2773</v>
      </c>
      <c r="B1617" s="3">
        <v>46244</v>
      </c>
      <c r="C1617" s="4">
        <f>YEAR(SalesDataTable[[#This Row],[Order Date]])</f>
        <v>2026</v>
      </c>
      <c r="D1617" s="4">
        <f>MONTH(SalesDataTable[[#This Row],[Order Date]])</f>
        <v>8</v>
      </c>
      <c r="E1617" s="4" t="str">
        <f>TEXT(SalesDataTable[[#This Row],[Order Date]], "MMM")</f>
        <v>Aug</v>
      </c>
      <c r="F1617" s="5" t="str">
        <f>"Q"&amp;ROUNDUP(MONTH(SalesDataTable[[#This Row],[Order Date]])/3,0)</f>
        <v>Q3</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6" x14ac:dyDescent="0.4">
      <c r="A1618" s="2">
        <v>5040</v>
      </c>
      <c r="B1618" s="3">
        <v>46244</v>
      </c>
      <c r="C1618" s="4">
        <f>YEAR(SalesDataTable[[#This Row],[Order Date]])</f>
        <v>2026</v>
      </c>
      <c r="D1618" s="4">
        <f>MONTH(SalesDataTable[[#This Row],[Order Date]])</f>
        <v>8</v>
      </c>
      <c r="E1618" s="4" t="str">
        <f>TEXT(SalesDataTable[[#This Row],[Order Date]], "MMM")</f>
        <v>Aug</v>
      </c>
      <c r="F1618" s="5" t="str">
        <f>"Q"&amp;ROUNDUP(MONTH(SalesDataTable[[#This Row],[Order Date]])/3,0)</f>
        <v>Q3</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6" x14ac:dyDescent="0.4">
      <c r="A1619" s="2">
        <v>415</v>
      </c>
      <c r="B1619" s="3">
        <v>46245</v>
      </c>
      <c r="C1619" s="4">
        <f>YEAR(SalesDataTable[[#This Row],[Order Date]])</f>
        <v>2026</v>
      </c>
      <c r="D1619" s="4">
        <f>MONTH(SalesDataTable[[#This Row],[Order Date]])</f>
        <v>8</v>
      </c>
      <c r="E1619" s="4" t="str">
        <f>TEXT(SalesDataTable[[#This Row],[Order Date]], "MMM")</f>
        <v>Aug</v>
      </c>
      <c r="F1619" s="5" t="str">
        <f>"Q"&amp;ROUNDUP(MONTH(SalesDataTable[[#This Row],[Order Date]])/3,0)</f>
        <v>Q3</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6" x14ac:dyDescent="0.4">
      <c r="A1620" s="2">
        <v>1111</v>
      </c>
      <c r="B1620" s="3">
        <v>46245</v>
      </c>
      <c r="C1620" s="4">
        <f>YEAR(SalesDataTable[[#This Row],[Order Date]])</f>
        <v>2026</v>
      </c>
      <c r="D1620" s="4">
        <f>MONTH(SalesDataTable[[#This Row],[Order Date]])</f>
        <v>8</v>
      </c>
      <c r="E1620" s="4" t="str">
        <f>TEXT(SalesDataTable[[#This Row],[Order Date]], "MMM")</f>
        <v>Aug</v>
      </c>
      <c r="F1620" s="5" t="str">
        <f>"Q"&amp;ROUNDUP(MONTH(SalesDataTable[[#This Row],[Order Date]])/3,0)</f>
        <v>Q3</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6" x14ac:dyDescent="0.4">
      <c r="A1621" s="2">
        <v>1243</v>
      </c>
      <c r="B1621" s="3">
        <v>46245</v>
      </c>
      <c r="C1621" s="4">
        <f>YEAR(SalesDataTable[[#This Row],[Order Date]])</f>
        <v>2026</v>
      </c>
      <c r="D1621" s="4">
        <f>MONTH(SalesDataTable[[#This Row],[Order Date]])</f>
        <v>8</v>
      </c>
      <c r="E1621" s="4" t="str">
        <f>TEXT(SalesDataTable[[#This Row],[Order Date]], "MMM")</f>
        <v>Aug</v>
      </c>
      <c r="F1621" s="5" t="str">
        <f>"Q"&amp;ROUNDUP(MONTH(SalesDataTable[[#This Row],[Order Date]])/3,0)</f>
        <v>Q3</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6" x14ac:dyDescent="0.4">
      <c r="A1622" s="2">
        <v>1326</v>
      </c>
      <c r="B1622" s="3">
        <v>46245</v>
      </c>
      <c r="C1622" s="4">
        <f>YEAR(SalesDataTable[[#This Row],[Order Date]])</f>
        <v>2026</v>
      </c>
      <c r="D1622" s="4">
        <f>MONTH(SalesDataTable[[#This Row],[Order Date]])</f>
        <v>8</v>
      </c>
      <c r="E1622" s="4" t="str">
        <f>TEXT(SalesDataTable[[#This Row],[Order Date]], "MMM")</f>
        <v>Aug</v>
      </c>
      <c r="F1622" s="5" t="str">
        <f>"Q"&amp;ROUNDUP(MONTH(SalesDataTable[[#This Row],[Order Date]])/3,0)</f>
        <v>Q3</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6" x14ac:dyDescent="0.4">
      <c r="A1623" s="2">
        <v>1682</v>
      </c>
      <c r="B1623" s="3">
        <v>46245</v>
      </c>
      <c r="C1623" s="4">
        <f>YEAR(SalesDataTable[[#This Row],[Order Date]])</f>
        <v>2026</v>
      </c>
      <c r="D1623" s="4">
        <f>MONTH(SalesDataTable[[#This Row],[Order Date]])</f>
        <v>8</v>
      </c>
      <c r="E1623" s="4" t="str">
        <f>TEXT(SalesDataTable[[#This Row],[Order Date]], "MMM")</f>
        <v>Aug</v>
      </c>
      <c r="F1623" s="5" t="str">
        <f>"Q"&amp;ROUNDUP(MONTH(SalesDataTable[[#This Row],[Order Date]])/3,0)</f>
        <v>Q3</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6" x14ac:dyDescent="0.4">
      <c r="A1624" s="2">
        <v>2618</v>
      </c>
      <c r="B1624" s="3">
        <v>46245</v>
      </c>
      <c r="C1624" s="4">
        <f>YEAR(SalesDataTable[[#This Row],[Order Date]])</f>
        <v>2026</v>
      </c>
      <c r="D1624" s="4">
        <f>MONTH(SalesDataTable[[#This Row],[Order Date]])</f>
        <v>8</v>
      </c>
      <c r="E1624" s="4" t="str">
        <f>TEXT(SalesDataTable[[#This Row],[Order Date]], "MMM")</f>
        <v>Aug</v>
      </c>
      <c r="F1624" s="5" t="str">
        <f>"Q"&amp;ROUNDUP(MONTH(SalesDataTable[[#This Row],[Order Date]])/3,0)</f>
        <v>Q3</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6" x14ac:dyDescent="0.4">
      <c r="A1625" s="2">
        <v>3319</v>
      </c>
      <c r="B1625" s="3">
        <v>46245</v>
      </c>
      <c r="C1625" s="4">
        <f>YEAR(SalesDataTable[[#This Row],[Order Date]])</f>
        <v>2026</v>
      </c>
      <c r="D1625" s="4">
        <f>MONTH(SalesDataTable[[#This Row],[Order Date]])</f>
        <v>8</v>
      </c>
      <c r="E1625" s="4" t="str">
        <f>TEXT(SalesDataTable[[#This Row],[Order Date]], "MMM")</f>
        <v>Aug</v>
      </c>
      <c r="F1625" s="5" t="str">
        <f>"Q"&amp;ROUNDUP(MONTH(SalesDataTable[[#This Row],[Order Date]])/3,0)</f>
        <v>Q3</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6" x14ac:dyDescent="0.4">
      <c r="A1626" s="2">
        <v>4600</v>
      </c>
      <c r="B1626" s="3">
        <v>46245</v>
      </c>
      <c r="C1626" s="4">
        <f>YEAR(SalesDataTable[[#This Row],[Order Date]])</f>
        <v>2026</v>
      </c>
      <c r="D1626" s="4">
        <f>MONTH(SalesDataTable[[#This Row],[Order Date]])</f>
        <v>8</v>
      </c>
      <c r="E1626" s="4" t="str">
        <f>TEXT(SalesDataTable[[#This Row],[Order Date]], "MMM")</f>
        <v>Aug</v>
      </c>
      <c r="F1626" s="5" t="str">
        <f>"Q"&amp;ROUNDUP(MONTH(SalesDataTable[[#This Row],[Order Date]])/3,0)</f>
        <v>Q3</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6" x14ac:dyDescent="0.4">
      <c r="A1627" s="2">
        <v>5168</v>
      </c>
      <c r="B1627" s="3">
        <v>46245</v>
      </c>
      <c r="C1627" s="4">
        <f>YEAR(SalesDataTable[[#This Row],[Order Date]])</f>
        <v>2026</v>
      </c>
      <c r="D1627" s="4">
        <f>MONTH(SalesDataTable[[#This Row],[Order Date]])</f>
        <v>8</v>
      </c>
      <c r="E1627" s="4" t="str">
        <f>TEXT(SalesDataTable[[#This Row],[Order Date]], "MMM")</f>
        <v>Aug</v>
      </c>
      <c r="F1627" s="5" t="str">
        <f>"Q"&amp;ROUNDUP(MONTH(SalesDataTable[[#This Row],[Order Date]])/3,0)</f>
        <v>Q3</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6" x14ac:dyDescent="0.4">
      <c r="A1628" s="2">
        <v>245</v>
      </c>
      <c r="B1628" s="3">
        <v>46246</v>
      </c>
      <c r="C1628" s="4">
        <f>YEAR(SalesDataTable[[#This Row],[Order Date]])</f>
        <v>2026</v>
      </c>
      <c r="D1628" s="4">
        <f>MONTH(SalesDataTable[[#This Row],[Order Date]])</f>
        <v>8</v>
      </c>
      <c r="E1628" s="4" t="str">
        <f>TEXT(SalesDataTable[[#This Row],[Order Date]], "MMM")</f>
        <v>Aug</v>
      </c>
      <c r="F1628" s="5" t="str">
        <f>"Q"&amp;ROUNDUP(MONTH(SalesDataTable[[#This Row],[Order Date]])/3,0)</f>
        <v>Q3</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6" x14ac:dyDescent="0.4">
      <c r="A1629" s="2">
        <v>322</v>
      </c>
      <c r="B1629" s="3">
        <v>46246</v>
      </c>
      <c r="C1629" s="4">
        <f>YEAR(SalesDataTable[[#This Row],[Order Date]])</f>
        <v>2026</v>
      </c>
      <c r="D1629" s="4">
        <f>MONTH(SalesDataTable[[#This Row],[Order Date]])</f>
        <v>8</v>
      </c>
      <c r="E1629" s="4" t="str">
        <f>TEXT(SalesDataTable[[#This Row],[Order Date]], "MMM")</f>
        <v>Aug</v>
      </c>
      <c r="F1629" s="5" t="str">
        <f>"Q"&amp;ROUNDUP(MONTH(SalesDataTable[[#This Row],[Order Date]])/3,0)</f>
        <v>Q3</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6" x14ac:dyDescent="0.4">
      <c r="A1630" s="2">
        <v>1101</v>
      </c>
      <c r="B1630" s="3">
        <v>46246</v>
      </c>
      <c r="C1630" s="4">
        <f>YEAR(SalesDataTable[[#This Row],[Order Date]])</f>
        <v>2026</v>
      </c>
      <c r="D1630" s="4">
        <f>MONTH(SalesDataTable[[#This Row],[Order Date]])</f>
        <v>8</v>
      </c>
      <c r="E1630" s="4" t="str">
        <f>TEXT(SalesDataTable[[#This Row],[Order Date]], "MMM")</f>
        <v>Aug</v>
      </c>
      <c r="F1630" s="5" t="str">
        <f>"Q"&amp;ROUNDUP(MONTH(SalesDataTable[[#This Row],[Order Date]])/3,0)</f>
        <v>Q3</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6" x14ac:dyDescent="0.4">
      <c r="A1631" s="2">
        <v>1564</v>
      </c>
      <c r="B1631" s="3">
        <v>46246</v>
      </c>
      <c r="C1631" s="4">
        <f>YEAR(SalesDataTable[[#This Row],[Order Date]])</f>
        <v>2026</v>
      </c>
      <c r="D1631" s="4">
        <f>MONTH(SalesDataTable[[#This Row],[Order Date]])</f>
        <v>8</v>
      </c>
      <c r="E1631" s="4" t="str">
        <f>TEXT(SalesDataTable[[#This Row],[Order Date]], "MMM")</f>
        <v>Aug</v>
      </c>
      <c r="F1631" s="5" t="str">
        <f>"Q"&amp;ROUNDUP(MONTH(SalesDataTable[[#This Row],[Order Date]])/3,0)</f>
        <v>Q3</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6" x14ac:dyDescent="0.4">
      <c r="A1632" s="2">
        <v>3712</v>
      </c>
      <c r="B1632" s="3">
        <v>46246</v>
      </c>
      <c r="C1632" s="4">
        <f>YEAR(SalesDataTable[[#This Row],[Order Date]])</f>
        <v>2026</v>
      </c>
      <c r="D1632" s="4">
        <f>MONTH(SalesDataTable[[#This Row],[Order Date]])</f>
        <v>8</v>
      </c>
      <c r="E1632" s="4" t="str">
        <f>TEXT(SalesDataTable[[#This Row],[Order Date]], "MMM")</f>
        <v>Aug</v>
      </c>
      <c r="F1632" s="5" t="str">
        <f>"Q"&amp;ROUNDUP(MONTH(SalesDataTable[[#This Row],[Order Date]])/3,0)</f>
        <v>Q3</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6" x14ac:dyDescent="0.4">
      <c r="A1633" s="2">
        <v>771</v>
      </c>
      <c r="B1633" s="3">
        <v>46247</v>
      </c>
      <c r="C1633" s="4">
        <f>YEAR(SalesDataTable[[#This Row],[Order Date]])</f>
        <v>2026</v>
      </c>
      <c r="D1633" s="4">
        <f>MONTH(SalesDataTable[[#This Row],[Order Date]])</f>
        <v>8</v>
      </c>
      <c r="E1633" s="4" t="str">
        <f>TEXT(SalesDataTable[[#This Row],[Order Date]], "MMM")</f>
        <v>Aug</v>
      </c>
      <c r="F1633" s="5" t="str">
        <f>"Q"&amp;ROUNDUP(MONTH(SalesDataTable[[#This Row],[Order Date]])/3,0)</f>
        <v>Q3</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6" x14ac:dyDescent="0.4">
      <c r="A1634" s="2">
        <v>2749</v>
      </c>
      <c r="B1634" s="3">
        <v>46247</v>
      </c>
      <c r="C1634" s="4">
        <f>YEAR(SalesDataTable[[#This Row],[Order Date]])</f>
        <v>2026</v>
      </c>
      <c r="D1634" s="4">
        <f>MONTH(SalesDataTable[[#This Row],[Order Date]])</f>
        <v>8</v>
      </c>
      <c r="E1634" s="4" t="str">
        <f>TEXT(SalesDataTable[[#This Row],[Order Date]], "MMM")</f>
        <v>Aug</v>
      </c>
      <c r="F1634" s="5" t="str">
        <f>"Q"&amp;ROUNDUP(MONTH(SalesDataTable[[#This Row],[Order Date]])/3,0)</f>
        <v>Q3</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6" x14ac:dyDescent="0.4">
      <c r="A1635" s="2">
        <v>4252</v>
      </c>
      <c r="B1635" s="3">
        <v>46247</v>
      </c>
      <c r="C1635" s="4">
        <f>YEAR(SalesDataTable[[#This Row],[Order Date]])</f>
        <v>2026</v>
      </c>
      <c r="D1635" s="4">
        <f>MONTH(SalesDataTable[[#This Row],[Order Date]])</f>
        <v>8</v>
      </c>
      <c r="E1635" s="4" t="str">
        <f>TEXT(SalesDataTable[[#This Row],[Order Date]], "MMM")</f>
        <v>Aug</v>
      </c>
      <c r="F1635" s="5" t="str">
        <f>"Q"&amp;ROUNDUP(MONTH(SalesDataTable[[#This Row],[Order Date]])/3,0)</f>
        <v>Q3</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6" x14ac:dyDescent="0.4">
      <c r="A1636" s="2">
        <v>4665</v>
      </c>
      <c r="B1636" s="3">
        <v>46247</v>
      </c>
      <c r="C1636" s="4">
        <f>YEAR(SalesDataTable[[#This Row],[Order Date]])</f>
        <v>2026</v>
      </c>
      <c r="D1636" s="4">
        <f>MONTH(SalesDataTable[[#This Row],[Order Date]])</f>
        <v>8</v>
      </c>
      <c r="E1636" s="4" t="str">
        <f>TEXT(SalesDataTable[[#This Row],[Order Date]], "MMM")</f>
        <v>Aug</v>
      </c>
      <c r="F1636" s="5" t="str">
        <f>"Q"&amp;ROUNDUP(MONTH(SalesDataTable[[#This Row],[Order Date]])/3,0)</f>
        <v>Q3</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6" x14ac:dyDescent="0.4">
      <c r="A1637" s="2">
        <v>4767</v>
      </c>
      <c r="B1637" s="3">
        <v>46247</v>
      </c>
      <c r="C1637" s="4">
        <f>YEAR(SalesDataTable[[#This Row],[Order Date]])</f>
        <v>2026</v>
      </c>
      <c r="D1637" s="4">
        <f>MONTH(SalesDataTable[[#This Row],[Order Date]])</f>
        <v>8</v>
      </c>
      <c r="E1637" s="4" t="str">
        <f>TEXT(SalesDataTable[[#This Row],[Order Date]], "MMM")</f>
        <v>Aug</v>
      </c>
      <c r="F1637" s="5" t="str">
        <f>"Q"&amp;ROUNDUP(MONTH(SalesDataTable[[#This Row],[Order Date]])/3,0)</f>
        <v>Q3</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6" x14ac:dyDescent="0.4">
      <c r="A1638" s="2">
        <v>4832</v>
      </c>
      <c r="B1638" s="3">
        <v>46247</v>
      </c>
      <c r="C1638" s="4">
        <f>YEAR(SalesDataTable[[#This Row],[Order Date]])</f>
        <v>2026</v>
      </c>
      <c r="D1638" s="4">
        <f>MONTH(SalesDataTable[[#This Row],[Order Date]])</f>
        <v>8</v>
      </c>
      <c r="E1638" s="4" t="str">
        <f>TEXT(SalesDataTable[[#This Row],[Order Date]], "MMM")</f>
        <v>Aug</v>
      </c>
      <c r="F1638" s="5" t="str">
        <f>"Q"&amp;ROUNDUP(MONTH(SalesDataTable[[#This Row],[Order Date]])/3,0)</f>
        <v>Q3</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6" x14ac:dyDescent="0.4">
      <c r="A1639" s="2">
        <v>747</v>
      </c>
      <c r="B1639" s="3">
        <v>46248</v>
      </c>
      <c r="C1639" s="4">
        <f>YEAR(SalesDataTable[[#This Row],[Order Date]])</f>
        <v>2026</v>
      </c>
      <c r="D1639" s="4">
        <f>MONTH(SalesDataTable[[#This Row],[Order Date]])</f>
        <v>8</v>
      </c>
      <c r="E1639" s="4" t="str">
        <f>TEXT(SalesDataTable[[#This Row],[Order Date]], "MMM")</f>
        <v>Aug</v>
      </c>
      <c r="F1639" s="5" t="str">
        <f>"Q"&amp;ROUNDUP(MONTH(SalesDataTable[[#This Row],[Order Date]])/3,0)</f>
        <v>Q3</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6" x14ac:dyDescent="0.4">
      <c r="A1640" s="2">
        <v>2281</v>
      </c>
      <c r="B1640" s="3">
        <v>46248</v>
      </c>
      <c r="C1640" s="4">
        <f>YEAR(SalesDataTable[[#This Row],[Order Date]])</f>
        <v>2026</v>
      </c>
      <c r="D1640" s="4">
        <f>MONTH(SalesDataTable[[#This Row],[Order Date]])</f>
        <v>8</v>
      </c>
      <c r="E1640" s="4" t="str">
        <f>TEXT(SalesDataTable[[#This Row],[Order Date]], "MMM")</f>
        <v>Aug</v>
      </c>
      <c r="F1640" s="5" t="str">
        <f>"Q"&amp;ROUNDUP(MONTH(SalesDataTable[[#This Row],[Order Date]])/3,0)</f>
        <v>Q3</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6" x14ac:dyDescent="0.4">
      <c r="A1641" s="2">
        <v>2414</v>
      </c>
      <c r="B1641" s="3">
        <v>46248</v>
      </c>
      <c r="C1641" s="4">
        <f>YEAR(SalesDataTable[[#This Row],[Order Date]])</f>
        <v>2026</v>
      </c>
      <c r="D1641" s="4">
        <f>MONTH(SalesDataTable[[#This Row],[Order Date]])</f>
        <v>8</v>
      </c>
      <c r="E1641" s="4" t="str">
        <f>TEXT(SalesDataTable[[#This Row],[Order Date]], "MMM")</f>
        <v>Aug</v>
      </c>
      <c r="F1641" s="5" t="str">
        <f>"Q"&amp;ROUNDUP(MONTH(SalesDataTable[[#This Row],[Order Date]])/3,0)</f>
        <v>Q3</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6" x14ac:dyDescent="0.4">
      <c r="A1642" s="2">
        <v>3162</v>
      </c>
      <c r="B1642" s="3">
        <v>46248</v>
      </c>
      <c r="C1642" s="4">
        <f>YEAR(SalesDataTable[[#This Row],[Order Date]])</f>
        <v>2026</v>
      </c>
      <c r="D1642" s="4">
        <f>MONTH(SalesDataTable[[#This Row],[Order Date]])</f>
        <v>8</v>
      </c>
      <c r="E1642" s="4" t="str">
        <f>TEXT(SalesDataTable[[#This Row],[Order Date]], "MMM")</f>
        <v>Aug</v>
      </c>
      <c r="F1642" s="5" t="str">
        <f>"Q"&amp;ROUNDUP(MONTH(SalesDataTable[[#This Row],[Order Date]])/3,0)</f>
        <v>Q3</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6" x14ac:dyDescent="0.4">
      <c r="A1643" s="2">
        <v>3200</v>
      </c>
      <c r="B1643" s="3">
        <v>46248</v>
      </c>
      <c r="C1643" s="4">
        <f>YEAR(SalesDataTable[[#This Row],[Order Date]])</f>
        <v>2026</v>
      </c>
      <c r="D1643" s="4">
        <f>MONTH(SalesDataTable[[#This Row],[Order Date]])</f>
        <v>8</v>
      </c>
      <c r="E1643" s="4" t="str">
        <f>TEXT(SalesDataTable[[#This Row],[Order Date]], "MMM")</f>
        <v>Aug</v>
      </c>
      <c r="F1643" s="5" t="str">
        <f>"Q"&amp;ROUNDUP(MONTH(SalesDataTable[[#This Row],[Order Date]])/3,0)</f>
        <v>Q3</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6" x14ac:dyDescent="0.4">
      <c r="A1644" s="2">
        <v>3521</v>
      </c>
      <c r="B1644" s="3">
        <v>46248</v>
      </c>
      <c r="C1644" s="4">
        <f>YEAR(SalesDataTable[[#This Row],[Order Date]])</f>
        <v>2026</v>
      </c>
      <c r="D1644" s="4">
        <f>MONTH(SalesDataTable[[#This Row],[Order Date]])</f>
        <v>8</v>
      </c>
      <c r="E1644" s="4" t="str">
        <f>TEXT(SalesDataTable[[#This Row],[Order Date]], "MMM")</f>
        <v>Aug</v>
      </c>
      <c r="F1644" s="5" t="str">
        <f>"Q"&amp;ROUNDUP(MONTH(SalesDataTable[[#This Row],[Order Date]])/3,0)</f>
        <v>Q3</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6" x14ac:dyDescent="0.4">
      <c r="A1645" s="2">
        <v>4447</v>
      </c>
      <c r="B1645" s="3">
        <v>46248</v>
      </c>
      <c r="C1645" s="4">
        <f>YEAR(SalesDataTable[[#This Row],[Order Date]])</f>
        <v>2026</v>
      </c>
      <c r="D1645" s="4">
        <f>MONTH(SalesDataTable[[#This Row],[Order Date]])</f>
        <v>8</v>
      </c>
      <c r="E1645" s="4" t="str">
        <f>TEXT(SalesDataTable[[#This Row],[Order Date]], "MMM")</f>
        <v>Aug</v>
      </c>
      <c r="F1645" s="5" t="str">
        <f>"Q"&amp;ROUNDUP(MONTH(SalesDataTable[[#This Row],[Order Date]])/3,0)</f>
        <v>Q3</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6" x14ac:dyDescent="0.4">
      <c r="A1646" s="2">
        <v>421</v>
      </c>
      <c r="B1646" s="3">
        <v>46249</v>
      </c>
      <c r="C1646" s="4">
        <f>YEAR(SalesDataTable[[#This Row],[Order Date]])</f>
        <v>2026</v>
      </c>
      <c r="D1646" s="4">
        <f>MONTH(SalesDataTable[[#This Row],[Order Date]])</f>
        <v>8</v>
      </c>
      <c r="E1646" s="4" t="str">
        <f>TEXT(SalesDataTable[[#This Row],[Order Date]], "MMM")</f>
        <v>Aug</v>
      </c>
      <c r="F1646" s="5" t="str">
        <f>"Q"&amp;ROUNDUP(MONTH(SalesDataTable[[#This Row],[Order Date]])/3,0)</f>
        <v>Q3</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6" x14ac:dyDescent="0.4">
      <c r="A1647" s="2">
        <v>962</v>
      </c>
      <c r="B1647" s="3">
        <v>46249</v>
      </c>
      <c r="C1647" s="4">
        <f>YEAR(SalesDataTable[[#This Row],[Order Date]])</f>
        <v>2026</v>
      </c>
      <c r="D1647" s="4">
        <f>MONTH(SalesDataTable[[#This Row],[Order Date]])</f>
        <v>8</v>
      </c>
      <c r="E1647" s="4" t="str">
        <f>TEXT(SalesDataTable[[#This Row],[Order Date]], "MMM")</f>
        <v>Aug</v>
      </c>
      <c r="F1647" s="5" t="str">
        <f>"Q"&amp;ROUNDUP(MONTH(SalesDataTable[[#This Row],[Order Date]])/3,0)</f>
        <v>Q3</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6" x14ac:dyDescent="0.4">
      <c r="A1648" s="2">
        <v>1386</v>
      </c>
      <c r="B1648" s="3">
        <v>46249</v>
      </c>
      <c r="C1648" s="4">
        <f>YEAR(SalesDataTable[[#This Row],[Order Date]])</f>
        <v>2026</v>
      </c>
      <c r="D1648" s="4">
        <f>MONTH(SalesDataTable[[#This Row],[Order Date]])</f>
        <v>8</v>
      </c>
      <c r="E1648" s="4" t="str">
        <f>TEXT(SalesDataTable[[#This Row],[Order Date]], "MMM")</f>
        <v>Aug</v>
      </c>
      <c r="F1648" s="5" t="str">
        <f>"Q"&amp;ROUNDUP(MONTH(SalesDataTable[[#This Row],[Order Date]])/3,0)</f>
        <v>Q3</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6" x14ac:dyDescent="0.4">
      <c r="A1649" s="2">
        <v>3083</v>
      </c>
      <c r="B1649" s="3">
        <v>46249</v>
      </c>
      <c r="C1649" s="4">
        <f>YEAR(SalesDataTable[[#This Row],[Order Date]])</f>
        <v>2026</v>
      </c>
      <c r="D1649" s="4">
        <f>MONTH(SalesDataTable[[#This Row],[Order Date]])</f>
        <v>8</v>
      </c>
      <c r="E1649" s="4" t="str">
        <f>TEXT(SalesDataTable[[#This Row],[Order Date]], "MMM")</f>
        <v>Aug</v>
      </c>
      <c r="F1649" s="5" t="str">
        <f>"Q"&amp;ROUNDUP(MONTH(SalesDataTable[[#This Row],[Order Date]])/3,0)</f>
        <v>Q3</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6" x14ac:dyDescent="0.4">
      <c r="A1650" s="2">
        <v>3174</v>
      </c>
      <c r="B1650" s="3">
        <v>46249</v>
      </c>
      <c r="C1650" s="4">
        <f>YEAR(SalesDataTable[[#This Row],[Order Date]])</f>
        <v>2026</v>
      </c>
      <c r="D1650" s="4">
        <f>MONTH(SalesDataTable[[#This Row],[Order Date]])</f>
        <v>8</v>
      </c>
      <c r="E1650" s="4" t="str">
        <f>TEXT(SalesDataTable[[#This Row],[Order Date]], "MMM")</f>
        <v>Aug</v>
      </c>
      <c r="F1650" s="5" t="str">
        <f>"Q"&amp;ROUNDUP(MONTH(SalesDataTable[[#This Row],[Order Date]])/3,0)</f>
        <v>Q3</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6" x14ac:dyDescent="0.4">
      <c r="A1651" s="2">
        <v>4045</v>
      </c>
      <c r="B1651" s="3">
        <v>46249</v>
      </c>
      <c r="C1651" s="4">
        <f>YEAR(SalesDataTable[[#This Row],[Order Date]])</f>
        <v>2026</v>
      </c>
      <c r="D1651" s="4">
        <f>MONTH(SalesDataTable[[#This Row],[Order Date]])</f>
        <v>8</v>
      </c>
      <c r="E1651" s="4" t="str">
        <f>TEXT(SalesDataTable[[#This Row],[Order Date]], "MMM")</f>
        <v>Aug</v>
      </c>
      <c r="F1651" s="5" t="str">
        <f>"Q"&amp;ROUNDUP(MONTH(SalesDataTable[[#This Row],[Order Date]])/3,0)</f>
        <v>Q3</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6" x14ac:dyDescent="0.4">
      <c r="A1652" s="2">
        <v>4850</v>
      </c>
      <c r="B1652" s="3">
        <v>46249</v>
      </c>
      <c r="C1652" s="4">
        <f>YEAR(SalesDataTable[[#This Row],[Order Date]])</f>
        <v>2026</v>
      </c>
      <c r="D1652" s="4">
        <f>MONTH(SalesDataTable[[#This Row],[Order Date]])</f>
        <v>8</v>
      </c>
      <c r="E1652" s="4" t="str">
        <f>TEXT(SalesDataTable[[#This Row],[Order Date]], "MMM")</f>
        <v>Aug</v>
      </c>
      <c r="F1652" s="5" t="str">
        <f>"Q"&amp;ROUNDUP(MONTH(SalesDataTable[[#This Row],[Order Date]])/3,0)</f>
        <v>Q3</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6" x14ac:dyDescent="0.4">
      <c r="A1653" s="2">
        <v>71</v>
      </c>
      <c r="B1653" s="3">
        <v>46250</v>
      </c>
      <c r="C1653" s="4">
        <f>YEAR(SalesDataTable[[#This Row],[Order Date]])</f>
        <v>2026</v>
      </c>
      <c r="D1653" s="4">
        <f>MONTH(SalesDataTable[[#This Row],[Order Date]])</f>
        <v>8</v>
      </c>
      <c r="E1653" s="4" t="str">
        <f>TEXT(SalesDataTable[[#This Row],[Order Date]], "MMM")</f>
        <v>Aug</v>
      </c>
      <c r="F1653" s="5" t="str">
        <f>"Q"&amp;ROUNDUP(MONTH(SalesDataTable[[#This Row],[Order Date]])/3,0)</f>
        <v>Q3</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6" x14ac:dyDescent="0.4">
      <c r="A1654" s="2">
        <v>627</v>
      </c>
      <c r="B1654" s="3">
        <v>46250</v>
      </c>
      <c r="C1654" s="4">
        <f>YEAR(SalesDataTable[[#This Row],[Order Date]])</f>
        <v>2026</v>
      </c>
      <c r="D1654" s="4">
        <f>MONTH(SalesDataTable[[#This Row],[Order Date]])</f>
        <v>8</v>
      </c>
      <c r="E1654" s="4" t="str">
        <f>TEXT(SalesDataTable[[#This Row],[Order Date]], "MMM")</f>
        <v>Aug</v>
      </c>
      <c r="F1654" s="5" t="str">
        <f>"Q"&amp;ROUNDUP(MONTH(SalesDataTable[[#This Row],[Order Date]])/3,0)</f>
        <v>Q3</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6" x14ac:dyDescent="0.4">
      <c r="A1655" s="2">
        <v>959</v>
      </c>
      <c r="B1655" s="3">
        <v>46250</v>
      </c>
      <c r="C1655" s="4">
        <f>YEAR(SalesDataTable[[#This Row],[Order Date]])</f>
        <v>2026</v>
      </c>
      <c r="D1655" s="4">
        <f>MONTH(SalesDataTable[[#This Row],[Order Date]])</f>
        <v>8</v>
      </c>
      <c r="E1655" s="4" t="str">
        <f>TEXT(SalesDataTable[[#This Row],[Order Date]], "MMM")</f>
        <v>Aug</v>
      </c>
      <c r="F1655" s="5" t="str">
        <f>"Q"&amp;ROUNDUP(MONTH(SalesDataTable[[#This Row],[Order Date]])/3,0)</f>
        <v>Q3</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6" x14ac:dyDescent="0.4">
      <c r="A1656" s="2">
        <v>967</v>
      </c>
      <c r="B1656" s="3">
        <v>46250</v>
      </c>
      <c r="C1656" s="4">
        <f>YEAR(SalesDataTable[[#This Row],[Order Date]])</f>
        <v>2026</v>
      </c>
      <c r="D1656" s="4">
        <f>MONTH(SalesDataTable[[#This Row],[Order Date]])</f>
        <v>8</v>
      </c>
      <c r="E1656" s="4" t="str">
        <f>TEXT(SalesDataTable[[#This Row],[Order Date]], "MMM")</f>
        <v>Aug</v>
      </c>
      <c r="F1656" s="5" t="str">
        <f>"Q"&amp;ROUNDUP(MONTH(SalesDataTable[[#This Row],[Order Date]])/3,0)</f>
        <v>Q3</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6" x14ac:dyDescent="0.4">
      <c r="A1657" s="2">
        <v>1267</v>
      </c>
      <c r="B1657" s="3">
        <v>46250</v>
      </c>
      <c r="C1657" s="4">
        <f>YEAR(SalesDataTable[[#This Row],[Order Date]])</f>
        <v>2026</v>
      </c>
      <c r="D1657" s="4">
        <f>MONTH(SalesDataTable[[#This Row],[Order Date]])</f>
        <v>8</v>
      </c>
      <c r="E1657" s="4" t="str">
        <f>TEXT(SalesDataTable[[#This Row],[Order Date]], "MMM")</f>
        <v>Aug</v>
      </c>
      <c r="F1657" s="5" t="str">
        <f>"Q"&amp;ROUNDUP(MONTH(SalesDataTable[[#This Row],[Order Date]])/3,0)</f>
        <v>Q3</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6" x14ac:dyDescent="0.4">
      <c r="A1658" s="2">
        <v>1394</v>
      </c>
      <c r="B1658" s="3">
        <v>46250</v>
      </c>
      <c r="C1658" s="4">
        <f>YEAR(SalesDataTable[[#This Row],[Order Date]])</f>
        <v>2026</v>
      </c>
      <c r="D1658" s="4">
        <f>MONTH(SalesDataTable[[#This Row],[Order Date]])</f>
        <v>8</v>
      </c>
      <c r="E1658" s="4" t="str">
        <f>TEXT(SalesDataTable[[#This Row],[Order Date]], "MMM")</f>
        <v>Aug</v>
      </c>
      <c r="F1658" s="5" t="str">
        <f>"Q"&amp;ROUNDUP(MONTH(SalesDataTable[[#This Row],[Order Date]])/3,0)</f>
        <v>Q3</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6" x14ac:dyDescent="0.4">
      <c r="A1659" s="2">
        <v>1652</v>
      </c>
      <c r="B1659" s="3">
        <v>46250</v>
      </c>
      <c r="C1659" s="4">
        <f>YEAR(SalesDataTable[[#This Row],[Order Date]])</f>
        <v>2026</v>
      </c>
      <c r="D1659" s="4">
        <f>MONTH(SalesDataTable[[#This Row],[Order Date]])</f>
        <v>8</v>
      </c>
      <c r="E1659" s="4" t="str">
        <f>TEXT(SalesDataTable[[#This Row],[Order Date]], "MMM")</f>
        <v>Aug</v>
      </c>
      <c r="F1659" s="5" t="str">
        <f>"Q"&amp;ROUNDUP(MONTH(SalesDataTable[[#This Row],[Order Date]])/3,0)</f>
        <v>Q3</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6" x14ac:dyDescent="0.4">
      <c r="A1660" s="2">
        <v>2126</v>
      </c>
      <c r="B1660" s="3">
        <v>46250</v>
      </c>
      <c r="C1660" s="4">
        <f>YEAR(SalesDataTable[[#This Row],[Order Date]])</f>
        <v>2026</v>
      </c>
      <c r="D1660" s="4">
        <f>MONTH(SalesDataTable[[#This Row],[Order Date]])</f>
        <v>8</v>
      </c>
      <c r="E1660" s="4" t="str">
        <f>TEXT(SalesDataTable[[#This Row],[Order Date]], "MMM")</f>
        <v>Aug</v>
      </c>
      <c r="F1660" s="5" t="str">
        <f>"Q"&amp;ROUNDUP(MONTH(SalesDataTable[[#This Row],[Order Date]])/3,0)</f>
        <v>Q3</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6" x14ac:dyDescent="0.4">
      <c r="A1661" s="2">
        <v>2282</v>
      </c>
      <c r="B1661" s="3">
        <v>46250</v>
      </c>
      <c r="C1661" s="4">
        <f>YEAR(SalesDataTable[[#This Row],[Order Date]])</f>
        <v>2026</v>
      </c>
      <c r="D1661" s="4">
        <f>MONTH(SalesDataTable[[#This Row],[Order Date]])</f>
        <v>8</v>
      </c>
      <c r="E1661" s="4" t="str">
        <f>TEXT(SalesDataTable[[#This Row],[Order Date]], "MMM")</f>
        <v>Aug</v>
      </c>
      <c r="F1661" s="5" t="str">
        <f>"Q"&amp;ROUNDUP(MONTH(SalesDataTable[[#This Row],[Order Date]])/3,0)</f>
        <v>Q3</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6" x14ac:dyDescent="0.4">
      <c r="A1662" s="2">
        <v>2426</v>
      </c>
      <c r="B1662" s="3">
        <v>46250</v>
      </c>
      <c r="C1662" s="4">
        <f>YEAR(SalesDataTable[[#This Row],[Order Date]])</f>
        <v>2026</v>
      </c>
      <c r="D1662" s="4">
        <f>MONTH(SalesDataTable[[#This Row],[Order Date]])</f>
        <v>8</v>
      </c>
      <c r="E1662" s="4" t="str">
        <f>TEXT(SalesDataTable[[#This Row],[Order Date]], "MMM")</f>
        <v>Aug</v>
      </c>
      <c r="F1662" s="5" t="str">
        <f>"Q"&amp;ROUNDUP(MONTH(SalesDataTable[[#This Row],[Order Date]])/3,0)</f>
        <v>Q3</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6" x14ac:dyDescent="0.4">
      <c r="A1663" s="2">
        <v>2534</v>
      </c>
      <c r="B1663" s="3">
        <v>46250</v>
      </c>
      <c r="C1663" s="4">
        <f>YEAR(SalesDataTable[[#This Row],[Order Date]])</f>
        <v>2026</v>
      </c>
      <c r="D1663" s="4">
        <f>MONTH(SalesDataTable[[#This Row],[Order Date]])</f>
        <v>8</v>
      </c>
      <c r="E1663" s="4" t="str">
        <f>TEXT(SalesDataTable[[#This Row],[Order Date]], "MMM")</f>
        <v>Aug</v>
      </c>
      <c r="F1663" s="5" t="str">
        <f>"Q"&amp;ROUNDUP(MONTH(SalesDataTable[[#This Row],[Order Date]])/3,0)</f>
        <v>Q3</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6" x14ac:dyDescent="0.4">
      <c r="A1664" s="2">
        <v>2948</v>
      </c>
      <c r="B1664" s="3">
        <v>46250</v>
      </c>
      <c r="C1664" s="4">
        <f>YEAR(SalesDataTable[[#This Row],[Order Date]])</f>
        <v>2026</v>
      </c>
      <c r="D1664" s="4">
        <f>MONTH(SalesDataTable[[#This Row],[Order Date]])</f>
        <v>8</v>
      </c>
      <c r="E1664" s="4" t="str">
        <f>TEXT(SalesDataTable[[#This Row],[Order Date]], "MMM")</f>
        <v>Aug</v>
      </c>
      <c r="F1664" s="5" t="str">
        <f>"Q"&amp;ROUNDUP(MONTH(SalesDataTable[[#This Row],[Order Date]])/3,0)</f>
        <v>Q3</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6" x14ac:dyDescent="0.4">
      <c r="A1665" s="2">
        <v>3141</v>
      </c>
      <c r="B1665" s="3">
        <v>46250</v>
      </c>
      <c r="C1665" s="4">
        <f>YEAR(SalesDataTable[[#This Row],[Order Date]])</f>
        <v>2026</v>
      </c>
      <c r="D1665" s="4">
        <f>MONTH(SalesDataTable[[#This Row],[Order Date]])</f>
        <v>8</v>
      </c>
      <c r="E1665" s="4" t="str">
        <f>TEXT(SalesDataTable[[#This Row],[Order Date]], "MMM")</f>
        <v>Aug</v>
      </c>
      <c r="F1665" s="5" t="str">
        <f>"Q"&amp;ROUNDUP(MONTH(SalesDataTable[[#This Row],[Order Date]])/3,0)</f>
        <v>Q3</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6" x14ac:dyDescent="0.4">
      <c r="A1666" s="2">
        <v>3935</v>
      </c>
      <c r="B1666" s="3">
        <v>46250</v>
      </c>
      <c r="C1666" s="4">
        <f>YEAR(SalesDataTable[[#This Row],[Order Date]])</f>
        <v>2026</v>
      </c>
      <c r="D1666" s="4">
        <f>MONTH(SalesDataTable[[#This Row],[Order Date]])</f>
        <v>8</v>
      </c>
      <c r="E1666" s="4" t="str">
        <f>TEXT(SalesDataTable[[#This Row],[Order Date]], "MMM")</f>
        <v>Aug</v>
      </c>
      <c r="F1666" s="5" t="str">
        <f>"Q"&amp;ROUNDUP(MONTH(SalesDataTable[[#This Row],[Order Date]])/3,0)</f>
        <v>Q3</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6" x14ac:dyDescent="0.4">
      <c r="A1667" s="2">
        <v>4636</v>
      </c>
      <c r="B1667" s="3">
        <v>46250</v>
      </c>
      <c r="C1667" s="4">
        <f>YEAR(SalesDataTable[[#This Row],[Order Date]])</f>
        <v>2026</v>
      </c>
      <c r="D1667" s="4">
        <f>MONTH(SalesDataTable[[#This Row],[Order Date]])</f>
        <v>8</v>
      </c>
      <c r="E1667" s="4" t="str">
        <f>TEXT(SalesDataTable[[#This Row],[Order Date]], "MMM")</f>
        <v>Aug</v>
      </c>
      <c r="F1667" s="5" t="str">
        <f>"Q"&amp;ROUNDUP(MONTH(SalesDataTable[[#This Row],[Order Date]])/3,0)</f>
        <v>Q3</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6" x14ac:dyDescent="0.4">
      <c r="A1668" s="2">
        <v>4895</v>
      </c>
      <c r="B1668" s="3">
        <v>46250</v>
      </c>
      <c r="C1668" s="4">
        <f>YEAR(SalesDataTable[[#This Row],[Order Date]])</f>
        <v>2026</v>
      </c>
      <c r="D1668" s="4">
        <f>MONTH(SalesDataTable[[#This Row],[Order Date]])</f>
        <v>8</v>
      </c>
      <c r="E1668" s="4" t="str">
        <f>TEXT(SalesDataTable[[#This Row],[Order Date]], "MMM")</f>
        <v>Aug</v>
      </c>
      <c r="F1668" s="5" t="str">
        <f>"Q"&amp;ROUNDUP(MONTH(SalesDataTable[[#This Row],[Order Date]])/3,0)</f>
        <v>Q3</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6" x14ac:dyDescent="0.4">
      <c r="A1669" s="2">
        <v>5029</v>
      </c>
      <c r="B1669" s="3">
        <v>46250</v>
      </c>
      <c r="C1669" s="4">
        <f>YEAR(SalesDataTable[[#This Row],[Order Date]])</f>
        <v>2026</v>
      </c>
      <c r="D1669" s="4">
        <f>MONTH(SalesDataTable[[#This Row],[Order Date]])</f>
        <v>8</v>
      </c>
      <c r="E1669" s="4" t="str">
        <f>TEXT(SalesDataTable[[#This Row],[Order Date]], "MMM")</f>
        <v>Aug</v>
      </c>
      <c r="F1669" s="5" t="str">
        <f>"Q"&amp;ROUNDUP(MONTH(SalesDataTable[[#This Row],[Order Date]])/3,0)</f>
        <v>Q3</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6" x14ac:dyDescent="0.4">
      <c r="A1670" s="2">
        <v>1965</v>
      </c>
      <c r="B1670" s="3">
        <v>46251</v>
      </c>
      <c r="C1670" s="4">
        <f>YEAR(SalesDataTable[[#This Row],[Order Date]])</f>
        <v>2026</v>
      </c>
      <c r="D1670" s="4">
        <f>MONTH(SalesDataTable[[#This Row],[Order Date]])</f>
        <v>8</v>
      </c>
      <c r="E1670" s="4" t="str">
        <f>TEXT(SalesDataTable[[#This Row],[Order Date]], "MMM")</f>
        <v>Aug</v>
      </c>
      <c r="F1670" s="5" t="str">
        <f>"Q"&amp;ROUNDUP(MONTH(SalesDataTable[[#This Row],[Order Date]])/3,0)</f>
        <v>Q3</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6" x14ac:dyDescent="0.4">
      <c r="A1671" s="2">
        <v>3647</v>
      </c>
      <c r="B1671" s="3">
        <v>46251</v>
      </c>
      <c r="C1671" s="4">
        <f>YEAR(SalesDataTable[[#This Row],[Order Date]])</f>
        <v>2026</v>
      </c>
      <c r="D1671" s="4">
        <f>MONTH(SalesDataTable[[#This Row],[Order Date]])</f>
        <v>8</v>
      </c>
      <c r="E1671" s="4" t="str">
        <f>TEXT(SalesDataTable[[#This Row],[Order Date]], "MMM")</f>
        <v>Aug</v>
      </c>
      <c r="F1671" s="5" t="str">
        <f>"Q"&amp;ROUNDUP(MONTH(SalesDataTable[[#This Row],[Order Date]])/3,0)</f>
        <v>Q3</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6" x14ac:dyDescent="0.4">
      <c r="A1672" s="2">
        <v>3918</v>
      </c>
      <c r="B1672" s="3">
        <v>46251</v>
      </c>
      <c r="C1672" s="4">
        <f>YEAR(SalesDataTable[[#This Row],[Order Date]])</f>
        <v>2026</v>
      </c>
      <c r="D1672" s="4">
        <f>MONTH(SalesDataTable[[#This Row],[Order Date]])</f>
        <v>8</v>
      </c>
      <c r="E1672" s="4" t="str">
        <f>TEXT(SalesDataTable[[#This Row],[Order Date]], "MMM")</f>
        <v>Aug</v>
      </c>
      <c r="F1672" s="5" t="str">
        <f>"Q"&amp;ROUNDUP(MONTH(SalesDataTable[[#This Row],[Order Date]])/3,0)</f>
        <v>Q3</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6" x14ac:dyDescent="0.4">
      <c r="A1673" s="2">
        <v>4256</v>
      </c>
      <c r="B1673" s="3">
        <v>46251</v>
      </c>
      <c r="C1673" s="4">
        <f>YEAR(SalesDataTable[[#This Row],[Order Date]])</f>
        <v>2026</v>
      </c>
      <c r="D1673" s="4">
        <f>MONTH(SalesDataTable[[#This Row],[Order Date]])</f>
        <v>8</v>
      </c>
      <c r="E1673" s="4" t="str">
        <f>TEXT(SalesDataTable[[#This Row],[Order Date]], "MMM")</f>
        <v>Aug</v>
      </c>
      <c r="F1673" s="5" t="str">
        <f>"Q"&amp;ROUNDUP(MONTH(SalesDataTable[[#This Row],[Order Date]])/3,0)</f>
        <v>Q3</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6" x14ac:dyDescent="0.4">
      <c r="A1674" s="2">
        <v>5087</v>
      </c>
      <c r="B1674" s="3">
        <v>46251</v>
      </c>
      <c r="C1674" s="4">
        <f>YEAR(SalesDataTable[[#This Row],[Order Date]])</f>
        <v>2026</v>
      </c>
      <c r="D1674" s="4">
        <f>MONTH(SalesDataTable[[#This Row],[Order Date]])</f>
        <v>8</v>
      </c>
      <c r="E1674" s="4" t="str">
        <f>TEXT(SalesDataTable[[#This Row],[Order Date]], "MMM")</f>
        <v>Aug</v>
      </c>
      <c r="F1674" s="5" t="str">
        <f>"Q"&amp;ROUNDUP(MONTH(SalesDataTable[[#This Row],[Order Date]])/3,0)</f>
        <v>Q3</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6" x14ac:dyDescent="0.4">
      <c r="A1675" s="2">
        <v>1921</v>
      </c>
      <c r="B1675" s="3">
        <v>46252</v>
      </c>
      <c r="C1675" s="4">
        <f>YEAR(SalesDataTable[[#This Row],[Order Date]])</f>
        <v>2026</v>
      </c>
      <c r="D1675" s="4">
        <f>MONTH(SalesDataTable[[#This Row],[Order Date]])</f>
        <v>8</v>
      </c>
      <c r="E1675" s="4" t="str">
        <f>TEXT(SalesDataTable[[#This Row],[Order Date]], "MMM")</f>
        <v>Aug</v>
      </c>
      <c r="F1675" s="5" t="str">
        <f>"Q"&amp;ROUNDUP(MONTH(SalesDataTable[[#This Row],[Order Date]])/3,0)</f>
        <v>Q3</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6" x14ac:dyDescent="0.4">
      <c r="A1676" s="2">
        <v>1966</v>
      </c>
      <c r="B1676" s="3">
        <v>46252</v>
      </c>
      <c r="C1676" s="4">
        <f>YEAR(SalesDataTable[[#This Row],[Order Date]])</f>
        <v>2026</v>
      </c>
      <c r="D1676" s="4">
        <f>MONTH(SalesDataTable[[#This Row],[Order Date]])</f>
        <v>8</v>
      </c>
      <c r="E1676" s="4" t="str">
        <f>TEXT(SalesDataTable[[#This Row],[Order Date]], "MMM")</f>
        <v>Aug</v>
      </c>
      <c r="F1676" s="5" t="str">
        <f>"Q"&amp;ROUNDUP(MONTH(SalesDataTable[[#This Row],[Order Date]])/3,0)</f>
        <v>Q3</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6" x14ac:dyDescent="0.4">
      <c r="A1677" s="2">
        <v>2431</v>
      </c>
      <c r="B1677" s="3">
        <v>46252</v>
      </c>
      <c r="C1677" s="4">
        <f>YEAR(SalesDataTable[[#This Row],[Order Date]])</f>
        <v>2026</v>
      </c>
      <c r="D1677" s="4">
        <f>MONTH(SalesDataTable[[#This Row],[Order Date]])</f>
        <v>8</v>
      </c>
      <c r="E1677" s="4" t="str">
        <f>TEXT(SalesDataTable[[#This Row],[Order Date]], "MMM")</f>
        <v>Aug</v>
      </c>
      <c r="F1677" s="5" t="str">
        <f>"Q"&amp;ROUNDUP(MONTH(SalesDataTable[[#This Row],[Order Date]])/3,0)</f>
        <v>Q3</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6" x14ac:dyDescent="0.4">
      <c r="A1678" s="2">
        <v>3676</v>
      </c>
      <c r="B1678" s="3">
        <v>46252</v>
      </c>
      <c r="C1678" s="4">
        <f>YEAR(SalesDataTable[[#This Row],[Order Date]])</f>
        <v>2026</v>
      </c>
      <c r="D1678" s="4">
        <f>MONTH(SalesDataTable[[#This Row],[Order Date]])</f>
        <v>8</v>
      </c>
      <c r="E1678" s="4" t="str">
        <f>TEXT(SalesDataTable[[#This Row],[Order Date]], "MMM")</f>
        <v>Aug</v>
      </c>
      <c r="F1678" s="5" t="str">
        <f>"Q"&amp;ROUNDUP(MONTH(SalesDataTable[[#This Row],[Order Date]])/3,0)</f>
        <v>Q3</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6" x14ac:dyDescent="0.4">
      <c r="A1679" s="2">
        <v>3972</v>
      </c>
      <c r="B1679" s="3">
        <v>46252</v>
      </c>
      <c r="C1679" s="4">
        <f>YEAR(SalesDataTable[[#This Row],[Order Date]])</f>
        <v>2026</v>
      </c>
      <c r="D1679" s="4">
        <f>MONTH(SalesDataTable[[#This Row],[Order Date]])</f>
        <v>8</v>
      </c>
      <c r="E1679" s="4" t="str">
        <f>TEXT(SalesDataTable[[#This Row],[Order Date]], "MMM")</f>
        <v>Aug</v>
      </c>
      <c r="F1679" s="5" t="str">
        <f>"Q"&amp;ROUNDUP(MONTH(SalesDataTable[[#This Row],[Order Date]])/3,0)</f>
        <v>Q3</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6" x14ac:dyDescent="0.4">
      <c r="A1680" s="2">
        <v>4056</v>
      </c>
      <c r="B1680" s="3">
        <v>46252</v>
      </c>
      <c r="C1680" s="4">
        <f>YEAR(SalesDataTable[[#This Row],[Order Date]])</f>
        <v>2026</v>
      </c>
      <c r="D1680" s="4">
        <f>MONTH(SalesDataTable[[#This Row],[Order Date]])</f>
        <v>8</v>
      </c>
      <c r="E1680" s="4" t="str">
        <f>TEXT(SalesDataTable[[#This Row],[Order Date]], "MMM")</f>
        <v>Aug</v>
      </c>
      <c r="F1680" s="5" t="str">
        <f>"Q"&amp;ROUNDUP(MONTH(SalesDataTable[[#This Row],[Order Date]])/3,0)</f>
        <v>Q3</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6" x14ac:dyDescent="0.4">
      <c r="A1681" s="2">
        <v>4471</v>
      </c>
      <c r="B1681" s="3">
        <v>46252</v>
      </c>
      <c r="C1681" s="4">
        <f>YEAR(SalesDataTable[[#This Row],[Order Date]])</f>
        <v>2026</v>
      </c>
      <c r="D1681" s="4">
        <f>MONTH(SalesDataTable[[#This Row],[Order Date]])</f>
        <v>8</v>
      </c>
      <c r="E1681" s="4" t="str">
        <f>TEXT(SalesDataTable[[#This Row],[Order Date]], "MMM")</f>
        <v>Aug</v>
      </c>
      <c r="F1681" s="5" t="str">
        <f>"Q"&amp;ROUNDUP(MONTH(SalesDataTable[[#This Row],[Order Date]])/3,0)</f>
        <v>Q3</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6" x14ac:dyDescent="0.4">
      <c r="A1682" s="2">
        <v>1054</v>
      </c>
      <c r="B1682" s="3">
        <v>46253</v>
      </c>
      <c r="C1682" s="4">
        <f>YEAR(SalesDataTable[[#This Row],[Order Date]])</f>
        <v>2026</v>
      </c>
      <c r="D1682" s="4">
        <f>MONTH(SalesDataTable[[#This Row],[Order Date]])</f>
        <v>8</v>
      </c>
      <c r="E1682" s="4" t="str">
        <f>TEXT(SalesDataTable[[#This Row],[Order Date]], "MMM")</f>
        <v>Aug</v>
      </c>
      <c r="F1682" s="5" t="str">
        <f>"Q"&amp;ROUNDUP(MONTH(SalesDataTable[[#This Row],[Order Date]])/3,0)</f>
        <v>Q3</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6" x14ac:dyDescent="0.4">
      <c r="A1683" s="2">
        <v>1854</v>
      </c>
      <c r="B1683" s="3">
        <v>46253</v>
      </c>
      <c r="C1683" s="4">
        <f>YEAR(SalesDataTable[[#This Row],[Order Date]])</f>
        <v>2026</v>
      </c>
      <c r="D1683" s="4">
        <f>MONTH(SalesDataTable[[#This Row],[Order Date]])</f>
        <v>8</v>
      </c>
      <c r="E1683" s="4" t="str">
        <f>TEXT(SalesDataTable[[#This Row],[Order Date]], "MMM")</f>
        <v>Aug</v>
      </c>
      <c r="F1683" s="5" t="str">
        <f>"Q"&amp;ROUNDUP(MONTH(SalesDataTable[[#This Row],[Order Date]])/3,0)</f>
        <v>Q3</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6" x14ac:dyDescent="0.4">
      <c r="A1684" s="2">
        <v>2140</v>
      </c>
      <c r="B1684" s="3">
        <v>46253</v>
      </c>
      <c r="C1684" s="4">
        <f>YEAR(SalesDataTable[[#This Row],[Order Date]])</f>
        <v>2026</v>
      </c>
      <c r="D1684" s="4">
        <f>MONTH(SalesDataTable[[#This Row],[Order Date]])</f>
        <v>8</v>
      </c>
      <c r="E1684" s="4" t="str">
        <f>TEXT(SalesDataTable[[#This Row],[Order Date]], "MMM")</f>
        <v>Aug</v>
      </c>
      <c r="F1684" s="5" t="str">
        <f>"Q"&amp;ROUNDUP(MONTH(SalesDataTable[[#This Row],[Order Date]])/3,0)</f>
        <v>Q3</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6" x14ac:dyDescent="0.4">
      <c r="A1685" s="2">
        <v>2328</v>
      </c>
      <c r="B1685" s="3">
        <v>46253</v>
      </c>
      <c r="C1685" s="4">
        <f>YEAR(SalesDataTable[[#This Row],[Order Date]])</f>
        <v>2026</v>
      </c>
      <c r="D1685" s="4">
        <f>MONTH(SalesDataTable[[#This Row],[Order Date]])</f>
        <v>8</v>
      </c>
      <c r="E1685" s="4" t="str">
        <f>TEXT(SalesDataTable[[#This Row],[Order Date]], "MMM")</f>
        <v>Aug</v>
      </c>
      <c r="F1685" s="5" t="str">
        <f>"Q"&amp;ROUNDUP(MONTH(SalesDataTable[[#This Row],[Order Date]])/3,0)</f>
        <v>Q3</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6" x14ac:dyDescent="0.4">
      <c r="A1686" s="2">
        <v>4215</v>
      </c>
      <c r="B1686" s="3">
        <v>46253</v>
      </c>
      <c r="C1686" s="4">
        <f>YEAR(SalesDataTable[[#This Row],[Order Date]])</f>
        <v>2026</v>
      </c>
      <c r="D1686" s="4">
        <f>MONTH(SalesDataTable[[#This Row],[Order Date]])</f>
        <v>8</v>
      </c>
      <c r="E1686" s="4" t="str">
        <f>TEXT(SalesDataTable[[#This Row],[Order Date]], "MMM")</f>
        <v>Aug</v>
      </c>
      <c r="F1686" s="5" t="str">
        <f>"Q"&amp;ROUNDUP(MONTH(SalesDataTable[[#This Row],[Order Date]])/3,0)</f>
        <v>Q3</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6" x14ac:dyDescent="0.4">
      <c r="A1687" s="2">
        <v>4563</v>
      </c>
      <c r="B1687" s="3">
        <v>46253</v>
      </c>
      <c r="C1687" s="4">
        <f>YEAR(SalesDataTable[[#This Row],[Order Date]])</f>
        <v>2026</v>
      </c>
      <c r="D1687" s="4">
        <f>MONTH(SalesDataTable[[#This Row],[Order Date]])</f>
        <v>8</v>
      </c>
      <c r="E1687" s="4" t="str">
        <f>TEXT(SalesDataTable[[#This Row],[Order Date]], "MMM")</f>
        <v>Aug</v>
      </c>
      <c r="F1687" s="5" t="str">
        <f>"Q"&amp;ROUNDUP(MONTH(SalesDataTable[[#This Row],[Order Date]])/3,0)</f>
        <v>Q3</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6" x14ac:dyDescent="0.4">
      <c r="A1688" s="2">
        <v>4775</v>
      </c>
      <c r="B1688" s="3">
        <v>46253</v>
      </c>
      <c r="C1688" s="4">
        <f>YEAR(SalesDataTable[[#This Row],[Order Date]])</f>
        <v>2026</v>
      </c>
      <c r="D1688" s="4">
        <f>MONTH(SalesDataTable[[#This Row],[Order Date]])</f>
        <v>8</v>
      </c>
      <c r="E1688" s="4" t="str">
        <f>TEXT(SalesDataTable[[#This Row],[Order Date]], "MMM")</f>
        <v>Aug</v>
      </c>
      <c r="F1688" s="5" t="str">
        <f>"Q"&amp;ROUNDUP(MONTH(SalesDataTable[[#This Row],[Order Date]])/3,0)</f>
        <v>Q3</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6" x14ac:dyDescent="0.4">
      <c r="A1689" s="2">
        <v>247</v>
      </c>
      <c r="B1689" s="3">
        <v>46254</v>
      </c>
      <c r="C1689" s="4">
        <f>YEAR(SalesDataTable[[#This Row],[Order Date]])</f>
        <v>2026</v>
      </c>
      <c r="D1689" s="4">
        <f>MONTH(SalesDataTable[[#This Row],[Order Date]])</f>
        <v>8</v>
      </c>
      <c r="E1689" s="4" t="str">
        <f>TEXT(SalesDataTable[[#This Row],[Order Date]], "MMM")</f>
        <v>Aug</v>
      </c>
      <c r="F1689" s="5" t="str">
        <f>"Q"&amp;ROUNDUP(MONTH(SalesDataTable[[#This Row],[Order Date]])/3,0)</f>
        <v>Q3</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6" x14ac:dyDescent="0.4">
      <c r="A1690" s="2">
        <v>827</v>
      </c>
      <c r="B1690" s="3">
        <v>46254</v>
      </c>
      <c r="C1690" s="4">
        <f>YEAR(SalesDataTable[[#This Row],[Order Date]])</f>
        <v>2026</v>
      </c>
      <c r="D1690" s="4">
        <f>MONTH(SalesDataTable[[#This Row],[Order Date]])</f>
        <v>8</v>
      </c>
      <c r="E1690" s="4" t="str">
        <f>TEXT(SalesDataTable[[#This Row],[Order Date]], "MMM")</f>
        <v>Aug</v>
      </c>
      <c r="F1690" s="5" t="str">
        <f>"Q"&amp;ROUNDUP(MONTH(SalesDataTable[[#This Row],[Order Date]])/3,0)</f>
        <v>Q3</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6" x14ac:dyDescent="0.4">
      <c r="A1691" s="2">
        <v>1156</v>
      </c>
      <c r="B1691" s="3">
        <v>46254</v>
      </c>
      <c r="C1691" s="4">
        <f>YEAR(SalesDataTable[[#This Row],[Order Date]])</f>
        <v>2026</v>
      </c>
      <c r="D1691" s="4">
        <f>MONTH(SalesDataTable[[#This Row],[Order Date]])</f>
        <v>8</v>
      </c>
      <c r="E1691" s="4" t="str">
        <f>TEXT(SalesDataTable[[#This Row],[Order Date]], "MMM")</f>
        <v>Aug</v>
      </c>
      <c r="F1691" s="5" t="str">
        <f>"Q"&amp;ROUNDUP(MONTH(SalesDataTable[[#This Row],[Order Date]])/3,0)</f>
        <v>Q3</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6" x14ac:dyDescent="0.4">
      <c r="A1692" s="2">
        <v>1543</v>
      </c>
      <c r="B1692" s="3">
        <v>46254</v>
      </c>
      <c r="C1692" s="4">
        <f>YEAR(SalesDataTable[[#This Row],[Order Date]])</f>
        <v>2026</v>
      </c>
      <c r="D1692" s="4">
        <f>MONTH(SalesDataTable[[#This Row],[Order Date]])</f>
        <v>8</v>
      </c>
      <c r="E1692" s="4" t="str">
        <f>TEXT(SalesDataTable[[#This Row],[Order Date]], "MMM")</f>
        <v>Aug</v>
      </c>
      <c r="F1692" s="5" t="str">
        <f>"Q"&amp;ROUNDUP(MONTH(SalesDataTable[[#This Row],[Order Date]])/3,0)</f>
        <v>Q3</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6" x14ac:dyDescent="0.4">
      <c r="A1693" s="2">
        <v>2613</v>
      </c>
      <c r="B1693" s="3">
        <v>46254</v>
      </c>
      <c r="C1693" s="4">
        <f>YEAR(SalesDataTable[[#This Row],[Order Date]])</f>
        <v>2026</v>
      </c>
      <c r="D1693" s="4">
        <f>MONTH(SalesDataTable[[#This Row],[Order Date]])</f>
        <v>8</v>
      </c>
      <c r="E1693" s="4" t="str">
        <f>TEXT(SalesDataTable[[#This Row],[Order Date]], "MMM")</f>
        <v>Aug</v>
      </c>
      <c r="F1693" s="5" t="str">
        <f>"Q"&amp;ROUNDUP(MONTH(SalesDataTable[[#This Row],[Order Date]])/3,0)</f>
        <v>Q3</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6" x14ac:dyDescent="0.4">
      <c r="A1694" s="2">
        <v>3002</v>
      </c>
      <c r="B1694" s="3">
        <v>46254</v>
      </c>
      <c r="C1694" s="4">
        <f>YEAR(SalesDataTable[[#This Row],[Order Date]])</f>
        <v>2026</v>
      </c>
      <c r="D1694" s="4">
        <f>MONTH(SalesDataTable[[#This Row],[Order Date]])</f>
        <v>8</v>
      </c>
      <c r="E1694" s="4" t="str">
        <f>TEXT(SalesDataTable[[#This Row],[Order Date]], "MMM")</f>
        <v>Aug</v>
      </c>
      <c r="F1694" s="5" t="str">
        <f>"Q"&amp;ROUNDUP(MONTH(SalesDataTable[[#This Row],[Order Date]])/3,0)</f>
        <v>Q3</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6" x14ac:dyDescent="0.4">
      <c r="A1695" s="2">
        <v>3103</v>
      </c>
      <c r="B1695" s="3">
        <v>46254</v>
      </c>
      <c r="C1695" s="4">
        <f>YEAR(SalesDataTable[[#This Row],[Order Date]])</f>
        <v>2026</v>
      </c>
      <c r="D1695" s="4">
        <f>MONTH(SalesDataTable[[#This Row],[Order Date]])</f>
        <v>8</v>
      </c>
      <c r="E1695" s="4" t="str">
        <f>TEXT(SalesDataTable[[#This Row],[Order Date]], "MMM")</f>
        <v>Aug</v>
      </c>
      <c r="F1695" s="5" t="str">
        <f>"Q"&amp;ROUNDUP(MONTH(SalesDataTable[[#This Row],[Order Date]])/3,0)</f>
        <v>Q3</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6" x14ac:dyDescent="0.4">
      <c r="A1696" s="2">
        <v>3234</v>
      </c>
      <c r="B1696" s="3">
        <v>46254</v>
      </c>
      <c r="C1696" s="4">
        <f>YEAR(SalesDataTable[[#This Row],[Order Date]])</f>
        <v>2026</v>
      </c>
      <c r="D1696" s="4">
        <f>MONTH(SalesDataTable[[#This Row],[Order Date]])</f>
        <v>8</v>
      </c>
      <c r="E1696" s="4" t="str">
        <f>TEXT(SalesDataTable[[#This Row],[Order Date]], "MMM")</f>
        <v>Aug</v>
      </c>
      <c r="F1696" s="5" t="str">
        <f>"Q"&amp;ROUNDUP(MONTH(SalesDataTable[[#This Row],[Order Date]])/3,0)</f>
        <v>Q3</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6" x14ac:dyDescent="0.4">
      <c r="A1697" s="2">
        <v>3281</v>
      </c>
      <c r="B1697" s="3">
        <v>46254</v>
      </c>
      <c r="C1697" s="4">
        <f>YEAR(SalesDataTable[[#This Row],[Order Date]])</f>
        <v>2026</v>
      </c>
      <c r="D1697" s="4">
        <f>MONTH(SalesDataTable[[#This Row],[Order Date]])</f>
        <v>8</v>
      </c>
      <c r="E1697" s="4" t="str">
        <f>TEXT(SalesDataTable[[#This Row],[Order Date]], "MMM")</f>
        <v>Aug</v>
      </c>
      <c r="F1697" s="5" t="str">
        <f>"Q"&amp;ROUNDUP(MONTH(SalesDataTable[[#This Row],[Order Date]])/3,0)</f>
        <v>Q3</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6" x14ac:dyDescent="0.4">
      <c r="A1698" s="2">
        <v>3870</v>
      </c>
      <c r="B1698" s="3">
        <v>46254</v>
      </c>
      <c r="C1698" s="4">
        <f>YEAR(SalesDataTable[[#This Row],[Order Date]])</f>
        <v>2026</v>
      </c>
      <c r="D1698" s="4">
        <f>MONTH(SalesDataTable[[#This Row],[Order Date]])</f>
        <v>8</v>
      </c>
      <c r="E1698" s="4" t="str">
        <f>TEXT(SalesDataTable[[#This Row],[Order Date]], "MMM")</f>
        <v>Aug</v>
      </c>
      <c r="F1698" s="5" t="str">
        <f>"Q"&amp;ROUNDUP(MONTH(SalesDataTable[[#This Row],[Order Date]])/3,0)</f>
        <v>Q3</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6" x14ac:dyDescent="0.4">
      <c r="A1699" s="2">
        <v>3938</v>
      </c>
      <c r="B1699" s="3">
        <v>46254</v>
      </c>
      <c r="C1699" s="4">
        <f>YEAR(SalesDataTable[[#This Row],[Order Date]])</f>
        <v>2026</v>
      </c>
      <c r="D1699" s="4">
        <f>MONTH(SalesDataTable[[#This Row],[Order Date]])</f>
        <v>8</v>
      </c>
      <c r="E1699" s="4" t="str">
        <f>TEXT(SalesDataTable[[#This Row],[Order Date]], "MMM")</f>
        <v>Aug</v>
      </c>
      <c r="F1699" s="5" t="str">
        <f>"Q"&amp;ROUNDUP(MONTH(SalesDataTable[[#This Row],[Order Date]])/3,0)</f>
        <v>Q3</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6" x14ac:dyDescent="0.4">
      <c r="A1700" s="2">
        <v>4237</v>
      </c>
      <c r="B1700" s="3">
        <v>46254</v>
      </c>
      <c r="C1700" s="4">
        <f>YEAR(SalesDataTable[[#This Row],[Order Date]])</f>
        <v>2026</v>
      </c>
      <c r="D1700" s="4">
        <f>MONTH(SalesDataTable[[#This Row],[Order Date]])</f>
        <v>8</v>
      </c>
      <c r="E1700" s="4" t="str">
        <f>TEXT(SalesDataTable[[#This Row],[Order Date]], "MMM")</f>
        <v>Aug</v>
      </c>
      <c r="F1700" s="5" t="str">
        <f>"Q"&amp;ROUNDUP(MONTH(SalesDataTable[[#This Row],[Order Date]])/3,0)</f>
        <v>Q3</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6" x14ac:dyDescent="0.4">
      <c r="A1701" s="2">
        <v>4970</v>
      </c>
      <c r="B1701" s="3">
        <v>46254</v>
      </c>
      <c r="C1701" s="4">
        <f>YEAR(SalesDataTable[[#This Row],[Order Date]])</f>
        <v>2026</v>
      </c>
      <c r="D1701" s="4">
        <f>MONTH(SalesDataTable[[#This Row],[Order Date]])</f>
        <v>8</v>
      </c>
      <c r="E1701" s="4" t="str">
        <f>TEXT(SalesDataTable[[#This Row],[Order Date]], "MMM")</f>
        <v>Aug</v>
      </c>
      <c r="F1701" s="5" t="str">
        <f>"Q"&amp;ROUNDUP(MONTH(SalesDataTable[[#This Row],[Order Date]])/3,0)</f>
        <v>Q3</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6" x14ac:dyDescent="0.4">
      <c r="A1702" s="2">
        <v>515</v>
      </c>
      <c r="B1702" s="3">
        <v>46255</v>
      </c>
      <c r="C1702" s="4">
        <f>YEAR(SalesDataTable[[#This Row],[Order Date]])</f>
        <v>2026</v>
      </c>
      <c r="D1702" s="4">
        <f>MONTH(SalesDataTable[[#This Row],[Order Date]])</f>
        <v>8</v>
      </c>
      <c r="E1702" s="4" t="str">
        <f>TEXT(SalesDataTable[[#This Row],[Order Date]], "MMM")</f>
        <v>Aug</v>
      </c>
      <c r="F1702" s="5" t="str">
        <f>"Q"&amp;ROUNDUP(MONTH(SalesDataTable[[#This Row],[Order Date]])/3,0)</f>
        <v>Q3</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6" x14ac:dyDescent="0.4">
      <c r="A1703" s="2">
        <v>661</v>
      </c>
      <c r="B1703" s="3">
        <v>46255</v>
      </c>
      <c r="C1703" s="4">
        <f>YEAR(SalesDataTable[[#This Row],[Order Date]])</f>
        <v>2026</v>
      </c>
      <c r="D1703" s="4">
        <f>MONTH(SalesDataTable[[#This Row],[Order Date]])</f>
        <v>8</v>
      </c>
      <c r="E1703" s="4" t="str">
        <f>TEXT(SalesDataTable[[#This Row],[Order Date]], "MMM")</f>
        <v>Aug</v>
      </c>
      <c r="F1703" s="5" t="str">
        <f>"Q"&amp;ROUNDUP(MONTH(SalesDataTable[[#This Row],[Order Date]])/3,0)</f>
        <v>Q3</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6" x14ac:dyDescent="0.4">
      <c r="A1704" s="2">
        <v>1443</v>
      </c>
      <c r="B1704" s="3">
        <v>46255</v>
      </c>
      <c r="C1704" s="4">
        <f>YEAR(SalesDataTable[[#This Row],[Order Date]])</f>
        <v>2026</v>
      </c>
      <c r="D1704" s="4">
        <f>MONTH(SalesDataTable[[#This Row],[Order Date]])</f>
        <v>8</v>
      </c>
      <c r="E1704" s="4" t="str">
        <f>TEXT(SalesDataTable[[#This Row],[Order Date]], "MMM")</f>
        <v>Aug</v>
      </c>
      <c r="F1704" s="5" t="str">
        <f>"Q"&amp;ROUNDUP(MONTH(SalesDataTable[[#This Row],[Order Date]])/3,0)</f>
        <v>Q3</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6" x14ac:dyDescent="0.4">
      <c r="A1705" s="2">
        <v>1446</v>
      </c>
      <c r="B1705" s="3">
        <v>46255</v>
      </c>
      <c r="C1705" s="4">
        <f>YEAR(SalesDataTable[[#This Row],[Order Date]])</f>
        <v>2026</v>
      </c>
      <c r="D1705" s="4">
        <f>MONTH(SalesDataTable[[#This Row],[Order Date]])</f>
        <v>8</v>
      </c>
      <c r="E1705" s="4" t="str">
        <f>TEXT(SalesDataTable[[#This Row],[Order Date]], "MMM")</f>
        <v>Aug</v>
      </c>
      <c r="F1705" s="5" t="str">
        <f>"Q"&amp;ROUNDUP(MONTH(SalesDataTable[[#This Row],[Order Date]])/3,0)</f>
        <v>Q3</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6" x14ac:dyDescent="0.4">
      <c r="A1706" s="2">
        <v>1524</v>
      </c>
      <c r="B1706" s="3">
        <v>46255</v>
      </c>
      <c r="C1706" s="4">
        <f>YEAR(SalesDataTable[[#This Row],[Order Date]])</f>
        <v>2026</v>
      </c>
      <c r="D1706" s="4">
        <f>MONTH(SalesDataTable[[#This Row],[Order Date]])</f>
        <v>8</v>
      </c>
      <c r="E1706" s="4" t="str">
        <f>TEXT(SalesDataTable[[#This Row],[Order Date]], "MMM")</f>
        <v>Aug</v>
      </c>
      <c r="F1706" s="5" t="str">
        <f>"Q"&amp;ROUNDUP(MONTH(SalesDataTable[[#This Row],[Order Date]])/3,0)</f>
        <v>Q3</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6" x14ac:dyDescent="0.4">
      <c r="A1707" s="2">
        <v>1946</v>
      </c>
      <c r="B1707" s="3">
        <v>46255</v>
      </c>
      <c r="C1707" s="4">
        <f>YEAR(SalesDataTable[[#This Row],[Order Date]])</f>
        <v>2026</v>
      </c>
      <c r="D1707" s="4">
        <f>MONTH(SalesDataTable[[#This Row],[Order Date]])</f>
        <v>8</v>
      </c>
      <c r="E1707" s="4" t="str">
        <f>TEXT(SalesDataTable[[#This Row],[Order Date]], "MMM")</f>
        <v>Aug</v>
      </c>
      <c r="F1707" s="5" t="str">
        <f>"Q"&amp;ROUNDUP(MONTH(SalesDataTable[[#This Row],[Order Date]])/3,0)</f>
        <v>Q3</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6" x14ac:dyDescent="0.4">
      <c r="A1708" s="2">
        <v>2285</v>
      </c>
      <c r="B1708" s="3">
        <v>46255</v>
      </c>
      <c r="C1708" s="4">
        <f>YEAR(SalesDataTable[[#This Row],[Order Date]])</f>
        <v>2026</v>
      </c>
      <c r="D1708" s="4">
        <f>MONTH(SalesDataTable[[#This Row],[Order Date]])</f>
        <v>8</v>
      </c>
      <c r="E1708" s="4" t="str">
        <f>TEXT(SalesDataTable[[#This Row],[Order Date]], "MMM")</f>
        <v>Aug</v>
      </c>
      <c r="F1708" s="5" t="str">
        <f>"Q"&amp;ROUNDUP(MONTH(SalesDataTable[[#This Row],[Order Date]])/3,0)</f>
        <v>Q3</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6" x14ac:dyDescent="0.4">
      <c r="A1709" s="2">
        <v>2978</v>
      </c>
      <c r="B1709" s="3">
        <v>46255</v>
      </c>
      <c r="C1709" s="4">
        <f>YEAR(SalesDataTable[[#This Row],[Order Date]])</f>
        <v>2026</v>
      </c>
      <c r="D1709" s="4">
        <f>MONTH(SalesDataTable[[#This Row],[Order Date]])</f>
        <v>8</v>
      </c>
      <c r="E1709" s="4" t="str">
        <f>TEXT(SalesDataTable[[#This Row],[Order Date]], "MMM")</f>
        <v>Aug</v>
      </c>
      <c r="F1709" s="5" t="str">
        <f>"Q"&amp;ROUNDUP(MONTH(SalesDataTable[[#This Row],[Order Date]])/3,0)</f>
        <v>Q3</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6" x14ac:dyDescent="0.4">
      <c r="A1710" s="2">
        <v>3842</v>
      </c>
      <c r="B1710" s="3">
        <v>46255</v>
      </c>
      <c r="C1710" s="4">
        <f>YEAR(SalesDataTable[[#This Row],[Order Date]])</f>
        <v>2026</v>
      </c>
      <c r="D1710" s="4">
        <f>MONTH(SalesDataTable[[#This Row],[Order Date]])</f>
        <v>8</v>
      </c>
      <c r="E1710" s="4" t="str">
        <f>TEXT(SalesDataTable[[#This Row],[Order Date]], "MMM")</f>
        <v>Aug</v>
      </c>
      <c r="F1710" s="5" t="str">
        <f>"Q"&amp;ROUNDUP(MONTH(SalesDataTable[[#This Row],[Order Date]])/3,0)</f>
        <v>Q3</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6" x14ac:dyDescent="0.4">
      <c r="A1711" s="2">
        <v>4220</v>
      </c>
      <c r="B1711" s="3">
        <v>46255</v>
      </c>
      <c r="C1711" s="4">
        <f>YEAR(SalesDataTable[[#This Row],[Order Date]])</f>
        <v>2026</v>
      </c>
      <c r="D1711" s="4">
        <f>MONTH(SalesDataTable[[#This Row],[Order Date]])</f>
        <v>8</v>
      </c>
      <c r="E1711" s="4" t="str">
        <f>TEXT(SalesDataTable[[#This Row],[Order Date]], "MMM")</f>
        <v>Aug</v>
      </c>
      <c r="F1711" s="5" t="str">
        <f>"Q"&amp;ROUNDUP(MONTH(SalesDataTable[[#This Row],[Order Date]])/3,0)</f>
        <v>Q3</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6" x14ac:dyDescent="0.4">
      <c r="A1712" s="2">
        <v>478</v>
      </c>
      <c r="B1712" s="3">
        <v>46256</v>
      </c>
      <c r="C1712" s="4">
        <f>YEAR(SalesDataTable[[#This Row],[Order Date]])</f>
        <v>2026</v>
      </c>
      <c r="D1712" s="4">
        <f>MONTH(SalesDataTable[[#This Row],[Order Date]])</f>
        <v>8</v>
      </c>
      <c r="E1712" s="4" t="str">
        <f>TEXT(SalesDataTable[[#This Row],[Order Date]], "MMM")</f>
        <v>Aug</v>
      </c>
      <c r="F1712" s="5" t="str">
        <f>"Q"&amp;ROUNDUP(MONTH(SalesDataTable[[#This Row],[Order Date]])/3,0)</f>
        <v>Q3</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6" x14ac:dyDescent="0.4">
      <c r="A1713" s="2">
        <v>491</v>
      </c>
      <c r="B1713" s="3">
        <v>46256</v>
      </c>
      <c r="C1713" s="4">
        <f>YEAR(SalesDataTable[[#This Row],[Order Date]])</f>
        <v>2026</v>
      </c>
      <c r="D1713" s="4">
        <f>MONTH(SalesDataTable[[#This Row],[Order Date]])</f>
        <v>8</v>
      </c>
      <c r="E1713" s="4" t="str">
        <f>TEXT(SalesDataTable[[#This Row],[Order Date]], "MMM")</f>
        <v>Aug</v>
      </c>
      <c r="F1713" s="5" t="str">
        <f>"Q"&amp;ROUNDUP(MONTH(SalesDataTable[[#This Row],[Order Date]])/3,0)</f>
        <v>Q3</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6" x14ac:dyDescent="0.4">
      <c r="A1714" s="2">
        <v>862</v>
      </c>
      <c r="B1714" s="3">
        <v>46256</v>
      </c>
      <c r="C1714" s="4">
        <f>YEAR(SalesDataTable[[#This Row],[Order Date]])</f>
        <v>2026</v>
      </c>
      <c r="D1714" s="4">
        <f>MONTH(SalesDataTable[[#This Row],[Order Date]])</f>
        <v>8</v>
      </c>
      <c r="E1714" s="4" t="str">
        <f>TEXT(SalesDataTable[[#This Row],[Order Date]], "MMM")</f>
        <v>Aug</v>
      </c>
      <c r="F1714" s="5" t="str">
        <f>"Q"&amp;ROUNDUP(MONTH(SalesDataTable[[#This Row],[Order Date]])/3,0)</f>
        <v>Q3</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6" x14ac:dyDescent="0.4">
      <c r="A1715" s="2">
        <v>957</v>
      </c>
      <c r="B1715" s="3">
        <v>46256</v>
      </c>
      <c r="C1715" s="4">
        <f>YEAR(SalesDataTable[[#This Row],[Order Date]])</f>
        <v>2026</v>
      </c>
      <c r="D1715" s="4">
        <f>MONTH(SalesDataTable[[#This Row],[Order Date]])</f>
        <v>8</v>
      </c>
      <c r="E1715" s="4" t="str">
        <f>TEXT(SalesDataTable[[#This Row],[Order Date]], "MMM")</f>
        <v>Aug</v>
      </c>
      <c r="F1715" s="5" t="str">
        <f>"Q"&amp;ROUNDUP(MONTH(SalesDataTable[[#This Row],[Order Date]])/3,0)</f>
        <v>Q3</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6" x14ac:dyDescent="0.4">
      <c r="A1716" s="2">
        <v>1728</v>
      </c>
      <c r="B1716" s="3">
        <v>46256</v>
      </c>
      <c r="C1716" s="4">
        <f>YEAR(SalesDataTable[[#This Row],[Order Date]])</f>
        <v>2026</v>
      </c>
      <c r="D1716" s="4">
        <f>MONTH(SalesDataTable[[#This Row],[Order Date]])</f>
        <v>8</v>
      </c>
      <c r="E1716" s="4" t="str">
        <f>TEXT(SalesDataTable[[#This Row],[Order Date]], "MMM")</f>
        <v>Aug</v>
      </c>
      <c r="F1716" s="5" t="str">
        <f>"Q"&amp;ROUNDUP(MONTH(SalesDataTable[[#This Row],[Order Date]])/3,0)</f>
        <v>Q3</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6" x14ac:dyDescent="0.4">
      <c r="A1717" s="2">
        <v>2743</v>
      </c>
      <c r="B1717" s="3">
        <v>46256</v>
      </c>
      <c r="C1717" s="4">
        <f>YEAR(SalesDataTable[[#This Row],[Order Date]])</f>
        <v>2026</v>
      </c>
      <c r="D1717" s="4">
        <f>MONTH(SalesDataTable[[#This Row],[Order Date]])</f>
        <v>8</v>
      </c>
      <c r="E1717" s="4" t="str">
        <f>TEXT(SalesDataTable[[#This Row],[Order Date]], "MMM")</f>
        <v>Aug</v>
      </c>
      <c r="F1717" s="5" t="str">
        <f>"Q"&amp;ROUNDUP(MONTH(SalesDataTable[[#This Row],[Order Date]])/3,0)</f>
        <v>Q3</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6" x14ac:dyDescent="0.4">
      <c r="A1718" s="2">
        <v>3098</v>
      </c>
      <c r="B1718" s="3">
        <v>46256</v>
      </c>
      <c r="C1718" s="4">
        <f>YEAR(SalesDataTable[[#This Row],[Order Date]])</f>
        <v>2026</v>
      </c>
      <c r="D1718" s="4">
        <f>MONTH(SalesDataTable[[#This Row],[Order Date]])</f>
        <v>8</v>
      </c>
      <c r="E1718" s="4" t="str">
        <f>TEXT(SalesDataTable[[#This Row],[Order Date]], "MMM")</f>
        <v>Aug</v>
      </c>
      <c r="F1718" s="5" t="str">
        <f>"Q"&amp;ROUNDUP(MONTH(SalesDataTable[[#This Row],[Order Date]])/3,0)</f>
        <v>Q3</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6" x14ac:dyDescent="0.4">
      <c r="A1719" s="2">
        <v>3606</v>
      </c>
      <c r="B1719" s="3">
        <v>46256</v>
      </c>
      <c r="C1719" s="4">
        <f>YEAR(SalesDataTable[[#This Row],[Order Date]])</f>
        <v>2026</v>
      </c>
      <c r="D1719" s="4">
        <f>MONTH(SalesDataTable[[#This Row],[Order Date]])</f>
        <v>8</v>
      </c>
      <c r="E1719" s="4" t="str">
        <f>TEXT(SalesDataTable[[#This Row],[Order Date]], "MMM")</f>
        <v>Aug</v>
      </c>
      <c r="F1719" s="5" t="str">
        <f>"Q"&amp;ROUNDUP(MONTH(SalesDataTable[[#This Row],[Order Date]])/3,0)</f>
        <v>Q3</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6" x14ac:dyDescent="0.4">
      <c r="A1720" s="2">
        <v>3815</v>
      </c>
      <c r="B1720" s="3">
        <v>46256</v>
      </c>
      <c r="C1720" s="4">
        <f>YEAR(SalesDataTable[[#This Row],[Order Date]])</f>
        <v>2026</v>
      </c>
      <c r="D1720" s="4">
        <f>MONTH(SalesDataTable[[#This Row],[Order Date]])</f>
        <v>8</v>
      </c>
      <c r="E1720" s="4" t="str">
        <f>TEXT(SalesDataTable[[#This Row],[Order Date]], "MMM")</f>
        <v>Aug</v>
      </c>
      <c r="F1720" s="5" t="str">
        <f>"Q"&amp;ROUNDUP(MONTH(SalesDataTable[[#This Row],[Order Date]])/3,0)</f>
        <v>Q3</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6" x14ac:dyDescent="0.4">
      <c r="A1721" s="2">
        <v>3979</v>
      </c>
      <c r="B1721" s="3">
        <v>46256</v>
      </c>
      <c r="C1721" s="4">
        <f>YEAR(SalesDataTable[[#This Row],[Order Date]])</f>
        <v>2026</v>
      </c>
      <c r="D1721" s="4">
        <f>MONTH(SalesDataTable[[#This Row],[Order Date]])</f>
        <v>8</v>
      </c>
      <c r="E1721" s="4" t="str">
        <f>TEXT(SalesDataTable[[#This Row],[Order Date]], "MMM")</f>
        <v>Aug</v>
      </c>
      <c r="F1721" s="5" t="str">
        <f>"Q"&amp;ROUNDUP(MONTH(SalesDataTable[[#This Row],[Order Date]])/3,0)</f>
        <v>Q3</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6" x14ac:dyDescent="0.4">
      <c r="A1722" s="2">
        <v>4160</v>
      </c>
      <c r="B1722" s="3">
        <v>46256</v>
      </c>
      <c r="C1722" s="4">
        <f>YEAR(SalesDataTable[[#This Row],[Order Date]])</f>
        <v>2026</v>
      </c>
      <c r="D1722" s="4">
        <f>MONTH(SalesDataTable[[#This Row],[Order Date]])</f>
        <v>8</v>
      </c>
      <c r="E1722" s="4" t="str">
        <f>TEXT(SalesDataTable[[#This Row],[Order Date]], "MMM")</f>
        <v>Aug</v>
      </c>
      <c r="F1722" s="5" t="str">
        <f>"Q"&amp;ROUNDUP(MONTH(SalesDataTable[[#This Row],[Order Date]])/3,0)</f>
        <v>Q3</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6" x14ac:dyDescent="0.4">
      <c r="A1723" s="2">
        <v>4172</v>
      </c>
      <c r="B1723" s="3">
        <v>46256</v>
      </c>
      <c r="C1723" s="4">
        <f>YEAR(SalesDataTable[[#This Row],[Order Date]])</f>
        <v>2026</v>
      </c>
      <c r="D1723" s="4">
        <f>MONTH(SalesDataTable[[#This Row],[Order Date]])</f>
        <v>8</v>
      </c>
      <c r="E1723" s="4" t="str">
        <f>TEXT(SalesDataTable[[#This Row],[Order Date]], "MMM")</f>
        <v>Aug</v>
      </c>
      <c r="F1723" s="5" t="str">
        <f>"Q"&amp;ROUNDUP(MONTH(SalesDataTable[[#This Row],[Order Date]])/3,0)</f>
        <v>Q3</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6" x14ac:dyDescent="0.4">
      <c r="A1724" s="2">
        <v>4265</v>
      </c>
      <c r="B1724" s="3">
        <v>46256</v>
      </c>
      <c r="C1724" s="4">
        <f>YEAR(SalesDataTable[[#This Row],[Order Date]])</f>
        <v>2026</v>
      </c>
      <c r="D1724" s="4">
        <f>MONTH(SalesDataTable[[#This Row],[Order Date]])</f>
        <v>8</v>
      </c>
      <c r="E1724" s="4" t="str">
        <f>TEXT(SalesDataTable[[#This Row],[Order Date]], "MMM")</f>
        <v>Aug</v>
      </c>
      <c r="F1724" s="5" t="str">
        <f>"Q"&amp;ROUNDUP(MONTH(SalesDataTable[[#This Row],[Order Date]])/3,0)</f>
        <v>Q3</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6" x14ac:dyDescent="0.4">
      <c r="A1725" s="2">
        <v>4321</v>
      </c>
      <c r="B1725" s="3">
        <v>46256</v>
      </c>
      <c r="C1725" s="4">
        <f>YEAR(SalesDataTable[[#This Row],[Order Date]])</f>
        <v>2026</v>
      </c>
      <c r="D1725" s="4">
        <f>MONTH(SalesDataTable[[#This Row],[Order Date]])</f>
        <v>8</v>
      </c>
      <c r="E1725" s="4" t="str">
        <f>TEXT(SalesDataTable[[#This Row],[Order Date]], "MMM")</f>
        <v>Aug</v>
      </c>
      <c r="F1725" s="5" t="str">
        <f>"Q"&amp;ROUNDUP(MONTH(SalesDataTable[[#This Row],[Order Date]])/3,0)</f>
        <v>Q3</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6" x14ac:dyDescent="0.4">
      <c r="A1726" s="2">
        <v>4975</v>
      </c>
      <c r="B1726" s="3">
        <v>46256</v>
      </c>
      <c r="C1726" s="4">
        <f>YEAR(SalesDataTable[[#This Row],[Order Date]])</f>
        <v>2026</v>
      </c>
      <c r="D1726" s="4">
        <f>MONTH(SalesDataTable[[#This Row],[Order Date]])</f>
        <v>8</v>
      </c>
      <c r="E1726" s="4" t="str">
        <f>TEXT(SalesDataTable[[#This Row],[Order Date]], "MMM")</f>
        <v>Aug</v>
      </c>
      <c r="F1726" s="5" t="str">
        <f>"Q"&amp;ROUNDUP(MONTH(SalesDataTable[[#This Row],[Order Date]])/3,0)</f>
        <v>Q3</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6" x14ac:dyDescent="0.4">
      <c r="A1727" s="2">
        <v>991</v>
      </c>
      <c r="B1727" s="3">
        <v>46257</v>
      </c>
      <c r="C1727" s="4">
        <f>YEAR(SalesDataTable[[#This Row],[Order Date]])</f>
        <v>2026</v>
      </c>
      <c r="D1727" s="4">
        <f>MONTH(SalesDataTable[[#This Row],[Order Date]])</f>
        <v>8</v>
      </c>
      <c r="E1727" s="4" t="str">
        <f>TEXT(SalesDataTable[[#This Row],[Order Date]], "MMM")</f>
        <v>Aug</v>
      </c>
      <c r="F1727" s="5" t="str">
        <f>"Q"&amp;ROUNDUP(MONTH(SalesDataTable[[#This Row],[Order Date]])/3,0)</f>
        <v>Q3</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6" x14ac:dyDescent="0.4">
      <c r="A1728" s="2">
        <v>1008</v>
      </c>
      <c r="B1728" s="3">
        <v>46257</v>
      </c>
      <c r="C1728" s="4">
        <f>YEAR(SalesDataTable[[#This Row],[Order Date]])</f>
        <v>2026</v>
      </c>
      <c r="D1728" s="4">
        <f>MONTH(SalesDataTable[[#This Row],[Order Date]])</f>
        <v>8</v>
      </c>
      <c r="E1728" s="4" t="str">
        <f>TEXT(SalesDataTable[[#This Row],[Order Date]], "MMM")</f>
        <v>Aug</v>
      </c>
      <c r="F1728" s="5" t="str">
        <f>"Q"&amp;ROUNDUP(MONTH(SalesDataTable[[#This Row],[Order Date]])/3,0)</f>
        <v>Q3</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6" x14ac:dyDescent="0.4">
      <c r="A1729" s="2">
        <v>1083</v>
      </c>
      <c r="B1729" s="3">
        <v>46257</v>
      </c>
      <c r="C1729" s="4">
        <f>YEAR(SalesDataTable[[#This Row],[Order Date]])</f>
        <v>2026</v>
      </c>
      <c r="D1729" s="4">
        <f>MONTH(SalesDataTable[[#This Row],[Order Date]])</f>
        <v>8</v>
      </c>
      <c r="E1729" s="4" t="str">
        <f>TEXT(SalesDataTable[[#This Row],[Order Date]], "MMM")</f>
        <v>Aug</v>
      </c>
      <c r="F1729" s="5" t="str">
        <f>"Q"&amp;ROUNDUP(MONTH(SalesDataTable[[#This Row],[Order Date]])/3,0)</f>
        <v>Q3</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6" x14ac:dyDescent="0.4">
      <c r="A1730" s="2">
        <v>1553</v>
      </c>
      <c r="B1730" s="3">
        <v>46257</v>
      </c>
      <c r="C1730" s="4">
        <f>YEAR(SalesDataTable[[#This Row],[Order Date]])</f>
        <v>2026</v>
      </c>
      <c r="D1730" s="4">
        <f>MONTH(SalesDataTable[[#This Row],[Order Date]])</f>
        <v>8</v>
      </c>
      <c r="E1730" s="4" t="str">
        <f>TEXT(SalesDataTable[[#This Row],[Order Date]], "MMM")</f>
        <v>Aug</v>
      </c>
      <c r="F1730" s="5" t="str">
        <f>"Q"&amp;ROUNDUP(MONTH(SalesDataTable[[#This Row],[Order Date]])/3,0)</f>
        <v>Q3</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6" x14ac:dyDescent="0.4">
      <c r="A1731" s="2">
        <v>1579</v>
      </c>
      <c r="B1731" s="3">
        <v>46257</v>
      </c>
      <c r="C1731" s="4">
        <f>YEAR(SalesDataTable[[#This Row],[Order Date]])</f>
        <v>2026</v>
      </c>
      <c r="D1731" s="4">
        <f>MONTH(SalesDataTable[[#This Row],[Order Date]])</f>
        <v>8</v>
      </c>
      <c r="E1731" s="4" t="str">
        <f>TEXT(SalesDataTable[[#This Row],[Order Date]], "MMM")</f>
        <v>Aug</v>
      </c>
      <c r="F1731" s="5" t="str">
        <f>"Q"&amp;ROUNDUP(MONTH(SalesDataTable[[#This Row],[Order Date]])/3,0)</f>
        <v>Q3</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6" x14ac:dyDescent="0.4">
      <c r="A1732" s="2">
        <v>1732</v>
      </c>
      <c r="B1732" s="3">
        <v>46257</v>
      </c>
      <c r="C1732" s="4">
        <f>YEAR(SalesDataTable[[#This Row],[Order Date]])</f>
        <v>2026</v>
      </c>
      <c r="D1732" s="4">
        <f>MONTH(SalesDataTable[[#This Row],[Order Date]])</f>
        <v>8</v>
      </c>
      <c r="E1732" s="4" t="str">
        <f>TEXT(SalesDataTable[[#This Row],[Order Date]], "MMM")</f>
        <v>Aug</v>
      </c>
      <c r="F1732" s="5" t="str">
        <f>"Q"&amp;ROUNDUP(MONTH(SalesDataTable[[#This Row],[Order Date]])/3,0)</f>
        <v>Q3</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6" x14ac:dyDescent="0.4">
      <c r="A1733" s="2">
        <v>2083</v>
      </c>
      <c r="B1733" s="3">
        <v>46257</v>
      </c>
      <c r="C1733" s="4">
        <f>YEAR(SalesDataTable[[#This Row],[Order Date]])</f>
        <v>2026</v>
      </c>
      <c r="D1733" s="4">
        <f>MONTH(SalesDataTable[[#This Row],[Order Date]])</f>
        <v>8</v>
      </c>
      <c r="E1733" s="4" t="str">
        <f>TEXT(SalesDataTable[[#This Row],[Order Date]], "MMM")</f>
        <v>Aug</v>
      </c>
      <c r="F1733" s="5" t="str">
        <f>"Q"&amp;ROUNDUP(MONTH(SalesDataTable[[#This Row],[Order Date]])/3,0)</f>
        <v>Q3</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6" x14ac:dyDescent="0.4">
      <c r="A1734" s="2">
        <v>2176</v>
      </c>
      <c r="B1734" s="3">
        <v>46257</v>
      </c>
      <c r="C1734" s="4">
        <f>YEAR(SalesDataTable[[#This Row],[Order Date]])</f>
        <v>2026</v>
      </c>
      <c r="D1734" s="4">
        <f>MONTH(SalesDataTable[[#This Row],[Order Date]])</f>
        <v>8</v>
      </c>
      <c r="E1734" s="4" t="str">
        <f>TEXT(SalesDataTable[[#This Row],[Order Date]], "MMM")</f>
        <v>Aug</v>
      </c>
      <c r="F1734" s="5" t="str">
        <f>"Q"&amp;ROUNDUP(MONTH(SalesDataTable[[#This Row],[Order Date]])/3,0)</f>
        <v>Q3</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6" x14ac:dyDescent="0.4">
      <c r="A1735" s="2">
        <v>2723</v>
      </c>
      <c r="B1735" s="3">
        <v>46257</v>
      </c>
      <c r="C1735" s="4">
        <f>YEAR(SalesDataTable[[#This Row],[Order Date]])</f>
        <v>2026</v>
      </c>
      <c r="D1735" s="4">
        <f>MONTH(SalesDataTable[[#This Row],[Order Date]])</f>
        <v>8</v>
      </c>
      <c r="E1735" s="4" t="str">
        <f>TEXT(SalesDataTable[[#This Row],[Order Date]], "MMM")</f>
        <v>Aug</v>
      </c>
      <c r="F1735" s="5" t="str">
        <f>"Q"&amp;ROUNDUP(MONTH(SalesDataTable[[#This Row],[Order Date]])/3,0)</f>
        <v>Q3</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6" x14ac:dyDescent="0.4">
      <c r="A1736" s="2">
        <v>3299</v>
      </c>
      <c r="B1736" s="3">
        <v>46257</v>
      </c>
      <c r="C1736" s="4">
        <f>YEAR(SalesDataTable[[#This Row],[Order Date]])</f>
        <v>2026</v>
      </c>
      <c r="D1736" s="4">
        <f>MONTH(SalesDataTable[[#This Row],[Order Date]])</f>
        <v>8</v>
      </c>
      <c r="E1736" s="4" t="str">
        <f>TEXT(SalesDataTable[[#This Row],[Order Date]], "MMM")</f>
        <v>Aug</v>
      </c>
      <c r="F1736" s="5" t="str">
        <f>"Q"&amp;ROUNDUP(MONTH(SalesDataTable[[#This Row],[Order Date]])/3,0)</f>
        <v>Q3</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6" x14ac:dyDescent="0.4">
      <c r="A1737" s="2">
        <v>3398</v>
      </c>
      <c r="B1737" s="3">
        <v>46257</v>
      </c>
      <c r="C1737" s="4">
        <f>YEAR(SalesDataTable[[#This Row],[Order Date]])</f>
        <v>2026</v>
      </c>
      <c r="D1737" s="4">
        <f>MONTH(SalesDataTable[[#This Row],[Order Date]])</f>
        <v>8</v>
      </c>
      <c r="E1737" s="4" t="str">
        <f>TEXT(SalesDataTable[[#This Row],[Order Date]], "MMM")</f>
        <v>Aug</v>
      </c>
      <c r="F1737" s="5" t="str">
        <f>"Q"&amp;ROUNDUP(MONTH(SalesDataTable[[#This Row],[Order Date]])/3,0)</f>
        <v>Q3</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6" x14ac:dyDescent="0.4">
      <c r="A1738" s="2">
        <v>4012</v>
      </c>
      <c r="B1738" s="3">
        <v>46257</v>
      </c>
      <c r="C1738" s="4">
        <f>YEAR(SalesDataTable[[#This Row],[Order Date]])</f>
        <v>2026</v>
      </c>
      <c r="D1738" s="4">
        <f>MONTH(SalesDataTable[[#This Row],[Order Date]])</f>
        <v>8</v>
      </c>
      <c r="E1738" s="4" t="str">
        <f>TEXT(SalesDataTable[[#This Row],[Order Date]], "MMM")</f>
        <v>Aug</v>
      </c>
      <c r="F1738" s="5" t="str">
        <f>"Q"&amp;ROUNDUP(MONTH(SalesDataTable[[#This Row],[Order Date]])/3,0)</f>
        <v>Q3</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6" x14ac:dyDescent="0.4">
      <c r="A1739" s="2">
        <v>4064</v>
      </c>
      <c r="B1739" s="3">
        <v>46257</v>
      </c>
      <c r="C1739" s="4">
        <f>YEAR(SalesDataTable[[#This Row],[Order Date]])</f>
        <v>2026</v>
      </c>
      <c r="D1739" s="4">
        <f>MONTH(SalesDataTable[[#This Row],[Order Date]])</f>
        <v>8</v>
      </c>
      <c r="E1739" s="4" t="str">
        <f>TEXT(SalesDataTable[[#This Row],[Order Date]], "MMM")</f>
        <v>Aug</v>
      </c>
      <c r="F1739" s="5" t="str">
        <f>"Q"&amp;ROUNDUP(MONTH(SalesDataTable[[#This Row],[Order Date]])/3,0)</f>
        <v>Q3</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6" x14ac:dyDescent="0.4">
      <c r="A1740" s="2">
        <v>4671</v>
      </c>
      <c r="B1740" s="3">
        <v>46257</v>
      </c>
      <c r="C1740" s="4">
        <f>YEAR(SalesDataTable[[#This Row],[Order Date]])</f>
        <v>2026</v>
      </c>
      <c r="D1740" s="4">
        <f>MONTH(SalesDataTable[[#This Row],[Order Date]])</f>
        <v>8</v>
      </c>
      <c r="E1740" s="4" t="str">
        <f>TEXT(SalesDataTable[[#This Row],[Order Date]], "MMM")</f>
        <v>Aug</v>
      </c>
      <c r="F1740" s="5" t="str">
        <f>"Q"&amp;ROUNDUP(MONTH(SalesDataTable[[#This Row],[Order Date]])/3,0)</f>
        <v>Q3</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6" x14ac:dyDescent="0.4">
      <c r="A1741" s="2">
        <v>1914</v>
      </c>
      <c r="B1741" s="3">
        <v>46258</v>
      </c>
      <c r="C1741" s="4">
        <f>YEAR(SalesDataTable[[#This Row],[Order Date]])</f>
        <v>2026</v>
      </c>
      <c r="D1741" s="4">
        <f>MONTH(SalesDataTable[[#This Row],[Order Date]])</f>
        <v>8</v>
      </c>
      <c r="E1741" s="4" t="str">
        <f>TEXT(SalesDataTable[[#This Row],[Order Date]], "MMM")</f>
        <v>Aug</v>
      </c>
      <c r="F1741" s="5" t="str">
        <f>"Q"&amp;ROUNDUP(MONTH(SalesDataTable[[#This Row],[Order Date]])/3,0)</f>
        <v>Q3</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6" x14ac:dyDescent="0.4">
      <c r="A1742" s="2">
        <v>1973</v>
      </c>
      <c r="B1742" s="3">
        <v>46258</v>
      </c>
      <c r="C1742" s="4">
        <f>YEAR(SalesDataTable[[#This Row],[Order Date]])</f>
        <v>2026</v>
      </c>
      <c r="D1742" s="4">
        <f>MONTH(SalesDataTable[[#This Row],[Order Date]])</f>
        <v>8</v>
      </c>
      <c r="E1742" s="4" t="str">
        <f>TEXT(SalesDataTable[[#This Row],[Order Date]], "MMM")</f>
        <v>Aug</v>
      </c>
      <c r="F1742" s="5" t="str">
        <f>"Q"&amp;ROUNDUP(MONTH(SalesDataTable[[#This Row],[Order Date]])/3,0)</f>
        <v>Q3</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6" x14ac:dyDescent="0.4">
      <c r="A1743" s="2">
        <v>2564</v>
      </c>
      <c r="B1743" s="3">
        <v>46258</v>
      </c>
      <c r="C1743" s="4">
        <f>YEAR(SalesDataTable[[#This Row],[Order Date]])</f>
        <v>2026</v>
      </c>
      <c r="D1743" s="4">
        <f>MONTH(SalesDataTable[[#This Row],[Order Date]])</f>
        <v>8</v>
      </c>
      <c r="E1743" s="4" t="str">
        <f>TEXT(SalesDataTable[[#This Row],[Order Date]], "MMM")</f>
        <v>Aug</v>
      </c>
      <c r="F1743" s="5" t="str">
        <f>"Q"&amp;ROUNDUP(MONTH(SalesDataTable[[#This Row],[Order Date]])/3,0)</f>
        <v>Q3</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6" x14ac:dyDescent="0.4">
      <c r="A1744" s="2">
        <v>2791</v>
      </c>
      <c r="B1744" s="3">
        <v>46258</v>
      </c>
      <c r="C1744" s="4">
        <f>YEAR(SalesDataTable[[#This Row],[Order Date]])</f>
        <v>2026</v>
      </c>
      <c r="D1744" s="4">
        <f>MONTH(SalesDataTable[[#This Row],[Order Date]])</f>
        <v>8</v>
      </c>
      <c r="E1744" s="4" t="str">
        <f>TEXT(SalesDataTable[[#This Row],[Order Date]], "MMM")</f>
        <v>Aug</v>
      </c>
      <c r="F1744" s="5" t="str">
        <f>"Q"&amp;ROUNDUP(MONTH(SalesDataTable[[#This Row],[Order Date]])/3,0)</f>
        <v>Q3</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6" x14ac:dyDescent="0.4">
      <c r="A1745" s="2">
        <v>3559</v>
      </c>
      <c r="B1745" s="3">
        <v>46258</v>
      </c>
      <c r="C1745" s="4">
        <f>YEAR(SalesDataTable[[#This Row],[Order Date]])</f>
        <v>2026</v>
      </c>
      <c r="D1745" s="4">
        <f>MONTH(SalesDataTable[[#This Row],[Order Date]])</f>
        <v>8</v>
      </c>
      <c r="E1745" s="4" t="str">
        <f>TEXT(SalesDataTable[[#This Row],[Order Date]], "MMM")</f>
        <v>Aug</v>
      </c>
      <c r="F1745" s="5" t="str">
        <f>"Q"&amp;ROUNDUP(MONTH(SalesDataTable[[#This Row],[Order Date]])/3,0)</f>
        <v>Q3</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6" x14ac:dyDescent="0.4">
      <c r="A1746" s="2">
        <v>3839</v>
      </c>
      <c r="B1746" s="3">
        <v>46258</v>
      </c>
      <c r="C1746" s="4">
        <f>YEAR(SalesDataTable[[#This Row],[Order Date]])</f>
        <v>2026</v>
      </c>
      <c r="D1746" s="4">
        <f>MONTH(SalesDataTable[[#This Row],[Order Date]])</f>
        <v>8</v>
      </c>
      <c r="E1746" s="4" t="str">
        <f>TEXT(SalesDataTable[[#This Row],[Order Date]], "MMM")</f>
        <v>Aug</v>
      </c>
      <c r="F1746" s="5" t="str">
        <f>"Q"&amp;ROUNDUP(MONTH(SalesDataTable[[#This Row],[Order Date]])/3,0)</f>
        <v>Q3</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6" x14ac:dyDescent="0.4">
      <c r="A1747" s="2">
        <v>4133</v>
      </c>
      <c r="B1747" s="3">
        <v>46258</v>
      </c>
      <c r="C1747" s="4">
        <f>YEAR(SalesDataTable[[#This Row],[Order Date]])</f>
        <v>2026</v>
      </c>
      <c r="D1747" s="4">
        <f>MONTH(SalesDataTable[[#This Row],[Order Date]])</f>
        <v>8</v>
      </c>
      <c r="E1747" s="4" t="str">
        <f>TEXT(SalesDataTable[[#This Row],[Order Date]], "MMM")</f>
        <v>Aug</v>
      </c>
      <c r="F1747" s="5" t="str">
        <f>"Q"&amp;ROUNDUP(MONTH(SalesDataTable[[#This Row],[Order Date]])/3,0)</f>
        <v>Q3</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6" x14ac:dyDescent="0.4">
      <c r="A1748" s="2">
        <v>4765</v>
      </c>
      <c r="B1748" s="3">
        <v>46258</v>
      </c>
      <c r="C1748" s="4">
        <f>YEAR(SalesDataTable[[#This Row],[Order Date]])</f>
        <v>2026</v>
      </c>
      <c r="D1748" s="4">
        <f>MONTH(SalesDataTable[[#This Row],[Order Date]])</f>
        <v>8</v>
      </c>
      <c r="E1748" s="4" t="str">
        <f>TEXT(SalesDataTable[[#This Row],[Order Date]], "MMM")</f>
        <v>Aug</v>
      </c>
      <c r="F1748" s="5" t="str">
        <f>"Q"&amp;ROUNDUP(MONTH(SalesDataTable[[#This Row],[Order Date]])/3,0)</f>
        <v>Q3</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6" x14ac:dyDescent="0.4">
      <c r="A1749" s="2">
        <v>1868</v>
      </c>
      <c r="B1749" s="3">
        <v>46259</v>
      </c>
      <c r="C1749" s="4">
        <f>YEAR(SalesDataTable[[#This Row],[Order Date]])</f>
        <v>2026</v>
      </c>
      <c r="D1749" s="4">
        <f>MONTH(SalesDataTable[[#This Row],[Order Date]])</f>
        <v>8</v>
      </c>
      <c r="E1749" s="4" t="str">
        <f>TEXT(SalesDataTable[[#This Row],[Order Date]], "MMM")</f>
        <v>Aug</v>
      </c>
      <c r="F1749" s="5" t="str">
        <f>"Q"&amp;ROUNDUP(MONTH(SalesDataTable[[#This Row],[Order Date]])/3,0)</f>
        <v>Q3</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6" x14ac:dyDescent="0.4">
      <c r="A1750" s="2">
        <v>987</v>
      </c>
      <c r="B1750" s="3">
        <v>46260</v>
      </c>
      <c r="C1750" s="4">
        <f>YEAR(SalesDataTable[[#This Row],[Order Date]])</f>
        <v>2026</v>
      </c>
      <c r="D1750" s="4">
        <f>MONTH(SalesDataTable[[#This Row],[Order Date]])</f>
        <v>8</v>
      </c>
      <c r="E1750" s="4" t="str">
        <f>TEXT(SalesDataTable[[#This Row],[Order Date]], "MMM")</f>
        <v>Aug</v>
      </c>
      <c r="F1750" s="5" t="str">
        <f>"Q"&amp;ROUNDUP(MONTH(SalesDataTable[[#This Row],[Order Date]])/3,0)</f>
        <v>Q3</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6" x14ac:dyDescent="0.4">
      <c r="A1751" s="2">
        <v>2503</v>
      </c>
      <c r="B1751" s="3">
        <v>46260</v>
      </c>
      <c r="C1751" s="4">
        <f>YEAR(SalesDataTable[[#This Row],[Order Date]])</f>
        <v>2026</v>
      </c>
      <c r="D1751" s="4">
        <f>MONTH(SalesDataTable[[#This Row],[Order Date]])</f>
        <v>8</v>
      </c>
      <c r="E1751" s="4" t="str">
        <f>TEXT(SalesDataTable[[#This Row],[Order Date]], "MMM")</f>
        <v>Aug</v>
      </c>
      <c r="F1751" s="5" t="str">
        <f>"Q"&amp;ROUNDUP(MONTH(SalesDataTable[[#This Row],[Order Date]])/3,0)</f>
        <v>Q3</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6" x14ac:dyDescent="0.4">
      <c r="A1752" s="2">
        <v>4928</v>
      </c>
      <c r="B1752" s="3">
        <v>46260</v>
      </c>
      <c r="C1752" s="4">
        <f>YEAR(SalesDataTable[[#This Row],[Order Date]])</f>
        <v>2026</v>
      </c>
      <c r="D1752" s="4">
        <f>MONTH(SalesDataTable[[#This Row],[Order Date]])</f>
        <v>8</v>
      </c>
      <c r="E1752" s="4" t="str">
        <f>TEXT(SalesDataTable[[#This Row],[Order Date]], "MMM")</f>
        <v>Aug</v>
      </c>
      <c r="F1752" s="5" t="str">
        <f>"Q"&amp;ROUNDUP(MONTH(SalesDataTable[[#This Row],[Order Date]])/3,0)</f>
        <v>Q3</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6" x14ac:dyDescent="0.4">
      <c r="A1753" s="2">
        <v>852</v>
      </c>
      <c r="B1753" s="3">
        <v>46261</v>
      </c>
      <c r="C1753" s="4">
        <f>YEAR(SalesDataTable[[#This Row],[Order Date]])</f>
        <v>2026</v>
      </c>
      <c r="D1753" s="4">
        <f>MONTH(SalesDataTable[[#This Row],[Order Date]])</f>
        <v>8</v>
      </c>
      <c r="E1753" s="4" t="str">
        <f>TEXT(SalesDataTable[[#This Row],[Order Date]], "MMM")</f>
        <v>Aug</v>
      </c>
      <c r="F1753" s="5" t="str">
        <f>"Q"&amp;ROUNDUP(MONTH(SalesDataTable[[#This Row],[Order Date]])/3,0)</f>
        <v>Q3</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6" x14ac:dyDescent="0.4">
      <c r="A1754" s="2">
        <v>2188</v>
      </c>
      <c r="B1754" s="3">
        <v>46261</v>
      </c>
      <c r="C1754" s="4">
        <f>YEAR(SalesDataTable[[#This Row],[Order Date]])</f>
        <v>2026</v>
      </c>
      <c r="D1754" s="4">
        <f>MONTH(SalesDataTable[[#This Row],[Order Date]])</f>
        <v>8</v>
      </c>
      <c r="E1754" s="4" t="str">
        <f>TEXT(SalesDataTable[[#This Row],[Order Date]], "MMM")</f>
        <v>Aug</v>
      </c>
      <c r="F1754" s="5" t="str">
        <f>"Q"&amp;ROUNDUP(MONTH(SalesDataTable[[#This Row],[Order Date]])/3,0)</f>
        <v>Q3</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6" x14ac:dyDescent="0.4">
      <c r="A1755" s="2">
        <v>2574</v>
      </c>
      <c r="B1755" s="3">
        <v>46261</v>
      </c>
      <c r="C1755" s="4">
        <f>YEAR(SalesDataTable[[#This Row],[Order Date]])</f>
        <v>2026</v>
      </c>
      <c r="D1755" s="4">
        <f>MONTH(SalesDataTable[[#This Row],[Order Date]])</f>
        <v>8</v>
      </c>
      <c r="E1755" s="4" t="str">
        <f>TEXT(SalesDataTable[[#This Row],[Order Date]], "MMM")</f>
        <v>Aug</v>
      </c>
      <c r="F1755" s="5" t="str">
        <f>"Q"&amp;ROUNDUP(MONTH(SalesDataTable[[#This Row],[Order Date]])/3,0)</f>
        <v>Q3</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6" x14ac:dyDescent="0.4">
      <c r="A1756" s="2">
        <v>2942</v>
      </c>
      <c r="B1756" s="3">
        <v>46261</v>
      </c>
      <c r="C1756" s="4">
        <f>YEAR(SalesDataTable[[#This Row],[Order Date]])</f>
        <v>2026</v>
      </c>
      <c r="D1756" s="4">
        <f>MONTH(SalesDataTable[[#This Row],[Order Date]])</f>
        <v>8</v>
      </c>
      <c r="E1756" s="4" t="str">
        <f>TEXT(SalesDataTable[[#This Row],[Order Date]], "MMM")</f>
        <v>Aug</v>
      </c>
      <c r="F1756" s="5" t="str">
        <f>"Q"&amp;ROUNDUP(MONTH(SalesDataTable[[#This Row],[Order Date]])/3,0)</f>
        <v>Q3</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6" x14ac:dyDescent="0.4">
      <c r="A1757" s="2">
        <v>3211</v>
      </c>
      <c r="B1757" s="3">
        <v>46261</v>
      </c>
      <c r="C1757" s="4">
        <f>YEAR(SalesDataTable[[#This Row],[Order Date]])</f>
        <v>2026</v>
      </c>
      <c r="D1757" s="4">
        <f>MONTH(SalesDataTable[[#This Row],[Order Date]])</f>
        <v>8</v>
      </c>
      <c r="E1757" s="4" t="str">
        <f>TEXT(SalesDataTable[[#This Row],[Order Date]], "MMM")</f>
        <v>Aug</v>
      </c>
      <c r="F1757" s="5" t="str">
        <f>"Q"&amp;ROUNDUP(MONTH(SalesDataTable[[#This Row],[Order Date]])/3,0)</f>
        <v>Q3</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6" x14ac:dyDescent="0.4">
      <c r="A1758" s="2">
        <v>3306</v>
      </c>
      <c r="B1758" s="3">
        <v>46261</v>
      </c>
      <c r="C1758" s="4">
        <f>YEAR(SalesDataTable[[#This Row],[Order Date]])</f>
        <v>2026</v>
      </c>
      <c r="D1758" s="4">
        <f>MONTH(SalesDataTable[[#This Row],[Order Date]])</f>
        <v>8</v>
      </c>
      <c r="E1758" s="4" t="str">
        <f>TEXT(SalesDataTable[[#This Row],[Order Date]], "MMM")</f>
        <v>Aug</v>
      </c>
      <c r="F1758" s="5" t="str">
        <f>"Q"&amp;ROUNDUP(MONTH(SalesDataTable[[#This Row],[Order Date]])/3,0)</f>
        <v>Q3</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6" x14ac:dyDescent="0.4">
      <c r="A1759" s="2">
        <v>3837</v>
      </c>
      <c r="B1759" s="3">
        <v>46261</v>
      </c>
      <c r="C1759" s="4">
        <f>YEAR(SalesDataTable[[#This Row],[Order Date]])</f>
        <v>2026</v>
      </c>
      <c r="D1759" s="4">
        <f>MONTH(SalesDataTable[[#This Row],[Order Date]])</f>
        <v>8</v>
      </c>
      <c r="E1759" s="4" t="str">
        <f>TEXT(SalesDataTable[[#This Row],[Order Date]], "MMM")</f>
        <v>Aug</v>
      </c>
      <c r="F1759" s="5" t="str">
        <f>"Q"&amp;ROUNDUP(MONTH(SalesDataTable[[#This Row],[Order Date]])/3,0)</f>
        <v>Q3</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6" x14ac:dyDescent="0.4">
      <c r="A1760" s="2">
        <v>4169</v>
      </c>
      <c r="B1760" s="3">
        <v>46261</v>
      </c>
      <c r="C1760" s="4">
        <f>YEAR(SalesDataTable[[#This Row],[Order Date]])</f>
        <v>2026</v>
      </c>
      <c r="D1760" s="4">
        <f>MONTH(SalesDataTable[[#This Row],[Order Date]])</f>
        <v>8</v>
      </c>
      <c r="E1760" s="4" t="str">
        <f>TEXT(SalesDataTable[[#This Row],[Order Date]], "MMM")</f>
        <v>Aug</v>
      </c>
      <c r="F1760" s="5" t="str">
        <f>"Q"&amp;ROUNDUP(MONTH(SalesDataTable[[#This Row],[Order Date]])/3,0)</f>
        <v>Q3</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6" x14ac:dyDescent="0.4">
      <c r="A1761" s="2">
        <v>4452</v>
      </c>
      <c r="B1761" s="3">
        <v>46261</v>
      </c>
      <c r="C1761" s="4">
        <f>YEAR(SalesDataTable[[#This Row],[Order Date]])</f>
        <v>2026</v>
      </c>
      <c r="D1761" s="4">
        <f>MONTH(SalesDataTable[[#This Row],[Order Date]])</f>
        <v>8</v>
      </c>
      <c r="E1761" s="4" t="str">
        <f>TEXT(SalesDataTable[[#This Row],[Order Date]], "MMM")</f>
        <v>Aug</v>
      </c>
      <c r="F1761" s="5" t="str">
        <f>"Q"&amp;ROUNDUP(MONTH(SalesDataTable[[#This Row],[Order Date]])/3,0)</f>
        <v>Q3</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6" x14ac:dyDescent="0.4">
      <c r="A1762" s="2">
        <v>4740</v>
      </c>
      <c r="B1762" s="3">
        <v>46261</v>
      </c>
      <c r="C1762" s="4">
        <f>YEAR(SalesDataTable[[#This Row],[Order Date]])</f>
        <v>2026</v>
      </c>
      <c r="D1762" s="4">
        <f>MONTH(SalesDataTable[[#This Row],[Order Date]])</f>
        <v>8</v>
      </c>
      <c r="E1762" s="4" t="str">
        <f>TEXT(SalesDataTable[[#This Row],[Order Date]], "MMM")</f>
        <v>Aug</v>
      </c>
      <c r="F1762" s="5" t="str">
        <f>"Q"&amp;ROUNDUP(MONTH(SalesDataTable[[#This Row],[Order Date]])/3,0)</f>
        <v>Q3</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6" x14ac:dyDescent="0.4">
      <c r="A1763" s="2">
        <v>5000</v>
      </c>
      <c r="B1763" s="3">
        <v>46261</v>
      </c>
      <c r="C1763" s="4">
        <f>YEAR(SalesDataTable[[#This Row],[Order Date]])</f>
        <v>2026</v>
      </c>
      <c r="D1763" s="4">
        <f>MONTH(SalesDataTable[[#This Row],[Order Date]])</f>
        <v>8</v>
      </c>
      <c r="E1763" s="4" t="str">
        <f>TEXT(SalesDataTable[[#This Row],[Order Date]], "MMM")</f>
        <v>Aug</v>
      </c>
      <c r="F1763" s="5" t="str">
        <f>"Q"&amp;ROUNDUP(MONTH(SalesDataTable[[#This Row],[Order Date]])/3,0)</f>
        <v>Q3</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6" x14ac:dyDescent="0.4">
      <c r="A1764" s="2">
        <v>5058</v>
      </c>
      <c r="B1764" s="3">
        <v>46261</v>
      </c>
      <c r="C1764" s="4">
        <f>YEAR(SalesDataTable[[#This Row],[Order Date]])</f>
        <v>2026</v>
      </c>
      <c r="D1764" s="4">
        <f>MONTH(SalesDataTable[[#This Row],[Order Date]])</f>
        <v>8</v>
      </c>
      <c r="E1764" s="4" t="str">
        <f>TEXT(SalesDataTable[[#This Row],[Order Date]], "MMM")</f>
        <v>Aug</v>
      </c>
      <c r="F1764" s="5" t="str">
        <f>"Q"&amp;ROUNDUP(MONTH(SalesDataTable[[#This Row],[Order Date]])/3,0)</f>
        <v>Q3</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6" x14ac:dyDescent="0.4">
      <c r="A1765" s="2">
        <v>496</v>
      </c>
      <c r="B1765" s="3">
        <v>46262</v>
      </c>
      <c r="C1765" s="4">
        <f>YEAR(SalesDataTable[[#This Row],[Order Date]])</f>
        <v>2026</v>
      </c>
      <c r="D1765" s="4">
        <f>MONTH(SalesDataTable[[#This Row],[Order Date]])</f>
        <v>8</v>
      </c>
      <c r="E1765" s="4" t="str">
        <f>TEXT(SalesDataTable[[#This Row],[Order Date]], "MMM")</f>
        <v>Aug</v>
      </c>
      <c r="F1765" s="5" t="str">
        <f>"Q"&amp;ROUNDUP(MONTH(SalesDataTable[[#This Row],[Order Date]])/3,0)</f>
        <v>Q3</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6" x14ac:dyDescent="0.4">
      <c r="A1766" s="2">
        <v>1343</v>
      </c>
      <c r="B1766" s="3">
        <v>46262</v>
      </c>
      <c r="C1766" s="4">
        <f>YEAR(SalesDataTable[[#This Row],[Order Date]])</f>
        <v>2026</v>
      </c>
      <c r="D1766" s="4">
        <f>MONTH(SalesDataTable[[#This Row],[Order Date]])</f>
        <v>8</v>
      </c>
      <c r="E1766" s="4" t="str">
        <f>TEXT(SalesDataTable[[#This Row],[Order Date]], "MMM")</f>
        <v>Aug</v>
      </c>
      <c r="F1766" s="5" t="str">
        <f>"Q"&amp;ROUNDUP(MONTH(SalesDataTable[[#This Row],[Order Date]])/3,0)</f>
        <v>Q3</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6" x14ac:dyDescent="0.4">
      <c r="A1767" s="2">
        <v>1455</v>
      </c>
      <c r="B1767" s="3">
        <v>46262</v>
      </c>
      <c r="C1767" s="4">
        <f>YEAR(SalesDataTable[[#This Row],[Order Date]])</f>
        <v>2026</v>
      </c>
      <c r="D1767" s="4">
        <f>MONTH(SalesDataTable[[#This Row],[Order Date]])</f>
        <v>8</v>
      </c>
      <c r="E1767" s="4" t="str">
        <f>TEXT(SalesDataTable[[#This Row],[Order Date]], "MMM")</f>
        <v>Aug</v>
      </c>
      <c r="F1767" s="5" t="str">
        <f>"Q"&amp;ROUNDUP(MONTH(SalesDataTable[[#This Row],[Order Date]])/3,0)</f>
        <v>Q3</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6" x14ac:dyDescent="0.4">
      <c r="A1768" s="2">
        <v>1632</v>
      </c>
      <c r="B1768" s="3">
        <v>46262</v>
      </c>
      <c r="C1768" s="4">
        <f>YEAR(SalesDataTable[[#This Row],[Order Date]])</f>
        <v>2026</v>
      </c>
      <c r="D1768" s="4">
        <f>MONTH(SalesDataTable[[#This Row],[Order Date]])</f>
        <v>8</v>
      </c>
      <c r="E1768" s="4" t="str">
        <f>TEXT(SalesDataTable[[#This Row],[Order Date]], "MMM")</f>
        <v>Aug</v>
      </c>
      <c r="F1768" s="5" t="str">
        <f>"Q"&amp;ROUNDUP(MONTH(SalesDataTable[[#This Row],[Order Date]])/3,0)</f>
        <v>Q3</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6" x14ac:dyDescent="0.4">
      <c r="A1769" s="2">
        <v>1817</v>
      </c>
      <c r="B1769" s="3">
        <v>46262</v>
      </c>
      <c r="C1769" s="4">
        <f>YEAR(SalesDataTable[[#This Row],[Order Date]])</f>
        <v>2026</v>
      </c>
      <c r="D1769" s="4">
        <f>MONTH(SalesDataTable[[#This Row],[Order Date]])</f>
        <v>8</v>
      </c>
      <c r="E1769" s="4" t="str">
        <f>TEXT(SalesDataTable[[#This Row],[Order Date]], "MMM")</f>
        <v>Aug</v>
      </c>
      <c r="F1769" s="5" t="str">
        <f>"Q"&amp;ROUNDUP(MONTH(SalesDataTable[[#This Row],[Order Date]])/3,0)</f>
        <v>Q3</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6" x14ac:dyDescent="0.4">
      <c r="A1770" s="2">
        <v>2993</v>
      </c>
      <c r="B1770" s="3">
        <v>46262</v>
      </c>
      <c r="C1770" s="4">
        <f>YEAR(SalesDataTable[[#This Row],[Order Date]])</f>
        <v>2026</v>
      </c>
      <c r="D1770" s="4">
        <f>MONTH(SalesDataTable[[#This Row],[Order Date]])</f>
        <v>8</v>
      </c>
      <c r="E1770" s="4" t="str">
        <f>TEXT(SalesDataTable[[#This Row],[Order Date]], "MMM")</f>
        <v>Aug</v>
      </c>
      <c r="F1770" s="5" t="str">
        <f>"Q"&amp;ROUNDUP(MONTH(SalesDataTable[[#This Row],[Order Date]])/3,0)</f>
        <v>Q3</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6" x14ac:dyDescent="0.4">
      <c r="A1771" s="2">
        <v>4676</v>
      </c>
      <c r="B1771" s="3">
        <v>46262</v>
      </c>
      <c r="C1771" s="4">
        <f>YEAR(SalesDataTable[[#This Row],[Order Date]])</f>
        <v>2026</v>
      </c>
      <c r="D1771" s="4">
        <f>MONTH(SalesDataTable[[#This Row],[Order Date]])</f>
        <v>8</v>
      </c>
      <c r="E1771" s="4" t="str">
        <f>TEXT(SalesDataTable[[#This Row],[Order Date]], "MMM")</f>
        <v>Aug</v>
      </c>
      <c r="F1771" s="5" t="str">
        <f>"Q"&amp;ROUNDUP(MONTH(SalesDataTable[[#This Row],[Order Date]])/3,0)</f>
        <v>Q3</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6" x14ac:dyDescent="0.4">
      <c r="A1772" s="2">
        <v>5105</v>
      </c>
      <c r="B1772" s="3">
        <v>46262</v>
      </c>
      <c r="C1772" s="4">
        <f>YEAR(SalesDataTable[[#This Row],[Order Date]])</f>
        <v>2026</v>
      </c>
      <c r="D1772" s="4">
        <f>MONTH(SalesDataTable[[#This Row],[Order Date]])</f>
        <v>8</v>
      </c>
      <c r="E1772" s="4" t="str">
        <f>TEXT(SalesDataTable[[#This Row],[Order Date]], "MMM")</f>
        <v>Aug</v>
      </c>
      <c r="F1772" s="5" t="str">
        <f>"Q"&amp;ROUNDUP(MONTH(SalesDataTable[[#This Row],[Order Date]])/3,0)</f>
        <v>Q3</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6" x14ac:dyDescent="0.4">
      <c r="A1773" s="2">
        <v>223</v>
      </c>
      <c r="B1773" s="3">
        <v>46263</v>
      </c>
      <c r="C1773" s="4">
        <f>YEAR(SalesDataTable[[#This Row],[Order Date]])</f>
        <v>2026</v>
      </c>
      <c r="D1773" s="4">
        <f>MONTH(SalesDataTable[[#This Row],[Order Date]])</f>
        <v>8</v>
      </c>
      <c r="E1773" s="4" t="str">
        <f>TEXT(SalesDataTable[[#This Row],[Order Date]], "MMM")</f>
        <v>Aug</v>
      </c>
      <c r="F1773" s="5" t="str">
        <f>"Q"&amp;ROUNDUP(MONTH(SalesDataTable[[#This Row],[Order Date]])/3,0)</f>
        <v>Q3</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6" x14ac:dyDescent="0.4">
      <c r="A1774" s="2">
        <v>1023</v>
      </c>
      <c r="B1774" s="3">
        <v>46263</v>
      </c>
      <c r="C1774" s="4">
        <f>YEAR(SalesDataTable[[#This Row],[Order Date]])</f>
        <v>2026</v>
      </c>
      <c r="D1774" s="4">
        <f>MONTH(SalesDataTable[[#This Row],[Order Date]])</f>
        <v>8</v>
      </c>
      <c r="E1774" s="4" t="str">
        <f>TEXT(SalesDataTable[[#This Row],[Order Date]], "MMM")</f>
        <v>Aug</v>
      </c>
      <c r="F1774" s="5" t="str">
        <f>"Q"&amp;ROUNDUP(MONTH(SalesDataTable[[#This Row],[Order Date]])/3,0)</f>
        <v>Q3</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6" x14ac:dyDescent="0.4">
      <c r="A1775" s="2">
        <v>1694</v>
      </c>
      <c r="B1775" s="3">
        <v>46263</v>
      </c>
      <c r="C1775" s="4">
        <f>YEAR(SalesDataTable[[#This Row],[Order Date]])</f>
        <v>2026</v>
      </c>
      <c r="D1775" s="4">
        <f>MONTH(SalesDataTable[[#This Row],[Order Date]])</f>
        <v>8</v>
      </c>
      <c r="E1775" s="4" t="str">
        <f>TEXT(SalesDataTable[[#This Row],[Order Date]], "MMM")</f>
        <v>Aug</v>
      </c>
      <c r="F1775" s="5" t="str">
        <f>"Q"&amp;ROUNDUP(MONTH(SalesDataTable[[#This Row],[Order Date]])/3,0)</f>
        <v>Q3</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6" x14ac:dyDescent="0.4">
      <c r="A1776" s="2">
        <v>2006</v>
      </c>
      <c r="B1776" s="3">
        <v>46263</v>
      </c>
      <c r="C1776" s="4">
        <f>YEAR(SalesDataTable[[#This Row],[Order Date]])</f>
        <v>2026</v>
      </c>
      <c r="D1776" s="4">
        <f>MONTH(SalesDataTable[[#This Row],[Order Date]])</f>
        <v>8</v>
      </c>
      <c r="E1776" s="4" t="str">
        <f>TEXT(SalesDataTable[[#This Row],[Order Date]], "MMM")</f>
        <v>Aug</v>
      </c>
      <c r="F1776" s="5" t="str">
        <f>"Q"&amp;ROUNDUP(MONTH(SalesDataTable[[#This Row],[Order Date]])/3,0)</f>
        <v>Q3</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6" x14ac:dyDescent="0.4">
      <c r="A1777" s="2">
        <v>3026</v>
      </c>
      <c r="B1777" s="3">
        <v>46263</v>
      </c>
      <c r="C1777" s="4">
        <f>YEAR(SalesDataTable[[#This Row],[Order Date]])</f>
        <v>2026</v>
      </c>
      <c r="D1777" s="4">
        <f>MONTH(SalesDataTable[[#This Row],[Order Date]])</f>
        <v>8</v>
      </c>
      <c r="E1777" s="4" t="str">
        <f>TEXT(SalesDataTable[[#This Row],[Order Date]], "MMM")</f>
        <v>Aug</v>
      </c>
      <c r="F1777" s="5" t="str">
        <f>"Q"&amp;ROUNDUP(MONTH(SalesDataTable[[#This Row],[Order Date]])/3,0)</f>
        <v>Q3</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6" x14ac:dyDescent="0.4">
      <c r="A1778" s="2">
        <v>3057</v>
      </c>
      <c r="B1778" s="3">
        <v>46263</v>
      </c>
      <c r="C1778" s="4">
        <f>YEAR(SalesDataTable[[#This Row],[Order Date]])</f>
        <v>2026</v>
      </c>
      <c r="D1778" s="4">
        <f>MONTH(SalesDataTable[[#This Row],[Order Date]])</f>
        <v>8</v>
      </c>
      <c r="E1778" s="4" t="str">
        <f>TEXT(SalesDataTable[[#This Row],[Order Date]], "MMM")</f>
        <v>Aug</v>
      </c>
      <c r="F1778" s="5" t="str">
        <f>"Q"&amp;ROUNDUP(MONTH(SalesDataTable[[#This Row],[Order Date]])/3,0)</f>
        <v>Q3</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6" x14ac:dyDescent="0.4">
      <c r="A1779" s="2">
        <v>3112</v>
      </c>
      <c r="B1779" s="3">
        <v>46263</v>
      </c>
      <c r="C1779" s="4">
        <f>YEAR(SalesDataTable[[#This Row],[Order Date]])</f>
        <v>2026</v>
      </c>
      <c r="D1779" s="4">
        <f>MONTH(SalesDataTable[[#This Row],[Order Date]])</f>
        <v>8</v>
      </c>
      <c r="E1779" s="4" t="str">
        <f>TEXT(SalesDataTable[[#This Row],[Order Date]], "MMM")</f>
        <v>Aug</v>
      </c>
      <c r="F1779" s="5" t="str">
        <f>"Q"&amp;ROUNDUP(MONTH(SalesDataTable[[#This Row],[Order Date]])/3,0)</f>
        <v>Q3</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6" x14ac:dyDescent="0.4">
      <c r="A1780" s="2">
        <v>3137</v>
      </c>
      <c r="B1780" s="3">
        <v>46263</v>
      </c>
      <c r="C1780" s="4">
        <f>YEAR(SalesDataTable[[#This Row],[Order Date]])</f>
        <v>2026</v>
      </c>
      <c r="D1780" s="4">
        <f>MONTH(SalesDataTable[[#This Row],[Order Date]])</f>
        <v>8</v>
      </c>
      <c r="E1780" s="4" t="str">
        <f>TEXT(SalesDataTable[[#This Row],[Order Date]], "MMM")</f>
        <v>Aug</v>
      </c>
      <c r="F1780" s="5" t="str">
        <f>"Q"&amp;ROUNDUP(MONTH(SalesDataTable[[#This Row],[Order Date]])/3,0)</f>
        <v>Q3</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6" x14ac:dyDescent="0.4">
      <c r="A1781" s="2">
        <v>3983</v>
      </c>
      <c r="B1781" s="3">
        <v>46263</v>
      </c>
      <c r="C1781" s="4">
        <f>YEAR(SalesDataTable[[#This Row],[Order Date]])</f>
        <v>2026</v>
      </c>
      <c r="D1781" s="4">
        <f>MONTH(SalesDataTable[[#This Row],[Order Date]])</f>
        <v>8</v>
      </c>
      <c r="E1781" s="4" t="str">
        <f>TEXT(SalesDataTable[[#This Row],[Order Date]], "MMM")</f>
        <v>Aug</v>
      </c>
      <c r="F1781" s="5" t="str">
        <f>"Q"&amp;ROUNDUP(MONTH(SalesDataTable[[#This Row],[Order Date]])/3,0)</f>
        <v>Q3</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6" x14ac:dyDescent="0.4">
      <c r="A1782" s="2">
        <v>4016</v>
      </c>
      <c r="B1782" s="3">
        <v>46263</v>
      </c>
      <c r="C1782" s="4">
        <f>YEAR(SalesDataTable[[#This Row],[Order Date]])</f>
        <v>2026</v>
      </c>
      <c r="D1782" s="4">
        <f>MONTH(SalesDataTable[[#This Row],[Order Date]])</f>
        <v>8</v>
      </c>
      <c r="E1782" s="4" t="str">
        <f>TEXT(SalesDataTable[[#This Row],[Order Date]], "MMM")</f>
        <v>Aug</v>
      </c>
      <c r="F1782" s="5" t="str">
        <f>"Q"&amp;ROUNDUP(MONTH(SalesDataTable[[#This Row],[Order Date]])/3,0)</f>
        <v>Q3</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6" x14ac:dyDescent="0.4">
      <c r="A1783" s="2">
        <v>4340</v>
      </c>
      <c r="B1783" s="3">
        <v>46263</v>
      </c>
      <c r="C1783" s="4">
        <f>YEAR(SalesDataTable[[#This Row],[Order Date]])</f>
        <v>2026</v>
      </c>
      <c r="D1783" s="4">
        <f>MONTH(SalesDataTable[[#This Row],[Order Date]])</f>
        <v>8</v>
      </c>
      <c r="E1783" s="4" t="str">
        <f>TEXT(SalesDataTable[[#This Row],[Order Date]], "MMM")</f>
        <v>Aug</v>
      </c>
      <c r="F1783" s="5" t="str">
        <f>"Q"&amp;ROUNDUP(MONTH(SalesDataTable[[#This Row],[Order Date]])/3,0)</f>
        <v>Q3</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6" x14ac:dyDescent="0.4">
      <c r="A1784" s="2">
        <v>4640</v>
      </c>
      <c r="B1784" s="3">
        <v>46263</v>
      </c>
      <c r="C1784" s="4">
        <f>YEAR(SalesDataTable[[#This Row],[Order Date]])</f>
        <v>2026</v>
      </c>
      <c r="D1784" s="4">
        <f>MONTH(SalesDataTable[[#This Row],[Order Date]])</f>
        <v>8</v>
      </c>
      <c r="E1784" s="4" t="str">
        <f>TEXT(SalesDataTable[[#This Row],[Order Date]], "MMM")</f>
        <v>Aug</v>
      </c>
      <c r="F1784" s="5" t="str">
        <f>"Q"&amp;ROUNDUP(MONTH(SalesDataTable[[#This Row],[Order Date]])/3,0)</f>
        <v>Q3</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6" x14ac:dyDescent="0.4">
      <c r="A1785" s="2">
        <v>4733</v>
      </c>
      <c r="B1785" s="3">
        <v>46263</v>
      </c>
      <c r="C1785" s="4">
        <f>YEAR(SalesDataTable[[#This Row],[Order Date]])</f>
        <v>2026</v>
      </c>
      <c r="D1785" s="4">
        <f>MONTH(SalesDataTable[[#This Row],[Order Date]])</f>
        <v>8</v>
      </c>
      <c r="E1785" s="4" t="str">
        <f>TEXT(SalesDataTable[[#This Row],[Order Date]], "MMM")</f>
        <v>Aug</v>
      </c>
      <c r="F1785" s="5" t="str">
        <f>"Q"&amp;ROUNDUP(MONTH(SalesDataTable[[#This Row],[Order Date]])/3,0)</f>
        <v>Q3</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6" x14ac:dyDescent="0.4">
      <c r="A1786" s="2">
        <v>4827</v>
      </c>
      <c r="B1786" s="3">
        <v>46263</v>
      </c>
      <c r="C1786" s="4">
        <f>YEAR(SalesDataTable[[#This Row],[Order Date]])</f>
        <v>2026</v>
      </c>
      <c r="D1786" s="4">
        <f>MONTH(SalesDataTable[[#This Row],[Order Date]])</f>
        <v>8</v>
      </c>
      <c r="E1786" s="4" t="str">
        <f>TEXT(SalesDataTable[[#This Row],[Order Date]], "MMM")</f>
        <v>Aug</v>
      </c>
      <c r="F1786" s="5" t="str">
        <f>"Q"&amp;ROUNDUP(MONTH(SalesDataTable[[#This Row],[Order Date]])/3,0)</f>
        <v>Q3</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6" x14ac:dyDescent="0.4">
      <c r="A1787" s="2">
        <v>5180</v>
      </c>
      <c r="B1787" s="3">
        <v>46263</v>
      </c>
      <c r="C1787" s="4">
        <f>YEAR(SalesDataTable[[#This Row],[Order Date]])</f>
        <v>2026</v>
      </c>
      <c r="D1787" s="4">
        <f>MONTH(SalesDataTable[[#This Row],[Order Date]])</f>
        <v>8</v>
      </c>
      <c r="E1787" s="4" t="str">
        <f>TEXT(SalesDataTable[[#This Row],[Order Date]], "MMM")</f>
        <v>Aug</v>
      </c>
      <c r="F1787" s="5" t="str">
        <f>"Q"&amp;ROUNDUP(MONTH(SalesDataTable[[#This Row],[Order Date]])/3,0)</f>
        <v>Q3</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6" x14ac:dyDescent="0.4">
      <c r="A1788" s="2">
        <v>121</v>
      </c>
      <c r="B1788" s="3">
        <v>46264</v>
      </c>
      <c r="C1788" s="4">
        <f>YEAR(SalesDataTable[[#This Row],[Order Date]])</f>
        <v>2026</v>
      </c>
      <c r="D1788" s="4">
        <f>MONTH(SalesDataTable[[#This Row],[Order Date]])</f>
        <v>8</v>
      </c>
      <c r="E1788" s="4" t="str">
        <f>TEXT(SalesDataTable[[#This Row],[Order Date]], "MMM")</f>
        <v>Aug</v>
      </c>
      <c r="F1788" s="5" t="str">
        <f>"Q"&amp;ROUNDUP(MONTH(SalesDataTable[[#This Row],[Order Date]])/3,0)</f>
        <v>Q3</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6" x14ac:dyDescent="0.4">
      <c r="A1789" s="2">
        <v>618</v>
      </c>
      <c r="B1789" s="3">
        <v>46264</v>
      </c>
      <c r="C1789" s="4">
        <f>YEAR(SalesDataTable[[#This Row],[Order Date]])</f>
        <v>2026</v>
      </c>
      <c r="D1789" s="4">
        <f>MONTH(SalesDataTable[[#This Row],[Order Date]])</f>
        <v>8</v>
      </c>
      <c r="E1789" s="4" t="str">
        <f>TEXT(SalesDataTable[[#This Row],[Order Date]], "MMM")</f>
        <v>Aug</v>
      </c>
      <c r="F1789" s="5" t="str">
        <f>"Q"&amp;ROUNDUP(MONTH(SalesDataTable[[#This Row],[Order Date]])/3,0)</f>
        <v>Q3</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6" x14ac:dyDescent="0.4">
      <c r="A1790" s="2">
        <v>2860</v>
      </c>
      <c r="B1790" s="3">
        <v>46264</v>
      </c>
      <c r="C1790" s="4">
        <f>YEAR(SalesDataTable[[#This Row],[Order Date]])</f>
        <v>2026</v>
      </c>
      <c r="D1790" s="4">
        <f>MONTH(SalesDataTable[[#This Row],[Order Date]])</f>
        <v>8</v>
      </c>
      <c r="E1790" s="4" t="str">
        <f>TEXT(SalesDataTable[[#This Row],[Order Date]], "MMM")</f>
        <v>Aug</v>
      </c>
      <c r="F1790" s="5" t="str">
        <f>"Q"&amp;ROUNDUP(MONTH(SalesDataTable[[#This Row],[Order Date]])/3,0)</f>
        <v>Q3</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6" x14ac:dyDescent="0.4">
      <c r="A1791" s="2">
        <v>3768</v>
      </c>
      <c r="B1791" s="3">
        <v>46264</v>
      </c>
      <c r="C1791" s="4">
        <f>YEAR(SalesDataTable[[#This Row],[Order Date]])</f>
        <v>2026</v>
      </c>
      <c r="D1791" s="4">
        <f>MONTH(SalesDataTable[[#This Row],[Order Date]])</f>
        <v>8</v>
      </c>
      <c r="E1791" s="4" t="str">
        <f>TEXT(SalesDataTable[[#This Row],[Order Date]], "MMM")</f>
        <v>Aug</v>
      </c>
      <c r="F1791" s="5" t="str">
        <f>"Q"&amp;ROUNDUP(MONTH(SalesDataTable[[#This Row],[Order Date]])/3,0)</f>
        <v>Q3</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6" x14ac:dyDescent="0.4">
      <c r="A1792" s="2">
        <v>3987</v>
      </c>
      <c r="B1792" s="3">
        <v>46264</v>
      </c>
      <c r="C1792" s="4">
        <f>YEAR(SalesDataTable[[#This Row],[Order Date]])</f>
        <v>2026</v>
      </c>
      <c r="D1792" s="4">
        <f>MONTH(SalesDataTable[[#This Row],[Order Date]])</f>
        <v>8</v>
      </c>
      <c r="E1792" s="4" t="str">
        <f>TEXT(SalesDataTable[[#This Row],[Order Date]], "MMM")</f>
        <v>Aug</v>
      </c>
      <c r="F1792" s="5" t="str">
        <f>"Q"&amp;ROUNDUP(MONTH(SalesDataTable[[#This Row],[Order Date]])/3,0)</f>
        <v>Q3</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6" x14ac:dyDescent="0.4">
      <c r="A1793" s="2">
        <v>4990</v>
      </c>
      <c r="B1793" s="3">
        <v>46264</v>
      </c>
      <c r="C1793" s="4">
        <f>YEAR(SalesDataTable[[#This Row],[Order Date]])</f>
        <v>2026</v>
      </c>
      <c r="D1793" s="4">
        <f>MONTH(SalesDataTable[[#This Row],[Order Date]])</f>
        <v>8</v>
      </c>
      <c r="E1793" s="4" t="str">
        <f>TEXT(SalesDataTable[[#This Row],[Order Date]], "MMM")</f>
        <v>Aug</v>
      </c>
      <c r="F1793" s="5" t="str">
        <f>"Q"&amp;ROUNDUP(MONTH(SalesDataTable[[#This Row],[Order Date]])/3,0)</f>
        <v>Q3</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6" x14ac:dyDescent="0.4">
      <c r="A1794" s="2">
        <v>348</v>
      </c>
      <c r="B1794" s="3">
        <v>46265</v>
      </c>
      <c r="C1794" s="4">
        <f>YEAR(SalesDataTable[[#This Row],[Order Date]])</f>
        <v>2026</v>
      </c>
      <c r="D1794" s="4">
        <f>MONTH(SalesDataTable[[#This Row],[Order Date]])</f>
        <v>8</v>
      </c>
      <c r="E1794" s="4" t="str">
        <f>TEXT(SalesDataTable[[#This Row],[Order Date]], "MMM")</f>
        <v>Aug</v>
      </c>
      <c r="F1794" s="5" t="str">
        <f>"Q"&amp;ROUNDUP(MONTH(SalesDataTable[[#This Row],[Order Date]])/3,0)</f>
        <v>Q3</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6" x14ac:dyDescent="0.4">
      <c r="A1795" s="2">
        <v>1642</v>
      </c>
      <c r="B1795" s="3">
        <v>46265</v>
      </c>
      <c r="C1795" s="4">
        <f>YEAR(SalesDataTable[[#This Row],[Order Date]])</f>
        <v>2026</v>
      </c>
      <c r="D1795" s="4">
        <f>MONTH(SalesDataTable[[#This Row],[Order Date]])</f>
        <v>8</v>
      </c>
      <c r="E1795" s="4" t="str">
        <f>TEXT(SalesDataTable[[#This Row],[Order Date]], "MMM")</f>
        <v>Aug</v>
      </c>
      <c r="F1795" s="5" t="str">
        <f>"Q"&amp;ROUNDUP(MONTH(SalesDataTable[[#This Row],[Order Date]])/3,0)</f>
        <v>Q3</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6" x14ac:dyDescent="0.4">
      <c r="A1796" s="2">
        <v>2146</v>
      </c>
      <c r="B1796" s="3">
        <v>46265</v>
      </c>
      <c r="C1796" s="4">
        <f>YEAR(SalesDataTable[[#This Row],[Order Date]])</f>
        <v>2026</v>
      </c>
      <c r="D1796" s="4">
        <f>MONTH(SalesDataTable[[#This Row],[Order Date]])</f>
        <v>8</v>
      </c>
      <c r="E1796" s="4" t="str">
        <f>TEXT(SalesDataTable[[#This Row],[Order Date]], "MMM")</f>
        <v>Aug</v>
      </c>
      <c r="F1796" s="5" t="str">
        <f>"Q"&amp;ROUNDUP(MONTH(SalesDataTable[[#This Row],[Order Date]])/3,0)</f>
        <v>Q3</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6" x14ac:dyDescent="0.4">
      <c r="A1797" s="2">
        <v>2629</v>
      </c>
      <c r="B1797" s="3">
        <v>46265</v>
      </c>
      <c r="C1797" s="4">
        <f>YEAR(SalesDataTable[[#This Row],[Order Date]])</f>
        <v>2026</v>
      </c>
      <c r="D1797" s="4">
        <f>MONTH(SalesDataTable[[#This Row],[Order Date]])</f>
        <v>8</v>
      </c>
      <c r="E1797" s="4" t="str">
        <f>TEXT(SalesDataTable[[#This Row],[Order Date]], "MMM")</f>
        <v>Aug</v>
      </c>
      <c r="F1797" s="5" t="str">
        <f>"Q"&amp;ROUNDUP(MONTH(SalesDataTable[[#This Row],[Order Date]])/3,0)</f>
        <v>Q3</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6" x14ac:dyDescent="0.4">
      <c r="A1798" s="2">
        <v>2870</v>
      </c>
      <c r="B1798" s="3">
        <v>46265</v>
      </c>
      <c r="C1798" s="4">
        <f>YEAR(SalesDataTable[[#This Row],[Order Date]])</f>
        <v>2026</v>
      </c>
      <c r="D1798" s="4">
        <f>MONTH(SalesDataTable[[#This Row],[Order Date]])</f>
        <v>8</v>
      </c>
      <c r="E1798" s="4" t="str">
        <f>TEXT(SalesDataTable[[#This Row],[Order Date]], "MMM")</f>
        <v>Aug</v>
      </c>
      <c r="F1798" s="5" t="str">
        <f>"Q"&amp;ROUNDUP(MONTH(SalesDataTable[[#This Row],[Order Date]])/3,0)</f>
        <v>Q3</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6" x14ac:dyDescent="0.4">
      <c r="A1799" s="2">
        <v>2975</v>
      </c>
      <c r="B1799" s="3">
        <v>46265</v>
      </c>
      <c r="C1799" s="4">
        <f>YEAR(SalesDataTable[[#This Row],[Order Date]])</f>
        <v>2026</v>
      </c>
      <c r="D1799" s="4">
        <f>MONTH(SalesDataTable[[#This Row],[Order Date]])</f>
        <v>8</v>
      </c>
      <c r="E1799" s="4" t="str">
        <f>TEXT(SalesDataTable[[#This Row],[Order Date]], "MMM")</f>
        <v>Aug</v>
      </c>
      <c r="F1799" s="5" t="str">
        <f>"Q"&amp;ROUNDUP(MONTH(SalesDataTable[[#This Row],[Order Date]])/3,0)</f>
        <v>Q3</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6" x14ac:dyDescent="0.4">
      <c r="A1800" s="2">
        <v>3163</v>
      </c>
      <c r="B1800" s="3">
        <v>46265</v>
      </c>
      <c r="C1800" s="4">
        <f>YEAR(SalesDataTable[[#This Row],[Order Date]])</f>
        <v>2026</v>
      </c>
      <c r="D1800" s="4">
        <f>MONTH(SalesDataTable[[#This Row],[Order Date]])</f>
        <v>8</v>
      </c>
      <c r="E1800" s="4" t="str">
        <f>TEXT(SalesDataTable[[#This Row],[Order Date]], "MMM")</f>
        <v>Aug</v>
      </c>
      <c r="F1800" s="5" t="str">
        <f>"Q"&amp;ROUNDUP(MONTH(SalesDataTable[[#This Row],[Order Date]])/3,0)</f>
        <v>Q3</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6" x14ac:dyDescent="0.4">
      <c r="A1801" s="2">
        <v>94</v>
      </c>
      <c r="B1801" s="3">
        <v>46266</v>
      </c>
      <c r="C1801" s="4">
        <f>YEAR(SalesDataTable[[#This Row],[Order Date]])</f>
        <v>2026</v>
      </c>
      <c r="D1801" s="4">
        <f>MONTH(SalesDataTable[[#This Row],[Order Date]])</f>
        <v>9</v>
      </c>
      <c r="E1801" s="4" t="str">
        <f>TEXT(SalesDataTable[[#This Row],[Order Date]], "MMM")</f>
        <v>Sep</v>
      </c>
      <c r="F1801" s="5" t="str">
        <f>"Q"&amp;ROUNDUP(MONTH(SalesDataTable[[#This Row],[Order Date]])/3,0)</f>
        <v>Q3</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6" x14ac:dyDescent="0.4">
      <c r="A1802" s="2">
        <v>271</v>
      </c>
      <c r="B1802" s="3">
        <v>46266</v>
      </c>
      <c r="C1802" s="4">
        <f>YEAR(SalesDataTable[[#This Row],[Order Date]])</f>
        <v>2026</v>
      </c>
      <c r="D1802" s="4">
        <f>MONTH(SalesDataTable[[#This Row],[Order Date]])</f>
        <v>9</v>
      </c>
      <c r="E1802" s="4" t="str">
        <f>TEXT(SalesDataTable[[#This Row],[Order Date]], "MMM")</f>
        <v>Sep</v>
      </c>
      <c r="F1802" s="5" t="str">
        <f>"Q"&amp;ROUNDUP(MONTH(SalesDataTable[[#This Row],[Order Date]])/3,0)</f>
        <v>Q3</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6" x14ac:dyDescent="0.4">
      <c r="A1803" s="2">
        <v>1481</v>
      </c>
      <c r="B1803" s="3">
        <v>46266</v>
      </c>
      <c r="C1803" s="4">
        <f>YEAR(SalesDataTable[[#This Row],[Order Date]])</f>
        <v>2026</v>
      </c>
      <c r="D1803" s="4">
        <f>MONTH(SalesDataTable[[#This Row],[Order Date]])</f>
        <v>9</v>
      </c>
      <c r="E1803" s="4" t="str">
        <f>TEXT(SalesDataTable[[#This Row],[Order Date]], "MMM")</f>
        <v>Sep</v>
      </c>
      <c r="F1803" s="5" t="str">
        <f>"Q"&amp;ROUNDUP(MONTH(SalesDataTable[[#This Row],[Order Date]])/3,0)</f>
        <v>Q3</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6" x14ac:dyDescent="0.4">
      <c r="A1804" s="2">
        <v>1663</v>
      </c>
      <c r="B1804" s="3">
        <v>46266</v>
      </c>
      <c r="C1804" s="4">
        <f>YEAR(SalesDataTable[[#This Row],[Order Date]])</f>
        <v>2026</v>
      </c>
      <c r="D1804" s="4">
        <f>MONTH(SalesDataTable[[#This Row],[Order Date]])</f>
        <v>9</v>
      </c>
      <c r="E1804" s="4" t="str">
        <f>TEXT(SalesDataTable[[#This Row],[Order Date]], "MMM")</f>
        <v>Sep</v>
      </c>
      <c r="F1804" s="5" t="str">
        <f>"Q"&amp;ROUNDUP(MONTH(SalesDataTable[[#This Row],[Order Date]])/3,0)</f>
        <v>Q3</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6" x14ac:dyDescent="0.4">
      <c r="A1805" s="2">
        <v>2866</v>
      </c>
      <c r="B1805" s="3">
        <v>46266</v>
      </c>
      <c r="C1805" s="4">
        <f>YEAR(SalesDataTable[[#This Row],[Order Date]])</f>
        <v>2026</v>
      </c>
      <c r="D1805" s="4">
        <f>MONTH(SalesDataTable[[#This Row],[Order Date]])</f>
        <v>9</v>
      </c>
      <c r="E1805" s="4" t="str">
        <f>TEXT(SalesDataTable[[#This Row],[Order Date]], "MMM")</f>
        <v>Sep</v>
      </c>
      <c r="F1805" s="5" t="str">
        <f>"Q"&amp;ROUNDUP(MONTH(SalesDataTable[[#This Row],[Order Date]])/3,0)</f>
        <v>Q3</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6" x14ac:dyDescent="0.4">
      <c r="A1806" s="2">
        <v>3288</v>
      </c>
      <c r="B1806" s="3">
        <v>46266</v>
      </c>
      <c r="C1806" s="4">
        <f>YEAR(SalesDataTable[[#This Row],[Order Date]])</f>
        <v>2026</v>
      </c>
      <c r="D1806" s="4">
        <f>MONTH(SalesDataTable[[#This Row],[Order Date]])</f>
        <v>9</v>
      </c>
      <c r="E1806" s="4" t="str">
        <f>TEXT(SalesDataTable[[#This Row],[Order Date]], "MMM")</f>
        <v>Sep</v>
      </c>
      <c r="F1806" s="5" t="str">
        <f>"Q"&amp;ROUNDUP(MONTH(SalesDataTable[[#This Row],[Order Date]])/3,0)</f>
        <v>Q3</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6" x14ac:dyDescent="0.4">
      <c r="A1807" s="2">
        <v>3426</v>
      </c>
      <c r="B1807" s="3">
        <v>46266</v>
      </c>
      <c r="C1807" s="4">
        <f>YEAR(SalesDataTable[[#This Row],[Order Date]])</f>
        <v>2026</v>
      </c>
      <c r="D1807" s="4">
        <f>MONTH(SalesDataTable[[#This Row],[Order Date]])</f>
        <v>9</v>
      </c>
      <c r="E1807" s="4" t="str">
        <f>TEXT(SalesDataTable[[#This Row],[Order Date]], "MMM")</f>
        <v>Sep</v>
      </c>
      <c r="F1807" s="5" t="str">
        <f>"Q"&amp;ROUNDUP(MONTH(SalesDataTable[[#This Row],[Order Date]])/3,0)</f>
        <v>Q3</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6" x14ac:dyDescent="0.4">
      <c r="A1808" s="2">
        <v>4826</v>
      </c>
      <c r="B1808" s="3">
        <v>46266</v>
      </c>
      <c r="C1808" s="4">
        <f>YEAR(SalesDataTable[[#This Row],[Order Date]])</f>
        <v>2026</v>
      </c>
      <c r="D1808" s="4">
        <f>MONTH(SalesDataTable[[#This Row],[Order Date]])</f>
        <v>9</v>
      </c>
      <c r="E1808" s="4" t="str">
        <f>TEXT(SalesDataTable[[#This Row],[Order Date]], "MMM")</f>
        <v>Sep</v>
      </c>
      <c r="F1808" s="5" t="str">
        <f>"Q"&amp;ROUNDUP(MONTH(SalesDataTable[[#This Row],[Order Date]])/3,0)</f>
        <v>Q3</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6" x14ac:dyDescent="0.4">
      <c r="A1809" s="2">
        <v>662</v>
      </c>
      <c r="B1809" s="3">
        <v>46267</v>
      </c>
      <c r="C1809" s="4">
        <f>YEAR(SalesDataTable[[#This Row],[Order Date]])</f>
        <v>2026</v>
      </c>
      <c r="D1809" s="4">
        <f>MONTH(SalesDataTable[[#This Row],[Order Date]])</f>
        <v>9</v>
      </c>
      <c r="E1809" s="4" t="str">
        <f>TEXT(SalesDataTable[[#This Row],[Order Date]], "MMM")</f>
        <v>Sep</v>
      </c>
      <c r="F1809" s="5" t="str">
        <f>"Q"&amp;ROUNDUP(MONTH(SalesDataTable[[#This Row],[Order Date]])/3,0)</f>
        <v>Q3</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6" x14ac:dyDescent="0.4">
      <c r="A1810" s="2">
        <v>1393</v>
      </c>
      <c r="B1810" s="3">
        <v>46267</v>
      </c>
      <c r="C1810" s="4">
        <f>YEAR(SalesDataTable[[#This Row],[Order Date]])</f>
        <v>2026</v>
      </c>
      <c r="D1810" s="4">
        <f>MONTH(SalesDataTable[[#This Row],[Order Date]])</f>
        <v>9</v>
      </c>
      <c r="E1810" s="4" t="str">
        <f>TEXT(SalesDataTable[[#This Row],[Order Date]], "MMM")</f>
        <v>Sep</v>
      </c>
      <c r="F1810" s="5" t="str">
        <f>"Q"&amp;ROUNDUP(MONTH(SalesDataTable[[#This Row],[Order Date]])/3,0)</f>
        <v>Q3</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6" x14ac:dyDescent="0.4">
      <c r="A1811" s="2">
        <v>1568</v>
      </c>
      <c r="B1811" s="3">
        <v>46267</v>
      </c>
      <c r="C1811" s="4">
        <f>YEAR(SalesDataTable[[#This Row],[Order Date]])</f>
        <v>2026</v>
      </c>
      <c r="D1811" s="4">
        <f>MONTH(SalesDataTable[[#This Row],[Order Date]])</f>
        <v>9</v>
      </c>
      <c r="E1811" s="4" t="str">
        <f>TEXT(SalesDataTable[[#This Row],[Order Date]], "MMM")</f>
        <v>Sep</v>
      </c>
      <c r="F1811" s="5" t="str">
        <f>"Q"&amp;ROUNDUP(MONTH(SalesDataTable[[#This Row],[Order Date]])/3,0)</f>
        <v>Q3</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6" x14ac:dyDescent="0.4">
      <c r="A1812" s="2">
        <v>2428</v>
      </c>
      <c r="B1812" s="3">
        <v>46267</v>
      </c>
      <c r="C1812" s="4">
        <f>YEAR(SalesDataTable[[#This Row],[Order Date]])</f>
        <v>2026</v>
      </c>
      <c r="D1812" s="4">
        <f>MONTH(SalesDataTable[[#This Row],[Order Date]])</f>
        <v>9</v>
      </c>
      <c r="E1812" s="4" t="str">
        <f>TEXT(SalesDataTable[[#This Row],[Order Date]], "MMM")</f>
        <v>Sep</v>
      </c>
      <c r="F1812" s="5" t="str">
        <f>"Q"&amp;ROUNDUP(MONTH(SalesDataTable[[#This Row],[Order Date]])/3,0)</f>
        <v>Q3</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6" x14ac:dyDescent="0.4">
      <c r="A1813" s="2">
        <v>2890</v>
      </c>
      <c r="B1813" s="3">
        <v>46267</v>
      </c>
      <c r="C1813" s="4">
        <f>YEAR(SalesDataTable[[#This Row],[Order Date]])</f>
        <v>2026</v>
      </c>
      <c r="D1813" s="4">
        <f>MONTH(SalesDataTable[[#This Row],[Order Date]])</f>
        <v>9</v>
      </c>
      <c r="E1813" s="4" t="str">
        <f>TEXT(SalesDataTable[[#This Row],[Order Date]], "MMM")</f>
        <v>Sep</v>
      </c>
      <c r="F1813" s="5" t="str">
        <f>"Q"&amp;ROUNDUP(MONTH(SalesDataTable[[#This Row],[Order Date]])/3,0)</f>
        <v>Q3</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6" x14ac:dyDescent="0.4">
      <c r="A1814" s="2">
        <v>2108</v>
      </c>
      <c r="B1814" s="3">
        <v>46268</v>
      </c>
      <c r="C1814" s="4">
        <f>YEAR(SalesDataTable[[#This Row],[Order Date]])</f>
        <v>2026</v>
      </c>
      <c r="D1814" s="4">
        <f>MONTH(SalesDataTable[[#This Row],[Order Date]])</f>
        <v>9</v>
      </c>
      <c r="E1814" s="4" t="str">
        <f>TEXT(SalesDataTable[[#This Row],[Order Date]], "MMM")</f>
        <v>Sep</v>
      </c>
      <c r="F1814" s="5" t="str">
        <f>"Q"&amp;ROUNDUP(MONTH(SalesDataTable[[#This Row],[Order Date]])/3,0)</f>
        <v>Q3</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6" x14ac:dyDescent="0.4">
      <c r="A1815" s="2">
        <v>2340</v>
      </c>
      <c r="B1815" s="3">
        <v>46268</v>
      </c>
      <c r="C1815" s="4">
        <f>YEAR(SalesDataTable[[#This Row],[Order Date]])</f>
        <v>2026</v>
      </c>
      <c r="D1815" s="4">
        <f>MONTH(SalesDataTable[[#This Row],[Order Date]])</f>
        <v>9</v>
      </c>
      <c r="E1815" s="4" t="str">
        <f>TEXT(SalesDataTable[[#This Row],[Order Date]], "MMM")</f>
        <v>Sep</v>
      </c>
      <c r="F1815" s="5" t="str">
        <f>"Q"&amp;ROUNDUP(MONTH(SalesDataTable[[#This Row],[Order Date]])/3,0)</f>
        <v>Q3</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6" x14ac:dyDescent="0.4">
      <c r="A1816" s="2">
        <v>3078</v>
      </c>
      <c r="B1816" s="3">
        <v>46268</v>
      </c>
      <c r="C1816" s="4">
        <f>YEAR(SalesDataTable[[#This Row],[Order Date]])</f>
        <v>2026</v>
      </c>
      <c r="D1816" s="4">
        <f>MONTH(SalesDataTable[[#This Row],[Order Date]])</f>
        <v>9</v>
      </c>
      <c r="E1816" s="4" t="str">
        <f>TEXT(SalesDataTable[[#This Row],[Order Date]], "MMM")</f>
        <v>Sep</v>
      </c>
      <c r="F1816" s="5" t="str">
        <f>"Q"&amp;ROUNDUP(MONTH(SalesDataTable[[#This Row],[Order Date]])/3,0)</f>
        <v>Q3</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6" x14ac:dyDescent="0.4">
      <c r="A1817" s="2">
        <v>3575</v>
      </c>
      <c r="B1817" s="3">
        <v>46268</v>
      </c>
      <c r="C1817" s="4">
        <f>YEAR(SalesDataTable[[#This Row],[Order Date]])</f>
        <v>2026</v>
      </c>
      <c r="D1817" s="4">
        <f>MONTH(SalesDataTable[[#This Row],[Order Date]])</f>
        <v>9</v>
      </c>
      <c r="E1817" s="4" t="str">
        <f>TEXT(SalesDataTable[[#This Row],[Order Date]], "MMM")</f>
        <v>Sep</v>
      </c>
      <c r="F1817" s="5" t="str">
        <f>"Q"&amp;ROUNDUP(MONTH(SalesDataTable[[#This Row],[Order Date]])/3,0)</f>
        <v>Q3</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6" x14ac:dyDescent="0.4">
      <c r="A1818" s="2">
        <v>3700</v>
      </c>
      <c r="B1818" s="3">
        <v>46268</v>
      </c>
      <c r="C1818" s="4">
        <f>YEAR(SalesDataTable[[#This Row],[Order Date]])</f>
        <v>2026</v>
      </c>
      <c r="D1818" s="4">
        <f>MONTH(SalesDataTable[[#This Row],[Order Date]])</f>
        <v>9</v>
      </c>
      <c r="E1818" s="4" t="str">
        <f>TEXT(SalesDataTable[[#This Row],[Order Date]], "MMM")</f>
        <v>Sep</v>
      </c>
      <c r="F1818" s="5" t="str">
        <f>"Q"&amp;ROUNDUP(MONTH(SalesDataTable[[#This Row],[Order Date]])/3,0)</f>
        <v>Q3</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6" x14ac:dyDescent="0.4">
      <c r="A1819" s="2">
        <v>3762</v>
      </c>
      <c r="B1819" s="3">
        <v>46268</v>
      </c>
      <c r="C1819" s="4">
        <f>YEAR(SalesDataTable[[#This Row],[Order Date]])</f>
        <v>2026</v>
      </c>
      <c r="D1819" s="4">
        <f>MONTH(SalesDataTable[[#This Row],[Order Date]])</f>
        <v>9</v>
      </c>
      <c r="E1819" s="4" t="str">
        <f>TEXT(SalesDataTable[[#This Row],[Order Date]], "MMM")</f>
        <v>Sep</v>
      </c>
      <c r="F1819" s="5" t="str">
        <f>"Q"&amp;ROUNDUP(MONTH(SalesDataTable[[#This Row],[Order Date]])/3,0)</f>
        <v>Q3</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6" x14ac:dyDescent="0.4">
      <c r="A1820" s="2">
        <v>2790</v>
      </c>
      <c r="B1820" s="3">
        <v>46269</v>
      </c>
      <c r="C1820" s="4">
        <f>YEAR(SalesDataTable[[#This Row],[Order Date]])</f>
        <v>2026</v>
      </c>
      <c r="D1820" s="4">
        <f>MONTH(SalesDataTable[[#This Row],[Order Date]])</f>
        <v>9</v>
      </c>
      <c r="E1820" s="4" t="str">
        <f>TEXT(SalesDataTable[[#This Row],[Order Date]], "MMM")</f>
        <v>Sep</v>
      </c>
      <c r="F1820" s="5" t="str">
        <f>"Q"&amp;ROUNDUP(MONTH(SalesDataTable[[#This Row],[Order Date]])/3,0)</f>
        <v>Q3</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6" x14ac:dyDescent="0.4">
      <c r="A1821" s="2">
        <v>4149</v>
      </c>
      <c r="B1821" s="3">
        <v>46269</v>
      </c>
      <c r="C1821" s="4">
        <f>YEAR(SalesDataTable[[#This Row],[Order Date]])</f>
        <v>2026</v>
      </c>
      <c r="D1821" s="4">
        <f>MONTH(SalesDataTable[[#This Row],[Order Date]])</f>
        <v>9</v>
      </c>
      <c r="E1821" s="4" t="str">
        <f>TEXT(SalesDataTable[[#This Row],[Order Date]], "MMM")</f>
        <v>Sep</v>
      </c>
      <c r="F1821" s="5" t="str">
        <f>"Q"&amp;ROUNDUP(MONTH(SalesDataTable[[#This Row],[Order Date]])/3,0)</f>
        <v>Q3</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6" x14ac:dyDescent="0.4">
      <c r="A1822" s="2">
        <v>1955</v>
      </c>
      <c r="B1822" s="3">
        <v>46270</v>
      </c>
      <c r="C1822" s="4">
        <f>YEAR(SalesDataTable[[#This Row],[Order Date]])</f>
        <v>2026</v>
      </c>
      <c r="D1822" s="4">
        <f>MONTH(SalesDataTable[[#This Row],[Order Date]])</f>
        <v>9</v>
      </c>
      <c r="E1822" s="4" t="str">
        <f>TEXT(SalesDataTable[[#This Row],[Order Date]], "MMM")</f>
        <v>Sep</v>
      </c>
      <c r="F1822" s="5" t="str">
        <f>"Q"&amp;ROUNDUP(MONTH(SalesDataTable[[#This Row],[Order Date]])/3,0)</f>
        <v>Q3</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6" x14ac:dyDescent="0.4">
      <c r="A1823" s="2">
        <v>2077</v>
      </c>
      <c r="B1823" s="3">
        <v>46270</v>
      </c>
      <c r="C1823" s="4">
        <f>YEAR(SalesDataTable[[#This Row],[Order Date]])</f>
        <v>2026</v>
      </c>
      <c r="D1823" s="4">
        <f>MONTH(SalesDataTable[[#This Row],[Order Date]])</f>
        <v>9</v>
      </c>
      <c r="E1823" s="4" t="str">
        <f>TEXT(SalesDataTable[[#This Row],[Order Date]], "MMM")</f>
        <v>Sep</v>
      </c>
      <c r="F1823" s="5" t="str">
        <f>"Q"&amp;ROUNDUP(MONTH(SalesDataTable[[#This Row],[Order Date]])/3,0)</f>
        <v>Q3</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6" x14ac:dyDescent="0.4">
      <c r="A1824" s="2">
        <v>2879</v>
      </c>
      <c r="B1824" s="3">
        <v>46270</v>
      </c>
      <c r="C1824" s="4">
        <f>YEAR(SalesDataTable[[#This Row],[Order Date]])</f>
        <v>2026</v>
      </c>
      <c r="D1824" s="4">
        <f>MONTH(SalesDataTable[[#This Row],[Order Date]])</f>
        <v>9</v>
      </c>
      <c r="E1824" s="4" t="str">
        <f>TEXT(SalesDataTable[[#This Row],[Order Date]], "MMM")</f>
        <v>Sep</v>
      </c>
      <c r="F1824" s="5" t="str">
        <f>"Q"&amp;ROUNDUP(MONTH(SalesDataTable[[#This Row],[Order Date]])/3,0)</f>
        <v>Q3</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6" x14ac:dyDescent="0.4">
      <c r="A1825" s="2">
        <v>3353</v>
      </c>
      <c r="B1825" s="3">
        <v>46270</v>
      </c>
      <c r="C1825" s="4">
        <f>YEAR(SalesDataTable[[#This Row],[Order Date]])</f>
        <v>2026</v>
      </c>
      <c r="D1825" s="4">
        <f>MONTH(SalesDataTable[[#This Row],[Order Date]])</f>
        <v>9</v>
      </c>
      <c r="E1825" s="4" t="str">
        <f>TEXT(SalesDataTable[[#This Row],[Order Date]], "MMM")</f>
        <v>Sep</v>
      </c>
      <c r="F1825" s="5" t="str">
        <f>"Q"&amp;ROUNDUP(MONTH(SalesDataTable[[#This Row],[Order Date]])/3,0)</f>
        <v>Q3</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6" x14ac:dyDescent="0.4">
      <c r="A1826" s="2">
        <v>3514</v>
      </c>
      <c r="B1826" s="3">
        <v>46270</v>
      </c>
      <c r="C1826" s="4">
        <f>YEAR(SalesDataTable[[#This Row],[Order Date]])</f>
        <v>2026</v>
      </c>
      <c r="D1826" s="4">
        <f>MONTH(SalesDataTable[[#This Row],[Order Date]])</f>
        <v>9</v>
      </c>
      <c r="E1826" s="4" t="str">
        <f>TEXT(SalesDataTable[[#This Row],[Order Date]], "MMM")</f>
        <v>Sep</v>
      </c>
      <c r="F1826" s="5" t="str">
        <f>"Q"&amp;ROUNDUP(MONTH(SalesDataTable[[#This Row],[Order Date]])/3,0)</f>
        <v>Q3</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6" x14ac:dyDescent="0.4">
      <c r="A1827" s="2">
        <v>3964</v>
      </c>
      <c r="B1827" s="3">
        <v>46270</v>
      </c>
      <c r="C1827" s="4">
        <f>YEAR(SalesDataTable[[#This Row],[Order Date]])</f>
        <v>2026</v>
      </c>
      <c r="D1827" s="4">
        <f>MONTH(SalesDataTable[[#This Row],[Order Date]])</f>
        <v>9</v>
      </c>
      <c r="E1827" s="4" t="str">
        <f>TEXT(SalesDataTable[[#This Row],[Order Date]], "MMM")</f>
        <v>Sep</v>
      </c>
      <c r="F1827" s="5" t="str">
        <f>"Q"&amp;ROUNDUP(MONTH(SalesDataTable[[#This Row],[Order Date]])/3,0)</f>
        <v>Q3</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6" x14ac:dyDescent="0.4">
      <c r="A1828" s="2">
        <v>4599</v>
      </c>
      <c r="B1828" s="3">
        <v>46270</v>
      </c>
      <c r="C1828" s="4">
        <f>YEAR(SalesDataTable[[#This Row],[Order Date]])</f>
        <v>2026</v>
      </c>
      <c r="D1828" s="4">
        <f>MONTH(SalesDataTable[[#This Row],[Order Date]])</f>
        <v>9</v>
      </c>
      <c r="E1828" s="4" t="str">
        <f>TEXT(SalesDataTable[[#This Row],[Order Date]], "MMM")</f>
        <v>Sep</v>
      </c>
      <c r="F1828" s="5" t="str">
        <f>"Q"&amp;ROUNDUP(MONTH(SalesDataTable[[#This Row],[Order Date]])/3,0)</f>
        <v>Q3</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6" x14ac:dyDescent="0.4">
      <c r="A1829" s="2">
        <v>5030</v>
      </c>
      <c r="B1829" s="3">
        <v>46270</v>
      </c>
      <c r="C1829" s="4">
        <f>YEAR(SalesDataTable[[#This Row],[Order Date]])</f>
        <v>2026</v>
      </c>
      <c r="D1829" s="4">
        <f>MONTH(SalesDataTable[[#This Row],[Order Date]])</f>
        <v>9</v>
      </c>
      <c r="E1829" s="4" t="str">
        <f>TEXT(SalesDataTable[[#This Row],[Order Date]], "MMM")</f>
        <v>Sep</v>
      </c>
      <c r="F1829" s="5" t="str">
        <f>"Q"&amp;ROUNDUP(MONTH(SalesDataTable[[#This Row],[Order Date]])/3,0)</f>
        <v>Q3</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6" x14ac:dyDescent="0.4">
      <c r="A1830" s="2">
        <v>1593</v>
      </c>
      <c r="B1830" s="3">
        <v>46271</v>
      </c>
      <c r="C1830" s="4">
        <f>YEAR(SalesDataTable[[#This Row],[Order Date]])</f>
        <v>2026</v>
      </c>
      <c r="D1830" s="4">
        <f>MONTH(SalesDataTable[[#This Row],[Order Date]])</f>
        <v>9</v>
      </c>
      <c r="E1830" s="4" t="str">
        <f>TEXT(SalesDataTable[[#This Row],[Order Date]], "MMM")</f>
        <v>Sep</v>
      </c>
      <c r="F1830" s="5" t="str">
        <f>"Q"&amp;ROUNDUP(MONTH(SalesDataTable[[#This Row],[Order Date]])/3,0)</f>
        <v>Q3</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6" x14ac:dyDescent="0.4">
      <c r="A1831" s="2">
        <v>1818</v>
      </c>
      <c r="B1831" s="3">
        <v>46271</v>
      </c>
      <c r="C1831" s="4">
        <f>YEAR(SalesDataTable[[#This Row],[Order Date]])</f>
        <v>2026</v>
      </c>
      <c r="D1831" s="4">
        <f>MONTH(SalesDataTable[[#This Row],[Order Date]])</f>
        <v>9</v>
      </c>
      <c r="E1831" s="4" t="str">
        <f>TEXT(SalesDataTable[[#This Row],[Order Date]], "MMM")</f>
        <v>Sep</v>
      </c>
      <c r="F1831" s="5" t="str">
        <f>"Q"&amp;ROUNDUP(MONTH(SalesDataTable[[#This Row],[Order Date]])/3,0)</f>
        <v>Q3</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6" x14ac:dyDescent="0.4">
      <c r="A1832" s="2">
        <v>2370</v>
      </c>
      <c r="B1832" s="3">
        <v>46271</v>
      </c>
      <c r="C1832" s="4">
        <f>YEAR(SalesDataTable[[#This Row],[Order Date]])</f>
        <v>2026</v>
      </c>
      <c r="D1832" s="4">
        <f>MONTH(SalesDataTable[[#This Row],[Order Date]])</f>
        <v>9</v>
      </c>
      <c r="E1832" s="4" t="str">
        <f>TEXT(SalesDataTable[[#This Row],[Order Date]], "MMM")</f>
        <v>Sep</v>
      </c>
      <c r="F1832" s="5" t="str">
        <f>"Q"&amp;ROUNDUP(MONTH(SalesDataTable[[#This Row],[Order Date]])/3,0)</f>
        <v>Q3</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6" x14ac:dyDescent="0.4">
      <c r="A1833" s="2">
        <v>2726</v>
      </c>
      <c r="B1833" s="3">
        <v>46271</v>
      </c>
      <c r="C1833" s="4">
        <f>YEAR(SalesDataTable[[#This Row],[Order Date]])</f>
        <v>2026</v>
      </c>
      <c r="D1833" s="4">
        <f>MONTH(SalesDataTable[[#This Row],[Order Date]])</f>
        <v>9</v>
      </c>
      <c r="E1833" s="4" t="str">
        <f>TEXT(SalesDataTable[[#This Row],[Order Date]], "MMM")</f>
        <v>Sep</v>
      </c>
      <c r="F1833" s="5" t="str">
        <f>"Q"&amp;ROUNDUP(MONTH(SalesDataTable[[#This Row],[Order Date]])/3,0)</f>
        <v>Q3</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6" x14ac:dyDescent="0.4">
      <c r="A1834" s="2">
        <v>2755</v>
      </c>
      <c r="B1834" s="3">
        <v>46271</v>
      </c>
      <c r="C1834" s="4">
        <f>YEAR(SalesDataTable[[#This Row],[Order Date]])</f>
        <v>2026</v>
      </c>
      <c r="D1834" s="4">
        <f>MONTH(SalesDataTable[[#This Row],[Order Date]])</f>
        <v>9</v>
      </c>
      <c r="E1834" s="4" t="str">
        <f>TEXT(SalesDataTable[[#This Row],[Order Date]], "MMM")</f>
        <v>Sep</v>
      </c>
      <c r="F1834" s="5" t="str">
        <f>"Q"&amp;ROUNDUP(MONTH(SalesDataTable[[#This Row],[Order Date]])/3,0)</f>
        <v>Q3</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6" x14ac:dyDescent="0.4">
      <c r="A1835" s="2">
        <v>3187</v>
      </c>
      <c r="B1835" s="3">
        <v>46271</v>
      </c>
      <c r="C1835" s="4">
        <f>YEAR(SalesDataTable[[#This Row],[Order Date]])</f>
        <v>2026</v>
      </c>
      <c r="D1835" s="4">
        <f>MONTH(SalesDataTable[[#This Row],[Order Date]])</f>
        <v>9</v>
      </c>
      <c r="E1835" s="4" t="str">
        <f>TEXT(SalesDataTable[[#This Row],[Order Date]], "MMM")</f>
        <v>Sep</v>
      </c>
      <c r="F1835" s="5" t="str">
        <f>"Q"&amp;ROUNDUP(MONTH(SalesDataTable[[#This Row],[Order Date]])/3,0)</f>
        <v>Q3</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6" x14ac:dyDescent="0.4">
      <c r="A1836" s="2">
        <v>3471</v>
      </c>
      <c r="B1836" s="3">
        <v>46271</v>
      </c>
      <c r="C1836" s="4">
        <f>YEAR(SalesDataTable[[#This Row],[Order Date]])</f>
        <v>2026</v>
      </c>
      <c r="D1836" s="4">
        <f>MONTH(SalesDataTable[[#This Row],[Order Date]])</f>
        <v>9</v>
      </c>
      <c r="E1836" s="4" t="str">
        <f>TEXT(SalesDataTable[[#This Row],[Order Date]], "MMM")</f>
        <v>Sep</v>
      </c>
      <c r="F1836" s="5" t="str">
        <f>"Q"&amp;ROUNDUP(MONTH(SalesDataTable[[#This Row],[Order Date]])/3,0)</f>
        <v>Q3</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6" x14ac:dyDescent="0.4">
      <c r="A1837" s="2">
        <v>3529</v>
      </c>
      <c r="B1837" s="3">
        <v>46271</v>
      </c>
      <c r="C1837" s="4">
        <f>YEAR(SalesDataTable[[#This Row],[Order Date]])</f>
        <v>2026</v>
      </c>
      <c r="D1837" s="4">
        <f>MONTH(SalesDataTable[[#This Row],[Order Date]])</f>
        <v>9</v>
      </c>
      <c r="E1837" s="4" t="str">
        <f>TEXT(SalesDataTable[[#This Row],[Order Date]], "MMM")</f>
        <v>Sep</v>
      </c>
      <c r="F1837" s="5" t="str">
        <f>"Q"&amp;ROUNDUP(MONTH(SalesDataTable[[#This Row],[Order Date]])/3,0)</f>
        <v>Q3</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6" x14ac:dyDescent="0.4">
      <c r="A1838" s="2">
        <v>3549</v>
      </c>
      <c r="B1838" s="3">
        <v>46271</v>
      </c>
      <c r="C1838" s="4">
        <f>YEAR(SalesDataTable[[#This Row],[Order Date]])</f>
        <v>2026</v>
      </c>
      <c r="D1838" s="4">
        <f>MONTH(SalesDataTable[[#This Row],[Order Date]])</f>
        <v>9</v>
      </c>
      <c r="E1838" s="4" t="str">
        <f>TEXT(SalesDataTable[[#This Row],[Order Date]], "MMM")</f>
        <v>Sep</v>
      </c>
      <c r="F1838" s="5" t="str">
        <f>"Q"&amp;ROUNDUP(MONTH(SalesDataTable[[#This Row],[Order Date]])/3,0)</f>
        <v>Q3</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6" x14ac:dyDescent="0.4">
      <c r="A1839" s="2">
        <v>4003</v>
      </c>
      <c r="B1839" s="3">
        <v>46271</v>
      </c>
      <c r="C1839" s="4">
        <f>YEAR(SalesDataTable[[#This Row],[Order Date]])</f>
        <v>2026</v>
      </c>
      <c r="D1839" s="4">
        <f>MONTH(SalesDataTable[[#This Row],[Order Date]])</f>
        <v>9</v>
      </c>
      <c r="E1839" s="4" t="str">
        <f>TEXT(SalesDataTable[[#This Row],[Order Date]], "MMM")</f>
        <v>Sep</v>
      </c>
      <c r="F1839" s="5" t="str">
        <f>"Q"&amp;ROUNDUP(MONTH(SalesDataTable[[#This Row],[Order Date]])/3,0)</f>
        <v>Q3</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6" x14ac:dyDescent="0.4">
      <c r="A1840" s="2">
        <v>4613</v>
      </c>
      <c r="B1840" s="3">
        <v>46271</v>
      </c>
      <c r="C1840" s="4">
        <f>YEAR(SalesDataTable[[#This Row],[Order Date]])</f>
        <v>2026</v>
      </c>
      <c r="D1840" s="4">
        <f>MONTH(SalesDataTable[[#This Row],[Order Date]])</f>
        <v>9</v>
      </c>
      <c r="E1840" s="4" t="str">
        <f>TEXT(SalesDataTable[[#This Row],[Order Date]], "MMM")</f>
        <v>Sep</v>
      </c>
      <c r="F1840" s="5" t="str">
        <f>"Q"&amp;ROUNDUP(MONTH(SalesDataTable[[#This Row],[Order Date]])/3,0)</f>
        <v>Q3</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6" x14ac:dyDescent="0.4">
      <c r="A1841" s="2">
        <v>75</v>
      </c>
      <c r="B1841" s="3">
        <v>46272</v>
      </c>
      <c r="C1841" s="4">
        <f>YEAR(SalesDataTable[[#This Row],[Order Date]])</f>
        <v>2026</v>
      </c>
      <c r="D1841" s="4">
        <f>MONTH(SalesDataTable[[#This Row],[Order Date]])</f>
        <v>9</v>
      </c>
      <c r="E1841" s="4" t="str">
        <f>TEXT(SalesDataTable[[#This Row],[Order Date]], "MMM")</f>
        <v>Sep</v>
      </c>
      <c r="F1841" s="5" t="str">
        <f>"Q"&amp;ROUNDUP(MONTH(SalesDataTable[[#This Row],[Order Date]])/3,0)</f>
        <v>Q3</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6" x14ac:dyDescent="0.4">
      <c r="A1842" s="2">
        <v>601</v>
      </c>
      <c r="B1842" s="3">
        <v>46272</v>
      </c>
      <c r="C1842" s="4">
        <f>YEAR(SalesDataTable[[#This Row],[Order Date]])</f>
        <v>2026</v>
      </c>
      <c r="D1842" s="4">
        <f>MONTH(SalesDataTable[[#This Row],[Order Date]])</f>
        <v>9</v>
      </c>
      <c r="E1842" s="4" t="str">
        <f>TEXT(SalesDataTable[[#This Row],[Order Date]], "MMM")</f>
        <v>Sep</v>
      </c>
      <c r="F1842" s="5" t="str">
        <f>"Q"&amp;ROUNDUP(MONTH(SalesDataTable[[#This Row],[Order Date]])/3,0)</f>
        <v>Q3</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6" x14ac:dyDescent="0.4">
      <c r="A1843" s="2">
        <v>1617</v>
      </c>
      <c r="B1843" s="3">
        <v>46272</v>
      </c>
      <c r="C1843" s="4">
        <f>YEAR(SalesDataTable[[#This Row],[Order Date]])</f>
        <v>2026</v>
      </c>
      <c r="D1843" s="4">
        <f>MONTH(SalesDataTable[[#This Row],[Order Date]])</f>
        <v>9</v>
      </c>
      <c r="E1843" s="4" t="str">
        <f>TEXT(SalesDataTable[[#This Row],[Order Date]], "MMM")</f>
        <v>Sep</v>
      </c>
      <c r="F1843" s="5" t="str">
        <f>"Q"&amp;ROUNDUP(MONTH(SalesDataTable[[#This Row],[Order Date]])/3,0)</f>
        <v>Q3</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6" x14ac:dyDescent="0.4">
      <c r="A1844" s="2">
        <v>2305</v>
      </c>
      <c r="B1844" s="3">
        <v>46272</v>
      </c>
      <c r="C1844" s="4">
        <f>YEAR(SalesDataTable[[#This Row],[Order Date]])</f>
        <v>2026</v>
      </c>
      <c r="D1844" s="4">
        <f>MONTH(SalesDataTable[[#This Row],[Order Date]])</f>
        <v>9</v>
      </c>
      <c r="E1844" s="4" t="str">
        <f>TEXT(SalesDataTable[[#This Row],[Order Date]], "MMM")</f>
        <v>Sep</v>
      </c>
      <c r="F1844" s="5" t="str">
        <f>"Q"&amp;ROUNDUP(MONTH(SalesDataTable[[#This Row],[Order Date]])/3,0)</f>
        <v>Q3</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6" x14ac:dyDescent="0.4">
      <c r="A1845" s="2">
        <v>2344</v>
      </c>
      <c r="B1845" s="3">
        <v>46272</v>
      </c>
      <c r="C1845" s="4">
        <f>YEAR(SalesDataTable[[#This Row],[Order Date]])</f>
        <v>2026</v>
      </c>
      <c r="D1845" s="4">
        <f>MONTH(SalesDataTable[[#This Row],[Order Date]])</f>
        <v>9</v>
      </c>
      <c r="E1845" s="4" t="str">
        <f>TEXT(SalesDataTable[[#This Row],[Order Date]], "MMM")</f>
        <v>Sep</v>
      </c>
      <c r="F1845" s="5" t="str">
        <f>"Q"&amp;ROUNDUP(MONTH(SalesDataTable[[#This Row],[Order Date]])/3,0)</f>
        <v>Q3</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6" x14ac:dyDescent="0.4">
      <c r="A1846" s="2">
        <v>2601</v>
      </c>
      <c r="B1846" s="3">
        <v>46272</v>
      </c>
      <c r="C1846" s="4">
        <f>YEAR(SalesDataTable[[#This Row],[Order Date]])</f>
        <v>2026</v>
      </c>
      <c r="D1846" s="4">
        <f>MONTH(SalesDataTable[[#This Row],[Order Date]])</f>
        <v>9</v>
      </c>
      <c r="E1846" s="4" t="str">
        <f>TEXT(SalesDataTable[[#This Row],[Order Date]], "MMM")</f>
        <v>Sep</v>
      </c>
      <c r="F1846" s="5" t="str">
        <f>"Q"&amp;ROUNDUP(MONTH(SalesDataTable[[#This Row],[Order Date]])/3,0)</f>
        <v>Q3</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6" x14ac:dyDescent="0.4">
      <c r="A1847" s="2">
        <v>2831</v>
      </c>
      <c r="B1847" s="3">
        <v>46272</v>
      </c>
      <c r="C1847" s="4">
        <f>YEAR(SalesDataTable[[#This Row],[Order Date]])</f>
        <v>2026</v>
      </c>
      <c r="D1847" s="4">
        <f>MONTH(SalesDataTable[[#This Row],[Order Date]])</f>
        <v>9</v>
      </c>
      <c r="E1847" s="4" t="str">
        <f>TEXT(SalesDataTable[[#This Row],[Order Date]], "MMM")</f>
        <v>Sep</v>
      </c>
      <c r="F1847" s="5" t="str">
        <f>"Q"&amp;ROUNDUP(MONTH(SalesDataTable[[#This Row],[Order Date]])/3,0)</f>
        <v>Q3</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6" x14ac:dyDescent="0.4">
      <c r="A1848" s="2">
        <v>2845</v>
      </c>
      <c r="B1848" s="3">
        <v>46272</v>
      </c>
      <c r="C1848" s="4">
        <f>YEAR(SalesDataTable[[#This Row],[Order Date]])</f>
        <v>2026</v>
      </c>
      <c r="D1848" s="4">
        <f>MONTH(SalesDataTable[[#This Row],[Order Date]])</f>
        <v>9</v>
      </c>
      <c r="E1848" s="4" t="str">
        <f>TEXT(SalesDataTable[[#This Row],[Order Date]], "MMM")</f>
        <v>Sep</v>
      </c>
      <c r="F1848" s="5" t="str">
        <f>"Q"&amp;ROUNDUP(MONTH(SalesDataTable[[#This Row],[Order Date]])/3,0)</f>
        <v>Q3</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6" x14ac:dyDescent="0.4">
      <c r="A1849" s="2">
        <v>3679</v>
      </c>
      <c r="B1849" s="3">
        <v>46272</v>
      </c>
      <c r="C1849" s="4">
        <f>YEAR(SalesDataTable[[#This Row],[Order Date]])</f>
        <v>2026</v>
      </c>
      <c r="D1849" s="4">
        <f>MONTH(SalesDataTable[[#This Row],[Order Date]])</f>
        <v>9</v>
      </c>
      <c r="E1849" s="4" t="str">
        <f>TEXT(SalesDataTable[[#This Row],[Order Date]], "MMM")</f>
        <v>Sep</v>
      </c>
      <c r="F1849" s="5" t="str">
        <f>"Q"&amp;ROUNDUP(MONTH(SalesDataTable[[#This Row],[Order Date]])/3,0)</f>
        <v>Q3</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6" x14ac:dyDescent="0.4">
      <c r="A1850" s="2">
        <v>3828</v>
      </c>
      <c r="B1850" s="3">
        <v>46272</v>
      </c>
      <c r="C1850" s="4">
        <f>YEAR(SalesDataTable[[#This Row],[Order Date]])</f>
        <v>2026</v>
      </c>
      <c r="D1850" s="4">
        <f>MONTH(SalesDataTable[[#This Row],[Order Date]])</f>
        <v>9</v>
      </c>
      <c r="E1850" s="4" t="str">
        <f>TEXT(SalesDataTable[[#This Row],[Order Date]], "MMM")</f>
        <v>Sep</v>
      </c>
      <c r="F1850" s="5" t="str">
        <f>"Q"&amp;ROUNDUP(MONTH(SalesDataTable[[#This Row],[Order Date]])/3,0)</f>
        <v>Q3</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6" x14ac:dyDescent="0.4">
      <c r="A1851" s="2">
        <v>4226</v>
      </c>
      <c r="B1851" s="3">
        <v>46272</v>
      </c>
      <c r="C1851" s="4">
        <f>YEAR(SalesDataTable[[#This Row],[Order Date]])</f>
        <v>2026</v>
      </c>
      <c r="D1851" s="4">
        <f>MONTH(SalesDataTable[[#This Row],[Order Date]])</f>
        <v>9</v>
      </c>
      <c r="E1851" s="4" t="str">
        <f>TEXT(SalesDataTable[[#This Row],[Order Date]], "MMM")</f>
        <v>Sep</v>
      </c>
      <c r="F1851" s="5" t="str">
        <f>"Q"&amp;ROUNDUP(MONTH(SalesDataTable[[#This Row],[Order Date]])/3,0)</f>
        <v>Q3</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6" x14ac:dyDescent="0.4">
      <c r="A1852" s="2">
        <v>58</v>
      </c>
      <c r="B1852" s="3">
        <v>46273</v>
      </c>
      <c r="C1852" s="4">
        <f>YEAR(SalesDataTable[[#This Row],[Order Date]])</f>
        <v>2026</v>
      </c>
      <c r="D1852" s="4">
        <f>MONTH(SalesDataTable[[#This Row],[Order Date]])</f>
        <v>9</v>
      </c>
      <c r="E1852" s="4" t="str">
        <f>TEXT(SalesDataTable[[#This Row],[Order Date]], "MMM")</f>
        <v>Sep</v>
      </c>
      <c r="F1852" s="5" t="str">
        <f>"Q"&amp;ROUNDUP(MONTH(SalesDataTable[[#This Row],[Order Date]])/3,0)</f>
        <v>Q3</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6" x14ac:dyDescent="0.4">
      <c r="A1853" s="2">
        <v>1224</v>
      </c>
      <c r="B1853" s="3">
        <v>46273</v>
      </c>
      <c r="C1853" s="4">
        <f>YEAR(SalesDataTable[[#This Row],[Order Date]])</f>
        <v>2026</v>
      </c>
      <c r="D1853" s="4">
        <f>MONTH(SalesDataTable[[#This Row],[Order Date]])</f>
        <v>9</v>
      </c>
      <c r="E1853" s="4" t="str">
        <f>TEXT(SalesDataTable[[#This Row],[Order Date]], "MMM")</f>
        <v>Sep</v>
      </c>
      <c r="F1853" s="5" t="str">
        <f>"Q"&amp;ROUNDUP(MONTH(SalesDataTable[[#This Row],[Order Date]])/3,0)</f>
        <v>Q3</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6" x14ac:dyDescent="0.4">
      <c r="A1854" s="2">
        <v>4345</v>
      </c>
      <c r="B1854" s="3">
        <v>46273</v>
      </c>
      <c r="C1854" s="4">
        <f>YEAR(SalesDataTable[[#This Row],[Order Date]])</f>
        <v>2026</v>
      </c>
      <c r="D1854" s="4">
        <f>MONTH(SalesDataTable[[#This Row],[Order Date]])</f>
        <v>9</v>
      </c>
      <c r="E1854" s="4" t="str">
        <f>TEXT(SalesDataTable[[#This Row],[Order Date]], "MMM")</f>
        <v>Sep</v>
      </c>
      <c r="F1854" s="5" t="str">
        <f>"Q"&amp;ROUNDUP(MONTH(SalesDataTable[[#This Row],[Order Date]])/3,0)</f>
        <v>Q3</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6" x14ac:dyDescent="0.4">
      <c r="A1855" s="2">
        <v>1069</v>
      </c>
      <c r="B1855" s="3">
        <v>46274</v>
      </c>
      <c r="C1855" s="4">
        <f>YEAR(SalesDataTable[[#This Row],[Order Date]])</f>
        <v>2026</v>
      </c>
      <c r="D1855" s="4">
        <f>MONTH(SalesDataTable[[#This Row],[Order Date]])</f>
        <v>9</v>
      </c>
      <c r="E1855" s="4" t="str">
        <f>TEXT(SalesDataTable[[#This Row],[Order Date]], "MMM")</f>
        <v>Sep</v>
      </c>
      <c r="F1855" s="5" t="str">
        <f>"Q"&amp;ROUNDUP(MONTH(SalesDataTable[[#This Row],[Order Date]])/3,0)</f>
        <v>Q3</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6" x14ac:dyDescent="0.4">
      <c r="A1856" s="2">
        <v>1489</v>
      </c>
      <c r="B1856" s="3">
        <v>46274</v>
      </c>
      <c r="C1856" s="4">
        <f>YEAR(SalesDataTable[[#This Row],[Order Date]])</f>
        <v>2026</v>
      </c>
      <c r="D1856" s="4">
        <f>MONTH(SalesDataTable[[#This Row],[Order Date]])</f>
        <v>9</v>
      </c>
      <c r="E1856" s="4" t="str">
        <f>TEXT(SalesDataTable[[#This Row],[Order Date]], "MMM")</f>
        <v>Sep</v>
      </c>
      <c r="F1856" s="5" t="str">
        <f>"Q"&amp;ROUNDUP(MONTH(SalesDataTable[[#This Row],[Order Date]])/3,0)</f>
        <v>Q3</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6" x14ac:dyDescent="0.4">
      <c r="A1857" s="2">
        <v>2045</v>
      </c>
      <c r="B1857" s="3">
        <v>46274</v>
      </c>
      <c r="C1857" s="4">
        <f>YEAR(SalesDataTable[[#This Row],[Order Date]])</f>
        <v>2026</v>
      </c>
      <c r="D1857" s="4">
        <f>MONTH(SalesDataTable[[#This Row],[Order Date]])</f>
        <v>9</v>
      </c>
      <c r="E1857" s="4" t="str">
        <f>TEXT(SalesDataTable[[#This Row],[Order Date]], "MMM")</f>
        <v>Sep</v>
      </c>
      <c r="F1857" s="5" t="str">
        <f>"Q"&amp;ROUNDUP(MONTH(SalesDataTable[[#This Row],[Order Date]])/3,0)</f>
        <v>Q3</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6" x14ac:dyDescent="0.4">
      <c r="A1858" s="2">
        <v>2610</v>
      </c>
      <c r="B1858" s="3">
        <v>46274</v>
      </c>
      <c r="C1858" s="4">
        <f>YEAR(SalesDataTable[[#This Row],[Order Date]])</f>
        <v>2026</v>
      </c>
      <c r="D1858" s="4">
        <f>MONTH(SalesDataTable[[#This Row],[Order Date]])</f>
        <v>9</v>
      </c>
      <c r="E1858" s="4" t="str">
        <f>TEXT(SalesDataTable[[#This Row],[Order Date]], "MMM")</f>
        <v>Sep</v>
      </c>
      <c r="F1858" s="5" t="str">
        <f>"Q"&amp;ROUNDUP(MONTH(SalesDataTable[[#This Row],[Order Date]])/3,0)</f>
        <v>Q3</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6" x14ac:dyDescent="0.4">
      <c r="A1859" s="2">
        <v>4210</v>
      </c>
      <c r="B1859" s="3">
        <v>46274</v>
      </c>
      <c r="C1859" s="4">
        <f>YEAR(SalesDataTable[[#This Row],[Order Date]])</f>
        <v>2026</v>
      </c>
      <c r="D1859" s="4">
        <f>MONTH(SalesDataTable[[#This Row],[Order Date]])</f>
        <v>9</v>
      </c>
      <c r="E1859" s="4" t="str">
        <f>TEXT(SalesDataTable[[#This Row],[Order Date]], "MMM")</f>
        <v>Sep</v>
      </c>
      <c r="F1859" s="5" t="str">
        <f>"Q"&amp;ROUNDUP(MONTH(SalesDataTable[[#This Row],[Order Date]])/3,0)</f>
        <v>Q3</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6" x14ac:dyDescent="0.4">
      <c r="A1860" s="2">
        <v>4584</v>
      </c>
      <c r="B1860" s="3">
        <v>46274</v>
      </c>
      <c r="C1860" s="4">
        <f>YEAR(SalesDataTable[[#This Row],[Order Date]])</f>
        <v>2026</v>
      </c>
      <c r="D1860" s="4">
        <f>MONTH(SalesDataTable[[#This Row],[Order Date]])</f>
        <v>9</v>
      </c>
      <c r="E1860" s="4" t="str">
        <f>TEXT(SalesDataTable[[#This Row],[Order Date]], "MMM")</f>
        <v>Sep</v>
      </c>
      <c r="F1860" s="5" t="str">
        <f>"Q"&amp;ROUNDUP(MONTH(SalesDataTable[[#This Row],[Order Date]])/3,0)</f>
        <v>Q3</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6" x14ac:dyDescent="0.4">
      <c r="A1861" s="2">
        <v>44</v>
      </c>
      <c r="B1861" s="3">
        <v>46275</v>
      </c>
      <c r="C1861" s="4">
        <f>YEAR(SalesDataTable[[#This Row],[Order Date]])</f>
        <v>2026</v>
      </c>
      <c r="D1861" s="4">
        <f>MONTH(SalesDataTable[[#This Row],[Order Date]])</f>
        <v>9</v>
      </c>
      <c r="E1861" s="4" t="str">
        <f>TEXT(SalesDataTable[[#This Row],[Order Date]], "MMM")</f>
        <v>Sep</v>
      </c>
      <c r="F1861" s="5" t="str">
        <f>"Q"&amp;ROUNDUP(MONTH(SalesDataTable[[#This Row],[Order Date]])/3,0)</f>
        <v>Q3</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6" x14ac:dyDescent="0.4">
      <c r="A1862" s="2">
        <v>97</v>
      </c>
      <c r="B1862" s="3">
        <v>46275</v>
      </c>
      <c r="C1862" s="4">
        <f>YEAR(SalesDataTable[[#This Row],[Order Date]])</f>
        <v>2026</v>
      </c>
      <c r="D1862" s="4">
        <f>MONTH(SalesDataTable[[#This Row],[Order Date]])</f>
        <v>9</v>
      </c>
      <c r="E1862" s="4" t="str">
        <f>TEXT(SalesDataTable[[#This Row],[Order Date]], "MMM")</f>
        <v>Sep</v>
      </c>
      <c r="F1862" s="5" t="str">
        <f>"Q"&amp;ROUNDUP(MONTH(SalesDataTable[[#This Row],[Order Date]])/3,0)</f>
        <v>Q3</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6" x14ac:dyDescent="0.4">
      <c r="A1863" s="2">
        <v>1015</v>
      </c>
      <c r="B1863" s="3">
        <v>46275</v>
      </c>
      <c r="C1863" s="4">
        <f>YEAR(SalesDataTable[[#This Row],[Order Date]])</f>
        <v>2026</v>
      </c>
      <c r="D1863" s="4">
        <f>MONTH(SalesDataTable[[#This Row],[Order Date]])</f>
        <v>9</v>
      </c>
      <c r="E1863" s="4" t="str">
        <f>TEXT(SalesDataTable[[#This Row],[Order Date]], "MMM")</f>
        <v>Sep</v>
      </c>
      <c r="F1863" s="5" t="str">
        <f>"Q"&amp;ROUNDUP(MONTH(SalesDataTable[[#This Row],[Order Date]])/3,0)</f>
        <v>Q3</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6" x14ac:dyDescent="0.4">
      <c r="A1864" s="2">
        <v>1128</v>
      </c>
      <c r="B1864" s="3">
        <v>46275</v>
      </c>
      <c r="C1864" s="4">
        <f>YEAR(SalesDataTable[[#This Row],[Order Date]])</f>
        <v>2026</v>
      </c>
      <c r="D1864" s="4">
        <f>MONTH(SalesDataTable[[#This Row],[Order Date]])</f>
        <v>9</v>
      </c>
      <c r="E1864" s="4" t="str">
        <f>TEXT(SalesDataTable[[#This Row],[Order Date]], "MMM")</f>
        <v>Sep</v>
      </c>
      <c r="F1864" s="5" t="str">
        <f>"Q"&amp;ROUNDUP(MONTH(SalesDataTable[[#This Row],[Order Date]])/3,0)</f>
        <v>Q3</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6" x14ac:dyDescent="0.4">
      <c r="A1865" s="2">
        <v>3548</v>
      </c>
      <c r="B1865" s="3">
        <v>46275</v>
      </c>
      <c r="C1865" s="4">
        <f>YEAR(SalesDataTable[[#This Row],[Order Date]])</f>
        <v>2026</v>
      </c>
      <c r="D1865" s="4">
        <f>MONTH(SalesDataTable[[#This Row],[Order Date]])</f>
        <v>9</v>
      </c>
      <c r="E1865" s="4" t="str">
        <f>TEXT(SalesDataTable[[#This Row],[Order Date]], "MMM")</f>
        <v>Sep</v>
      </c>
      <c r="F1865" s="5" t="str">
        <f>"Q"&amp;ROUNDUP(MONTH(SalesDataTable[[#This Row],[Order Date]])/3,0)</f>
        <v>Q3</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6" x14ac:dyDescent="0.4">
      <c r="A1866" s="2">
        <v>242</v>
      </c>
      <c r="B1866" s="3">
        <v>46276</v>
      </c>
      <c r="C1866" s="4">
        <f>YEAR(SalesDataTable[[#This Row],[Order Date]])</f>
        <v>2026</v>
      </c>
      <c r="D1866" s="4">
        <f>MONTH(SalesDataTable[[#This Row],[Order Date]])</f>
        <v>9</v>
      </c>
      <c r="E1866" s="4" t="str">
        <f>TEXT(SalesDataTable[[#This Row],[Order Date]], "MMM")</f>
        <v>Sep</v>
      </c>
      <c r="F1866" s="5" t="str">
        <f>"Q"&amp;ROUNDUP(MONTH(SalesDataTable[[#This Row],[Order Date]])/3,0)</f>
        <v>Q3</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6" x14ac:dyDescent="0.4">
      <c r="A1867" s="2">
        <v>784</v>
      </c>
      <c r="B1867" s="3">
        <v>46276</v>
      </c>
      <c r="C1867" s="4">
        <f>YEAR(SalesDataTable[[#This Row],[Order Date]])</f>
        <v>2026</v>
      </c>
      <c r="D1867" s="4">
        <f>MONTH(SalesDataTable[[#This Row],[Order Date]])</f>
        <v>9</v>
      </c>
      <c r="E1867" s="4" t="str">
        <f>TEXT(SalesDataTable[[#This Row],[Order Date]], "MMM")</f>
        <v>Sep</v>
      </c>
      <c r="F1867" s="5" t="str">
        <f>"Q"&amp;ROUNDUP(MONTH(SalesDataTable[[#This Row],[Order Date]])/3,0)</f>
        <v>Q3</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6" x14ac:dyDescent="0.4">
      <c r="A1868" s="2">
        <v>1535</v>
      </c>
      <c r="B1868" s="3">
        <v>46276</v>
      </c>
      <c r="C1868" s="4">
        <f>YEAR(SalesDataTable[[#This Row],[Order Date]])</f>
        <v>2026</v>
      </c>
      <c r="D1868" s="4">
        <f>MONTH(SalesDataTable[[#This Row],[Order Date]])</f>
        <v>9</v>
      </c>
      <c r="E1868" s="4" t="str">
        <f>TEXT(SalesDataTable[[#This Row],[Order Date]], "MMM")</f>
        <v>Sep</v>
      </c>
      <c r="F1868" s="5" t="str">
        <f>"Q"&amp;ROUNDUP(MONTH(SalesDataTable[[#This Row],[Order Date]])/3,0)</f>
        <v>Q3</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6" x14ac:dyDescent="0.4">
      <c r="A1869" s="2">
        <v>1687</v>
      </c>
      <c r="B1869" s="3">
        <v>46276</v>
      </c>
      <c r="C1869" s="4">
        <f>YEAR(SalesDataTable[[#This Row],[Order Date]])</f>
        <v>2026</v>
      </c>
      <c r="D1869" s="4">
        <f>MONTH(SalesDataTable[[#This Row],[Order Date]])</f>
        <v>9</v>
      </c>
      <c r="E1869" s="4" t="str">
        <f>TEXT(SalesDataTable[[#This Row],[Order Date]], "MMM")</f>
        <v>Sep</v>
      </c>
      <c r="F1869" s="5" t="str">
        <f>"Q"&amp;ROUNDUP(MONTH(SalesDataTable[[#This Row],[Order Date]])/3,0)</f>
        <v>Q3</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6" x14ac:dyDescent="0.4">
      <c r="A1870" s="2">
        <v>2162</v>
      </c>
      <c r="B1870" s="3">
        <v>46276</v>
      </c>
      <c r="C1870" s="4">
        <f>YEAR(SalesDataTable[[#This Row],[Order Date]])</f>
        <v>2026</v>
      </c>
      <c r="D1870" s="4">
        <f>MONTH(SalesDataTable[[#This Row],[Order Date]])</f>
        <v>9</v>
      </c>
      <c r="E1870" s="4" t="str">
        <f>TEXT(SalesDataTable[[#This Row],[Order Date]], "MMM")</f>
        <v>Sep</v>
      </c>
      <c r="F1870" s="5" t="str">
        <f>"Q"&amp;ROUNDUP(MONTH(SalesDataTable[[#This Row],[Order Date]])/3,0)</f>
        <v>Q3</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6" x14ac:dyDescent="0.4">
      <c r="A1871" s="2">
        <v>2307</v>
      </c>
      <c r="B1871" s="3">
        <v>46276</v>
      </c>
      <c r="C1871" s="4">
        <f>YEAR(SalesDataTable[[#This Row],[Order Date]])</f>
        <v>2026</v>
      </c>
      <c r="D1871" s="4">
        <f>MONTH(SalesDataTable[[#This Row],[Order Date]])</f>
        <v>9</v>
      </c>
      <c r="E1871" s="4" t="str">
        <f>TEXT(SalesDataTable[[#This Row],[Order Date]], "MMM")</f>
        <v>Sep</v>
      </c>
      <c r="F1871" s="5" t="str">
        <f>"Q"&amp;ROUNDUP(MONTH(SalesDataTable[[#This Row],[Order Date]])/3,0)</f>
        <v>Q3</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6" x14ac:dyDescent="0.4">
      <c r="A1872" s="2">
        <v>3976</v>
      </c>
      <c r="B1872" s="3">
        <v>46276</v>
      </c>
      <c r="C1872" s="4">
        <f>YEAR(SalesDataTable[[#This Row],[Order Date]])</f>
        <v>2026</v>
      </c>
      <c r="D1872" s="4">
        <f>MONTH(SalesDataTable[[#This Row],[Order Date]])</f>
        <v>9</v>
      </c>
      <c r="E1872" s="4" t="str">
        <f>TEXT(SalesDataTable[[#This Row],[Order Date]], "MMM")</f>
        <v>Sep</v>
      </c>
      <c r="F1872" s="5" t="str">
        <f>"Q"&amp;ROUNDUP(MONTH(SalesDataTable[[#This Row],[Order Date]])/3,0)</f>
        <v>Q3</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6" x14ac:dyDescent="0.4">
      <c r="A1873" s="2">
        <v>5066</v>
      </c>
      <c r="B1873" s="3">
        <v>46276</v>
      </c>
      <c r="C1873" s="4">
        <f>YEAR(SalesDataTable[[#This Row],[Order Date]])</f>
        <v>2026</v>
      </c>
      <c r="D1873" s="4">
        <f>MONTH(SalesDataTable[[#This Row],[Order Date]])</f>
        <v>9</v>
      </c>
      <c r="E1873" s="4" t="str">
        <f>TEXT(SalesDataTable[[#This Row],[Order Date]], "MMM")</f>
        <v>Sep</v>
      </c>
      <c r="F1873" s="5" t="str">
        <f>"Q"&amp;ROUNDUP(MONTH(SalesDataTable[[#This Row],[Order Date]])/3,0)</f>
        <v>Q3</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6" x14ac:dyDescent="0.4">
      <c r="A1874" s="2">
        <v>78</v>
      </c>
      <c r="B1874" s="3">
        <v>46277</v>
      </c>
      <c r="C1874" s="4">
        <f>YEAR(SalesDataTable[[#This Row],[Order Date]])</f>
        <v>2026</v>
      </c>
      <c r="D1874" s="4">
        <f>MONTH(SalesDataTable[[#This Row],[Order Date]])</f>
        <v>9</v>
      </c>
      <c r="E1874" s="4" t="str">
        <f>TEXT(SalesDataTable[[#This Row],[Order Date]], "MMM")</f>
        <v>Sep</v>
      </c>
      <c r="F1874" s="5" t="str">
        <f>"Q"&amp;ROUNDUP(MONTH(SalesDataTable[[#This Row],[Order Date]])/3,0)</f>
        <v>Q3</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6" x14ac:dyDescent="0.4">
      <c r="A1875" s="2">
        <v>354</v>
      </c>
      <c r="B1875" s="3">
        <v>46277</v>
      </c>
      <c r="C1875" s="4">
        <f>YEAR(SalesDataTable[[#This Row],[Order Date]])</f>
        <v>2026</v>
      </c>
      <c r="D1875" s="4">
        <f>MONTH(SalesDataTable[[#This Row],[Order Date]])</f>
        <v>9</v>
      </c>
      <c r="E1875" s="4" t="str">
        <f>TEXT(SalesDataTable[[#This Row],[Order Date]], "MMM")</f>
        <v>Sep</v>
      </c>
      <c r="F1875" s="5" t="str">
        <f>"Q"&amp;ROUNDUP(MONTH(SalesDataTable[[#This Row],[Order Date]])/3,0)</f>
        <v>Q3</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6" x14ac:dyDescent="0.4">
      <c r="A1876" s="2">
        <v>1738</v>
      </c>
      <c r="B1876" s="3">
        <v>46277</v>
      </c>
      <c r="C1876" s="4">
        <f>YEAR(SalesDataTable[[#This Row],[Order Date]])</f>
        <v>2026</v>
      </c>
      <c r="D1876" s="4">
        <f>MONTH(SalesDataTable[[#This Row],[Order Date]])</f>
        <v>9</v>
      </c>
      <c r="E1876" s="4" t="str">
        <f>TEXT(SalesDataTable[[#This Row],[Order Date]], "MMM")</f>
        <v>Sep</v>
      </c>
      <c r="F1876" s="5" t="str">
        <f>"Q"&amp;ROUNDUP(MONTH(SalesDataTable[[#This Row],[Order Date]])/3,0)</f>
        <v>Q3</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6" x14ac:dyDescent="0.4">
      <c r="A1877" s="2">
        <v>1900</v>
      </c>
      <c r="B1877" s="3">
        <v>46277</v>
      </c>
      <c r="C1877" s="4">
        <f>YEAR(SalesDataTable[[#This Row],[Order Date]])</f>
        <v>2026</v>
      </c>
      <c r="D1877" s="4">
        <f>MONTH(SalesDataTable[[#This Row],[Order Date]])</f>
        <v>9</v>
      </c>
      <c r="E1877" s="4" t="str">
        <f>TEXT(SalesDataTable[[#This Row],[Order Date]], "MMM")</f>
        <v>Sep</v>
      </c>
      <c r="F1877" s="5" t="str">
        <f>"Q"&amp;ROUNDUP(MONTH(SalesDataTable[[#This Row],[Order Date]])/3,0)</f>
        <v>Q3</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6" x14ac:dyDescent="0.4">
      <c r="A1878" s="2">
        <v>3375</v>
      </c>
      <c r="B1878" s="3">
        <v>46277</v>
      </c>
      <c r="C1878" s="4">
        <f>YEAR(SalesDataTable[[#This Row],[Order Date]])</f>
        <v>2026</v>
      </c>
      <c r="D1878" s="4">
        <f>MONTH(SalesDataTable[[#This Row],[Order Date]])</f>
        <v>9</v>
      </c>
      <c r="E1878" s="4" t="str">
        <f>TEXT(SalesDataTable[[#This Row],[Order Date]], "MMM")</f>
        <v>Sep</v>
      </c>
      <c r="F1878" s="5" t="str">
        <f>"Q"&amp;ROUNDUP(MONTH(SalesDataTable[[#This Row],[Order Date]])/3,0)</f>
        <v>Q3</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6" x14ac:dyDescent="0.4">
      <c r="A1879" s="2">
        <v>3567</v>
      </c>
      <c r="B1879" s="3">
        <v>46277</v>
      </c>
      <c r="C1879" s="4">
        <f>YEAR(SalesDataTable[[#This Row],[Order Date]])</f>
        <v>2026</v>
      </c>
      <c r="D1879" s="4">
        <f>MONTH(SalesDataTable[[#This Row],[Order Date]])</f>
        <v>9</v>
      </c>
      <c r="E1879" s="4" t="str">
        <f>TEXT(SalesDataTable[[#This Row],[Order Date]], "MMM")</f>
        <v>Sep</v>
      </c>
      <c r="F1879" s="5" t="str">
        <f>"Q"&amp;ROUNDUP(MONTH(SalesDataTable[[#This Row],[Order Date]])/3,0)</f>
        <v>Q3</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6" x14ac:dyDescent="0.4">
      <c r="A1880" s="2">
        <v>4106</v>
      </c>
      <c r="B1880" s="3">
        <v>46277</v>
      </c>
      <c r="C1880" s="4">
        <f>YEAR(SalesDataTable[[#This Row],[Order Date]])</f>
        <v>2026</v>
      </c>
      <c r="D1880" s="4">
        <f>MONTH(SalesDataTable[[#This Row],[Order Date]])</f>
        <v>9</v>
      </c>
      <c r="E1880" s="4" t="str">
        <f>TEXT(SalesDataTable[[#This Row],[Order Date]], "MMM")</f>
        <v>Sep</v>
      </c>
      <c r="F1880" s="5" t="str">
        <f>"Q"&amp;ROUNDUP(MONTH(SalesDataTable[[#This Row],[Order Date]])/3,0)</f>
        <v>Q3</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6" x14ac:dyDescent="0.4">
      <c r="A1881" s="2">
        <v>4293</v>
      </c>
      <c r="B1881" s="3">
        <v>46277</v>
      </c>
      <c r="C1881" s="4">
        <f>YEAR(SalesDataTable[[#This Row],[Order Date]])</f>
        <v>2026</v>
      </c>
      <c r="D1881" s="4">
        <f>MONTH(SalesDataTable[[#This Row],[Order Date]])</f>
        <v>9</v>
      </c>
      <c r="E1881" s="4" t="str">
        <f>TEXT(SalesDataTable[[#This Row],[Order Date]], "MMM")</f>
        <v>Sep</v>
      </c>
      <c r="F1881" s="5" t="str">
        <f>"Q"&amp;ROUNDUP(MONTH(SalesDataTable[[#This Row],[Order Date]])/3,0)</f>
        <v>Q3</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6" x14ac:dyDescent="0.4">
      <c r="A1882" s="2">
        <v>4859</v>
      </c>
      <c r="B1882" s="3">
        <v>46277</v>
      </c>
      <c r="C1882" s="4">
        <f>YEAR(SalesDataTable[[#This Row],[Order Date]])</f>
        <v>2026</v>
      </c>
      <c r="D1882" s="4">
        <f>MONTH(SalesDataTable[[#This Row],[Order Date]])</f>
        <v>9</v>
      </c>
      <c r="E1882" s="4" t="str">
        <f>TEXT(SalesDataTable[[#This Row],[Order Date]], "MMM")</f>
        <v>Sep</v>
      </c>
      <c r="F1882" s="5" t="str">
        <f>"Q"&amp;ROUNDUP(MONTH(SalesDataTable[[#This Row],[Order Date]])/3,0)</f>
        <v>Q3</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6" x14ac:dyDescent="0.4">
      <c r="A1883" s="2">
        <v>770</v>
      </c>
      <c r="B1883" s="3">
        <v>46278</v>
      </c>
      <c r="C1883" s="4">
        <f>YEAR(SalesDataTable[[#This Row],[Order Date]])</f>
        <v>2026</v>
      </c>
      <c r="D1883" s="4">
        <f>MONTH(SalesDataTable[[#This Row],[Order Date]])</f>
        <v>9</v>
      </c>
      <c r="E1883" s="4" t="str">
        <f>TEXT(SalesDataTable[[#This Row],[Order Date]], "MMM")</f>
        <v>Sep</v>
      </c>
      <c r="F1883" s="5" t="str">
        <f>"Q"&amp;ROUNDUP(MONTH(SalesDataTable[[#This Row],[Order Date]])/3,0)</f>
        <v>Q3</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6" x14ac:dyDescent="0.4">
      <c r="A1884" s="2">
        <v>1375</v>
      </c>
      <c r="B1884" s="3">
        <v>46278</v>
      </c>
      <c r="C1884" s="4">
        <f>YEAR(SalesDataTable[[#This Row],[Order Date]])</f>
        <v>2026</v>
      </c>
      <c r="D1884" s="4">
        <f>MONTH(SalesDataTable[[#This Row],[Order Date]])</f>
        <v>9</v>
      </c>
      <c r="E1884" s="4" t="str">
        <f>TEXT(SalesDataTable[[#This Row],[Order Date]], "MMM")</f>
        <v>Sep</v>
      </c>
      <c r="F1884" s="5" t="str">
        <f>"Q"&amp;ROUNDUP(MONTH(SalesDataTable[[#This Row],[Order Date]])/3,0)</f>
        <v>Q3</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6" x14ac:dyDescent="0.4">
      <c r="A1885" s="2">
        <v>2063</v>
      </c>
      <c r="B1885" s="3">
        <v>46278</v>
      </c>
      <c r="C1885" s="4">
        <f>YEAR(SalesDataTable[[#This Row],[Order Date]])</f>
        <v>2026</v>
      </c>
      <c r="D1885" s="4">
        <f>MONTH(SalesDataTable[[#This Row],[Order Date]])</f>
        <v>9</v>
      </c>
      <c r="E1885" s="4" t="str">
        <f>TEXT(SalesDataTable[[#This Row],[Order Date]], "MMM")</f>
        <v>Sep</v>
      </c>
      <c r="F1885" s="5" t="str">
        <f>"Q"&amp;ROUNDUP(MONTH(SalesDataTable[[#This Row],[Order Date]])/3,0)</f>
        <v>Q3</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6" x14ac:dyDescent="0.4">
      <c r="A1886" s="2">
        <v>2563</v>
      </c>
      <c r="B1886" s="3">
        <v>46278</v>
      </c>
      <c r="C1886" s="4">
        <f>YEAR(SalesDataTable[[#This Row],[Order Date]])</f>
        <v>2026</v>
      </c>
      <c r="D1886" s="4">
        <f>MONTH(SalesDataTable[[#This Row],[Order Date]])</f>
        <v>9</v>
      </c>
      <c r="E1886" s="4" t="str">
        <f>TEXT(SalesDataTable[[#This Row],[Order Date]], "MMM")</f>
        <v>Sep</v>
      </c>
      <c r="F1886" s="5" t="str">
        <f>"Q"&amp;ROUNDUP(MONTH(SalesDataTable[[#This Row],[Order Date]])/3,0)</f>
        <v>Q3</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6" x14ac:dyDescent="0.4">
      <c r="A1887" s="2">
        <v>2786</v>
      </c>
      <c r="B1887" s="3">
        <v>46278</v>
      </c>
      <c r="C1887" s="4">
        <f>YEAR(SalesDataTable[[#This Row],[Order Date]])</f>
        <v>2026</v>
      </c>
      <c r="D1887" s="4">
        <f>MONTH(SalesDataTable[[#This Row],[Order Date]])</f>
        <v>9</v>
      </c>
      <c r="E1887" s="4" t="str">
        <f>TEXT(SalesDataTable[[#This Row],[Order Date]], "MMM")</f>
        <v>Sep</v>
      </c>
      <c r="F1887" s="5" t="str">
        <f>"Q"&amp;ROUNDUP(MONTH(SalesDataTable[[#This Row],[Order Date]])/3,0)</f>
        <v>Q3</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6" x14ac:dyDescent="0.4">
      <c r="A1888" s="2">
        <v>3269</v>
      </c>
      <c r="B1888" s="3">
        <v>46278</v>
      </c>
      <c r="C1888" s="4">
        <f>YEAR(SalesDataTable[[#This Row],[Order Date]])</f>
        <v>2026</v>
      </c>
      <c r="D1888" s="4">
        <f>MONTH(SalesDataTable[[#This Row],[Order Date]])</f>
        <v>9</v>
      </c>
      <c r="E1888" s="4" t="str">
        <f>TEXT(SalesDataTable[[#This Row],[Order Date]], "MMM")</f>
        <v>Sep</v>
      </c>
      <c r="F1888" s="5" t="str">
        <f>"Q"&amp;ROUNDUP(MONTH(SalesDataTable[[#This Row],[Order Date]])/3,0)</f>
        <v>Q3</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6" x14ac:dyDescent="0.4">
      <c r="A1889" s="2">
        <v>3346</v>
      </c>
      <c r="B1889" s="3">
        <v>46278</v>
      </c>
      <c r="C1889" s="4">
        <f>YEAR(SalesDataTable[[#This Row],[Order Date]])</f>
        <v>2026</v>
      </c>
      <c r="D1889" s="4">
        <f>MONTH(SalesDataTable[[#This Row],[Order Date]])</f>
        <v>9</v>
      </c>
      <c r="E1889" s="4" t="str">
        <f>TEXT(SalesDataTable[[#This Row],[Order Date]], "MMM")</f>
        <v>Sep</v>
      </c>
      <c r="F1889" s="5" t="str">
        <f>"Q"&amp;ROUNDUP(MONTH(SalesDataTable[[#This Row],[Order Date]])/3,0)</f>
        <v>Q3</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6" x14ac:dyDescent="0.4">
      <c r="A1890" s="2">
        <v>4097</v>
      </c>
      <c r="B1890" s="3">
        <v>46278</v>
      </c>
      <c r="C1890" s="4">
        <f>YEAR(SalesDataTable[[#This Row],[Order Date]])</f>
        <v>2026</v>
      </c>
      <c r="D1890" s="4">
        <f>MONTH(SalesDataTable[[#This Row],[Order Date]])</f>
        <v>9</v>
      </c>
      <c r="E1890" s="4" t="str">
        <f>TEXT(SalesDataTable[[#This Row],[Order Date]], "MMM")</f>
        <v>Sep</v>
      </c>
      <c r="F1890" s="5" t="str">
        <f>"Q"&amp;ROUNDUP(MONTH(SalesDataTable[[#This Row],[Order Date]])/3,0)</f>
        <v>Q3</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6" x14ac:dyDescent="0.4">
      <c r="A1891" s="2">
        <v>4208</v>
      </c>
      <c r="B1891" s="3">
        <v>46278</v>
      </c>
      <c r="C1891" s="4">
        <f>YEAR(SalesDataTable[[#This Row],[Order Date]])</f>
        <v>2026</v>
      </c>
      <c r="D1891" s="4">
        <f>MONTH(SalesDataTable[[#This Row],[Order Date]])</f>
        <v>9</v>
      </c>
      <c r="E1891" s="4" t="str">
        <f>TEXT(SalesDataTable[[#This Row],[Order Date]], "MMM")</f>
        <v>Sep</v>
      </c>
      <c r="F1891" s="5" t="str">
        <f>"Q"&amp;ROUNDUP(MONTH(SalesDataTable[[#This Row],[Order Date]])/3,0)</f>
        <v>Q3</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6" x14ac:dyDescent="0.4">
      <c r="A1892" s="2">
        <v>4606</v>
      </c>
      <c r="B1892" s="3">
        <v>46278</v>
      </c>
      <c r="C1892" s="4">
        <f>YEAR(SalesDataTable[[#This Row],[Order Date]])</f>
        <v>2026</v>
      </c>
      <c r="D1892" s="4">
        <f>MONTH(SalesDataTable[[#This Row],[Order Date]])</f>
        <v>9</v>
      </c>
      <c r="E1892" s="4" t="str">
        <f>TEXT(SalesDataTable[[#This Row],[Order Date]], "MMM")</f>
        <v>Sep</v>
      </c>
      <c r="F1892" s="5" t="str">
        <f>"Q"&amp;ROUNDUP(MONTH(SalesDataTable[[#This Row],[Order Date]])/3,0)</f>
        <v>Q3</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6" x14ac:dyDescent="0.4">
      <c r="A1893" s="2">
        <v>222</v>
      </c>
      <c r="B1893" s="3">
        <v>46279</v>
      </c>
      <c r="C1893" s="4">
        <f>YEAR(SalesDataTable[[#This Row],[Order Date]])</f>
        <v>2026</v>
      </c>
      <c r="D1893" s="4">
        <f>MONTH(SalesDataTable[[#This Row],[Order Date]])</f>
        <v>9</v>
      </c>
      <c r="E1893" s="4" t="str">
        <f>TEXT(SalesDataTable[[#This Row],[Order Date]], "MMM")</f>
        <v>Sep</v>
      </c>
      <c r="F1893" s="5" t="str">
        <f>"Q"&amp;ROUNDUP(MONTH(SalesDataTable[[#This Row],[Order Date]])/3,0)</f>
        <v>Q3</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6" x14ac:dyDescent="0.4">
      <c r="A1894" s="2">
        <v>241</v>
      </c>
      <c r="B1894" s="3">
        <v>46279</v>
      </c>
      <c r="C1894" s="4">
        <f>YEAR(SalesDataTable[[#This Row],[Order Date]])</f>
        <v>2026</v>
      </c>
      <c r="D1894" s="4">
        <f>MONTH(SalesDataTable[[#This Row],[Order Date]])</f>
        <v>9</v>
      </c>
      <c r="E1894" s="4" t="str">
        <f>TEXT(SalesDataTable[[#This Row],[Order Date]], "MMM")</f>
        <v>Sep</v>
      </c>
      <c r="F1894" s="5" t="str">
        <f>"Q"&amp;ROUNDUP(MONTH(SalesDataTable[[#This Row],[Order Date]])/3,0)</f>
        <v>Q3</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6" x14ac:dyDescent="0.4">
      <c r="A1895" s="2">
        <v>753</v>
      </c>
      <c r="B1895" s="3">
        <v>46279</v>
      </c>
      <c r="C1895" s="4">
        <f>YEAR(SalesDataTable[[#This Row],[Order Date]])</f>
        <v>2026</v>
      </c>
      <c r="D1895" s="4">
        <f>MONTH(SalesDataTable[[#This Row],[Order Date]])</f>
        <v>9</v>
      </c>
      <c r="E1895" s="4" t="str">
        <f>TEXT(SalesDataTable[[#This Row],[Order Date]], "MMM")</f>
        <v>Sep</v>
      </c>
      <c r="F1895" s="5" t="str">
        <f>"Q"&amp;ROUNDUP(MONTH(SalesDataTable[[#This Row],[Order Date]])/3,0)</f>
        <v>Q3</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6" x14ac:dyDescent="0.4">
      <c r="A1896" s="2">
        <v>2530</v>
      </c>
      <c r="B1896" s="3">
        <v>46279</v>
      </c>
      <c r="C1896" s="4">
        <f>YEAR(SalesDataTable[[#This Row],[Order Date]])</f>
        <v>2026</v>
      </c>
      <c r="D1896" s="4">
        <f>MONTH(SalesDataTable[[#This Row],[Order Date]])</f>
        <v>9</v>
      </c>
      <c r="E1896" s="4" t="str">
        <f>TEXT(SalesDataTable[[#This Row],[Order Date]], "MMM")</f>
        <v>Sep</v>
      </c>
      <c r="F1896" s="5" t="str">
        <f>"Q"&amp;ROUNDUP(MONTH(SalesDataTable[[#This Row],[Order Date]])/3,0)</f>
        <v>Q3</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6" x14ac:dyDescent="0.4">
      <c r="A1897" s="2">
        <v>572</v>
      </c>
      <c r="B1897" s="3">
        <v>46280</v>
      </c>
      <c r="C1897" s="4">
        <f>YEAR(SalesDataTable[[#This Row],[Order Date]])</f>
        <v>2026</v>
      </c>
      <c r="D1897" s="4">
        <f>MONTH(SalesDataTable[[#This Row],[Order Date]])</f>
        <v>9</v>
      </c>
      <c r="E1897" s="4" t="str">
        <f>TEXT(SalesDataTable[[#This Row],[Order Date]], "MMM")</f>
        <v>Sep</v>
      </c>
      <c r="F1897" s="5" t="str">
        <f>"Q"&amp;ROUNDUP(MONTH(SalesDataTable[[#This Row],[Order Date]])/3,0)</f>
        <v>Q3</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6" x14ac:dyDescent="0.4">
      <c r="A1898" s="2">
        <v>874</v>
      </c>
      <c r="B1898" s="3">
        <v>46280</v>
      </c>
      <c r="C1898" s="4">
        <f>YEAR(SalesDataTable[[#This Row],[Order Date]])</f>
        <v>2026</v>
      </c>
      <c r="D1898" s="4">
        <f>MONTH(SalesDataTable[[#This Row],[Order Date]])</f>
        <v>9</v>
      </c>
      <c r="E1898" s="4" t="str">
        <f>TEXT(SalesDataTable[[#This Row],[Order Date]], "MMM")</f>
        <v>Sep</v>
      </c>
      <c r="F1898" s="5" t="str">
        <f>"Q"&amp;ROUNDUP(MONTH(SalesDataTable[[#This Row],[Order Date]])/3,0)</f>
        <v>Q3</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6" x14ac:dyDescent="0.4">
      <c r="A1899" s="2">
        <v>937</v>
      </c>
      <c r="B1899" s="3">
        <v>46280</v>
      </c>
      <c r="C1899" s="4">
        <f>YEAR(SalesDataTable[[#This Row],[Order Date]])</f>
        <v>2026</v>
      </c>
      <c r="D1899" s="4">
        <f>MONTH(SalesDataTable[[#This Row],[Order Date]])</f>
        <v>9</v>
      </c>
      <c r="E1899" s="4" t="str">
        <f>TEXT(SalesDataTable[[#This Row],[Order Date]], "MMM")</f>
        <v>Sep</v>
      </c>
      <c r="F1899" s="5" t="str">
        <f>"Q"&amp;ROUNDUP(MONTH(SalesDataTable[[#This Row],[Order Date]])/3,0)</f>
        <v>Q3</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6" x14ac:dyDescent="0.4">
      <c r="A1900" s="2">
        <v>1229</v>
      </c>
      <c r="B1900" s="3">
        <v>46280</v>
      </c>
      <c r="C1900" s="4">
        <f>YEAR(SalesDataTable[[#This Row],[Order Date]])</f>
        <v>2026</v>
      </c>
      <c r="D1900" s="4">
        <f>MONTH(SalesDataTable[[#This Row],[Order Date]])</f>
        <v>9</v>
      </c>
      <c r="E1900" s="4" t="str">
        <f>TEXT(SalesDataTable[[#This Row],[Order Date]], "MMM")</f>
        <v>Sep</v>
      </c>
      <c r="F1900" s="5" t="str">
        <f>"Q"&amp;ROUNDUP(MONTH(SalesDataTable[[#This Row],[Order Date]])/3,0)</f>
        <v>Q3</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6" x14ac:dyDescent="0.4">
      <c r="A1901" s="2">
        <v>2186</v>
      </c>
      <c r="B1901" s="3">
        <v>46280</v>
      </c>
      <c r="C1901" s="4">
        <f>YEAR(SalesDataTable[[#This Row],[Order Date]])</f>
        <v>2026</v>
      </c>
      <c r="D1901" s="4">
        <f>MONTH(SalesDataTable[[#This Row],[Order Date]])</f>
        <v>9</v>
      </c>
      <c r="E1901" s="4" t="str">
        <f>TEXT(SalesDataTable[[#This Row],[Order Date]], "MMM")</f>
        <v>Sep</v>
      </c>
      <c r="F1901" s="5" t="str">
        <f>"Q"&amp;ROUNDUP(MONTH(SalesDataTable[[#This Row],[Order Date]])/3,0)</f>
        <v>Q3</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6" x14ac:dyDescent="0.4">
      <c r="A1902" s="2">
        <v>2922</v>
      </c>
      <c r="B1902" s="3">
        <v>46280</v>
      </c>
      <c r="C1902" s="4">
        <f>YEAR(SalesDataTable[[#This Row],[Order Date]])</f>
        <v>2026</v>
      </c>
      <c r="D1902" s="4">
        <f>MONTH(SalesDataTable[[#This Row],[Order Date]])</f>
        <v>9</v>
      </c>
      <c r="E1902" s="4" t="str">
        <f>TEXT(SalesDataTable[[#This Row],[Order Date]], "MMM")</f>
        <v>Sep</v>
      </c>
      <c r="F1902" s="5" t="str">
        <f>"Q"&amp;ROUNDUP(MONTH(SalesDataTable[[#This Row],[Order Date]])/3,0)</f>
        <v>Q3</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6" x14ac:dyDescent="0.4">
      <c r="A1903" s="2">
        <v>3140</v>
      </c>
      <c r="B1903" s="3">
        <v>46280</v>
      </c>
      <c r="C1903" s="4">
        <f>YEAR(SalesDataTable[[#This Row],[Order Date]])</f>
        <v>2026</v>
      </c>
      <c r="D1903" s="4">
        <f>MONTH(SalesDataTable[[#This Row],[Order Date]])</f>
        <v>9</v>
      </c>
      <c r="E1903" s="4" t="str">
        <f>TEXT(SalesDataTable[[#This Row],[Order Date]], "MMM")</f>
        <v>Sep</v>
      </c>
      <c r="F1903" s="5" t="str">
        <f>"Q"&amp;ROUNDUP(MONTH(SalesDataTable[[#This Row],[Order Date]])/3,0)</f>
        <v>Q3</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6" x14ac:dyDescent="0.4">
      <c r="A1904" s="2">
        <v>3369</v>
      </c>
      <c r="B1904" s="3">
        <v>46280</v>
      </c>
      <c r="C1904" s="4">
        <f>YEAR(SalesDataTable[[#This Row],[Order Date]])</f>
        <v>2026</v>
      </c>
      <c r="D1904" s="4">
        <f>MONTH(SalesDataTable[[#This Row],[Order Date]])</f>
        <v>9</v>
      </c>
      <c r="E1904" s="4" t="str">
        <f>TEXT(SalesDataTable[[#This Row],[Order Date]], "MMM")</f>
        <v>Sep</v>
      </c>
      <c r="F1904" s="5" t="str">
        <f>"Q"&amp;ROUNDUP(MONTH(SalesDataTable[[#This Row],[Order Date]])/3,0)</f>
        <v>Q3</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6" x14ac:dyDescent="0.4">
      <c r="A1905" s="2">
        <v>4865</v>
      </c>
      <c r="B1905" s="3">
        <v>46280</v>
      </c>
      <c r="C1905" s="4">
        <f>YEAR(SalesDataTable[[#This Row],[Order Date]])</f>
        <v>2026</v>
      </c>
      <c r="D1905" s="4">
        <f>MONTH(SalesDataTable[[#This Row],[Order Date]])</f>
        <v>9</v>
      </c>
      <c r="E1905" s="4" t="str">
        <f>TEXT(SalesDataTable[[#This Row],[Order Date]], "MMM")</f>
        <v>Sep</v>
      </c>
      <c r="F1905" s="5" t="str">
        <f>"Q"&amp;ROUNDUP(MONTH(SalesDataTable[[#This Row],[Order Date]])/3,0)</f>
        <v>Q3</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6" x14ac:dyDescent="0.4">
      <c r="A1906" s="2">
        <v>103</v>
      </c>
      <c r="B1906" s="3">
        <v>46281</v>
      </c>
      <c r="C1906" s="4">
        <f>YEAR(SalesDataTable[[#This Row],[Order Date]])</f>
        <v>2026</v>
      </c>
      <c r="D1906" s="4">
        <f>MONTH(SalesDataTable[[#This Row],[Order Date]])</f>
        <v>9</v>
      </c>
      <c r="E1906" s="4" t="str">
        <f>TEXT(SalesDataTable[[#This Row],[Order Date]], "MMM")</f>
        <v>Sep</v>
      </c>
      <c r="F1906" s="5" t="str">
        <f>"Q"&amp;ROUNDUP(MONTH(SalesDataTable[[#This Row],[Order Date]])/3,0)</f>
        <v>Q3</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6" x14ac:dyDescent="0.4">
      <c r="A1907" s="2">
        <v>4500</v>
      </c>
      <c r="B1907" s="3">
        <v>46281</v>
      </c>
      <c r="C1907" s="4">
        <f>YEAR(SalesDataTable[[#This Row],[Order Date]])</f>
        <v>2026</v>
      </c>
      <c r="D1907" s="4">
        <f>MONTH(SalesDataTable[[#This Row],[Order Date]])</f>
        <v>9</v>
      </c>
      <c r="E1907" s="4" t="str">
        <f>TEXT(SalesDataTable[[#This Row],[Order Date]], "MMM")</f>
        <v>Sep</v>
      </c>
      <c r="F1907" s="5" t="str">
        <f>"Q"&amp;ROUNDUP(MONTH(SalesDataTable[[#This Row],[Order Date]])/3,0)</f>
        <v>Q3</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6" x14ac:dyDescent="0.4">
      <c r="A1908" s="2">
        <v>5093</v>
      </c>
      <c r="B1908" s="3">
        <v>46281</v>
      </c>
      <c r="C1908" s="4">
        <f>YEAR(SalesDataTable[[#This Row],[Order Date]])</f>
        <v>2026</v>
      </c>
      <c r="D1908" s="4">
        <f>MONTH(SalesDataTable[[#This Row],[Order Date]])</f>
        <v>9</v>
      </c>
      <c r="E1908" s="4" t="str">
        <f>TEXT(SalesDataTable[[#This Row],[Order Date]], "MMM")</f>
        <v>Sep</v>
      </c>
      <c r="F1908" s="5" t="str">
        <f>"Q"&amp;ROUNDUP(MONTH(SalesDataTable[[#This Row],[Order Date]])/3,0)</f>
        <v>Q3</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6" x14ac:dyDescent="0.4">
      <c r="A1909" s="2">
        <v>5147</v>
      </c>
      <c r="B1909" s="3">
        <v>46281</v>
      </c>
      <c r="C1909" s="4">
        <f>YEAR(SalesDataTable[[#This Row],[Order Date]])</f>
        <v>2026</v>
      </c>
      <c r="D1909" s="4">
        <f>MONTH(SalesDataTable[[#This Row],[Order Date]])</f>
        <v>9</v>
      </c>
      <c r="E1909" s="4" t="str">
        <f>TEXT(SalesDataTable[[#This Row],[Order Date]], "MMM")</f>
        <v>Sep</v>
      </c>
      <c r="F1909" s="5" t="str">
        <f>"Q"&amp;ROUNDUP(MONTH(SalesDataTable[[#This Row],[Order Date]])/3,0)</f>
        <v>Q3</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6" x14ac:dyDescent="0.4">
      <c r="A1910" s="2">
        <v>365</v>
      </c>
      <c r="B1910" s="3">
        <v>46282</v>
      </c>
      <c r="C1910" s="4">
        <f>YEAR(SalesDataTable[[#This Row],[Order Date]])</f>
        <v>2026</v>
      </c>
      <c r="D1910" s="4">
        <f>MONTH(SalesDataTable[[#This Row],[Order Date]])</f>
        <v>9</v>
      </c>
      <c r="E1910" s="4" t="str">
        <f>TEXT(SalesDataTable[[#This Row],[Order Date]], "MMM")</f>
        <v>Sep</v>
      </c>
      <c r="F1910" s="5" t="str">
        <f>"Q"&amp;ROUNDUP(MONTH(SalesDataTable[[#This Row],[Order Date]])/3,0)</f>
        <v>Q3</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6" x14ac:dyDescent="0.4">
      <c r="A1911" s="2">
        <v>494</v>
      </c>
      <c r="B1911" s="3">
        <v>46282</v>
      </c>
      <c r="C1911" s="4">
        <f>YEAR(SalesDataTable[[#This Row],[Order Date]])</f>
        <v>2026</v>
      </c>
      <c r="D1911" s="4">
        <f>MONTH(SalesDataTable[[#This Row],[Order Date]])</f>
        <v>9</v>
      </c>
      <c r="E1911" s="4" t="str">
        <f>TEXT(SalesDataTable[[#This Row],[Order Date]], "MMM")</f>
        <v>Sep</v>
      </c>
      <c r="F1911" s="5" t="str">
        <f>"Q"&amp;ROUNDUP(MONTH(SalesDataTable[[#This Row],[Order Date]])/3,0)</f>
        <v>Q3</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6" x14ac:dyDescent="0.4">
      <c r="A1912" s="2">
        <v>665</v>
      </c>
      <c r="B1912" s="3">
        <v>46282</v>
      </c>
      <c r="C1912" s="4">
        <f>YEAR(SalesDataTable[[#This Row],[Order Date]])</f>
        <v>2026</v>
      </c>
      <c r="D1912" s="4">
        <f>MONTH(SalesDataTable[[#This Row],[Order Date]])</f>
        <v>9</v>
      </c>
      <c r="E1912" s="4" t="str">
        <f>TEXT(SalesDataTable[[#This Row],[Order Date]], "MMM")</f>
        <v>Sep</v>
      </c>
      <c r="F1912" s="5" t="str">
        <f>"Q"&amp;ROUNDUP(MONTH(SalesDataTable[[#This Row],[Order Date]])/3,0)</f>
        <v>Q3</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6" x14ac:dyDescent="0.4">
      <c r="A1913" s="2">
        <v>2067</v>
      </c>
      <c r="B1913" s="3">
        <v>46282</v>
      </c>
      <c r="C1913" s="4">
        <f>YEAR(SalesDataTable[[#This Row],[Order Date]])</f>
        <v>2026</v>
      </c>
      <c r="D1913" s="4">
        <f>MONTH(SalesDataTable[[#This Row],[Order Date]])</f>
        <v>9</v>
      </c>
      <c r="E1913" s="4" t="str">
        <f>TEXT(SalesDataTable[[#This Row],[Order Date]], "MMM")</f>
        <v>Sep</v>
      </c>
      <c r="F1913" s="5" t="str">
        <f>"Q"&amp;ROUNDUP(MONTH(SalesDataTable[[#This Row],[Order Date]])/3,0)</f>
        <v>Q3</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6" x14ac:dyDescent="0.4">
      <c r="A1914" s="2">
        <v>2648</v>
      </c>
      <c r="B1914" s="3">
        <v>46282</v>
      </c>
      <c r="C1914" s="4">
        <f>YEAR(SalesDataTable[[#This Row],[Order Date]])</f>
        <v>2026</v>
      </c>
      <c r="D1914" s="4">
        <f>MONTH(SalesDataTable[[#This Row],[Order Date]])</f>
        <v>9</v>
      </c>
      <c r="E1914" s="4" t="str">
        <f>TEXT(SalesDataTable[[#This Row],[Order Date]], "MMM")</f>
        <v>Sep</v>
      </c>
      <c r="F1914" s="5" t="str">
        <f>"Q"&amp;ROUNDUP(MONTH(SalesDataTable[[#This Row],[Order Date]])/3,0)</f>
        <v>Q3</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6" x14ac:dyDescent="0.4">
      <c r="A1915" s="2">
        <v>3074</v>
      </c>
      <c r="B1915" s="3">
        <v>46282</v>
      </c>
      <c r="C1915" s="4">
        <f>YEAR(SalesDataTable[[#This Row],[Order Date]])</f>
        <v>2026</v>
      </c>
      <c r="D1915" s="4">
        <f>MONTH(SalesDataTable[[#This Row],[Order Date]])</f>
        <v>9</v>
      </c>
      <c r="E1915" s="4" t="str">
        <f>TEXT(SalesDataTable[[#This Row],[Order Date]], "MMM")</f>
        <v>Sep</v>
      </c>
      <c r="F1915" s="5" t="str">
        <f>"Q"&amp;ROUNDUP(MONTH(SalesDataTable[[#This Row],[Order Date]])/3,0)</f>
        <v>Q3</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6" x14ac:dyDescent="0.4">
      <c r="A1916" s="2">
        <v>259</v>
      </c>
      <c r="B1916" s="3">
        <v>46283</v>
      </c>
      <c r="C1916" s="4">
        <f>YEAR(SalesDataTable[[#This Row],[Order Date]])</f>
        <v>2026</v>
      </c>
      <c r="D1916" s="4">
        <f>MONTH(SalesDataTable[[#This Row],[Order Date]])</f>
        <v>9</v>
      </c>
      <c r="E1916" s="4" t="str">
        <f>TEXT(SalesDataTable[[#This Row],[Order Date]], "MMM")</f>
        <v>Sep</v>
      </c>
      <c r="F1916" s="5" t="str">
        <f>"Q"&amp;ROUNDUP(MONTH(SalesDataTable[[#This Row],[Order Date]])/3,0)</f>
        <v>Q3</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6" x14ac:dyDescent="0.4">
      <c r="A1917" s="2">
        <v>997</v>
      </c>
      <c r="B1917" s="3">
        <v>46283</v>
      </c>
      <c r="C1917" s="4">
        <f>YEAR(SalesDataTable[[#This Row],[Order Date]])</f>
        <v>2026</v>
      </c>
      <c r="D1917" s="4">
        <f>MONTH(SalesDataTable[[#This Row],[Order Date]])</f>
        <v>9</v>
      </c>
      <c r="E1917" s="4" t="str">
        <f>TEXT(SalesDataTable[[#This Row],[Order Date]], "MMM")</f>
        <v>Sep</v>
      </c>
      <c r="F1917" s="5" t="str">
        <f>"Q"&amp;ROUNDUP(MONTH(SalesDataTable[[#This Row],[Order Date]])/3,0)</f>
        <v>Q3</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6" x14ac:dyDescent="0.4">
      <c r="A1918" s="2">
        <v>2102</v>
      </c>
      <c r="B1918" s="3">
        <v>46283</v>
      </c>
      <c r="C1918" s="4">
        <f>YEAR(SalesDataTable[[#This Row],[Order Date]])</f>
        <v>2026</v>
      </c>
      <c r="D1918" s="4">
        <f>MONTH(SalesDataTable[[#This Row],[Order Date]])</f>
        <v>9</v>
      </c>
      <c r="E1918" s="4" t="str">
        <f>TEXT(SalesDataTable[[#This Row],[Order Date]], "MMM")</f>
        <v>Sep</v>
      </c>
      <c r="F1918" s="5" t="str">
        <f>"Q"&amp;ROUNDUP(MONTH(SalesDataTable[[#This Row],[Order Date]])/3,0)</f>
        <v>Q3</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6" x14ac:dyDescent="0.4">
      <c r="A1919" s="2">
        <v>2452</v>
      </c>
      <c r="B1919" s="3">
        <v>46283</v>
      </c>
      <c r="C1919" s="4">
        <f>YEAR(SalesDataTable[[#This Row],[Order Date]])</f>
        <v>2026</v>
      </c>
      <c r="D1919" s="4">
        <f>MONTH(SalesDataTable[[#This Row],[Order Date]])</f>
        <v>9</v>
      </c>
      <c r="E1919" s="4" t="str">
        <f>TEXT(SalesDataTable[[#This Row],[Order Date]], "MMM")</f>
        <v>Sep</v>
      </c>
      <c r="F1919" s="5" t="str">
        <f>"Q"&amp;ROUNDUP(MONTH(SalesDataTable[[#This Row],[Order Date]])/3,0)</f>
        <v>Q3</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6" x14ac:dyDescent="0.4">
      <c r="A1920" s="2">
        <v>2761</v>
      </c>
      <c r="B1920" s="3">
        <v>46283</v>
      </c>
      <c r="C1920" s="4">
        <f>YEAR(SalesDataTable[[#This Row],[Order Date]])</f>
        <v>2026</v>
      </c>
      <c r="D1920" s="4">
        <f>MONTH(SalesDataTable[[#This Row],[Order Date]])</f>
        <v>9</v>
      </c>
      <c r="E1920" s="4" t="str">
        <f>TEXT(SalesDataTable[[#This Row],[Order Date]], "MMM")</f>
        <v>Sep</v>
      </c>
      <c r="F1920" s="5" t="str">
        <f>"Q"&amp;ROUNDUP(MONTH(SalesDataTable[[#This Row],[Order Date]])/3,0)</f>
        <v>Q3</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6" x14ac:dyDescent="0.4">
      <c r="A1921" s="2">
        <v>3993</v>
      </c>
      <c r="B1921" s="3">
        <v>46283</v>
      </c>
      <c r="C1921" s="4">
        <f>YEAR(SalesDataTable[[#This Row],[Order Date]])</f>
        <v>2026</v>
      </c>
      <c r="D1921" s="4">
        <f>MONTH(SalesDataTable[[#This Row],[Order Date]])</f>
        <v>9</v>
      </c>
      <c r="E1921" s="4" t="str">
        <f>TEXT(SalesDataTable[[#This Row],[Order Date]], "MMM")</f>
        <v>Sep</v>
      </c>
      <c r="F1921" s="5" t="str">
        <f>"Q"&amp;ROUNDUP(MONTH(SalesDataTable[[#This Row],[Order Date]])/3,0)</f>
        <v>Q3</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6" x14ac:dyDescent="0.4">
      <c r="A1922" s="2">
        <v>4343</v>
      </c>
      <c r="B1922" s="3">
        <v>46283</v>
      </c>
      <c r="C1922" s="4">
        <f>YEAR(SalesDataTable[[#This Row],[Order Date]])</f>
        <v>2026</v>
      </c>
      <c r="D1922" s="4">
        <f>MONTH(SalesDataTable[[#This Row],[Order Date]])</f>
        <v>9</v>
      </c>
      <c r="E1922" s="4" t="str">
        <f>TEXT(SalesDataTable[[#This Row],[Order Date]], "MMM")</f>
        <v>Sep</v>
      </c>
      <c r="F1922" s="5" t="str">
        <f>"Q"&amp;ROUNDUP(MONTH(SalesDataTable[[#This Row],[Order Date]])/3,0)</f>
        <v>Q3</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6" x14ac:dyDescent="0.4">
      <c r="A1923" s="2">
        <v>4429</v>
      </c>
      <c r="B1923" s="3">
        <v>46283</v>
      </c>
      <c r="C1923" s="4">
        <f>YEAR(SalesDataTable[[#This Row],[Order Date]])</f>
        <v>2026</v>
      </c>
      <c r="D1923" s="4">
        <f>MONTH(SalesDataTable[[#This Row],[Order Date]])</f>
        <v>9</v>
      </c>
      <c r="E1923" s="4" t="str">
        <f>TEXT(SalesDataTable[[#This Row],[Order Date]], "MMM")</f>
        <v>Sep</v>
      </c>
      <c r="F1923" s="5" t="str">
        <f>"Q"&amp;ROUNDUP(MONTH(SalesDataTable[[#This Row],[Order Date]])/3,0)</f>
        <v>Q3</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6" x14ac:dyDescent="0.4">
      <c r="A1924" s="2">
        <v>4824</v>
      </c>
      <c r="B1924" s="3">
        <v>46283</v>
      </c>
      <c r="C1924" s="4">
        <f>YEAR(SalesDataTable[[#This Row],[Order Date]])</f>
        <v>2026</v>
      </c>
      <c r="D1924" s="4">
        <f>MONTH(SalesDataTable[[#This Row],[Order Date]])</f>
        <v>9</v>
      </c>
      <c r="E1924" s="4" t="str">
        <f>TEXT(SalesDataTable[[#This Row],[Order Date]], "MMM")</f>
        <v>Sep</v>
      </c>
      <c r="F1924" s="5" t="str">
        <f>"Q"&amp;ROUNDUP(MONTH(SalesDataTable[[#This Row],[Order Date]])/3,0)</f>
        <v>Q3</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6" x14ac:dyDescent="0.4">
      <c r="A1925" s="2">
        <v>4881</v>
      </c>
      <c r="B1925" s="3">
        <v>46283</v>
      </c>
      <c r="C1925" s="4">
        <f>YEAR(SalesDataTable[[#This Row],[Order Date]])</f>
        <v>2026</v>
      </c>
      <c r="D1925" s="4">
        <f>MONTH(SalesDataTable[[#This Row],[Order Date]])</f>
        <v>9</v>
      </c>
      <c r="E1925" s="4" t="str">
        <f>TEXT(SalesDataTable[[#This Row],[Order Date]], "MMM")</f>
        <v>Sep</v>
      </c>
      <c r="F1925" s="5" t="str">
        <f>"Q"&amp;ROUNDUP(MONTH(SalesDataTable[[#This Row],[Order Date]])/3,0)</f>
        <v>Q3</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6" x14ac:dyDescent="0.4">
      <c r="A1926" s="2">
        <v>5138</v>
      </c>
      <c r="B1926" s="3">
        <v>46283</v>
      </c>
      <c r="C1926" s="4">
        <f>YEAR(SalesDataTable[[#This Row],[Order Date]])</f>
        <v>2026</v>
      </c>
      <c r="D1926" s="4">
        <f>MONTH(SalesDataTable[[#This Row],[Order Date]])</f>
        <v>9</v>
      </c>
      <c r="E1926" s="4" t="str">
        <f>TEXT(SalesDataTable[[#This Row],[Order Date]], "MMM")</f>
        <v>Sep</v>
      </c>
      <c r="F1926" s="5" t="str">
        <f>"Q"&amp;ROUNDUP(MONTH(SalesDataTable[[#This Row],[Order Date]])/3,0)</f>
        <v>Q3</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6" x14ac:dyDescent="0.4">
      <c r="A1927" s="2">
        <v>1214</v>
      </c>
      <c r="B1927" s="3">
        <v>46284</v>
      </c>
      <c r="C1927" s="4">
        <f>YEAR(SalesDataTable[[#This Row],[Order Date]])</f>
        <v>2026</v>
      </c>
      <c r="D1927" s="4">
        <f>MONTH(SalesDataTable[[#This Row],[Order Date]])</f>
        <v>9</v>
      </c>
      <c r="E1927" s="4" t="str">
        <f>TEXT(SalesDataTable[[#This Row],[Order Date]], "MMM")</f>
        <v>Sep</v>
      </c>
      <c r="F1927" s="5" t="str">
        <f>"Q"&amp;ROUNDUP(MONTH(SalesDataTable[[#This Row],[Order Date]])/3,0)</f>
        <v>Q3</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6" x14ac:dyDescent="0.4">
      <c r="A1928" s="2">
        <v>1346</v>
      </c>
      <c r="B1928" s="3">
        <v>46284</v>
      </c>
      <c r="C1928" s="4">
        <f>YEAR(SalesDataTable[[#This Row],[Order Date]])</f>
        <v>2026</v>
      </c>
      <c r="D1928" s="4">
        <f>MONTH(SalesDataTable[[#This Row],[Order Date]])</f>
        <v>9</v>
      </c>
      <c r="E1928" s="4" t="str">
        <f>TEXT(SalesDataTable[[#This Row],[Order Date]], "MMM")</f>
        <v>Sep</v>
      </c>
      <c r="F1928" s="5" t="str">
        <f>"Q"&amp;ROUNDUP(MONTH(SalesDataTable[[#This Row],[Order Date]])/3,0)</f>
        <v>Q3</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6" x14ac:dyDescent="0.4">
      <c r="A1929" s="2">
        <v>1361</v>
      </c>
      <c r="B1929" s="3">
        <v>46284</v>
      </c>
      <c r="C1929" s="4">
        <f>YEAR(SalesDataTable[[#This Row],[Order Date]])</f>
        <v>2026</v>
      </c>
      <c r="D1929" s="4">
        <f>MONTH(SalesDataTable[[#This Row],[Order Date]])</f>
        <v>9</v>
      </c>
      <c r="E1929" s="4" t="str">
        <f>TEXT(SalesDataTable[[#This Row],[Order Date]], "MMM")</f>
        <v>Sep</v>
      </c>
      <c r="F1929" s="5" t="str">
        <f>"Q"&amp;ROUNDUP(MONTH(SalesDataTable[[#This Row],[Order Date]])/3,0)</f>
        <v>Q3</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6" x14ac:dyDescent="0.4">
      <c r="A1930" s="2">
        <v>2728</v>
      </c>
      <c r="B1930" s="3">
        <v>46284</v>
      </c>
      <c r="C1930" s="4">
        <f>YEAR(SalesDataTable[[#This Row],[Order Date]])</f>
        <v>2026</v>
      </c>
      <c r="D1930" s="4">
        <f>MONTH(SalesDataTable[[#This Row],[Order Date]])</f>
        <v>9</v>
      </c>
      <c r="E1930" s="4" t="str">
        <f>TEXT(SalesDataTable[[#This Row],[Order Date]], "MMM")</f>
        <v>Sep</v>
      </c>
      <c r="F1930" s="5" t="str">
        <f>"Q"&amp;ROUNDUP(MONTH(SalesDataTable[[#This Row],[Order Date]])/3,0)</f>
        <v>Q3</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6" x14ac:dyDescent="0.4">
      <c r="A1931" s="2">
        <v>2788</v>
      </c>
      <c r="B1931" s="3">
        <v>46284</v>
      </c>
      <c r="C1931" s="4">
        <f>YEAR(SalesDataTable[[#This Row],[Order Date]])</f>
        <v>2026</v>
      </c>
      <c r="D1931" s="4">
        <f>MONTH(SalesDataTable[[#This Row],[Order Date]])</f>
        <v>9</v>
      </c>
      <c r="E1931" s="4" t="str">
        <f>TEXT(SalesDataTable[[#This Row],[Order Date]], "MMM")</f>
        <v>Sep</v>
      </c>
      <c r="F1931" s="5" t="str">
        <f>"Q"&amp;ROUNDUP(MONTH(SalesDataTable[[#This Row],[Order Date]])/3,0)</f>
        <v>Q3</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6" x14ac:dyDescent="0.4">
      <c r="A1932" s="2">
        <v>2932</v>
      </c>
      <c r="B1932" s="3">
        <v>46284</v>
      </c>
      <c r="C1932" s="4">
        <f>YEAR(SalesDataTable[[#This Row],[Order Date]])</f>
        <v>2026</v>
      </c>
      <c r="D1932" s="4">
        <f>MONTH(SalesDataTable[[#This Row],[Order Date]])</f>
        <v>9</v>
      </c>
      <c r="E1932" s="4" t="str">
        <f>TEXT(SalesDataTable[[#This Row],[Order Date]], "MMM")</f>
        <v>Sep</v>
      </c>
      <c r="F1932" s="5" t="str">
        <f>"Q"&amp;ROUNDUP(MONTH(SalesDataTable[[#This Row],[Order Date]])/3,0)</f>
        <v>Q3</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6" x14ac:dyDescent="0.4">
      <c r="A1933" s="2">
        <v>3399</v>
      </c>
      <c r="B1933" s="3">
        <v>46284</v>
      </c>
      <c r="C1933" s="4">
        <f>YEAR(SalesDataTable[[#This Row],[Order Date]])</f>
        <v>2026</v>
      </c>
      <c r="D1933" s="4">
        <f>MONTH(SalesDataTable[[#This Row],[Order Date]])</f>
        <v>9</v>
      </c>
      <c r="E1933" s="4" t="str">
        <f>TEXT(SalesDataTable[[#This Row],[Order Date]], "MMM")</f>
        <v>Sep</v>
      </c>
      <c r="F1933" s="5" t="str">
        <f>"Q"&amp;ROUNDUP(MONTH(SalesDataTable[[#This Row],[Order Date]])/3,0)</f>
        <v>Q3</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6" x14ac:dyDescent="0.4">
      <c r="A1934" s="2">
        <v>3588</v>
      </c>
      <c r="B1934" s="3">
        <v>46284</v>
      </c>
      <c r="C1934" s="4">
        <f>YEAR(SalesDataTable[[#This Row],[Order Date]])</f>
        <v>2026</v>
      </c>
      <c r="D1934" s="4">
        <f>MONTH(SalesDataTable[[#This Row],[Order Date]])</f>
        <v>9</v>
      </c>
      <c r="E1934" s="4" t="str">
        <f>TEXT(SalesDataTable[[#This Row],[Order Date]], "MMM")</f>
        <v>Sep</v>
      </c>
      <c r="F1934" s="5" t="str">
        <f>"Q"&amp;ROUNDUP(MONTH(SalesDataTable[[#This Row],[Order Date]])/3,0)</f>
        <v>Q3</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6" x14ac:dyDescent="0.4">
      <c r="A1935" s="2">
        <v>3603</v>
      </c>
      <c r="B1935" s="3">
        <v>46284</v>
      </c>
      <c r="C1935" s="4">
        <f>YEAR(SalesDataTable[[#This Row],[Order Date]])</f>
        <v>2026</v>
      </c>
      <c r="D1935" s="4">
        <f>MONTH(SalesDataTable[[#This Row],[Order Date]])</f>
        <v>9</v>
      </c>
      <c r="E1935" s="4" t="str">
        <f>TEXT(SalesDataTable[[#This Row],[Order Date]], "MMM")</f>
        <v>Sep</v>
      </c>
      <c r="F1935" s="5" t="str">
        <f>"Q"&amp;ROUNDUP(MONTH(SalesDataTable[[#This Row],[Order Date]])/3,0)</f>
        <v>Q3</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6" x14ac:dyDescent="0.4">
      <c r="A1936" s="2">
        <v>3845</v>
      </c>
      <c r="B1936" s="3">
        <v>46284</v>
      </c>
      <c r="C1936" s="4">
        <f>YEAR(SalesDataTable[[#This Row],[Order Date]])</f>
        <v>2026</v>
      </c>
      <c r="D1936" s="4">
        <f>MONTH(SalesDataTable[[#This Row],[Order Date]])</f>
        <v>9</v>
      </c>
      <c r="E1936" s="4" t="str">
        <f>TEXT(SalesDataTable[[#This Row],[Order Date]], "MMM")</f>
        <v>Sep</v>
      </c>
      <c r="F1936" s="5" t="str">
        <f>"Q"&amp;ROUNDUP(MONTH(SalesDataTable[[#This Row],[Order Date]])/3,0)</f>
        <v>Q3</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6" x14ac:dyDescent="0.4">
      <c r="A1937" s="2">
        <v>4191</v>
      </c>
      <c r="B1937" s="3">
        <v>46284</v>
      </c>
      <c r="C1937" s="4">
        <f>YEAR(SalesDataTable[[#This Row],[Order Date]])</f>
        <v>2026</v>
      </c>
      <c r="D1937" s="4">
        <f>MONTH(SalesDataTable[[#This Row],[Order Date]])</f>
        <v>9</v>
      </c>
      <c r="E1937" s="4" t="str">
        <f>TEXT(SalesDataTable[[#This Row],[Order Date]], "MMM")</f>
        <v>Sep</v>
      </c>
      <c r="F1937" s="5" t="str">
        <f>"Q"&amp;ROUNDUP(MONTH(SalesDataTable[[#This Row],[Order Date]])/3,0)</f>
        <v>Q3</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6" x14ac:dyDescent="0.4">
      <c r="A1938" s="2">
        <v>4269</v>
      </c>
      <c r="B1938" s="3">
        <v>46284</v>
      </c>
      <c r="C1938" s="4">
        <f>YEAR(SalesDataTable[[#This Row],[Order Date]])</f>
        <v>2026</v>
      </c>
      <c r="D1938" s="4">
        <f>MONTH(SalesDataTable[[#This Row],[Order Date]])</f>
        <v>9</v>
      </c>
      <c r="E1938" s="4" t="str">
        <f>TEXT(SalesDataTable[[#This Row],[Order Date]], "MMM")</f>
        <v>Sep</v>
      </c>
      <c r="F1938" s="5" t="str">
        <f>"Q"&amp;ROUNDUP(MONTH(SalesDataTable[[#This Row],[Order Date]])/3,0)</f>
        <v>Q3</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6" x14ac:dyDescent="0.4">
      <c r="A1939" s="2">
        <v>5</v>
      </c>
      <c r="B1939" s="3">
        <v>46285</v>
      </c>
      <c r="C1939" s="4">
        <f>YEAR(SalesDataTable[[#This Row],[Order Date]])</f>
        <v>2026</v>
      </c>
      <c r="D1939" s="4">
        <f>MONTH(SalesDataTable[[#This Row],[Order Date]])</f>
        <v>9</v>
      </c>
      <c r="E1939" s="4" t="str">
        <f>TEXT(SalesDataTable[[#This Row],[Order Date]], "MMM")</f>
        <v>Sep</v>
      </c>
      <c r="F1939" s="5" t="str">
        <f>"Q"&amp;ROUNDUP(MONTH(SalesDataTable[[#This Row],[Order Date]])/3,0)</f>
        <v>Q3</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6" x14ac:dyDescent="0.4">
      <c r="A1940" s="2">
        <v>210</v>
      </c>
      <c r="B1940" s="3">
        <v>46285</v>
      </c>
      <c r="C1940" s="4">
        <f>YEAR(SalesDataTable[[#This Row],[Order Date]])</f>
        <v>2026</v>
      </c>
      <c r="D1940" s="4">
        <f>MONTH(SalesDataTable[[#This Row],[Order Date]])</f>
        <v>9</v>
      </c>
      <c r="E1940" s="4" t="str">
        <f>TEXT(SalesDataTable[[#This Row],[Order Date]], "MMM")</f>
        <v>Sep</v>
      </c>
      <c r="F1940" s="5" t="str">
        <f>"Q"&amp;ROUNDUP(MONTH(SalesDataTable[[#This Row],[Order Date]])/3,0)</f>
        <v>Q3</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6" x14ac:dyDescent="0.4">
      <c r="A1941" s="2">
        <v>462</v>
      </c>
      <c r="B1941" s="3">
        <v>46285</v>
      </c>
      <c r="C1941" s="4">
        <f>YEAR(SalesDataTable[[#This Row],[Order Date]])</f>
        <v>2026</v>
      </c>
      <c r="D1941" s="4">
        <f>MONTH(SalesDataTable[[#This Row],[Order Date]])</f>
        <v>9</v>
      </c>
      <c r="E1941" s="4" t="str">
        <f>TEXT(SalesDataTable[[#This Row],[Order Date]], "MMM")</f>
        <v>Sep</v>
      </c>
      <c r="F1941" s="5" t="str">
        <f>"Q"&amp;ROUNDUP(MONTH(SalesDataTable[[#This Row],[Order Date]])/3,0)</f>
        <v>Q3</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6" x14ac:dyDescent="0.4">
      <c r="A1942" s="2">
        <v>725</v>
      </c>
      <c r="B1942" s="3">
        <v>46285</v>
      </c>
      <c r="C1942" s="4">
        <f>YEAR(SalesDataTable[[#This Row],[Order Date]])</f>
        <v>2026</v>
      </c>
      <c r="D1942" s="4">
        <f>MONTH(SalesDataTable[[#This Row],[Order Date]])</f>
        <v>9</v>
      </c>
      <c r="E1942" s="4" t="str">
        <f>TEXT(SalesDataTable[[#This Row],[Order Date]], "MMM")</f>
        <v>Sep</v>
      </c>
      <c r="F1942" s="5" t="str">
        <f>"Q"&amp;ROUNDUP(MONTH(SalesDataTable[[#This Row],[Order Date]])/3,0)</f>
        <v>Q3</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6" x14ac:dyDescent="0.4">
      <c r="A1943" s="2">
        <v>918</v>
      </c>
      <c r="B1943" s="3">
        <v>46285</v>
      </c>
      <c r="C1943" s="4">
        <f>YEAR(SalesDataTable[[#This Row],[Order Date]])</f>
        <v>2026</v>
      </c>
      <c r="D1943" s="4">
        <f>MONTH(SalesDataTable[[#This Row],[Order Date]])</f>
        <v>9</v>
      </c>
      <c r="E1943" s="4" t="str">
        <f>TEXT(SalesDataTable[[#This Row],[Order Date]], "MMM")</f>
        <v>Sep</v>
      </c>
      <c r="F1943" s="5" t="str">
        <f>"Q"&amp;ROUNDUP(MONTH(SalesDataTable[[#This Row],[Order Date]])/3,0)</f>
        <v>Q3</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6" x14ac:dyDescent="0.4">
      <c r="A1944" s="2">
        <v>1442</v>
      </c>
      <c r="B1944" s="3">
        <v>46285</v>
      </c>
      <c r="C1944" s="4">
        <f>YEAR(SalesDataTable[[#This Row],[Order Date]])</f>
        <v>2026</v>
      </c>
      <c r="D1944" s="4">
        <f>MONTH(SalesDataTable[[#This Row],[Order Date]])</f>
        <v>9</v>
      </c>
      <c r="E1944" s="4" t="str">
        <f>TEXT(SalesDataTable[[#This Row],[Order Date]], "MMM")</f>
        <v>Sep</v>
      </c>
      <c r="F1944" s="5" t="str">
        <f>"Q"&amp;ROUNDUP(MONTH(SalesDataTable[[#This Row],[Order Date]])/3,0)</f>
        <v>Q3</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6" x14ac:dyDescent="0.4">
      <c r="A1945" s="2">
        <v>4290</v>
      </c>
      <c r="B1945" s="3">
        <v>46285</v>
      </c>
      <c r="C1945" s="4">
        <f>YEAR(SalesDataTable[[#This Row],[Order Date]])</f>
        <v>2026</v>
      </c>
      <c r="D1945" s="4">
        <f>MONTH(SalesDataTable[[#This Row],[Order Date]])</f>
        <v>9</v>
      </c>
      <c r="E1945" s="4" t="str">
        <f>TEXT(SalesDataTable[[#This Row],[Order Date]], "MMM")</f>
        <v>Sep</v>
      </c>
      <c r="F1945" s="5" t="str">
        <f>"Q"&amp;ROUNDUP(MONTH(SalesDataTable[[#This Row],[Order Date]])/3,0)</f>
        <v>Q3</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6" x14ac:dyDescent="0.4">
      <c r="A1946" s="2">
        <v>4666</v>
      </c>
      <c r="B1946" s="3">
        <v>46285</v>
      </c>
      <c r="C1946" s="4">
        <f>YEAR(SalesDataTable[[#This Row],[Order Date]])</f>
        <v>2026</v>
      </c>
      <c r="D1946" s="4">
        <f>MONTH(SalesDataTable[[#This Row],[Order Date]])</f>
        <v>9</v>
      </c>
      <c r="E1946" s="4" t="str">
        <f>TEXT(SalesDataTable[[#This Row],[Order Date]], "MMM")</f>
        <v>Sep</v>
      </c>
      <c r="F1946" s="5" t="str">
        <f>"Q"&amp;ROUNDUP(MONTH(SalesDataTable[[#This Row],[Order Date]])/3,0)</f>
        <v>Q3</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6" x14ac:dyDescent="0.4">
      <c r="A1947" s="2">
        <v>234</v>
      </c>
      <c r="B1947" s="3">
        <v>46286</v>
      </c>
      <c r="C1947" s="4">
        <f>YEAR(SalesDataTable[[#This Row],[Order Date]])</f>
        <v>2026</v>
      </c>
      <c r="D1947" s="4">
        <f>MONTH(SalesDataTable[[#This Row],[Order Date]])</f>
        <v>9</v>
      </c>
      <c r="E1947" s="4" t="str">
        <f>TEXT(SalesDataTable[[#This Row],[Order Date]], "MMM")</f>
        <v>Sep</v>
      </c>
      <c r="F1947" s="5" t="str">
        <f>"Q"&amp;ROUNDUP(MONTH(SalesDataTable[[#This Row],[Order Date]])/3,0)</f>
        <v>Q3</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6" x14ac:dyDescent="0.4">
      <c r="A1948" s="2">
        <v>802</v>
      </c>
      <c r="B1948" s="3">
        <v>46286</v>
      </c>
      <c r="C1948" s="4">
        <f>YEAR(SalesDataTable[[#This Row],[Order Date]])</f>
        <v>2026</v>
      </c>
      <c r="D1948" s="4">
        <f>MONTH(SalesDataTable[[#This Row],[Order Date]])</f>
        <v>9</v>
      </c>
      <c r="E1948" s="4" t="str">
        <f>TEXT(SalesDataTable[[#This Row],[Order Date]], "MMM")</f>
        <v>Sep</v>
      </c>
      <c r="F1948" s="5" t="str">
        <f>"Q"&amp;ROUNDUP(MONTH(SalesDataTable[[#This Row],[Order Date]])/3,0)</f>
        <v>Q3</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6" x14ac:dyDescent="0.4">
      <c r="A1949" s="2">
        <v>1942</v>
      </c>
      <c r="B1949" s="3">
        <v>46286</v>
      </c>
      <c r="C1949" s="4">
        <f>YEAR(SalesDataTable[[#This Row],[Order Date]])</f>
        <v>2026</v>
      </c>
      <c r="D1949" s="4">
        <f>MONTH(SalesDataTable[[#This Row],[Order Date]])</f>
        <v>9</v>
      </c>
      <c r="E1949" s="4" t="str">
        <f>TEXT(SalesDataTable[[#This Row],[Order Date]], "MMM")</f>
        <v>Sep</v>
      </c>
      <c r="F1949" s="5" t="str">
        <f>"Q"&amp;ROUNDUP(MONTH(SalesDataTable[[#This Row],[Order Date]])/3,0)</f>
        <v>Q3</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6" x14ac:dyDescent="0.4">
      <c r="A1950" s="2">
        <v>2200</v>
      </c>
      <c r="B1950" s="3">
        <v>46286</v>
      </c>
      <c r="C1950" s="4">
        <f>YEAR(SalesDataTable[[#This Row],[Order Date]])</f>
        <v>2026</v>
      </c>
      <c r="D1950" s="4">
        <f>MONTH(SalesDataTable[[#This Row],[Order Date]])</f>
        <v>9</v>
      </c>
      <c r="E1950" s="4" t="str">
        <f>TEXT(SalesDataTable[[#This Row],[Order Date]], "MMM")</f>
        <v>Sep</v>
      </c>
      <c r="F1950" s="5" t="str">
        <f>"Q"&amp;ROUNDUP(MONTH(SalesDataTable[[#This Row],[Order Date]])/3,0)</f>
        <v>Q3</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6" x14ac:dyDescent="0.4">
      <c r="A1951" s="2">
        <v>2236</v>
      </c>
      <c r="B1951" s="3">
        <v>46286</v>
      </c>
      <c r="C1951" s="4">
        <f>YEAR(SalesDataTable[[#This Row],[Order Date]])</f>
        <v>2026</v>
      </c>
      <c r="D1951" s="4">
        <f>MONTH(SalesDataTable[[#This Row],[Order Date]])</f>
        <v>9</v>
      </c>
      <c r="E1951" s="4" t="str">
        <f>TEXT(SalesDataTable[[#This Row],[Order Date]], "MMM")</f>
        <v>Sep</v>
      </c>
      <c r="F1951" s="5" t="str">
        <f>"Q"&amp;ROUNDUP(MONTH(SalesDataTable[[#This Row],[Order Date]])/3,0)</f>
        <v>Q3</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6" x14ac:dyDescent="0.4">
      <c r="A1952" s="2">
        <v>4041</v>
      </c>
      <c r="B1952" s="3">
        <v>46286</v>
      </c>
      <c r="C1952" s="4">
        <f>YEAR(SalesDataTable[[#This Row],[Order Date]])</f>
        <v>2026</v>
      </c>
      <c r="D1952" s="4">
        <f>MONTH(SalesDataTable[[#This Row],[Order Date]])</f>
        <v>9</v>
      </c>
      <c r="E1952" s="4" t="str">
        <f>TEXT(SalesDataTable[[#This Row],[Order Date]], "MMM")</f>
        <v>Sep</v>
      </c>
      <c r="F1952" s="5" t="str">
        <f>"Q"&amp;ROUNDUP(MONTH(SalesDataTable[[#This Row],[Order Date]])/3,0)</f>
        <v>Q3</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6" x14ac:dyDescent="0.4">
      <c r="A1953" s="2">
        <v>4435</v>
      </c>
      <c r="B1953" s="3">
        <v>46286</v>
      </c>
      <c r="C1953" s="4">
        <f>YEAR(SalesDataTable[[#This Row],[Order Date]])</f>
        <v>2026</v>
      </c>
      <c r="D1953" s="4">
        <f>MONTH(SalesDataTable[[#This Row],[Order Date]])</f>
        <v>9</v>
      </c>
      <c r="E1953" s="4" t="str">
        <f>TEXT(SalesDataTable[[#This Row],[Order Date]], "MMM")</f>
        <v>Sep</v>
      </c>
      <c r="F1953" s="5" t="str">
        <f>"Q"&amp;ROUNDUP(MONTH(SalesDataTable[[#This Row],[Order Date]])/3,0)</f>
        <v>Q3</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6" x14ac:dyDescent="0.4">
      <c r="A1954" s="2">
        <v>305</v>
      </c>
      <c r="B1954" s="3">
        <v>46287</v>
      </c>
      <c r="C1954" s="4">
        <f>YEAR(SalesDataTable[[#This Row],[Order Date]])</f>
        <v>2026</v>
      </c>
      <c r="D1954" s="4">
        <f>MONTH(SalesDataTable[[#This Row],[Order Date]])</f>
        <v>9</v>
      </c>
      <c r="E1954" s="4" t="str">
        <f>TEXT(SalesDataTable[[#This Row],[Order Date]], "MMM")</f>
        <v>Sep</v>
      </c>
      <c r="F1954" s="5" t="str">
        <f>"Q"&amp;ROUNDUP(MONTH(SalesDataTable[[#This Row],[Order Date]])/3,0)</f>
        <v>Q3</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6" x14ac:dyDescent="0.4">
      <c r="A1955" s="2">
        <v>808</v>
      </c>
      <c r="B1955" s="3">
        <v>46287</v>
      </c>
      <c r="C1955" s="4">
        <f>YEAR(SalesDataTable[[#This Row],[Order Date]])</f>
        <v>2026</v>
      </c>
      <c r="D1955" s="4">
        <f>MONTH(SalesDataTable[[#This Row],[Order Date]])</f>
        <v>9</v>
      </c>
      <c r="E1955" s="4" t="str">
        <f>TEXT(SalesDataTable[[#This Row],[Order Date]], "MMM")</f>
        <v>Sep</v>
      </c>
      <c r="F1955" s="5" t="str">
        <f>"Q"&amp;ROUNDUP(MONTH(SalesDataTable[[#This Row],[Order Date]])/3,0)</f>
        <v>Q3</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6" x14ac:dyDescent="0.4">
      <c r="A1956" s="2">
        <v>1029</v>
      </c>
      <c r="B1956" s="3">
        <v>46287</v>
      </c>
      <c r="C1956" s="4">
        <f>YEAR(SalesDataTable[[#This Row],[Order Date]])</f>
        <v>2026</v>
      </c>
      <c r="D1956" s="4">
        <f>MONTH(SalesDataTable[[#This Row],[Order Date]])</f>
        <v>9</v>
      </c>
      <c r="E1956" s="4" t="str">
        <f>TEXT(SalesDataTable[[#This Row],[Order Date]], "MMM")</f>
        <v>Sep</v>
      </c>
      <c r="F1956" s="5" t="str">
        <f>"Q"&amp;ROUNDUP(MONTH(SalesDataTable[[#This Row],[Order Date]])/3,0)</f>
        <v>Q3</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6" x14ac:dyDescent="0.4">
      <c r="A1957" s="2">
        <v>1721</v>
      </c>
      <c r="B1957" s="3">
        <v>46287</v>
      </c>
      <c r="C1957" s="4">
        <f>YEAR(SalesDataTable[[#This Row],[Order Date]])</f>
        <v>2026</v>
      </c>
      <c r="D1957" s="4">
        <f>MONTH(SalesDataTable[[#This Row],[Order Date]])</f>
        <v>9</v>
      </c>
      <c r="E1957" s="4" t="str">
        <f>TEXT(SalesDataTable[[#This Row],[Order Date]], "MMM")</f>
        <v>Sep</v>
      </c>
      <c r="F1957" s="5" t="str">
        <f>"Q"&amp;ROUNDUP(MONTH(SalesDataTable[[#This Row],[Order Date]])/3,0)</f>
        <v>Q3</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6" x14ac:dyDescent="0.4">
      <c r="A1958" s="2">
        <v>2425</v>
      </c>
      <c r="B1958" s="3">
        <v>46287</v>
      </c>
      <c r="C1958" s="4">
        <f>YEAR(SalesDataTable[[#This Row],[Order Date]])</f>
        <v>2026</v>
      </c>
      <c r="D1958" s="4">
        <f>MONTH(SalesDataTable[[#This Row],[Order Date]])</f>
        <v>9</v>
      </c>
      <c r="E1958" s="4" t="str">
        <f>TEXT(SalesDataTable[[#This Row],[Order Date]], "MMM")</f>
        <v>Sep</v>
      </c>
      <c r="F1958" s="5" t="str">
        <f>"Q"&amp;ROUNDUP(MONTH(SalesDataTable[[#This Row],[Order Date]])/3,0)</f>
        <v>Q3</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6" x14ac:dyDescent="0.4">
      <c r="A1959" s="2">
        <v>3322</v>
      </c>
      <c r="B1959" s="3">
        <v>46287</v>
      </c>
      <c r="C1959" s="4">
        <f>YEAR(SalesDataTable[[#This Row],[Order Date]])</f>
        <v>2026</v>
      </c>
      <c r="D1959" s="4">
        <f>MONTH(SalesDataTable[[#This Row],[Order Date]])</f>
        <v>9</v>
      </c>
      <c r="E1959" s="4" t="str">
        <f>TEXT(SalesDataTable[[#This Row],[Order Date]], "MMM")</f>
        <v>Sep</v>
      </c>
      <c r="F1959" s="5" t="str">
        <f>"Q"&amp;ROUNDUP(MONTH(SalesDataTable[[#This Row],[Order Date]])/3,0)</f>
        <v>Q3</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6" x14ac:dyDescent="0.4">
      <c r="A1960" s="2">
        <v>3821</v>
      </c>
      <c r="B1960" s="3">
        <v>46287</v>
      </c>
      <c r="C1960" s="4">
        <f>YEAR(SalesDataTable[[#This Row],[Order Date]])</f>
        <v>2026</v>
      </c>
      <c r="D1960" s="4">
        <f>MONTH(SalesDataTable[[#This Row],[Order Date]])</f>
        <v>9</v>
      </c>
      <c r="E1960" s="4" t="str">
        <f>TEXT(SalesDataTable[[#This Row],[Order Date]], "MMM")</f>
        <v>Sep</v>
      </c>
      <c r="F1960" s="5" t="str">
        <f>"Q"&amp;ROUNDUP(MONTH(SalesDataTable[[#This Row],[Order Date]])/3,0)</f>
        <v>Q3</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6" x14ac:dyDescent="0.4">
      <c r="A1961" s="2">
        <v>3899</v>
      </c>
      <c r="B1961" s="3">
        <v>46287</v>
      </c>
      <c r="C1961" s="4">
        <f>YEAR(SalesDataTable[[#This Row],[Order Date]])</f>
        <v>2026</v>
      </c>
      <c r="D1961" s="4">
        <f>MONTH(SalesDataTable[[#This Row],[Order Date]])</f>
        <v>9</v>
      </c>
      <c r="E1961" s="4" t="str">
        <f>TEXT(SalesDataTable[[#This Row],[Order Date]], "MMM")</f>
        <v>Sep</v>
      </c>
      <c r="F1961" s="5" t="str">
        <f>"Q"&amp;ROUNDUP(MONTH(SalesDataTable[[#This Row],[Order Date]])/3,0)</f>
        <v>Q3</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6" x14ac:dyDescent="0.4">
      <c r="A1962" s="2">
        <v>4807</v>
      </c>
      <c r="B1962" s="3">
        <v>46287</v>
      </c>
      <c r="C1962" s="4">
        <f>YEAR(SalesDataTable[[#This Row],[Order Date]])</f>
        <v>2026</v>
      </c>
      <c r="D1962" s="4">
        <f>MONTH(SalesDataTable[[#This Row],[Order Date]])</f>
        <v>9</v>
      </c>
      <c r="E1962" s="4" t="str">
        <f>TEXT(SalesDataTable[[#This Row],[Order Date]], "MMM")</f>
        <v>Sep</v>
      </c>
      <c r="F1962" s="5" t="str">
        <f>"Q"&amp;ROUNDUP(MONTH(SalesDataTable[[#This Row],[Order Date]])/3,0)</f>
        <v>Q3</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6" x14ac:dyDescent="0.4">
      <c r="A1963" s="2">
        <v>30</v>
      </c>
      <c r="B1963" s="3">
        <v>46288</v>
      </c>
      <c r="C1963" s="4">
        <f>YEAR(SalesDataTable[[#This Row],[Order Date]])</f>
        <v>2026</v>
      </c>
      <c r="D1963" s="4">
        <f>MONTH(SalesDataTable[[#This Row],[Order Date]])</f>
        <v>9</v>
      </c>
      <c r="E1963" s="4" t="str">
        <f>TEXT(SalesDataTable[[#This Row],[Order Date]], "MMM")</f>
        <v>Sep</v>
      </c>
      <c r="F1963" s="5" t="str">
        <f>"Q"&amp;ROUNDUP(MONTH(SalesDataTable[[#This Row],[Order Date]])/3,0)</f>
        <v>Q3</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6" x14ac:dyDescent="0.4">
      <c r="A1964" s="2">
        <v>3027</v>
      </c>
      <c r="B1964" s="3">
        <v>46288</v>
      </c>
      <c r="C1964" s="4">
        <f>YEAR(SalesDataTable[[#This Row],[Order Date]])</f>
        <v>2026</v>
      </c>
      <c r="D1964" s="4">
        <f>MONTH(SalesDataTable[[#This Row],[Order Date]])</f>
        <v>9</v>
      </c>
      <c r="E1964" s="4" t="str">
        <f>TEXT(SalesDataTable[[#This Row],[Order Date]], "MMM")</f>
        <v>Sep</v>
      </c>
      <c r="F1964" s="5" t="str">
        <f>"Q"&amp;ROUNDUP(MONTH(SalesDataTable[[#This Row],[Order Date]])/3,0)</f>
        <v>Q3</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6" x14ac:dyDescent="0.4">
      <c r="A1965" s="2">
        <v>3690</v>
      </c>
      <c r="B1965" s="3">
        <v>46288</v>
      </c>
      <c r="C1965" s="4">
        <f>YEAR(SalesDataTable[[#This Row],[Order Date]])</f>
        <v>2026</v>
      </c>
      <c r="D1965" s="4">
        <f>MONTH(SalesDataTable[[#This Row],[Order Date]])</f>
        <v>9</v>
      </c>
      <c r="E1965" s="4" t="str">
        <f>TEXT(SalesDataTable[[#This Row],[Order Date]], "MMM")</f>
        <v>Sep</v>
      </c>
      <c r="F1965" s="5" t="str">
        <f>"Q"&amp;ROUNDUP(MONTH(SalesDataTable[[#This Row],[Order Date]])/3,0)</f>
        <v>Q3</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6" x14ac:dyDescent="0.4">
      <c r="A1966" s="2">
        <v>600</v>
      </c>
      <c r="B1966" s="3">
        <v>46289</v>
      </c>
      <c r="C1966" s="4">
        <f>YEAR(SalesDataTable[[#This Row],[Order Date]])</f>
        <v>2026</v>
      </c>
      <c r="D1966" s="4">
        <f>MONTH(SalesDataTable[[#This Row],[Order Date]])</f>
        <v>9</v>
      </c>
      <c r="E1966" s="4" t="str">
        <f>TEXT(SalesDataTable[[#This Row],[Order Date]], "MMM")</f>
        <v>Sep</v>
      </c>
      <c r="F1966" s="5" t="str">
        <f>"Q"&amp;ROUNDUP(MONTH(SalesDataTable[[#This Row],[Order Date]])/3,0)</f>
        <v>Q3</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6" x14ac:dyDescent="0.4">
      <c r="A1967" s="2">
        <v>1931</v>
      </c>
      <c r="B1967" s="3">
        <v>46289</v>
      </c>
      <c r="C1967" s="4">
        <f>YEAR(SalesDataTable[[#This Row],[Order Date]])</f>
        <v>2026</v>
      </c>
      <c r="D1967" s="4">
        <f>MONTH(SalesDataTable[[#This Row],[Order Date]])</f>
        <v>9</v>
      </c>
      <c r="E1967" s="4" t="str">
        <f>TEXT(SalesDataTable[[#This Row],[Order Date]], "MMM")</f>
        <v>Sep</v>
      </c>
      <c r="F1967" s="5" t="str">
        <f>"Q"&amp;ROUNDUP(MONTH(SalesDataTable[[#This Row],[Order Date]])/3,0)</f>
        <v>Q3</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6" x14ac:dyDescent="0.4">
      <c r="A1968" s="2">
        <v>2124</v>
      </c>
      <c r="B1968" s="3">
        <v>46289</v>
      </c>
      <c r="C1968" s="4">
        <f>YEAR(SalesDataTable[[#This Row],[Order Date]])</f>
        <v>2026</v>
      </c>
      <c r="D1968" s="4">
        <f>MONTH(SalesDataTable[[#This Row],[Order Date]])</f>
        <v>9</v>
      </c>
      <c r="E1968" s="4" t="str">
        <f>TEXT(SalesDataTable[[#This Row],[Order Date]], "MMM")</f>
        <v>Sep</v>
      </c>
      <c r="F1968" s="5" t="str">
        <f>"Q"&amp;ROUNDUP(MONTH(SalesDataTable[[#This Row],[Order Date]])/3,0)</f>
        <v>Q3</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6" x14ac:dyDescent="0.4">
      <c r="A1969" s="2">
        <v>2789</v>
      </c>
      <c r="B1969" s="3">
        <v>46289</v>
      </c>
      <c r="C1969" s="4">
        <f>YEAR(SalesDataTable[[#This Row],[Order Date]])</f>
        <v>2026</v>
      </c>
      <c r="D1969" s="4">
        <f>MONTH(SalesDataTable[[#This Row],[Order Date]])</f>
        <v>9</v>
      </c>
      <c r="E1969" s="4" t="str">
        <f>TEXT(SalesDataTable[[#This Row],[Order Date]], "MMM")</f>
        <v>Sep</v>
      </c>
      <c r="F1969" s="5" t="str">
        <f>"Q"&amp;ROUNDUP(MONTH(SalesDataTable[[#This Row],[Order Date]])/3,0)</f>
        <v>Q3</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6" x14ac:dyDescent="0.4">
      <c r="A1970" s="2">
        <v>2921</v>
      </c>
      <c r="B1970" s="3">
        <v>46289</v>
      </c>
      <c r="C1970" s="4">
        <f>YEAR(SalesDataTable[[#This Row],[Order Date]])</f>
        <v>2026</v>
      </c>
      <c r="D1970" s="4">
        <f>MONTH(SalesDataTable[[#This Row],[Order Date]])</f>
        <v>9</v>
      </c>
      <c r="E1970" s="4" t="str">
        <f>TEXT(SalesDataTable[[#This Row],[Order Date]], "MMM")</f>
        <v>Sep</v>
      </c>
      <c r="F1970" s="5" t="str">
        <f>"Q"&amp;ROUNDUP(MONTH(SalesDataTable[[#This Row],[Order Date]])/3,0)</f>
        <v>Q3</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6" x14ac:dyDescent="0.4">
      <c r="A1971" s="2">
        <v>3108</v>
      </c>
      <c r="B1971" s="3">
        <v>46289</v>
      </c>
      <c r="C1971" s="4">
        <f>YEAR(SalesDataTable[[#This Row],[Order Date]])</f>
        <v>2026</v>
      </c>
      <c r="D1971" s="4">
        <f>MONTH(SalesDataTable[[#This Row],[Order Date]])</f>
        <v>9</v>
      </c>
      <c r="E1971" s="4" t="str">
        <f>TEXT(SalesDataTable[[#This Row],[Order Date]], "MMM")</f>
        <v>Sep</v>
      </c>
      <c r="F1971" s="5" t="str">
        <f>"Q"&amp;ROUNDUP(MONTH(SalesDataTable[[#This Row],[Order Date]])/3,0)</f>
        <v>Q3</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6" x14ac:dyDescent="0.4">
      <c r="A1972" s="2">
        <v>3226</v>
      </c>
      <c r="B1972" s="3">
        <v>46289</v>
      </c>
      <c r="C1972" s="4">
        <f>YEAR(SalesDataTable[[#This Row],[Order Date]])</f>
        <v>2026</v>
      </c>
      <c r="D1972" s="4">
        <f>MONTH(SalesDataTable[[#This Row],[Order Date]])</f>
        <v>9</v>
      </c>
      <c r="E1972" s="4" t="str">
        <f>TEXT(SalesDataTable[[#This Row],[Order Date]], "MMM")</f>
        <v>Sep</v>
      </c>
      <c r="F1972" s="5" t="str">
        <f>"Q"&amp;ROUNDUP(MONTH(SalesDataTable[[#This Row],[Order Date]])/3,0)</f>
        <v>Q3</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6" x14ac:dyDescent="0.4">
      <c r="A1973" s="2">
        <v>3286</v>
      </c>
      <c r="B1973" s="3">
        <v>46289</v>
      </c>
      <c r="C1973" s="4">
        <f>YEAR(SalesDataTable[[#This Row],[Order Date]])</f>
        <v>2026</v>
      </c>
      <c r="D1973" s="4">
        <f>MONTH(SalesDataTable[[#This Row],[Order Date]])</f>
        <v>9</v>
      </c>
      <c r="E1973" s="4" t="str">
        <f>TEXT(SalesDataTable[[#This Row],[Order Date]], "MMM")</f>
        <v>Sep</v>
      </c>
      <c r="F1973" s="5" t="str">
        <f>"Q"&amp;ROUNDUP(MONTH(SalesDataTable[[#This Row],[Order Date]])/3,0)</f>
        <v>Q3</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6" x14ac:dyDescent="0.4">
      <c r="A1974" s="2">
        <v>4510</v>
      </c>
      <c r="B1974" s="3">
        <v>46289</v>
      </c>
      <c r="C1974" s="4">
        <f>YEAR(SalesDataTable[[#This Row],[Order Date]])</f>
        <v>2026</v>
      </c>
      <c r="D1974" s="4">
        <f>MONTH(SalesDataTable[[#This Row],[Order Date]])</f>
        <v>9</v>
      </c>
      <c r="E1974" s="4" t="str">
        <f>TEXT(SalesDataTable[[#This Row],[Order Date]], "MMM")</f>
        <v>Sep</v>
      </c>
      <c r="F1974" s="5" t="str">
        <f>"Q"&amp;ROUNDUP(MONTH(SalesDataTable[[#This Row],[Order Date]])/3,0)</f>
        <v>Q3</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6" x14ac:dyDescent="0.4">
      <c r="A1975" s="2">
        <v>2069</v>
      </c>
      <c r="B1975" s="3">
        <v>46290</v>
      </c>
      <c r="C1975" s="4">
        <f>YEAR(SalesDataTable[[#This Row],[Order Date]])</f>
        <v>2026</v>
      </c>
      <c r="D1975" s="4">
        <f>MONTH(SalesDataTable[[#This Row],[Order Date]])</f>
        <v>9</v>
      </c>
      <c r="E1975" s="4" t="str">
        <f>TEXT(SalesDataTable[[#This Row],[Order Date]], "MMM")</f>
        <v>Sep</v>
      </c>
      <c r="F1975" s="5" t="str">
        <f>"Q"&amp;ROUNDUP(MONTH(SalesDataTable[[#This Row],[Order Date]])/3,0)</f>
        <v>Q3</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6" x14ac:dyDescent="0.4">
      <c r="A1976" s="2">
        <v>95</v>
      </c>
      <c r="B1976" s="3">
        <v>46291</v>
      </c>
      <c r="C1976" s="4">
        <f>YEAR(SalesDataTable[[#This Row],[Order Date]])</f>
        <v>2026</v>
      </c>
      <c r="D1976" s="4">
        <f>MONTH(SalesDataTable[[#This Row],[Order Date]])</f>
        <v>9</v>
      </c>
      <c r="E1976" s="4" t="str">
        <f>TEXT(SalesDataTable[[#This Row],[Order Date]], "MMM")</f>
        <v>Sep</v>
      </c>
      <c r="F1976" s="5" t="str">
        <f>"Q"&amp;ROUNDUP(MONTH(SalesDataTable[[#This Row],[Order Date]])/3,0)</f>
        <v>Q3</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6" x14ac:dyDescent="0.4">
      <c r="A1977" s="2">
        <v>160</v>
      </c>
      <c r="B1977" s="3">
        <v>46291</v>
      </c>
      <c r="C1977" s="4">
        <f>YEAR(SalesDataTable[[#This Row],[Order Date]])</f>
        <v>2026</v>
      </c>
      <c r="D1977" s="4">
        <f>MONTH(SalesDataTable[[#This Row],[Order Date]])</f>
        <v>9</v>
      </c>
      <c r="E1977" s="4" t="str">
        <f>TEXT(SalesDataTable[[#This Row],[Order Date]], "MMM")</f>
        <v>Sep</v>
      </c>
      <c r="F1977" s="5" t="str">
        <f>"Q"&amp;ROUNDUP(MONTH(SalesDataTable[[#This Row],[Order Date]])/3,0)</f>
        <v>Q3</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6" x14ac:dyDescent="0.4">
      <c r="A1978" s="2">
        <v>407</v>
      </c>
      <c r="B1978" s="3">
        <v>46291</v>
      </c>
      <c r="C1978" s="4">
        <f>YEAR(SalesDataTable[[#This Row],[Order Date]])</f>
        <v>2026</v>
      </c>
      <c r="D1978" s="4">
        <f>MONTH(SalesDataTable[[#This Row],[Order Date]])</f>
        <v>9</v>
      </c>
      <c r="E1978" s="4" t="str">
        <f>TEXT(SalesDataTable[[#This Row],[Order Date]], "MMM")</f>
        <v>Sep</v>
      </c>
      <c r="F1978" s="5" t="str">
        <f>"Q"&amp;ROUNDUP(MONTH(SalesDataTable[[#This Row],[Order Date]])/3,0)</f>
        <v>Q3</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6" x14ac:dyDescent="0.4">
      <c r="A1979" s="2">
        <v>1395</v>
      </c>
      <c r="B1979" s="3">
        <v>46291</v>
      </c>
      <c r="C1979" s="4">
        <f>YEAR(SalesDataTable[[#This Row],[Order Date]])</f>
        <v>2026</v>
      </c>
      <c r="D1979" s="4">
        <f>MONTH(SalesDataTable[[#This Row],[Order Date]])</f>
        <v>9</v>
      </c>
      <c r="E1979" s="4" t="str">
        <f>TEXT(SalesDataTable[[#This Row],[Order Date]], "MMM")</f>
        <v>Sep</v>
      </c>
      <c r="F1979" s="5" t="str">
        <f>"Q"&amp;ROUNDUP(MONTH(SalesDataTable[[#This Row],[Order Date]])/3,0)</f>
        <v>Q3</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6" x14ac:dyDescent="0.4">
      <c r="A1980" s="2">
        <v>2085</v>
      </c>
      <c r="B1980" s="3">
        <v>46291</v>
      </c>
      <c r="C1980" s="4">
        <f>YEAR(SalesDataTable[[#This Row],[Order Date]])</f>
        <v>2026</v>
      </c>
      <c r="D1980" s="4">
        <f>MONTH(SalesDataTable[[#This Row],[Order Date]])</f>
        <v>9</v>
      </c>
      <c r="E1980" s="4" t="str">
        <f>TEXT(SalesDataTable[[#This Row],[Order Date]], "MMM")</f>
        <v>Sep</v>
      </c>
      <c r="F1980" s="5" t="str">
        <f>"Q"&amp;ROUNDUP(MONTH(SalesDataTable[[#This Row],[Order Date]])/3,0)</f>
        <v>Q3</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6" x14ac:dyDescent="0.4">
      <c r="A1981" s="2">
        <v>3124</v>
      </c>
      <c r="B1981" s="3">
        <v>46291</v>
      </c>
      <c r="C1981" s="4">
        <f>YEAR(SalesDataTable[[#This Row],[Order Date]])</f>
        <v>2026</v>
      </c>
      <c r="D1981" s="4">
        <f>MONTH(SalesDataTable[[#This Row],[Order Date]])</f>
        <v>9</v>
      </c>
      <c r="E1981" s="4" t="str">
        <f>TEXT(SalesDataTable[[#This Row],[Order Date]], "MMM")</f>
        <v>Sep</v>
      </c>
      <c r="F1981" s="5" t="str">
        <f>"Q"&amp;ROUNDUP(MONTH(SalesDataTable[[#This Row],[Order Date]])/3,0)</f>
        <v>Q3</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6" x14ac:dyDescent="0.4">
      <c r="A1982" s="2">
        <v>3216</v>
      </c>
      <c r="B1982" s="3">
        <v>46291</v>
      </c>
      <c r="C1982" s="4">
        <f>YEAR(SalesDataTable[[#This Row],[Order Date]])</f>
        <v>2026</v>
      </c>
      <c r="D1982" s="4">
        <f>MONTH(SalesDataTable[[#This Row],[Order Date]])</f>
        <v>9</v>
      </c>
      <c r="E1982" s="4" t="str">
        <f>TEXT(SalesDataTable[[#This Row],[Order Date]], "MMM")</f>
        <v>Sep</v>
      </c>
      <c r="F1982" s="5" t="str">
        <f>"Q"&amp;ROUNDUP(MONTH(SalesDataTable[[#This Row],[Order Date]])/3,0)</f>
        <v>Q3</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6" x14ac:dyDescent="0.4">
      <c r="A1983" s="2">
        <v>3743</v>
      </c>
      <c r="B1983" s="3">
        <v>46291</v>
      </c>
      <c r="C1983" s="4">
        <f>YEAR(SalesDataTable[[#This Row],[Order Date]])</f>
        <v>2026</v>
      </c>
      <c r="D1983" s="4">
        <f>MONTH(SalesDataTable[[#This Row],[Order Date]])</f>
        <v>9</v>
      </c>
      <c r="E1983" s="4" t="str">
        <f>TEXT(SalesDataTable[[#This Row],[Order Date]], "MMM")</f>
        <v>Sep</v>
      </c>
      <c r="F1983" s="5" t="str">
        <f>"Q"&amp;ROUNDUP(MONTH(SalesDataTable[[#This Row],[Order Date]])/3,0)</f>
        <v>Q3</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6" x14ac:dyDescent="0.4">
      <c r="A1984" s="2">
        <v>3788</v>
      </c>
      <c r="B1984" s="3">
        <v>46291</v>
      </c>
      <c r="C1984" s="4">
        <f>YEAR(SalesDataTable[[#This Row],[Order Date]])</f>
        <v>2026</v>
      </c>
      <c r="D1984" s="4">
        <f>MONTH(SalesDataTable[[#This Row],[Order Date]])</f>
        <v>9</v>
      </c>
      <c r="E1984" s="4" t="str">
        <f>TEXT(SalesDataTable[[#This Row],[Order Date]], "MMM")</f>
        <v>Sep</v>
      </c>
      <c r="F1984" s="5" t="str">
        <f>"Q"&amp;ROUNDUP(MONTH(SalesDataTable[[#This Row],[Order Date]])/3,0)</f>
        <v>Q3</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6" x14ac:dyDescent="0.4">
      <c r="A1985" s="2">
        <v>4883</v>
      </c>
      <c r="B1985" s="3">
        <v>46291</v>
      </c>
      <c r="C1985" s="4">
        <f>YEAR(SalesDataTable[[#This Row],[Order Date]])</f>
        <v>2026</v>
      </c>
      <c r="D1985" s="4">
        <f>MONTH(SalesDataTable[[#This Row],[Order Date]])</f>
        <v>9</v>
      </c>
      <c r="E1985" s="4" t="str">
        <f>TEXT(SalesDataTable[[#This Row],[Order Date]], "MMM")</f>
        <v>Sep</v>
      </c>
      <c r="F1985" s="5" t="str">
        <f>"Q"&amp;ROUNDUP(MONTH(SalesDataTable[[#This Row],[Order Date]])/3,0)</f>
        <v>Q3</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6" x14ac:dyDescent="0.4">
      <c r="A1986" s="2">
        <v>1577</v>
      </c>
      <c r="B1986" s="3">
        <v>46292</v>
      </c>
      <c r="C1986" s="4">
        <f>YEAR(SalesDataTable[[#This Row],[Order Date]])</f>
        <v>2026</v>
      </c>
      <c r="D1986" s="4">
        <f>MONTH(SalesDataTable[[#This Row],[Order Date]])</f>
        <v>9</v>
      </c>
      <c r="E1986" s="4" t="str">
        <f>TEXT(SalesDataTable[[#This Row],[Order Date]], "MMM")</f>
        <v>Sep</v>
      </c>
      <c r="F1986" s="5" t="str">
        <f>"Q"&amp;ROUNDUP(MONTH(SalesDataTable[[#This Row],[Order Date]])/3,0)</f>
        <v>Q3</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6" x14ac:dyDescent="0.4">
      <c r="A1987" s="2">
        <v>2310</v>
      </c>
      <c r="B1987" s="3">
        <v>46292</v>
      </c>
      <c r="C1987" s="4">
        <f>YEAR(SalesDataTable[[#This Row],[Order Date]])</f>
        <v>2026</v>
      </c>
      <c r="D1987" s="4">
        <f>MONTH(SalesDataTable[[#This Row],[Order Date]])</f>
        <v>9</v>
      </c>
      <c r="E1987" s="4" t="str">
        <f>TEXT(SalesDataTable[[#This Row],[Order Date]], "MMM")</f>
        <v>Sep</v>
      </c>
      <c r="F1987" s="5" t="str">
        <f>"Q"&amp;ROUNDUP(MONTH(SalesDataTable[[#This Row],[Order Date]])/3,0)</f>
        <v>Q3</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6" x14ac:dyDescent="0.4">
      <c r="A1988" s="2">
        <v>2383</v>
      </c>
      <c r="B1988" s="3">
        <v>46292</v>
      </c>
      <c r="C1988" s="4">
        <f>YEAR(SalesDataTable[[#This Row],[Order Date]])</f>
        <v>2026</v>
      </c>
      <c r="D1988" s="4">
        <f>MONTH(SalesDataTable[[#This Row],[Order Date]])</f>
        <v>9</v>
      </c>
      <c r="E1988" s="4" t="str">
        <f>TEXT(SalesDataTable[[#This Row],[Order Date]], "MMM")</f>
        <v>Sep</v>
      </c>
      <c r="F1988" s="5" t="str">
        <f>"Q"&amp;ROUNDUP(MONTH(SalesDataTable[[#This Row],[Order Date]])/3,0)</f>
        <v>Q3</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6" x14ac:dyDescent="0.4">
      <c r="A1989" s="2">
        <v>2803</v>
      </c>
      <c r="B1989" s="3">
        <v>46292</v>
      </c>
      <c r="C1989" s="4">
        <f>YEAR(SalesDataTable[[#This Row],[Order Date]])</f>
        <v>2026</v>
      </c>
      <c r="D1989" s="4">
        <f>MONTH(SalesDataTable[[#This Row],[Order Date]])</f>
        <v>9</v>
      </c>
      <c r="E1989" s="4" t="str">
        <f>TEXT(SalesDataTable[[#This Row],[Order Date]], "MMM")</f>
        <v>Sep</v>
      </c>
      <c r="F1989" s="5" t="str">
        <f>"Q"&amp;ROUNDUP(MONTH(SalesDataTable[[#This Row],[Order Date]])/3,0)</f>
        <v>Q3</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6" x14ac:dyDescent="0.4">
      <c r="A1990" s="2">
        <v>4199</v>
      </c>
      <c r="B1990" s="3">
        <v>46292</v>
      </c>
      <c r="C1990" s="4">
        <f>YEAR(SalesDataTable[[#This Row],[Order Date]])</f>
        <v>2026</v>
      </c>
      <c r="D1990" s="4">
        <f>MONTH(SalesDataTable[[#This Row],[Order Date]])</f>
        <v>9</v>
      </c>
      <c r="E1990" s="4" t="str">
        <f>TEXT(SalesDataTable[[#This Row],[Order Date]], "MMM")</f>
        <v>Sep</v>
      </c>
      <c r="F1990" s="5" t="str">
        <f>"Q"&amp;ROUNDUP(MONTH(SalesDataTable[[#This Row],[Order Date]])/3,0)</f>
        <v>Q3</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6" x14ac:dyDescent="0.4">
      <c r="A1991" s="2">
        <v>4517</v>
      </c>
      <c r="B1991" s="3">
        <v>46292</v>
      </c>
      <c r="C1991" s="4">
        <f>YEAR(SalesDataTable[[#This Row],[Order Date]])</f>
        <v>2026</v>
      </c>
      <c r="D1991" s="4">
        <f>MONTH(SalesDataTable[[#This Row],[Order Date]])</f>
        <v>9</v>
      </c>
      <c r="E1991" s="4" t="str">
        <f>TEXT(SalesDataTable[[#This Row],[Order Date]], "MMM")</f>
        <v>Sep</v>
      </c>
      <c r="F1991" s="5" t="str">
        <f>"Q"&amp;ROUNDUP(MONTH(SalesDataTable[[#This Row],[Order Date]])/3,0)</f>
        <v>Q3</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6" x14ac:dyDescent="0.4">
      <c r="A1992" s="2">
        <v>80</v>
      </c>
      <c r="B1992" s="3">
        <v>46293</v>
      </c>
      <c r="C1992" s="4">
        <f>YEAR(SalesDataTable[[#This Row],[Order Date]])</f>
        <v>2026</v>
      </c>
      <c r="D1992" s="4">
        <f>MONTH(SalesDataTable[[#This Row],[Order Date]])</f>
        <v>9</v>
      </c>
      <c r="E1992" s="4" t="str">
        <f>TEXT(SalesDataTable[[#This Row],[Order Date]], "MMM")</f>
        <v>Sep</v>
      </c>
      <c r="F1992" s="5" t="str">
        <f>"Q"&amp;ROUNDUP(MONTH(SalesDataTable[[#This Row],[Order Date]])/3,0)</f>
        <v>Q3</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6" x14ac:dyDescent="0.4">
      <c r="A1993" s="2">
        <v>370</v>
      </c>
      <c r="B1993" s="3">
        <v>46293</v>
      </c>
      <c r="C1993" s="4">
        <f>YEAR(SalesDataTable[[#This Row],[Order Date]])</f>
        <v>2026</v>
      </c>
      <c r="D1993" s="4">
        <f>MONTH(SalesDataTable[[#This Row],[Order Date]])</f>
        <v>9</v>
      </c>
      <c r="E1993" s="4" t="str">
        <f>TEXT(SalesDataTable[[#This Row],[Order Date]], "MMM")</f>
        <v>Sep</v>
      </c>
      <c r="F1993" s="5" t="str">
        <f>"Q"&amp;ROUNDUP(MONTH(SalesDataTable[[#This Row],[Order Date]])/3,0)</f>
        <v>Q3</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6" x14ac:dyDescent="0.4">
      <c r="A1994" s="2">
        <v>417</v>
      </c>
      <c r="B1994" s="3">
        <v>46293</v>
      </c>
      <c r="C1994" s="4">
        <f>YEAR(SalesDataTable[[#This Row],[Order Date]])</f>
        <v>2026</v>
      </c>
      <c r="D1994" s="4">
        <f>MONTH(SalesDataTable[[#This Row],[Order Date]])</f>
        <v>9</v>
      </c>
      <c r="E1994" s="4" t="str">
        <f>TEXT(SalesDataTable[[#This Row],[Order Date]], "MMM")</f>
        <v>Sep</v>
      </c>
      <c r="F1994" s="5" t="str">
        <f>"Q"&amp;ROUNDUP(MONTH(SalesDataTable[[#This Row],[Order Date]])/3,0)</f>
        <v>Q3</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6" x14ac:dyDescent="0.4">
      <c r="A1995" s="2">
        <v>437</v>
      </c>
      <c r="B1995" s="3">
        <v>46293</v>
      </c>
      <c r="C1995" s="4">
        <f>YEAR(SalesDataTable[[#This Row],[Order Date]])</f>
        <v>2026</v>
      </c>
      <c r="D1995" s="4">
        <f>MONTH(SalesDataTable[[#This Row],[Order Date]])</f>
        <v>9</v>
      </c>
      <c r="E1995" s="4" t="str">
        <f>TEXT(SalesDataTable[[#This Row],[Order Date]], "MMM")</f>
        <v>Sep</v>
      </c>
      <c r="F1995" s="5" t="str">
        <f>"Q"&amp;ROUNDUP(MONTH(SalesDataTable[[#This Row],[Order Date]])/3,0)</f>
        <v>Q3</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6" x14ac:dyDescent="0.4">
      <c r="A1996" s="2">
        <v>790</v>
      </c>
      <c r="B1996" s="3">
        <v>46293</v>
      </c>
      <c r="C1996" s="4">
        <f>YEAR(SalesDataTable[[#This Row],[Order Date]])</f>
        <v>2026</v>
      </c>
      <c r="D1996" s="4">
        <f>MONTH(SalesDataTable[[#This Row],[Order Date]])</f>
        <v>9</v>
      </c>
      <c r="E1996" s="4" t="str">
        <f>TEXT(SalesDataTable[[#This Row],[Order Date]], "MMM")</f>
        <v>Sep</v>
      </c>
      <c r="F1996" s="5" t="str">
        <f>"Q"&amp;ROUNDUP(MONTH(SalesDataTable[[#This Row],[Order Date]])/3,0)</f>
        <v>Q3</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6" x14ac:dyDescent="0.4">
      <c r="A1997" s="2">
        <v>1151</v>
      </c>
      <c r="B1997" s="3">
        <v>46293</v>
      </c>
      <c r="C1997" s="4">
        <f>YEAR(SalesDataTable[[#This Row],[Order Date]])</f>
        <v>2026</v>
      </c>
      <c r="D1997" s="4">
        <f>MONTH(SalesDataTable[[#This Row],[Order Date]])</f>
        <v>9</v>
      </c>
      <c r="E1997" s="4" t="str">
        <f>TEXT(SalesDataTable[[#This Row],[Order Date]], "MMM")</f>
        <v>Sep</v>
      </c>
      <c r="F1997" s="5" t="str">
        <f>"Q"&amp;ROUNDUP(MONTH(SalesDataTable[[#This Row],[Order Date]])/3,0)</f>
        <v>Q3</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6" x14ac:dyDescent="0.4">
      <c r="A1998" s="2">
        <v>1331</v>
      </c>
      <c r="B1998" s="3">
        <v>46293</v>
      </c>
      <c r="C1998" s="4">
        <f>YEAR(SalesDataTable[[#This Row],[Order Date]])</f>
        <v>2026</v>
      </c>
      <c r="D1998" s="4">
        <f>MONTH(SalesDataTable[[#This Row],[Order Date]])</f>
        <v>9</v>
      </c>
      <c r="E1998" s="4" t="str">
        <f>TEXT(SalesDataTable[[#This Row],[Order Date]], "MMM")</f>
        <v>Sep</v>
      </c>
      <c r="F1998" s="5" t="str">
        <f>"Q"&amp;ROUNDUP(MONTH(SalesDataTable[[#This Row],[Order Date]])/3,0)</f>
        <v>Q3</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6" x14ac:dyDescent="0.4">
      <c r="A1999" s="2">
        <v>2388</v>
      </c>
      <c r="B1999" s="3">
        <v>46293</v>
      </c>
      <c r="C1999" s="4">
        <f>YEAR(SalesDataTable[[#This Row],[Order Date]])</f>
        <v>2026</v>
      </c>
      <c r="D1999" s="4">
        <f>MONTH(SalesDataTable[[#This Row],[Order Date]])</f>
        <v>9</v>
      </c>
      <c r="E1999" s="4" t="str">
        <f>TEXT(SalesDataTable[[#This Row],[Order Date]], "MMM")</f>
        <v>Sep</v>
      </c>
      <c r="F1999" s="5" t="str">
        <f>"Q"&amp;ROUNDUP(MONTH(SalesDataTable[[#This Row],[Order Date]])/3,0)</f>
        <v>Q3</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6" x14ac:dyDescent="0.4">
      <c r="A2000" s="2">
        <v>2795</v>
      </c>
      <c r="B2000" s="3">
        <v>46293</v>
      </c>
      <c r="C2000" s="4">
        <f>YEAR(SalesDataTable[[#This Row],[Order Date]])</f>
        <v>2026</v>
      </c>
      <c r="D2000" s="4">
        <f>MONTH(SalesDataTable[[#This Row],[Order Date]])</f>
        <v>9</v>
      </c>
      <c r="E2000" s="4" t="str">
        <f>TEXT(SalesDataTable[[#This Row],[Order Date]], "MMM")</f>
        <v>Sep</v>
      </c>
      <c r="F2000" s="5" t="str">
        <f>"Q"&amp;ROUNDUP(MONTH(SalesDataTable[[#This Row],[Order Date]])/3,0)</f>
        <v>Q3</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6" x14ac:dyDescent="0.4">
      <c r="A2001" s="2">
        <v>2840</v>
      </c>
      <c r="B2001" s="3">
        <v>46293</v>
      </c>
      <c r="C2001" s="4">
        <f>YEAR(SalesDataTable[[#This Row],[Order Date]])</f>
        <v>2026</v>
      </c>
      <c r="D2001" s="4">
        <f>MONTH(SalesDataTable[[#This Row],[Order Date]])</f>
        <v>9</v>
      </c>
      <c r="E2001" s="4" t="str">
        <f>TEXT(SalesDataTable[[#This Row],[Order Date]], "MMM")</f>
        <v>Sep</v>
      </c>
      <c r="F2001" s="5" t="str">
        <f>"Q"&amp;ROUNDUP(MONTH(SalesDataTable[[#This Row],[Order Date]])/3,0)</f>
        <v>Q3</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6" x14ac:dyDescent="0.4">
      <c r="A2002" s="2">
        <v>2863</v>
      </c>
      <c r="B2002" s="3">
        <v>46293</v>
      </c>
      <c r="C2002" s="4">
        <f>YEAR(SalesDataTable[[#This Row],[Order Date]])</f>
        <v>2026</v>
      </c>
      <c r="D2002" s="4">
        <f>MONTH(SalesDataTable[[#This Row],[Order Date]])</f>
        <v>9</v>
      </c>
      <c r="E2002" s="4" t="str">
        <f>TEXT(SalesDataTable[[#This Row],[Order Date]], "MMM")</f>
        <v>Sep</v>
      </c>
      <c r="F2002" s="5" t="str">
        <f>"Q"&amp;ROUNDUP(MONTH(SalesDataTable[[#This Row],[Order Date]])/3,0)</f>
        <v>Q3</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6" x14ac:dyDescent="0.4">
      <c r="A2003" s="2">
        <v>4522</v>
      </c>
      <c r="B2003" s="3">
        <v>46293</v>
      </c>
      <c r="C2003" s="4">
        <f>YEAR(SalesDataTable[[#This Row],[Order Date]])</f>
        <v>2026</v>
      </c>
      <c r="D2003" s="4">
        <f>MONTH(SalesDataTable[[#This Row],[Order Date]])</f>
        <v>9</v>
      </c>
      <c r="E2003" s="4" t="str">
        <f>TEXT(SalesDataTable[[#This Row],[Order Date]], "MMM")</f>
        <v>Sep</v>
      </c>
      <c r="F2003" s="5" t="str">
        <f>"Q"&amp;ROUNDUP(MONTH(SalesDataTable[[#This Row],[Order Date]])/3,0)</f>
        <v>Q3</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6" x14ac:dyDescent="0.4">
      <c r="A2004" s="2">
        <v>5200</v>
      </c>
      <c r="B2004" s="3">
        <v>46293</v>
      </c>
      <c r="C2004" s="4">
        <f>YEAR(SalesDataTable[[#This Row],[Order Date]])</f>
        <v>2026</v>
      </c>
      <c r="D2004" s="4">
        <f>MONTH(SalesDataTable[[#This Row],[Order Date]])</f>
        <v>9</v>
      </c>
      <c r="E2004" s="4" t="str">
        <f>TEXT(SalesDataTable[[#This Row],[Order Date]], "MMM")</f>
        <v>Sep</v>
      </c>
      <c r="F2004" s="5" t="str">
        <f>"Q"&amp;ROUNDUP(MONTH(SalesDataTable[[#This Row],[Order Date]])/3,0)</f>
        <v>Q3</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6" x14ac:dyDescent="0.4">
      <c r="A2005" s="2">
        <v>452</v>
      </c>
      <c r="B2005" s="3">
        <v>46294</v>
      </c>
      <c r="C2005" s="4">
        <f>YEAR(SalesDataTable[[#This Row],[Order Date]])</f>
        <v>2026</v>
      </c>
      <c r="D2005" s="4">
        <f>MONTH(SalesDataTable[[#This Row],[Order Date]])</f>
        <v>9</v>
      </c>
      <c r="E2005" s="4" t="str">
        <f>TEXT(SalesDataTable[[#This Row],[Order Date]], "MMM")</f>
        <v>Sep</v>
      </c>
      <c r="F2005" s="5" t="str">
        <f>"Q"&amp;ROUNDUP(MONTH(SalesDataTable[[#This Row],[Order Date]])/3,0)</f>
        <v>Q3</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6" x14ac:dyDescent="0.4">
      <c r="A2006" s="2">
        <v>871</v>
      </c>
      <c r="B2006" s="3">
        <v>46294</v>
      </c>
      <c r="C2006" s="4">
        <f>YEAR(SalesDataTable[[#This Row],[Order Date]])</f>
        <v>2026</v>
      </c>
      <c r="D2006" s="4">
        <f>MONTH(SalesDataTable[[#This Row],[Order Date]])</f>
        <v>9</v>
      </c>
      <c r="E2006" s="4" t="str">
        <f>TEXT(SalesDataTable[[#This Row],[Order Date]], "MMM")</f>
        <v>Sep</v>
      </c>
      <c r="F2006" s="5" t="str">
        <f>"Q"&amp;ROUNDUP(MONTH(SalesDataTable[[#This Row],[Order Date]])/3,0)</f>
        <v>Q3</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6" x14ac:dyDescent="0.4">
      <c r="A2007" s="2">
        <v>922</v>
      </c>
      <c r="B2007" s="3">
        <v>46294</v>
      </c>
      <c r="C2007" s="4">
        <f>YEAR(SalesDataTable[[#This Row],[Order Date]])</f>
        <v>2026</v>
      </c>
      <c r="D2007" s="4">
        <f>MONTH(SalesDataTable[[#This Row],[Order Date]])</f>
        <v>9</v>
      </c>
      <c r="E2007" s="4" t="str">
        <f>TEXT(SalesDataTable[[#This Row],[Order Date]], "MMM")</f>
        <v>Sep</v>
      </c>
      <c r="F2007" s="5" t="str">
        <f>"Q"&amp;ROUNDUP(MONTH(SalesDataTable[[#This Row],[Order Date]])/3,0)</f>
        <v>Q3</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6" x14ac:dyDescent="0.4">
      <c r="A2008" s="2">
        <v>1491</v>
      </c>
      <c r="B2008" s="3">
        <v>46294</v>
      </c>
      <c r="C2008" s="4">
        <f>YEAR(SalesDataTable[[#This Row],[Order Date]])</f>
        <v>2026</v>
      </c>
      <c r="D2008" s="4">
        <f>MONTH(SalesDataTable[[#This Row],[Order Date]])</f>
        <v>9</v>
      </c>
      <c r="E2008" s="4" t="str">
        <f>TEXT(SalesDataTable[[#This Row],[Order Date]], "MMM")</f>
        <v>Sep</v>
      </c>
      <c r="F2008" s="5" t="str">
        <f>"Q"&amp;ROUNDUP(MONTH(SalesDataTable[[#This Row],[Order Date]])/3,0)</f>
        <v>Q3</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6" x14ac:dyDescent="0.4">
      <c r="A2009" s="2">
        <v>1548</v>
      </c>
      <c r="B2009" s="3">
        <v>46294</v>
      </c>
      <c r="C2009" s="4">
        <f>YEAR(SalesDataTable[[#This Row],[Order Date]])</f>
        <v>2026</v>
      </c>
      <c r="D2009" s="4">
        <f>MONTH(SalesDataTable[[#This Row],[Order Date]])</f>
        <v>9</v>
      </c>
      <c r="E2009" s="4" t="str">
        <f>TEXT(SalesDataTable[[#This Row],[Order Date]], "MMM")</f>
        <v>Sep</v>
      </c>
      <c r="F2009" s="5" t="str">
        <f>"Q"&amp;ROUNDUP(MONTH(SalesDataTable[[#This Row],[Order Date]])/3,0)</f>
        <v>Q3</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6" x14ac:dyDescent="0.4">
      <c r="A2010" s="2">
        <v>2299</v>
      </c>
      <c r="B2010" s="3">
        <v>46294</v>
      </c>
      <c r="C2010" s="4">
        <f>YEAR(SalesDataTable[[#This Row],[Order Date]])</f>
        <v>2026</v>
      </c>
      <c r="D2010" s="4">
        <f>MONTH(SalesDataTable[[#This Row],[Order Date]])</f>
        <v>9</v>
      </c>
      <c r="E2010" s="4" t="str">
        <f>TEXT(SalesDataTable[[#This Row],[Order Date]], "MMM")</f>
        <v>Sep</v>
      </c>
      <c r="F2010" s="5" t="str">
        <f>"Q"&amp;ROUNDUP(MONTH(SalesDataTable[[#This Row],[Order Date]])/3,0)</f>
        <v>Q3</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6" x14ac:dyDescent="0.4">
      <c r="A2011" s="2">
        <v>3051</v>
      </c>
      <c r="B2011" s="3">
        <v>46294</v>
      </c>
      <c r="C2011" s="4">
        <f>YEAR(SalesDataTable[[#This Row],[Order Date]])</f>
        <v>2026</v>
      </c>
      <c r="D2011" s="4">
        <f>MONTH(SalesDataTable[[#This Row],[Order Date]])</f>
        <v>9</v>
      </c>
      <c r="E2011" s="4" t="str">
        <f>TEXT(SalesDataTable[[#This Row],[Order Date]], "MMM")</f>
        <v>Sep</v>
      </c>
      <c r="F2011" s="5" t="str">
        <f>"Q"&amp;ROUNDUP(MONTH(SalesDataTable[[#This Row],[Order Date]])/3,0)</f>
        <v>Q3</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6" x14ac:dyDescent="0.4">
      <c r="A2012" s="2">
        <v>4018</v>
      </c>
      <c r="B2012" s="3">
        <v>46294</v>
      </c>
      <c r="C2012" s="4">
        <f>YEAR(SalesDataTable[[#This Row],[Order Date]])</f>
        <v>2026</v>
      </c>
      <c r="D2012" s="4">
        <f>MONTH(SalesDataTable[[#This Row],[Order Date]])</f>
        <v>9</v>
      </c>
      <c r="E2012" s="4" t="str">
        <f>TEXT(SalesDataTable[[#This Row],[Order Date]], "MMM")</f>
        <v>Sep</v>
      </c>
      <c r="F2012" s="5" t="str">
        <f>"Q"&amp;ROUNDUP(MONTH(SalesDataTable[[#This Row],[Order Date]])/3,0)</f>
        <v>Q3</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6" x14ac:dyDescent="0.4">
      <c r="A2013" s="2">
        <v>4118</v>
      </c>
      <c r="B2013" s="3">
        <v>46294</v>
      </c>
      <c r="C2013" s="4">
        <f>YEAR(SalesDataTable[[#This Row],[Order Date]])</f>
        <v>2026</v>
      </c>
      <c r="D2013" s="4">
        <f>MONTH(SalesDataTable[[#This Row],[Order Date]])</f>
        <v>9</v>
      </c>
      <c r="E2013" s="4" t="str">
        <f>TEXT(SalesDataTable[[#This Row],[Order Date]], "MMM")</f>
        <v>Sep</v>
      </c>
      <c r="F2013" s="5" t="str">
        <f>"Q"&amp;ROUNDUP(MONTH(SalesDataTable[[#This Row],[Order Date]])/3,0)</f>
        <v>Q3</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6" x14ac:dyDescent="0.4">
      <c r="A2014" s="2">
        <v>4251</v>
      </c>
      <c r="B2014" s="3">
        <v>46294</v>
      </c>
      <c r="C2014" s="4">
        <f>YEAR(SalesDataTable[[#This Row],[Order Date]])</f>
        <v>2026</v>
      </c>
      <c r="D2014" s="4">
        <f>MONTH(SalesDataTable[[#This Row],[Order Date]])</f>
        <v>9</v>
      </c>
      <c r="E2014" s="4" t="str">
        <f>TEXT(SalesDataTable[[#This Row],[Order Date]], "MMM")</f>
        <v>Sep</v>
      </c>
      <c r="F2014" s="5" t="str">
        <f>"Q"&amp;ROUNDUP(MONTH(SalesDataTable[[#This Row],[Order Date]])/3,0)</f>
        <v>Q3</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6" x14ac:dyDescent="0.4">
      <c r="A2015" s="2">
        <v>4557</v>
      </c>
      <c r="B2015" s="3">
        <v>46294</v>
      </c>
      <c r="C2015" s="4">
        <f>YEAR(SalesDataTable[[#This Row],[Order Date]])</f>
        <v>2026</v>
      </c>
      <c r="D2015" s="4">
        <f>MONTH(SalesDataTable[[#This Row],[Order Date]])</f>
        <v>9</v>
      </c>
      <c r="E2015" s="4" t="str">
        <f>TEXT(SalesDataTable[[#This Row],[Order Date]], "MMM")</f>
        <v>Sep</v>
      </c>
      <c r="F2015" s="5" t="str">
        <f>"Q"&amp;ROUNDUP(MONTH(SalesDataTable[[#This Row],[Order Date]])/3,0)</f>
        <v>Q3</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6" x14ac:dyDescent="0.4">
      <c r="A2016" s="2">
        <v>4811</v>
      </c>
      <c r="B2016" s="3">
        <v>46294</v>
      </c>
      <c r="C2016" s="4">
        <f>YEAR(SalesDataTable[[#This Row],[Order Date]])</f>
        <v>2026</v>
      </c>
      <c r="D2016" s="4">
        <f>MONTH(SalesDataTable[[#This Row],[Order Date]])</f>
        <v>9</v>
      </c>
      <c r="E2016" s="4" t="str">
        <f>TEXT(SalesDataTable[[#This Row],[Order Date]], "MMM")</f>
        <v>Sep</v>
      </c>
      <c r="F2016" s="5" t="str">
        <f>"Q"&amp;ROUNDUP(MONTH(SalesDataTable[[#This Row],[Order Date]])/3,0)</f>
        <v>Q3</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6" x14ac:dyDescent="0.4">
      <c r="A2017" s="2">
        <v>306</v>
      </c>
      <c r="B2017" s="3">
        <v>46295</v>
      </c>
      <c r="C2017" s="4">
        <f>YEAR(SalesDataTable[[#This Row],[Order Date]])</f>
        <v>2026</v>
      </c>
      <c r="D2017" s="4">
        <f>MONTH(SalesDataTable[[#This Row],[Order Date]])</f>
        <v>9</v>
      </c>
      <c r="E2017" s="4" t="str">
        <f>TEXT(SalesDataTable[[#This Row],[Order Date]], "MMM")</f>
        <v>Sep</v>
      </c>
      <c r="F2017" s="5" t="str">
        <f>"Q"&amp;ROUNDUP(MONTH(SalesDataTable[[#This Row],[Order Date]])/3,0)</f>
        <v>Q3</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6" x14ac:dyDescent="0.4">
      <c r="A2018" s="2">
        <v>1158</v>
      </c>
      <c r="B2018" s="3">
        <v>46295</v>
      </c>
      <c r="C2018" s="4">
        <f>YEAR(SalesDataTable[[#This Row],[Order Date]])</f>
        <v>2026</v>
      </c>
      <c r="D2018" s="4">
        <f>MONTH(SalesDataTable[[#This Row],[Order Date]])</f>
        <v>9</v>
      </c>
      <c r="E2018" s="4" t="str">
        <f>TEXT(SalesDataTable[[#This Row],[Order Date]], "MMM")</f>
        <v>Sep</v>
      </c>
      <c r="F2018" s="5" t="str">
        <f>"Q"&amp;ROUNDUP(MONTH(SalesDataTable[[#This Row],[Order Date]])/3,0)</f>
        <v>Q3</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6" x14ac:dyDescent="0.4">
      <c r="A2019" s="2">
        <v>1639</v>
      </c>
      <c r="B2019" s="3">
        <v>46295</v>
      </c>
      <c r="C2019" s="4">
        <f>YEAR(SalesDataTable[[#This Row],[Order Date]])</f>
        <v>2026</v>
      </c>
      <c r="D2019" s="4">
        <f>MONTH(SalesDataTable[[#This Row],[Order Date]])</f>
        <v>9</v>
      </c>
      <c r="E2019" s="4" t="str">
        <f>TEXT(SalesDataTable[[#This Row],[Order Date]], "MMM")</f>
        <v>Sep</v>
      </c>
      <c r="F2019" s="5" t="str">
        <f>"Q"&amp;ROUNDUP(MONTH(SalesDataTable[[#This Row],[Order Date]])/3,0)</f>
        <v>Q3</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6" x14ac:dyDescent="0.4">
      <c r="A2020" s="2">
        <v>2247</v>
      </c>
      <c r="B2020" s="3">
        <v>46295</v>
      </c>
      <c r="C2020" s="4">
        <f>YEAR(SalesDataTable[[#This Row],[Order Date]])</f>
        <v>2026</v>
      </c>
      <c r="D2020" s="4">
        <f>MONTH(SalesDataTable[[#This Row],[Order Date]])</f>
        <v>9</v>
      </c>
      <c r="E2020" s="4" t="str">
        <f>TEXT(SalesDataTable[[#This Row],[Order Date]], "MMM")</f>
        <v>Sep</v>
      </c>
      <c r="F2020" s="5" t="str">
        <f>"Q"&amp;ROUNDUP(MONTH(SalesDataTable[[#This Row],[Order Date]])/3,0)</f>
        <v>Q3</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6" x14ac:dyDescent="0.4">
      <c r="A2021" s="2">
        <v>3119</v>
      </c>
      <c r="B2021" s="3">
        <v>46295</v>
      </c>
      <c r="C2021" s="4">
        <f>YEAR(SalesDataTable[[#This Row],[Order Date]])</f>
        <v>2026</v>
      </c>
      <c r="D2021" s="4">
        <f>MONTH(SalesDataTable[[#This Row],[Order Date]])</f>
        <v>9</v>
      </c>
      <c r="E2021" s="4" t="str">
        <f>TEXT(SalesDataTable[[#This Row],[Order Date]], "MMM")</f>
        <v>Sep</v>
      </c>
      <c r="F2021" s="5" t="str">
        <f>"Q"&amp;ROUNDUP(MONTH(SalesDataTable[[#This Row],[Order Date]])/3,0)</f>
        <v>Q3</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6" x14ac:dyDescent="0.4">
      <c r="A2022" s="2">
        <v>3267</v>
      </c>
      <c r="B2022" s="3">
        <v>46295</v>
      </c>
      <c r="C2022" s="4">
        <f>YEAR(SalesDataTable[[#This Row],[Order Date]])</f>
        <v>2026</v>
      </c>
      <c r="D2022" s="4">
        <f>MONTH(SalesDataTable[[#This Row],[Order Date]])</f>
        <v>9</v>
      </c>
      <c r="E2022" s="4" t="str">
        <f>TEXT(SalesDataTable[[#This Row],[Order Date]], "MMM")</f>
        <v>Sep</v>
      </c>
      <c r="F2022" s="5" t="str">
        <f>"Q"&amp;ROUNDUP(MONTH(SalesDataTable[[#This Row],[Order Date]])/3,0)</f>
        <v>Q3</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6" x14ac:dyDescent="0.4">
      <c r="A2023" s="2">
        <v>3382</v>
      </c>
      <c r="B2023" s="3">
        <v>46295</v>
      </c>
      <c r="C2023" s="4">
        <f>YEAR(SalesDataTable[[#This Row],[Order Date]])</f>
        <v>2026</v>
      </c>
      <c r="D2023" s="4">
        <f>MONTH(SalesDataTable[[#This Row],[Order Date]])</f>
        <v>9</v>
      </c>
      <c r="E2023" s="4" t="str">
        <f>TEXT(SalesDataTable[[#This Row],[Order Date]], "MMM")</f>
        <v>Sep</v>
      </c>
      <c r="F2023" s="5" t="str">
        <f>"Q"&amp;ROUNDUP(MONTH(SalesDataTable[[#This Row],[Order Date]])/3,0)</f>
        <v>Q3</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6" x14ac:dyDescent="0.4">
      <c r="A2024" s="2">
        <v>3814</v>
      </c>
      <c r="B2024" s="3">
        <v>46295</v>
      </c>
      <c r="C2024" s="4">
        <f>YEAR(SalesDataTable[[#This Row],[Order Date]])</f>
        <v>2026</v>
      </c>
      <c r="D2024" s="4">
        <f>MONTH(SalesDataTable[[#This Row],[Order Date]])</f>
        <v>9</v>
      </c>
      <c r="E2024" s="4" t="str">
        <f>TEXT(SalesDataTable[[#This Row],[Order Date]], "MMM")</f>
        <v>Sep</v>
      </c>
      <c r="F2024" s="5" t="str">
        <f>"Q"&amp;ROUNDUP(MONTH(SalesDataTable[[#This Row],[Order Date]])/3,0)</f>
        <v>Q3</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6" x14ac:dyDescent="0.4">
      <c r="A2025" s="2">
        <v>3818</v>
      </c>
      <c r="B2025" s="3">
        <v>46295</v>
      </c>
      <c r="C2025" s="4">
        <f>YEAR(SalesDataTable[[#This Row],[Order Date]])</f>
        <v>2026</v>
      </c>
      <c r="D2025" s="4">
        <f>MONTH(SalesDataTable[[#This Row],[Order Date]])</f>
        <v>9</v>
      </c>
      <c r="E2025" s="4" t="str">
        <f>TEXT(SalesDataTable[[#This Row],[Order Date]], "MMM")</f>
        <v>Sep</v>
      </c>
      <c r="F2025" s="5" t="str">
        <f>"Q"&amp;ROUNDUP(MONTH(SalesDataTable[[#This Row],[Order Date]])/3,0)</f>
        <v>Q3</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6" x14ac:dyDescent="0.4">
      <c r="A2026" s="2">
        <v>4347</v>
      </c>
      <c r="B2026" s="3">
        <v>46295</v>
      </c>
      <c r="C2026" s="4">
        <f>YEAR(SalesDataTable[[#This Row],[Order Date]])</f>
        <v>2026</v>
      </c>
      <c r="D2026" s="4">
        <f>MONTH(SalesDataTable[[#This Row],[Order Date]])</f>
        <v>9</v>
      </c>
      <c r="E2026" s="4" t="str">
        <f>TEXT(SalesDataTable[[#This Row],[Order Date]], "MMM")</f>
        <v>Sep</v>
      </c>
      <c r="F2026" s="5" t="str">
        <f>"Q"&amp;ROUNDUP(MONTH(SalesDataTable[[#This Row],[Order Date]])/3,0)</f>
        <v>Q3</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6" x14ac:dyDescent="0.4">
      <c r="A2027" s="2">
        <v>4646</v>
      </c>
      <c r="B2027" s="3">
        <v>46295</v>
      </c>
      <c r="C2027" s="4">
        <f>YEAR(SalesDataTable[[#This Row],[Order Date]])</f>
        <v>2026</v>
      </c>
      <c r="D2027" s="4">
        <f>MONTH(SalesDataTable[[#This Row],[Order Date]])</f>
        <v>9</v>
      </c>
      <c r="E2027" s="4" t="str">
        <f>TEXT(SalesDataTable[[#This Row],[Order Date]], "MMM")</f>
        <v>Sep</v>
      </c>
      <c r="F2027" s="5" t="str">
        <f>"Q"&amp;ROUNDUP(MONTH(SalesDataTable[[#This Row],[Order Date]])/3,0)</f>
        <v>Q3</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6" x14ac:dyDescent="0.4">
      <c r="A2028" s="2">
        <v>5102</v>
      </c>
      <c r="B2028" s="3">
        <v>46295</v>
      </c>
      <c r="C2028" s="4">
        <f>YEAR(SalesDataTable[[#This Row],[Order Date]])</f>
        <v>2026</v>
      </c>
      <c r="D2028" s="4">
        <f>MONTH(SalesDataTable[[#This Row],[Order Date]])</f>
        <v>9</v>
      </c>
      <c r="E2028" s="4" t="str">
        <f>TEXT(SalesDataTable[[#This Row],[Order Date]], "MMM")</f>
        <v>Sep</v>
      </c>
      <c r="F2028" s="5" t="str">
        <f>"Q"&amp;ROUNDUP(MONTH(SalesDataTable[[#This Row],[Order Date]])/3,0)</f>
        <v>Q3</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6" x14ac:dyDescent="0.4">
      <c r="A2029" s="2">
        <v>5152</v>
      </c>
      <c r="B2029" s="3">
        <v>46295</v>
      </c>
      <c r="C2029" s="4">
        <f>YEAR(SalesDataTable[[#This Row],[Order Date]])</f>
        <v>2026</v>
      </c>
      <c r="D2029" s="4">
        <f>MONTH(SalesDataTable[[#This Row],[Order Date]])</f>
        <v>9</v>
      </c>
      <c r="E2029" s="4" t="str">
        <f>TEXT(SalesDataTable[[#This Row],[Order Date]], "MMM")</f>
        <v>Sep</v>
      </c>
      <c r="F2029" s="5" t="str">
        <f>"Q"&amp;ROUNDUP(MONTH(SalesDataTable[[#This Row],[Order Date]])/3,0)</f>
        <v>Q3</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6" x14ac:dyDescent="0.4">
      <c r="A2030" s="2">
        <v>151</v>
      </c>
      <c r="B2030" s="3">
        <v>46296</v>
      </c>
      <c r="C2030" s="4">
        <f>YEAR(SalesDataTable[[#This Row],[Order Date]])</f>
        <v>2026</v>
      </c>
      <c r="D2030" s="4">
        <f>MONTH(SalesDataTable[[#This Row],[Order Date]])</f>
        <v>10</v>
      </c>
      <c r="E2030" s="4" t="str">
        <f>TEXT(SalesDataTable[[#This Row],[Order Date]], "MMM")</f>
        <v>Oct</v>
      </c>
      <c r="F2030" s="5" t="str">
        <f>"Q"&amp;ROUNDUP(MONTH(SalesDataTable[[#This Row],[Order Date]])/3,0)</f>
        <v>Q4</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6" x14ac:dyDescent="0.4">
      <c r="A2031" s="2">
        <v>1292</v>
      </c>
      <c r="B2031" s="3">
        <v>46296</v>
      </c>
      <c r="C2031" s="4">
        <f>YEAR(SalesDataTable[[#This Row],[Order Date]])</f>
        <v>2026</v>
      </c>
      <c r="D2031" s="4">
        <f>MONTH(SalesDataTable[[#This Row],[Order Date]])</f>
        <v>10</v>
      </c>
      <c r="E2031" s="4" t="str">
        <f>TEXT(SalesDataTable[[#This Row],[Order Date]], "MMM")</f>
        <v>Oct</v>
      </c>
      <c r="F2031" s="5" t="str">
        <f>"Q"&amp;ROUNDUP(MONTH(SalesDataTable[[#This Row],[Order Date]])/3,0)</f>
        <v>Q4</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6" x14ac:dyDescent="0.4">
      <c r="A2032" s="2">
        <v>1862</v>
      </c>
      <c r="B2032" s="3">
        <v>46296</v>
      </c>
      <c r="C2032" s="4">
        <f>YEAR(SalesDataTable[[#This Row],[Order Date]])</f>
        <v>2026</v>
      </c>
      <c r="D2032" s="4">
        <f>MONTH(SalesDataTable[[#This Row],[Order Date]])</f>
        <v>10</v>
      </c>
      <c r="E2032" s="4" t="str">
        <f>TEXT(SalesDataTable[[#This Row],[Order Date]], "MMM")</f>
        <v>Oct</v>
      </c>
      <c r="F2032" s="5" t="str">
        <f>"Q"&amp;ROUNDUP(MONTH(SalesDataTable[[#This Row],[Order Date]])/3,0)</f>
        <v>Q4</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6" x14ac:dyDescent="0.4">
      <c r="A2033" s="2">
        <v>2569</v>
      </c>
      <c r="B2033" s="3">
        <v>46296</v>
      </c>
      <c r="C2033" s="4">
        <f>YEAR(SalesDataTable[[#This Row],[Order Date]])</f>
        <v>2026</v>
      </c>
      <c r="D2033" s="4">
        <f>MONTH(SalesDataTable[[#This Row],[Order Date]])</f>
        <v>10</v>
      </c>
      <c r="E2033" s="4" t="str">
        <f>TEXT(SalesDataTable[[#This Row],[Order Date]], "MMM")</f>
        <v>Oct</v>
      </c>
      <c r="F2033" s="5" t="str">
        <f>"Q"&amp;ROUNDUP(MONTH(SalesDataTable[[#This Row],[Order Date]])/3,0)</f>
        <v>Q4</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6" x14ac:dyDescent="0.4">
      <c r="A2034" s="2">
        <v>3333</v>
      </c>
      <c r="B2034" s="3">
        <v>46296</v>
      </c>
      <c r="C2034" s="4">
        <f>YEAR(SalesDataTable[[#This Row],[Order Date]])</f>
        <v>2026</v>
      </c>
      <c r="D2034" s="4">
        <f>MONTH(SalesDataTable[[#This Row],[Order Date]])</f>
        <v>10</v>
      </c>
      <c r="E2034" s="4" t="str">
        <f>TEXT(SalesDataTable[[#This Row],[Order Date]], "MMM")</f>
        <v>Oct</v>
      </c>
      <c r="F2034" s="5" t="str">
        <f>"Q"&amp;ROUNDUP(MONTH(SalesDataTable[[#This Row],[Order Date]])/3,0)</f>
        <v>Q4</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6" x14ac:dyDescent="0.4">
      <c r="A2035" s="2">
        <v>3830</v>
      </c>
      <c r="B2035" s="3">
        <v>46296</v>
      </c>
      <c r="C2035" s="4">
        <f>YEAR(SalesDataTable[[#This Row],[Order Date]])</f>
        <v>2026</v>
      </c>
      <c r="D2035" s="4">
        <f>MONTH(SalesDataTable[[#This Row],[Order Date]])</f>
        <v>10</v>
      </c>
      <c r="E2035" s="4" t="str">
        <f>TEXT(SalesDataTable[[#This Row],[Order Date]], "MMM")</f>
        <v>Oct</v>
      </c>
      <c r="F2035" s="5" t="str">
        <f>"Q"&amp;ROUNDUP(MONTH(SalesDataTable[[#This Row],[Order Date]])/3,0)</f>
        <v>Q4</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6" x14ac:dyDescent="0.4">
      <c r="A2036" s="2">
        <v>4868</v>
      </c>
      <c r="B2036" s="3">
        <v>46296</v>
      </c>
      <c r="C2036" s="4">
        <f>YEAR(SalesDataTable[[#This Row],[Order Date]])</f>
        <v>2026</v>
      </c>
      <c r="D2036" s="4">
        <f>MONTH(SalesDataTable[[#This Row],[Order Date]])</f>
        <v>10</v>
      </c>
      <c r="E2036" s="4" t="str">
        <f>TEXT(SalesDataTable[[#This Row],[Order Date]], "MMM")</f>
        <v>Oct</v>
      </c>
      <c r="F2036" s="5" t="str">
        <f>"Q"&amp;ROUNDUP(MONTH(SalesDataTable[[#This Row],[Order Date]])/3,0)</f>
        <v>Q4</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6" x14ac:dyDescent="0.4">
      <c r="A2037" s="2">
        <v>2250</v>
      </c>
      <c r="B2037" s="3">
        <v>46297</v>
      </c>
      <c r="C2037" s="4">
        <f>YEAR(SalesDataTable[[#This Row],[Order Date]])</f>
        <v>2026</v>
      </c>
      <c r="D2037" s="4">
        <f>MONTH(SalesDataTable[[#This Row],[Order Date]])</f>
        <v>10</v>
      </c>
      <c r="E2037" s="4" t="str">
        <f>TEXT(SalesDataTable[[#This Row],[Order Date]], "MMM")</f>
        <v>Oct</v>
      </c>
      <c r="F2037" s="5" t="str">
        <f>"Q"&amp;ROUNDUP(MONTH(SalesDataTable[[#This Row],[Order Date]])/3,0)</f>
        <v>Q4</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6" x14ac:dyDescent="0.4">
      <c r="A2038" s="2">
        <v>2516</v>
      </c>
      <c r="B2038" s="3">
        <v>46297</v>
      </c>
      <c r="C2038" s="4">
        <f>YEAR(SalesDataTable[[#This Row],[Order Date]])</f>
        <v>2026</v>
      </c>
      <c r="D2038" s="4">
        <f>MONTH(SalesDataTable[[#This Row],[Order Date]])</f>
        <v>10</v>
      </c>
      <c r="E2038" s="4" t="str">
        <f>TEXT(SalesDataTable[[#This Row],[Order Date]], "MMM")</f>
        <v>Oct</v>
      </c>
      <c r="F2038" s="5" t="str">
        <f>"Q"&amp;ROUNDUP(MONTH(SalesDataTable[[#This Row],[Order Date]])/3,0)</f>
        <v>Q4</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6" x14ac:dyDescent="0.4">
      <c r="A2039" s="2">
        <v>809</v>
      </c>
      <c r="B2039" s="3">
        <v>46298</v>
      </c>
      <c r="C2039" s="4">
        <f>YEAR(SalesDataTable[[#This Row],[Order Date]])</f>
        <v>2026</v>
      </c>
      <c r="D2039" s="4">
        <f>MONTH(SalesDataTable[[#This Row],[Order Date]])</f>
        <v>10</v>
      </c>
      <c r="E2039" s="4" t="str">
        <f>TEXT(SalesDataTable[[#This Row],[Order Date]], "MMM")</f>
        <v>Oct</v>
      </c>
      <c r="F2039" s="5" t="str">
        <f>"Q"&amp;ROUNDUP(MONTH(SalesDataTable[[#This Row],[Order Date]])/3,0)</f>
        <v>Q4</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6" x14ac:dyDescent="0.4">
      <c r="A2040" s="2">
        <v>1852</v>
      </c>
      <c r="B2040" s="3">
        <v>46298</v>
      </c>
      <c r="C2040" s="4">
        <f>YEAR(SalesDataTable[[#This Row],[Order Date]])</f>
        <v>2026</v>
      </c>
      <c r="D2040" s="4">
        <f>MONTH(SalesDataTable[[#This Row],[Order Date]])</f>
        <v>10</v>
      </c>
      <c r="E2040" s="4" t="str">
        <f>TEXT(SalesDataTable[[#This Row],[Order Date]], "MMM")</f>
        <v>Oct</v>
      </c>
      <c r="F2040" s="5" t="str">
        <f>"Q"&amp;ROUNDUP(MONTH(SalesDataTable[[#This Row],[Order Date]])/3,0)</f>
        <v>Q4</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6" x14ac:dyDescent="0.4">
      <c r="A2041" s="2">
        <v>3627</v>
      </c>
      <c r="B2041" s="3">
        <v>46298</v>
      </c>
      <c r="C2041" s="4">
        <f>YEAR(SalesDataTable[[#This Row],[Order Date]])</f>
        <v>2026</v>
      </c>
      <c r="D2041" s="4">
        <f>MONTH(SalesDataTable[[#This Row],[Order Date]])</f>
        <v>10</v>
      </c>
      <c r="E2041" s="4" t="str">
        <f>TEXT(SalesDataTable[[#This Row],[Order Date]], "MMM")</f>
        <v>Oct</v>
      </c>
      <c r="F2041" s="5" t="str">
        <f>"Q"&amp;ROUNDUP(MONTH(SalesDataTable[[#This Row],[Order Date]])/3,0)</f>
        <v>Q4</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6" x14ac:dyDescent="0.4">
      <c r="A2042" s="2">
        <v>4135</v>
      </c>
      <c r="B2042" s="3">
        <v>46298</v>
      </c>
      <c r="C2042" s="4">
        <f>YEAR(SalesDataTable[[#This Row],[Order Date]])</f>
        <v>2026</v>
      </c>
      <c r="D2042" s="4">
        <f>MONTH(SalesDataTable[[#This Row],[Order Date]])</f>
        <v>10</v>
      </c>
      <c r="E2042" s="4" t="str">
        <f>TEXT(SalesDataTable[[#This Row],[Order Date]], "MMM")</f>
        <v>Oct</v>
      </c>
      <c r="F2042" s="5" t="str">
        <f>"Q"&amp;ROUNDUP(MONTH(SalesDataTable[[#This Row],[Order Date]])/3,0)</f>
        <v>Q4</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6" x14ac:dyDescent="0.4">
      <c r="A2043" s="2">
        <v>4138</v>
      </c>
      <c r="B2043" s="3">
        <v>46298</v>
      </c>
      <c r="C2043" s="4">
        <f>YEAR(SalesDataTable[[#This Row],[Order Date]])</f>
        <v>2026</v>
      </c>
      <c r="D2043" s="4">
        <f>MONTH(SalesDataTable[[#This Row],[Order Date]])</f>
        <v>10</v>
      </c>
      <c r="E2043" s="4" t="str">
        <f>TEXT(SalesDataTable[[#This Row],[Order Date]], "MMM")</f>
        <v>Oct</v>
      </c>
      <c r="F2043" s="5" t="str">
        <f>"Q"&amp;ROUNDUP(MONTH(SalesDataTable[[#This Row],[Order Date]])/3,0)</f>
        <v>Q4</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6" x14ac:dyDescent="0.4">
      <c r="A2044" s="2">
        <v>4286</v>
      </c>
      <c r="B2044" s="3">
        <v>46298</v>
      </c>
      <c r="C2044" s="4">
        <f>YEAR(SalesDataTable[[#This Row],[Order Date]])</f>
        <v>2026</v>
      </c>
      <c r="D2044" s="4">
        <f>MONTH(SalesDataTable[[#This Row],[Order Date]])</f>
        <v>10</v>
      </c>
      <c r="E2044" s="4" t="str">
        <f>TEXT(SalesDataTable[[#This Row],[Order Date]], "MMM")</f>
        <v>Oct</v>
      </c>
      <c r="F2044" s="5" t="str">
        <f>"Q"&amp;ROUNDUP(MONTH(SalesDataTable[[#This Row],[Order Date]])/3,0)</f>
        <v>Q4</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6" x14ac:dyDescent="0.4">
      <c r="A2045" s="2">
        <v>4371</v>
      </c>
      <c r="B2045" s="3">
        <v>46298</v>
      </c>
      <c r="C2045" s="4">
        <f>YEAR(SalesDataTable[[#This Row],[Order Date]])</f>
        <v>2026</v>
      </c>
      <c r="D2045" s="4">
        <f>MONTH(SalesDataTable[[#This Row],[Order Date]])</f>
        <v>10</v>
      </c>
      <c r="E2045" s="4" t="str">
        <f>TEXT(SalesDataTable[[#This Row],[Order Date]], "MMM")</f>
        <v>Oct</v>
      </c>
      <c r="F2045" s="5" t="str">
        <f>"Q"&amp;ROUNDUP(MONTH(SalesDataTable[[#This Row],[Order Date]])/3,0)</f>
        <v>Q4</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6" x14ac:dyDescent="0.4">
      <c r="A2046" s="2">
        <v>905</v>
      </c>
      <c r="B2046" s="3">
        <v>46299</v>
      </c>
      <c r="C2046" s="4">
        <f>YEAR(SalesDataTable[[#This Row],[Order Date]])</f>
        <v>2026</v>
      </c>
      <c r="D2046" s="4">
        <f>MONTH(SalesDataTable[[#This Row],[Order Date]])</f>
        <v>10</v>
      </c>
      <c r="E2046" s="4" t="str">
        <f>TEXT(SalesDataTable[[#This Row],[Order Date]], "MMM")</f>
        <v>Oct</v>
      </c>
      <c r="F2046" s="5" t="str">
        <f>"Q"&amp;ROUNDUP(MONTH(SalesDataTable[[#This Row],[Order Date]])/3,0)</f>
        <v>Q4</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6" x14ac:dyDescent="0.4">
      <c r="A2047" s="2">
        <v>1415</v>
      </c>
      <c r="B2047" s="3">
        <v>46299</v>
      </c>
      <c r="C2047" s="4">
        <f>YEAR(SalesDataTable[[#This Row],[Order Date]])</f>
        <v>2026</v>
      </c>
      <c r="D2047" s="4">
        <f>MONTH(SalesDataTable[[#This Row],[Order Date]])</f>
        <v>10</v>
      </c>
      <c r="E2047" s="4" t="str">
        <f>TEXT(SalesDataTable[[#This Row],[Order Date]], "MMM")</f>
        <v>Oct</v>
      </c>
      <c r="F2047" s="5" t="str">
        <f>"Q"&amp;ROUNDUP(MONTH(SalesDataTable[[#This Row],[Order Date]])/3,0)</f>
        <v>Q4</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6" x14ac:dyDescent="0.4">
      <c r="A2048" s="2">
        <v>2205</v>
      </c>
      <c r="B2048" s="3">
        <v>46299</v>
      </c>
      <c r="C2048" s="4">
        <f>YEAR(SalesDataTable[[#This Row],[Order Date]])</f>
        <v>2026</v>
      </c>
      <c r="D2048" s="4">
        <f>MONTH(SalesDataTable[[#This Row],[Order Date]])</f>
        <v>10</v>
      </c>
      <c r="E2048" s="4" t="str">
        <f>TEXT(SalesDataTable[[#This Row],[Order Date]], "MMM")</f>
        <v>Oct</v>
      </c>
      <c r="F2048" s="5" t="str">
        <f>"Q"&amp;ROUNDUP(MONTH(SalesDataTable[[#This Row],[Order Date]])/3,0)</f>
        <v>Q4</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6" x14ac:dyDescent="0.4">
      <c r="A2049" s="2">
        <v>2374</v>
      </c>
      <c r="B2049" s="3">
        <v>46299</v>
      </c>
      <c r="C2049" s="4">
        <f>YEAR(SalesDataTable[[#This Row],[Order Date]])</f>
        <v>2026</v>
      </c>
      <c r="D2049" s="4">
        <f>MONTH(SalesDataTable[[#This Row],[Order Date]])</f>
        <v>10</v>
      </c>
      <c r="E2049" s="4" t="str">
        <f>TEXT(SalesDataTable[[#This Row],[Order Date]], "MMM")</f>
        <v>Oct</v>
      </c>
      <c r="F2049" s="5" t="str">
        <f>"Q"&amp;ROUNDUP(MONTH(SalesDataTable[[#This Row],[Order Date]])/3,0)</f>
        <v>Q4</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6" x14ac:dyDescent="0.4">
      <c r="A2050" s="2">
        <v>4840</v>
      </c>
      <c r="B2050" s="3">
        <v>46299</v>
      </c>
      <c r="C2050" s="4">
        <f>YEAR(SalesDataTable[[#This Row],[Order Date]])</f>
        <v>2026</v>
      </c>
      <c r="D2050" s="4">
        <f>MONTH(SalesDataTable[[#This Row],[Order Date]])</f>
        <v>10</v>
      </c>
      <c r="E2050" s="4" t="str">
        <f>TEXT(SalesDataTable[[#This Row],[Order Date]], "MMM")</f>
        <v>Oct</v>
      </c>
      <c r="F2050" s="5" t="str">
        <f>"Q"&amp;ROUNDUP(MONTH(SalesDataTable[[#This Row],[Order Date]])/3,0)</f>
        <v>Q4</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6" x14ac:dyDescent="0.4">
      <c r="A2051" s="2">
        <v>4984</v>
      </c>
      <c r="B2051" s="3">
        <v>46299</v>
      </c>
      <c r="C2051" s="4">
        <f>YEAR(SalesDataTable[[#This Row],[Order Date]])</f>
        <v>2026</v>
      </c>
      <c r="D2051" s="4">
        <f>MONTH(SalesDataTable[[#This Row],[Order Date]])</f>
        <v>10</v>
      </c>
      <c r="E2051" s="4" t="str">
        <f>TEXT(SalesDataTable[[#This Row],[Order Date]], "MMM")</f>
        <v>Oct</v>
      </c>
      <c r="F2051" s="5" t="str">
        <f>"Q"&amp;ROUNDUP(MONTH(SalesDataTable[[#This Row],[Order Date]])/3,0)</f>
        <v>Q4</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6" x14ac:dyDescent="0.4">
      <c r="A2052" s="2">
        <v>641</v>
      </c>
      <c r="B2052" s="3">
        <v>46300</v>
      </c>
      <c r="C2052" s="4">
        <f>YEAR(SalesDataTable[[#This Row],[Order Date]])</f>
        <v>2026</v>
      </c>
      <c r="D2052" s="4">
        <f>MONTH(SalesDataTable[[#This Row],[Order Date]])</f>
        <v>10</v>
      </c>
      <c r="E2052" s="4" t="str">
        <f>TEXT(SalesDataTable[[#This Row],[Order Date]], "MMM")</f>
        <v>Oct</v>
      </c>
      <c r="F2052" s="5" t="str">
        <f>"Q"&amp;ROUNDUP(MONTH(SalesDataTable[[#This Row],[Order Date]])/3,0)</f>
        <v>Q4</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6" x14ac:dyDescent="0.4">
      <c r="A2053" s="2">
        <v>1358</v>
      </c>
      <c r="B2053" s="3">
        <v>46300</v>
      </c>
      <c r="C2053" s="4">
        <f>YEAR(SalesDataTable[[#This Row],[Order Date]])</f>
        <v>2026</v>
      </c>
      <c r="D2053" s="4">
        <f>MONTH(SalesDataTable[[#This Row],[Order Date]])</f>
        <v>10</v>
      </c>
      <c r="E2053" s="4" t="str">
        <f>TEXT(SalesDataTable[[#This Row],[Order Date]], "MMM")</f>
        <v>Oct</v>
      </c>
      <c r="F2053" s="5" t="str">
        <f>"Q"&amp;ROUNDUP(MONTH(SalesDataTable[[#This Row],[Order Date]])/3,0)</f>
        <v>Q4</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6" x14ac:dyDescent="0.4">
      <c r="A2054" s="2">
        <v>3904</v>
      </c>
      <c r="B2054" s="3">
        <v>46300</v>
      </c>
      <c r="C2054" s="4">
        <f>YEAR(SalesDataTable[[#This Row],[Order Date]])</f>
        <v>2026</v>
      </c>
      <c r="D2054" s="4">
        <f>MONTH(SalesDataTable[[#This Row],[Order Date]])</f>
        <v>10</v>
      </c>
      <c r="E2054" s="4" t="str">
        <f>TEXT(SalesDataTable[[#This Row],[Order Date]], "MMM")</f>
        <v>Oct</v>
      </c>
      <c r="F2054" s="5" t="str">
        <f>"Q"&amp;ROUNDUP(MONTH(SalesDataTable[[#This Row],[Order Date]])/3,0)</f>
        <v>Q4</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6" x14ac:dyDescent="0.4">
      <c r="A2055" s="2">
        <v>4336</v>
      </c>
      <c r="B2055" s="3">
        <v>46300</v>
      </c>
      <c r="C2055" s="4">
        <f>YEAR(SalesDataTable[[#This Row],[Order Date]])</f>
        <v>2026</v>
      </c>
      <c r="D2055" s="4">
        <f>MONTH(SalesDataTable[[#This Row],[Order Date]])</f>
        <v>10</v>
      </c>
      <c r="E2055" s="4" t="str">
        <f>TEXT(SalesDataTable[[#This Row],[Order Date]], "MMM")</f>
        <v>Oct</v>
      </c>
      <c r="F2055" s="5" t="str">
        <f>"Q"&amp;ROUNDUP(MONTH(SalesDataTable[[#This Row],[Order Date]])/3,0)</f>
        <v>Q4</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6" x14ac:dyDescent="0.4">
      <c r="A2056" s="2">
        <v>4705</v>
      </c>
      <c r="B2056" s="3">
        <v>46300</v>
      </c>
      <c r="C2056" s="4">
        <f>YEAR(SalesDataTable[[#This Row],[Order Date]])</f>
        <v>2026</v>
      </c>
      <c r="D2056" s="4">
        <f>MONTH(SalesDataTable[[#This Row],[Order Date]])</f>
        <v>10</v>
      </c>
      <c r="E2056" s="4" t="str">
        <f>TEXT(SalesDataTable[[#This Row],[Order Date]], "MMM")</f>
        <v>Oct</v>
      </c>
      <c r="F2056" s="5" t="str">
        <f>"Q"&amp;ROUNDUP(MONTH(SalesDataTable[[#This Row],[Order Date]])/3,0)</f>
        <v>Q4</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6" x14ac:dyDescent="0.4">
      <c r="A2057" s="2">
        <v>1094</v>
      </c>
      <c r="B2057" s="3">
        <v>46301</v>
      </c>
      <c r="C2057" s="4">
        <f>YEAR(SalesDataTable[[#This Row],[Order Date]])</f>
        <v>2026</v>
      </c>
      <c r="D2057" s="4">
        <f>MONTH(SalesDataTable[[#This Row],[Order Date]])</f>
        <v>10</v>
      </c>
      <c r="E2057" s="4" t="str">
        <f>TEXT(SalesDataTable[[#This Row],[Order Date]], "MMM")</f>
        <v>Oct</v>
      </c>
      <c r="F2057" s="5" t="str">
        <f>"Q"&amp;ROUNDUP(MONTH(SalesDataTable[[#This Row],[Order Date]])/3,0)</f>
        <v>Q4</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6" x14ac:dyDescent="0.4">
      <c r="A2058" s="2">
        <v>3926</v>
      </c>
      <c r="B2058" s="3">
        <v>46301</v>
      </c>
      <c r="C2058" s="4">
        <f>YEAR(SalesDataTable[[#This Row],[Order Date]])</f>
        <v>2026</v>
      </c>
      <c r="D2058" s="4">
        <f>MONTH(SalesDataTable[[#This Row],[Order Date]])</f>
        <v>10</v>
      </c>
      <c r="E2058" s="4" t="str">
        <f>TEXT(SalesDataTable[[#This Row],[Order Date]], "MMM")</f>
        <v>Oct</v>
      </c>
      <c r="F2058" s="5" t="str">
        <f>"Q"&amp;ROUNDUP(MONTH(SalesDataTable[[#This Row],[Order Date]])/3,0)</f>
        <v>Q4</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6" x14ac:dyDescent="0.4">
      <c r="A2059" s="2">
        <v>524</v>
      </c>
      <c r="B2059" s="3">
        <v>46302</v>
      </c>
      <c r="C2059" s="4">
        <f>YEAR(SalesDataTable[[#This Row],[Order Date]])</f>
        <v>2026</v>
      </c>
      <c r="D2059" s="4">
        <f>MONTH(SalesDataTable[[#This Row],[Order Date]])</f>
        <v>10</v>
      </c>
      <c r="E2059" s="4" t="str">
        <f>TEXT(SalesDataTable[[#This Row],[Order Date]], "MMM")</f>
        <v>Oct</v>
      </c>
      <c r="F2059" s="5" t="str">
        <f>"Q"&amp;ROUNDUP(MONTH(SalesDataTable[[#This Row],[Order Date]])/3,0)</f>
        <v>Q4</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6" x14ac:dyDescent="0.4">
      <c r="A2060" s="2">
        <v>2277</v>
      </c>
      <c r="B2060" s="3">
        <v>46302</v>
      </c>
      <c r="C2060" s="4">
        <f>YEAR(SalesDataTable[[#This Row],[Order Date]])</f>
        <v>2026</v>
      </c>
      <c r="D2060" s="4">
        <f>MONTH(SalesDataTable[[#This Row],[Order Date]])</f>
        <v>10</v>
      </c>
      <c r="E2060" s="4" t="str">
        <f>TEXT(SalesDataTable[[#This Row],[Order Date]], "MMM")</f>
        <v>Oct</v>
      </c>
      <c r="F2060" s="5" t="str">
        <f>"Q"&amp;ROUNDUP(MONTH(SalesDataTable[[#This Row],[Order Date]])/3,0)</f>
        <v>Q4</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6" x14ac:dyDescent="0.4">
      <c r="A2061" s="2">
        <v>2442</v>
      </c>
      <c r="B2061" s="3">
        <v>46302</v>
      </c>
      <c r="C2061" s="4">
        <f>YEAR(SalesDataTable[[#This Row],[Order Date]])</f>
        <v>2026</v>
      </c>
      <c r="D2061" s="4">
        <f>MONTH(SalesDataTable[[#This Row],[Order Date]])</f>
        <v>10</v>
      </c>
      <c r="E2061" s="4" t="str">
        <f>TEXT(SalesDataTable[[#This Row],[Order Date]], "MMM")</f>
        <v>Oct</v>
      </c>
      <c r="F2061" s="5" t="str">
        <f>"Q"&amp;ROUNDUP(MONTH(SalesDataTable[[#This Row],[Order Date]])/3,0)</f>
        <v>Q4</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6" x14ac:dyDescent="0.4">
      <c r="A2062" s="2">
        <v>2809</v>
      </c>
      <c r="B2062" s="3">
        <v>46302</v>
      </c>
      <c r="C2062" s="4">
        <f>YEAR(SalesDataTable[[#This Row],[Order Date]])</f>
        <v>2026</v>
      </c>
      <c r="D2062" s="4">
        <f>MONTH(SalesDataTable[[#This Row],[Order Date]])</f>
        <v>10</v>
      </c>
      <c r="E2062" s="4" t="str">
        <f>TEXT(SalesDataTable[[#This Row],[Order Date]], "MMM")</f>
        <v>Oct</v>
      </c>
      <c r="F2062" s="5" t="str">
        <f>"Q"&amp;ROUNDUP(MONTH(SalesDataTable[[#This Row],[Order Date]])/3,0)</f>
        <v>Q4</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6" x14ac:dyDescent="0.4">
      <c r="A2063" s="2">
        <v>2946</v>
      </c>
      <c r="B2063" s="3">
        <v>46302</v>
      </c>
      <c r="C2063" s="4">
        <f>YEAR(SalesDataTable[[#This Row],[Order Date]])</f>
        <v>2026</v>
      </c>
      <c r="D2063" s="4">
        <f>MONTH(SalesDataTable[[#This Row],[Order Date]])</f>
        <v>10</v>
      </c>
      <c r="E2063" s="4" t="str">
        <f>TEXT(SalesDataTable[[#This Row],[Order Date]], "MMM")</f>
        <v>Oct</v>
      </c>
      <c r="F2063" s="5" t="str">
        <f>"Q"&amp;ROUNDUP(MONTH(SalesDataTable[[#This Row],[Order Date]])/3,0)</f>
        <v>Q4</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6" x14ac:dyDescent="0.4">
      <c r="A2064" s="2">
        <v>4147</v>
      </c>
      <c r="B2064" s="3">
        <v>46302</v>
      </c>
      <c r="C2064" s="4">
        <f>YEAR(SalesDataTable[[#This Row],[Order Date]])</f>
        <v>2026</v>
      </c>
      <c r="D2064" s="4">
        <f>MONTH(SalesDataTable[[#This Row],[Order Date]])</f>
        <v>10</v>
      </c>
      <c r="E2064" s="4" t="str">
        <f>TEXT(SalesDataTable[[#This Row],[Order Date]], "MMM")</f>
        <v>Oct</v>
      </c>
      <c r="F2064" s="5" t="str">
        <f>"Q"&amp;ROUNDUP(MONTH(SalesDataTable[[#This Row],[Order Date]])/3,0)</f>
        <v>Q4</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6" x14ac:dyDescent="0.4">
      <c r="A2065" s="2">
        <v>4164</v>
      </c>
      <c r="B2065" s="3">
        <v>46302</v>
      </c>
      <c r="C2065" s="4">
        <f>YEAR(SalesDataTable[[#This Row],[Order Date]])</f>
        <v>2026</v>
      </c>
      <c r="D2065" s="4">
        <f>MONTH(SalesDataTable[[#This Row],[Order Date]])</f>
        <v>10</v>
      </c>
      <c r="E2065" s="4" t="str">
        <f>TEXT(SalesDataTable[[#This Row],[Order Date]], "MMM")</f>
        <v>Oct</v>
      </c>
      <c r="F2065" s="5" t="str">
        <f>"Q"&amp;ROUNDUP(MONTH(SalesDataTable[[#This Row],[Order Date]])/3,0)</f>
        <v>Q4</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6" x14ac:dyDescent="0.4">
      <c r="A2066" s="2">
        <v>4275</v>
      </c>
      <c r="B2066" s="3">
        <v>46302</v>
      </c>
      <c r="C2066" s="4">
        <f>YEAR(SalesDataTable[[#This Row],[Order Date]])</f>
        <v>2026</v>
      </c>
      <c r="D2066" s="4">
        <f>MONTH(SalesDataTable[[#This Row],[Order Date]])</f>
        <v>10</v>
      </c>
      <c r="E2066" s="4" t="str">
        <f>TEXT(SalesDataTable[[#This Row],[Order Date]], "MMM")</f>
        <v>Oct</v>
      </c>
      <c r="F2066" s="5" t="str">
        <f>"Q"&amp;ROUNDUP(MONTH(SalesDataTable[[#This Row],[Order Date]])/3,0)</f>
        <v>Q4</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6" x14ac:dyDescent="0.4">
      <c r="A2067" s="2">
        <v>5062</v>
      </c>
      <c r="B2067" s="3">
        <v>46302</v>
      </c>
      <c r="C2067" s="4">
        <f>YEAR(SalesDataTable[[#This Row],[Order Date]])</f>
        <v>2026</v>
      </c>
      <c r="D2067" s="4">
        <f>MONTH(SalesDataTable[[#This Row],[Order Date]])</f>
        <v>10</v>
      </c>
      <c r="E2067" s="4" t="str">
        <f>TEXT(SalesDataTable[[#This Row],[Order Date]], "MMM")</f>
        <v>Oct</v>
      </c>
      <c r="F2067" s="5" t="str">
        <f>"Q"&amp;ROUNDUP(MONTH(SalesDataTable[[#This Row],[Order Date]])/3,0)</f>
        <v>Q4</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6" x14ac:dyDescent="0.4">
      <c r="A2068" s="2">
        <v>1126</v>
      </c>
      <c r="B2068" s="3">
        <v>46303</v>
      </c>
      <c r="C2068" s="4">
        <f>YEAR(SalesDataTable[[#This Row],[Order Date]])</f>
        <v>2026</v>
      </c>
      <c r="D2068" s="4">
        <f>MONTH(SalesDataTable[[#This Row],[Order Date]])</f>
        <v>10</v>
      </c>
      <c r="E2068" s="4" t="str">
        <f>TEXT(SalesDataTable[[#This Row],[Order Date]], "MMM")</f>
        <v>Oct</v>
      </c>
      <c r="F2068" s="5" t="str">
        <f>"Q"&amp;ROUNDUP(MONTH(SalesDataTable[[#This Row],[Order Date]])/3,0)</f>
        <v>Q4</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6" x14ac:dyDescent="0.4">
      <c r="A2069" s="2">
        <v>1865</v>
      </c>
      <c r="B2069" s="3">
        <v>46303</v>
      </c>
      <c r="C2069" s="4">
        <f>YEAR(SalesDataTable[[#This Row],[Order Date]])</f>
        <v>2026</v>
      </c>
      <c r="D2069" s="4">
        <f>MONTH(SalesDataTable[[#This Row],[Order Date]])</f>
        <v>10</v>
      </c>
      <c r="E2069" s="4" t="str">
        <f>TEXT(SalesDataTable[[#This Row],[Order Date]], "MMM")</f>
        <v>Oct</v>
      </c>
      <c r="F2069" s="5" t="str">
        <f>"Q"&amp;ROUNDUP(MONTH(SalesDataTable[[#This Row],[Order Date]])/3,0)</f>
        <v>Q4</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6" x14ac:dyDescent="0.4">
      <c r="A2070" s="2">
        <v>2471</v>
      </c>
      <c r="B2070" s="3">
        <v>46303</v>
      </c>
      <c r="C2070" s="4">
        <f>YEAR(SalesDataTable[[#This Row],[Order Date]])</f>
        <v>2026</v>
      </c>
      <c r="D2070" s="4">
        <f>MONTH(SalesDataTable[[#This Row],[Order Date]])</f>
        <v>10</v>
      </c>
      <c r="E2070" s="4" t="str">
        <f>TEXT(SalesDataTable[[#This Row],[Order Date]], "MMM")</f>
        <v>Oct</v>
      </c>
      <c r="F2070" s="5" t="str">
        <f>"Q"&amp;ROUNDUP(MONTH(SalesDataTable[[#This Row],[Order Date]])/3,0)</f>
        <v>Q4</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6" x14ac:dyDescent="0.4">
      <c r="A2071" s="2">
        <v>3208</v>
      </c>
      <c r="B2071" s="3">
        <v>46303</v>
      </c>
      <c r="C2071" s="4">
        <f>YEAR(SalesDataTable[[#This Row],[Order Date]])</f>
        <v>2026</v>
      </c>
      <c r="D2071" s="4">
        <f>MONTH(SalesDataTable[[#This Row],[Order Date]])</f>
        <v>10</v>
      </c>
      <c r="E2071" s="4" t="str">
        <f>TEXT(SalesDataTable[[#This Row],[Order Date]], "MMM")</f>
        <v>Oct</v>
      </c>
      <c r="F2071" s="5" t="str">
        <f>"Q"&amp;ROUNDUP(MONTH(SalesDataTable[[#This Row],[Order Date]])/3,0)</f>
        <v>Q4</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6" x14ac:dyDescent="0.4">
      <c r="A2072" s="2">
        <v>4285</v>
      </c>
      <c r="B2072" s="3">
        <v>46303</v>
      </c>
      <c r="C2072" s="4">
        <f>YEAR(SalesDataTable[[#This Row],[Order Date]])</f>
        <v>2026</v>
      </c>
      <c r="D2072" s="4">
        <f>MONTH(SalesDataTable[[#This Row],[Order Date]])</f>
        <v>10</v>
      </c>
      <c r="E2072" s="4" t="str">
        <f>TEXT(SalesDataTable[[#This Row],[Order Date]], "MMM")</f>
        <v>Oct</v>
      </c>
      <c r="F2072" s="5" t="str">
        <f>"Q"&amp;ROUNDUP(MONTH(SalesDataTable[[#This Row],[Order Date]])/3,0)</f>
        <v>Q4</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6" x14ac:dyDescent="0.4">
      <c r="A2073" s="2">
        <v>261</v>
      </c>
      <c r="B2073" s="3">
        <v>46304</v>
      </c>
      <c r="C2073" s="4">
        <f>YEAR(SalesDataTable[[#This Row],[Order Date]])</f>
        <v>2026</v>
      </c>
      <c r="D2073" s="4">
        <f>MONTH(SalesDataTable[[#This Row],[Order Date]])</f>
        <v>10</v>
      </c>
      <c r="E2073" s="4" t="str">
        <f>TEXT(SalesDataTable[[#This Row],[Order Date]], "MMM")</f>
        <v>Oct</v>
      </c>
      <c r="F2073" s="5" t="str">
        <f>"Q"&amp;ROUNDUP(MONTH(SalesDataTable[[#This Row],[Order Date]])/3,0)</f>
        <v>Q4</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6" x14ac:dyDescent="0.4">
      <c r="A2074" s="2">
        <v>291</v>
      </c>
      <c r="B2074" s="3">
        <v>46304</v>
      </c>
      <c r="C2074" s="4">
        <f>YEAR(SalesDataTable[[#This Row],[Order Date]])</f>
        <v>2026</v>
      </c>
      <c r="D2074" s="4">
        <f>MONTH(SalesDataTable[[#This Row],[Order Date]])</f>
        <v>10</v>
      </c>
      <c r="E2074" s="4" t="str">
        <f>TEXT(SalesDataTable[[#This Row],[Order Date]], "MMM")</f>
        <v>Oct</v>
      </c>
      <c r="F2074" s="5" t="str">
        <f>"Q"&amp;ROUNDUP(MONTH(SalesDataTable[[#This Row],[Order Date]])/3,0)</f>
        <v>Q4</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6" x14ac:dyDescent="0.4">
      <c r="A2075" s="2">
        <v>670</v>
      </c>
      <c r="B2075" s="3">
        <v>46304</v>
      </c>
      <c r="C2075" s="4">
        <f>YEAR(SalesDataTable[[#This Row],[Order Date]])</f>
        <v>2026</v>
      </c>
      <c r="D2075" s="4">
        <f>MONTH(SalesDataTable[[#This Row],[Order Date]])</f>
        <v>10</v>
      </c>
      <c r="E2075" s="4" t="str">
        <f>TEXT(SalesDataTable[[#This Row],[Order Date]], "MMM")</f>
        <v>Oct</v>
      </c>
      <c r="F2075" s="5" t="str">
        <f>"Q"&amp;ROUNDUP(MONTH(SalesDataTable[[#This Row],[Order Date]])/3,0)</f>
        <v>Q4</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6" x14ac:dyDescent="0.4">
      <c r="A2076" s="2">
        <v>1306</v>
      </c>
      <c r="B2076" s="3">
        <v>46304</v>
      </c>
      <c r="C2076" s="4">
        <f>YEAR(SalesDataTable[[#This Row],[Order Date]])</f>
        <v>2026</v>
      </c>
      <c r="D2076" s="4">
        <f>MONTH(SalesDataTable[[#This Row],[Order Date]])</f>
        <v>10</v>
      </c>
      <c r="E2076" s="4" t="str">
        <f>TEXT(SalesDataTable[[#This Row],[Order Date]], "MMM")</f>
        <v>Oct</v>
      </c>
      <c r="F2076" s="5" t="str">
        <f>"Q"&amp;ROUNDUP(MONTH(SalesDataTable[[#This Row],[Order Date]])/3,0)</f>
        <v>Q4</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6" x14ac:dyDescent="0.4">
      <c r="A2077" s="2">
        <v>2400</v>
      </c>
      <c r="B2077" s="3">
        <v>46304</v>
      </c>
      <c r="C2077" s="4">
        <f>YEAR(SalesDataTable[[#This Row],[Order Date]])</f>
        <v>2026</v>
      </c>
      <c r="D2077" s="4">
        <f>MONTH(SalesDataTable[[#This Row],[Order Date]])</f>
        <v>10</v>
      </c>
      <c r="E2077" s="4" t="str">
        <f>TEXT(SalesDataTable[[#This Row],[Order Date]], "MMM")</f>
        <v>Oct</v>
      </c>
      <c r="F2077" s="5" t="str">
        <f>"Q"&amp;ROUNDUP(MONTH(SalesDataTable[[#This Row],[Order Date]])/3,0)</f>
        <v>Q4</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6" x14ac:dyDescent="0.4">
      <c r="A2078" s="2">
        <v>3816</v>
      </c>
      <c r="B2078" s="3">
        <v>46304</v>
      </c>
      <c r="C2078" s="4">
        <f>YEAR(SalesDataTable[[#This Row],[Order Date]])</f>
        <v>2026</v>
      </c>
      <c r="D2078" s="4">
        <f>MONTH(SalesDataTable[[#This Row],[Order Date]])</f>
        <v>10</v>
      </c>
      <c r="E2078" s="4" t="str">
        <f>TEXT(SalesDataTable[[#This Row],[Order Date]], "MMM")</f>
        <v>Oct</v>
      </c>
      <c r="F2078" s="5" t="str">
        <f>"Q"&amp;ROUNDUP(MONTH(SalesDataTable[[#This Row],[Order Date]])/3,0)</f>
        <v>Q4</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6" x14ac:dyDescent="0.4">
      <c r="A2079" s="2">
        <v>4038</v>
      </c>
      <c r="B2079" s="3">
        <v>46304</v>
      </c>
      <c r="C2079" s="4">
        <f>YEAR(SalesDataTable[[#This Row],[Order Date]])</f>
        <v>2026</v>
      </c>
      <c r="D2079" s="4">
        <f>MONTH(SalesDataTable[[#This Row],[Order Date]])</f>
        <v>10</v>
      </c>
      <c r="E2079" s="4" t="str">
        <f>TEXT(SalesDataTable[[#This Row],[Order Date]], "MMM")</f>
        <v>Oct</v>
      </c>
      <c r="F2079" s="5" t="str">
        <f>"Q"&amp;ROUNDUP(MONTH(SalesDataTable[[#This Row],[Order Date]])/3,0)</f>
        <v>Q4</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6" x14ac:dyDescent="0.4">
      <c r="A2080" s="2">
        <v>4686</v>
      </c>
      <c r="B2080" s="3">
        <v>46304</v>
      </c>
      <c r="C2080" s="4">
        <f>YEAR(SalesDataTable[[#This Row],[Order Date]])</f>
        <v>2026</v>
      </c>
      <c r="D2080" s="4">
        <f>MONTH(SalesDataTable[[#This Row],[Order Date]])</f>
        <v>10</v>
      </c>
      <c r="E2080" s="4" t="str">
        <f>TEXT(SalesDataTable[[#This Row],[Order Date]], "MMM")</f>
        <v>Oct</v>
      </c>
      <c r="F2080" s="5" t="str">
        <f>"Q"&amp;ROUNDUP(MONTH(SalesDataTable[[#This Row],[Order Date]])/3,0)</f>
        <v>Q4</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6" x14ac:dyDescent="0.4">
      <c r="A2081" s="2">
        <v>5076</v>
      </c>
      <c r="B2081" s="3">
        <v>46304</v>
      </c>
      <c r="C2081" s="4">
        <f>YEAR(SalesDataTable[[#This Row],[Order Date]])</f>
        <v>2026</v>
      </c>
      <c r="D2081" s="4">
        <f>MONTH(SalesDataTable[[#This Row],[Order Date]])</f>
        <v>10</v>
      </c>
      <c r="E2081" s="4" t="str">
        <f>TEXT(SalesDataTable[[#This Row],[Order Date]], "MMM")</f>
        <v>Oct</v>
      </c>
      <c r="F2081" s="5" t="str">
        <f>"Q"&amp;ROUNDUP(MONTH(SalesDataTable[[#This Row],[Order Date]])/3,0)</f>
        <v>Q4</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6" x14ac:dyDescent="0.4">
      <c r="A2082" s="2">
        <v>1339</v>
      </c>
      <c r="B2082" s="3">
        <v>46305</v>
      </c>
      <c r="C2082" s="4">
        <f>YEAR(SalesDataTable[[#This Row],[Order Date]])</f>
        <v>2026</v>
      </c>
      <c r="D2082" s="4">
        <f>MONTH(SalesDataTable[[#This Row],[Order Date]])</f>
        <v>10</v>
      </c>
      <c r="E2082" s="4" t="str">
        <f>TEXT(SalesDataTable[[#This Row],[Order Date]], "MMM")</f>
        <v>Oct</v>
      </c>
      <c r="F2082" s="5" t="str">
        <f>"Q"&amp;ROUNDUP(MONTH(SalesDataTable[[#This Row],[Order Date]])/3,0)</f>
        <v>Q4</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6" x14ac:dyDescent="0.4">
      <c r="A2083" s="2">
        <v>1884</v>
      </c>
      <c r="B2083" s="3">
        <v>46305</v>
      </c>
      <c r="C2083" s="4">
        <f>YEAR(SalesDataTable[[#This Row],[Order Date]])</f>
        <v>2026</v>
      </c>
      <c r="D2083" s="4">
        <f>MONTH(SalesDataTable[[#This Row],[Order Date]])</f>
        <v>10</v>
      </c>
      <c r="E2083" s="4" t="str">
        <f>TEXT(SalesDataTable[[#This Row],[Order Date]], "MMM")</f>
        <v>Oct</v>
      </c>
      <c r="F2083" s="5" t="str">
        <f>"Q"&amp;ROUNDUP(MONTH(SalesDataTable[[#This Row],[Order Date]])/3,0)</f>
        <v>Q4</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6" x14ac:dyDescent="0.4">
      <c r="A2084" s="2">
        <v>3568</v>
      </c>
      <c r="B2084" s="3">
        <v>46305</v>
      </c>
      <c r="C2084" s="4">
        <f>YEAR(SalesDataTable[[#This Row],[Order Date]])</f>
        <v>2026</v>
      </c>
      <c r="D2084" s="4">
        <f>MONTH(SalesDataTable[[#This Row],[Order Date]])</f>
        <v>10</v>
      </c>
      <c r="E2084" s="4" t="str">
        <f>TEXT(SalesDataTable[[#This Row],[Order Date]], "MMM")</f>
        <v>Oct</v>
      </c>
      <c r="F2084" s="5" t="str">
        <f>"Q"&amp;ROUNDUP(MONTH(SalesDataTable[[#This Row],[Order Date]])/3,0)</f>
        <v>Q4</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6" x14ac:dyDescent="0.4">
      <c r="A2085" s="2">
        <v>4171</v>
      </c>
      <c r="B2085" s="3">
        <v>46305</v>
      </c>
      <c r="C2085" s="4">
        <f>YEAR(SalesDataTable[[#This Row],[Order Date]])</f>
        <v>2026</v>
      </c>
      <c r="D2085" s="4">
        <f>MONTH(SalesDataTable[[#This Row],[Order Date]])</f>
        <v>10</v>
      </c>
      <c r="E2085" s="4" t="str">
        <f>TEXT(SalesDataTable[[#This Row],[Order Date]], "MMM")</f>
        <v>Oct</v>
      </c>
      <c r="F2085" s="5" t="str">
        <f>"Q"&amp;ROUNDUP(MONTH(SalesDataTable[[#This Row],[Order Date]])/3,0)</f>
        <v>Q4</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6" x14ac:dyDescent="0.4">
      <c r="A2086" s="2">
        <v>4477</v>
      </c>
      <c r="B2086" s="3">
        <v>46305</v>
      </c>
      <c r="C2086" s="4">
        <f>YEAR(SalesDataTable[[#This Row],[Order Date]])</f>
        <v>2026</v>
      </c>
      <c r="D2086" s="4">
        <f>MONTH(SalesDataTable[[#This Row],[Order Date]])</f>
        <v>10</v>
      </c>
      <c r="E2086" s="4" t="str">
        <f>TEXT(SalesDataTable[[#This Row],[Order Date]], "MMM")</f>
        <v>Oct</v>
      </c>
      <c r="F2086" s="5" t="str">
        <f>"Q"&amp;ROUNDUP(MONTH(SalesDataTable[[#This Row],[Order Date]])/3,0)</f>
        <v>Q4</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6" x14ac:dyDescent="0.4">
      <c r="A2087" s="2">
        <v>3368</v>
      </c>
      <c r="B2087" s="3">
        <v>46306</v>
      </c>
      <c r="C2087" s="4">
        <f>YEAR(SalesDataTable[[#This Row],[Order Date]])</f>
        <v>2026</v>
      </c>
      <c r="D2087" s="4">
        <f>MONTH(SalesDataTable[[#This Row],[Order Date]])</f>
        <v>10</v>
      </c>
      <c r="E2087" s="4" t="str">
        <f>TEXT(SalesDataTable[[#This Row],[Order Date]], "MMM")</f>
        <v>Oct</v>
      </c>
      <c r="F2087" s="5" t="str">
        <f>"Q"&amp;ROUNDUP(MONTH(SalesDataTable[[#This Row],[Order Date]])/3,0)</f>
        <v>Q4</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6" x14ac:dyDescent="0.4">
      <c r="A2088" s="2">
        <v>3566</v>
      </c>
      <c r="B2088" s="3">
        <v>46306</v>
      </c>
      <c r="C2088" s="4">
        <f>YEAR(SalesDataTable[[#This Row],[Order Date]])</f>
        <v>2026</v>
      </c>
      <c r="D2088" s="4">
        <f>MONTH(SalesDataTable[[#This Row],[Order Date]])</f>
        <v>10</v>
      </c>
      <c r="E2088" s="4" t="str">
        <f>TEXT(SalesDataTable[[#This Row],[Order Date]], "MMM")</f>
        <v>Oct</v>
      </c>
      <c r="F2088" s="5" t="str">
        <f>"Q"&amp;ROUNDUP(MONTH(SalesDataTable[[#This Row],[Order Date]])/3,0)</f>
        <v>Q4</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6" x14ac:dyDescent="0.4">
      <c r="A2089" s="2">
        <v>4420</v>
      </c>
      <c r="B2089" s="3">
        <v>46306</v>
      </c>
      <c r="C2089" s="4">
        <f>YEAR(SalesDataTable[[#This Row],[Order Date]])</f>
        <v>2026</v>
      </c>
      <c r="D2089" s="4">
        <f>MONTH(SalesDataTable[[#This Row],[Order Date]])</f>
        <v>10</v>
      </c>
      <c r="E2089" s="4" t="str">
        <f>TEXT(SalesDataTable[[#This Row],[Order Date]], "MMM")</f>
        <v>Oct</v>
      </c>
      <c r="F2089" s="5" t="str">
        <f>"Q"&amp;ROUNDUP(MONTH(SalesDataTable[[#This Row],[Order Date]])/3,0)</f>
        <v>Q4</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6" x14ac:dyDescent="0.4">
      <c r="A2090" s="2">
        <v>513</v>
      </c>
      <c r="B2090" s="3">
        <v>46307</v>
      </c>
      <c r="C2090" s="4">
        <f>YEAR(SalesDataTable[[#This Row],[Order Date]])</f>
        <v>2026</v>
      </c>
      <c r="D2090" s="4">
        <f>MONTH(SalesDataTable[[#This Row],[Order Date]])</f>
        <v>10</v>
      </c>
      <c r="E2090" s="4" t="str">
        <f>TEXT(SalesDataTable[[#This Row],[Order Date]], "MMM")</f>
        <v>Oct</v>
      </c>
      <c r="F2090" s="5" t="str">
        <f>"Q"&amp;ROUNDUP(MONTH(SalesDataTable[[#This Row],[Order Date]])/3,0)</f>
        <v>Q4</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6" x14ac:dyDescent="0.4">
      <c r="A2091" s="2">
        <v>786</v>
      </c>
      <c r="B2091" s="3">
        <v>46307</v>
      </c>
      <c r="C2091" s="4">
        <f>YEAR(SalesDataTable[[#This Row],[Order Date]])</f>
        <v>2026</v>
      </c>
      <c r="D2091" s="4">
        <f>MONTH(SalesDataTable[[#This Row],[Order Date]])</f>
        <v>10</v>
      </c>
      <c r="E2091" s="4" t="str">
        <f>TEXT(SalesDataTable[[#This Row],[Order Date]], "MMM")</f>
        <v>Oct</v>
      </c>
      <c r="F2091" s="5" t="str">
        <f>"Q"&amp;ROUNDUP(MONTH(SalesDataTable[[#This Row],[Order Date]])/3,0)</f>
        <v>Q4</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6" x14ac:dyDescent="0.4">
      <c r="A2092" s="2">
        <v>3771</v>
      </c>
      <c r="B2092" s="3">
        <v>46307</v>
      </c>
      <c r="C2092" s="4">
        <f>YEAR(SalesDataTable[[#This Row],[Order Date]])</f>
        <v>2026</v>
      </c>
      <c r="D2092" s="4">
        <f>MONTH(SalesDataTable[[#This Row],[Order Date]])</f>
        <v>10</v>
      </c>
      <c r="E2092" s="4" t="str">
        <f>TEXT(SalesDataTable[[#This Row],[Order Date]], "MMM")</f>
        <v>Oct</v>
      </c>
      <c r="F2092" s="5" t="str">
        <f>"Q"&amp;ROUNDUP(MONTH(SalesDataTable[[#This Row],[Order Date]])/3,0)</f>
        <v>Q4</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6" x14ac:dyDescent="0.4">
      <c r="A2093" s="2">
        <v>3910</v>
      </c>
      <c r="B2093" s="3">
        <v>46307</v>
      </c>
      <c r="C2093" s="4">
        <f>YEAR(SalesDataTable[[#This Row],[Order Date]])</f>
        <v>2026</v>
      </c>
      <c r="D2093" s="4">
        <f>MONTH(SalesDataTable[[#This Row],[Order Date]])</f>
        <v>10</v>
      </c>
      <c r="E2093" s="4" t="str">
        <f>TEXT(SalesDataTable[[#This Row],[Order Date]], "MMM")</f>
        <v>Oct</v>
      </c>
      <c r="F2093" s="5" t="str">
        <f>"Q"&amp;ROUNDUP(MONTH(SalesDataTable[[#This Row],[Order Date]])/3,0)</f>
        <v>Q4</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6" x14ac:dyDescent="0.4">
      <c r="A2094" s="2">
        <v>330</v>
      </c>
      <c r="B2094" s="3">
        <v>46308</v>
      </c>
      <c r="C2094" s="4">
        <f>YEAR(SalesDataTable[[#This Row],[Order Date]])</f>
        <v>2026</v>
      </c>
      <c r="D2094" s="4">
        <f>MONTH(SalesDataTable[[#This Row],[Order Date]])</f>
        <v>10</v>
      </c>
      <c r="E2094" s="4" t="str">
        <f>TEXT(SalesDataTable[[#This Row],[Order Date]], "MMM")</f>
        <v>Oct</v>
      </c>
      <c r="F2094" s="5" t="str">
        <f>"Q"&amp;ROUNDUP(MONTH(SalesDataTable[[#This Row],[Order Date]])/3,0)</f>
        <v>Q4</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6" x14ac:dyDescent="0.4">
      <c r="A2095" s="2">
        <v>707</v>
      </c>
      <c r="B2095" s="3">
        <v>46308</v>
      </c>
      <c r="C2095" s="4">
        <f>YEAR(SalesDataTable[[#This Row],[Order Date]])</f>
        <v>2026</v>
      </c>
      <c r="D2095" s="4">
        <f>MONTH(SalesDataTable[[#This Row],[Order Date]])</f>
        <v>10</v>
      </c>
      <c r="E2095" s="4" t="str">
        <f>TEXT(SalesDataTable[[#This Row],[Order Date]], "MMM")</f>
        <v>Oct</v>
      </c>
      <c r="F2095" s="5" t="str">
        <f>"Q"&amp;ROUNDUP(MONTH(SalesDataTable[[#This Row],[Order Date]])/3,0)</f>
        <v>Q4</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6" x14ac:dyDescent="0.4">
      <c r="A2096" s="2">
        <v>989</v>
      </c>
      <c r="B2096" s="3">
        <v>46308</v>
      </c>
      <c r="C2096" s="4">
        <f>YEAR(SalesDataTable[[#This Row],[Order Date]])</f>
        <v>2026</v>
      </c>
      <c r="D2096" s="4">
        <f>MONTH(SalesDataTable[[#This Row],[Order Date]])</f>
        <v>10</v>
      </c>
      <c r="E2096" s="4" t="str">
        <f>TEXT(SalesDataTable[[#This Row],[Order Date]], "MMM")</f>
        <v>Oct</v>
      </c>
      <c r="F2096" s="5" t="str">
        <f>"Q"&amp;ROUNDUP(MONTH(SalesDataTable[[#This Row],[Order Date]])/3,0)</f>
        <v>Q4</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6" x14ac:dyDescent="0.4">
      <c r="A2097" s="2">
        <v>1904</v>
      </c>
      <c r="B2097" s="3">
        <v>46308</v>
      </c>
      <c r="C2097" s="4">
        <f>YEAR(SalesDataTable[[#This Row],[Order Date]])</f>
        <v>2026</v>
      </c>
      <c r="D2097" s="4">
        <f>MONTH(SalesDataTable[[#This Row],[Order Date]])</f>
        <v>10</v>
      </c>
      <c r="E2097" s="4" t="str">
        <f>TEXT(SalesDataTable[[#This Row],[Order Date]], "MMM")</f>
        <v>Oct</v>
      </c>
      <c r="F2097" s="5" t="str">
        <f>"Q"&amp;ROUNDUP(MONTH(SalesDataTable[[#This Row],[Order Date]])/3,0)</f>
        <v>Q4</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6" x14ac:dyDescent="0.4">
      <c r="A2098" s="2">
        <v>2854</v>
      </c>
      <c r="B2098" s="3">
        <v>46308</v>
      </c>
      <c r="C2098" s="4">
        <f>YEAR(SalesDataTable[[#This Row],[Order Date]])</f>
        <v>2026</v>
      </c>
      <c r="D2098" s="4">
        <f>MONTH(SalesDataTable[[#This Row],[Order Date]])</f>
        <v>10</v>
      </c>
      <c r="E2098" s="4" t="str">
        <f>TEXT(SalesDataTable[[#This Row],[Order Date]], "MMM")</f>
        <v>Oct</v>
      </c>
      <c r="F2098" s="5" t="str">
        <f>"Q"&amp;ROUNDUP(MONTH(SalesDataTable[[#This Row],[Order Date]])/3,0)</f>
        <v>Q4</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6" x14ac:dyDescent="0.4">
      <c r="A2099" s="2">
        <v>3212</v>
      </c>
      <c r="B2099" s="3">
        <v>46308</v>
      </c>
      <c r="C2099" s="4">
        <f>YEAR(SalesDataTable[[#This Row],[Order Date]])</f>
        <v>2026</v>
      </c>
      <c r="D2099" s="4">
        <f>MONTH(SalesDataTable[[#This Row],[Order Date]])</f>
        <v>10</v>
      </c>
      <c r="E2099" s="4" t="str">
        <f>TEXT(SalesDataTable[[#This Row],[Order Date]], "MMM")</f>
        <v>Oct</v>
      </c>
      <c r="F2099" s="5" t="str">
        <f>"Q"&amp;ROUNDUP(MONTH(SalesDataTable[[#This Row],[Order Date]])/3,0)</f>
        <v>Q4</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6" x14ac:dyDescent="0.4">
      <c r="A2100" s="2">
        <v>4479</v>
      </c>
      <c r="B2100" s="3">
        <v>46308</v>
      </c>
      <c r="C2100" s="4">
        <f>YEAR(SalesDataTable[[#This Row],[Order Date]])</f>
        <v>2026</v>
      </c>
      <c r="D2100" s="4">
        <f>MONTH(SalesDataTable[[#This Row],[Order Date]])</f>
        <v>10</v>
      </c>
      <c r="E2100" s="4" t="str">
        <f>TEXT(SalesDataTable[[#This Row],[Order Date]], "MMM")</f>
        <v>Oct</v>
      </c>
      <c r="F2100" s="5" t="str">
        <f>"Q"&amp;ROUNDUP(MONTH(SalesDataTable[[#This Row],[Order Date]])/3,0)</f>
        <v>Q4</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6" x14ac:dyDescent="0.4">
      <c r="A2101" s="2">
        <v>4574</v>
      </c>
      <c r="B2101" s="3">
        <v>46308</v>
      </c>
      <c r="C2101" s="4">
        <f>YEAR(SalesDataTable[[#This Row],[Order Date]])</f>
        <v>2026</v>
      </c>
      <c r="D2101" s="4">
        <f>MONTH(SalesDataTable[[#This Row],[Order Date]])</f>
        <v>10</v>
      </c>
      <c r="E2101" s="4" t="str">
        <f>TEXT(SalesDataTable[[#This Row],[Order Date]], "MMM")</f>
        <v>Oct</v>
      </c>
      <c r="F2101" s="5" t="str">
        <f>"Q"&amp;ROUNDUP(MONTH(SalesDataTable[[#This Row],[Order Date]])/3,0)</f>
        <v>Q4</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6" x14ac:dyDescent="0.4">
      <c r="A2102" s="2">
        <v>4815</v>
      </c>
      <c r="B2102" s="3">
        <v>46308</v>
      </c>
      <c r="C2102" s="4">
        <f>YEAR(SalesDataTable[[#This Row],[Order Date]])</f>
        <v>2026</v>
      </c>
      <c r="D2102" s="4">
        <f>MONTH(SalesDataTable[[#This Row],[Order Date]])</f>
        <v>10</v>
      </c>
      <c r="E2102" s="4" t="str">
        <f>TEXT(SalesDataTable[[#This Row],[Order Date]], "MMM")</f>
        <v>Oct</v>
      </c>
      <c r="F2102" s="5" t="str">
        <f>"Q"&amp;ROUNDUP(MONTH(SalesDataTable[[#This Row],[Order Date]])/3,0)</f>
        <v>Q4</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6" x14ac:dyDescent="0.4">
      <c r="A2103" s="2">
        <v>5027</v>
      </c>
      <c r="B2103" s="3">
        <v>46308</v>
      </c>
      <c r="C2103" s="4">
        <f>YEAR(SalesDataTable[[#This Row],[Order Date]])</f>
        <v>2026</v>
      </c>
      <c r="D2103" s="4">
        <f>MONTH(SalesDataTable[[#This Row],[Order Date]])</f>
        <v>10</v>
      </c>
      <c r="E2103" s="4" t="str">
        <f>TEXT(SalesDataTable[[#This Row],[Order Date]], "MMM")</f>
        <v>Oct</v>
      </c>
      <c r="F2103" s="5" t="str">
        <f>"Q"&amp;ROUNDUP(MONTH(SalesDataTable[[#This Row],[Order Date]])/3,0)</f>
        <v>Q4</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6" x14ac:dyDescent="0.4">
      <c r="A2104" s="2">
        <v>1794</v>
      </c>
      <c r="B2104" s="3">
        <v>46309</v>
      </c>
      <c r="C2104" s="4">
        <f>YEAR(SalesDataTable[[#This Row],[Order Date]])</f>
        <v>2026</v>
      </c>
      <c r="D2104" s="4">
        <f>MONTH(SalesDataTable[[#This Row],[Order Date]])</f>
        <v>10</v>
      </c>
      <c r="E2104" s="4" t="str">
        <f>TEXT(SalesDataTable[[#This Row],[Order Date]], "MMM")</f>
        <v>Oct</v>
      </c>
      <c r="F2104" s="5" t="str">
        <f>"Q"&amp;ROUNDUP(MONTH(SalesDataTable[[#This Row],[Order Date]])/3,0)</f>
        <v>Q4</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6" x14ac:dyDescent="0.4">
      <c r="A2105" s="2">
        <v>1867</v>
      </c>
      <c r="B2105" s="3">
        <v>46309</v>
      </c>
      <c r="C2105" s="4">
        <f>YEAR(SalesDataTable[[#This Row],[Order Date]])</f>
        <v>2026</v>
      </c>
      <c r="D2105" s="4">
        <f>MONTH(SalesDataTable[[#This Row],[Order Date]])</f>
        <v>10</v>
      </c>
      <c r="E2105" s="4" t="str">
        <f>TEXT(SalesDataTable[[#This Row],[Order Date]], "MMM")</f>
        <v>Oct</v>
      </c>
      <c r="F2105" s="5" t="str">
        <f>"Q"&amp;ROUNDUP(MONTH(SalesDataTable[[#This Row],[Order Date]])/3,0)</f>
        <v>Q4</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6" x14ac:dyDescent="0.4">
      <c r="A2106" s="2">
        <v>2088</v>
      </c>
      <c r="B2106" s="3">
        <v>46309</v>
      </c>
      <c r="C2106" s="4">
        <f>YEAR(SalesDataTable[[#This Row],[Order Date]])</f>
        <v>2026</v>
      </c>
      <c r="D2106" s="4">
        <f>MONTH(SalesDataTable[[#This Row],[Order Date]])</f>
        <v>10</v>
      </c>
      <c r="E2106" s="4" t="str">
        <f>TEXT(SalesDataTable[[#This Row],[Order Date]], "MMM")</f>
        <v>Oct</v>
      </c>
      <c r="F2106" s="5" t="str">
        <f>"Q"&amp;ROUNDUP(MONTH(SalesDataTable[[#This Row],[Order Date]])/3,0)</f>
        <v>Q4</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6" x14ac:dyDescent="0.4">
      <c r="A2107" s="2">
        <v>2270</v>
      </c>
      <c r="B2107" s="3">
        <v>46309</v>
      </c>
      <c r="C2107" s="4">
        <f>YEAR(SalesDataTable[[#This Row],[Order Date]])</f>
        <v>2026</v>
      </c>
      <c r="D2107" s="4">
        <f>MONTH(SalesDataTable[[#This Row],[Order Date]])</f>
        <v>10</v>
      </c>
      <c r="E2107" s="4" t="str">
        <f>TEXT(SalesDataTable[[#This Row],[Order Date]], "MMM")</f>
        <v>Oct</v>
      </c>
      <c r="F2107" s="5" t="str">
        <f>"Q"&amp;ROUNDUP(MONTH(SalesDataTable[[#This Row],[Order Date]])/3,0)</f>
        <v>Q4</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6" x14ac:dyDescent="0.4">
      <c r="A2108" s="2">
        <v>3789</v>
      </c>
      <c r="B2108" s="3">
        <v>46309</v>
      </c>
      <c r="C2108" s="4">
        <f>YEAR(SalesDataTable[[#This Row],[Order Date]])</f>
        <v>2026</v>
      </c>
      <c r="D2108" s="4">
        <f>MONTH(SalesDataTable[[#This Row],[Order Date]])</f>
        <v>10</v>
      </c>
      <c r="E2108" s="4" t="str">
        <f>TEXT(SalesDataTable[[#This Row],[Order Date]], "MMM")</f>
        <v>Oct</v>
      </c>
      <c r="F2108" s="5" t="str">
        <f>"Q"&amp;ROUNDUP(MONTH(SalesDataTable[[#This Row],[Order Date]])/3,0)</f>
        <v>Q4</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6" x14ac:dyDescent="0.4">
      <c r="A2109" s="2">
        <v>4323</v>
      </c>
      <c r="B2109" s="3">
        <v>46309</v>
      </c>
      <c r="C2109" s="4">
        <f>YEAR(SalesDataTable[[#This Row],[Order Date]])</f>
        <v>2026</v>
      </c>
      <c r="D2109" s="4">
        <f>MONTH(SalesDataTable[[#This Row],[Order Date]])</f>
        <v>10</v>
      </c>
      <c r="E2109" s="4" t="str">
        <f>TEXT(SalesDataTable[[#This Row],[Order Date]], "MMM")</f>
        <v>Oct</v>
      </c>
      <c r="F2109" s="5" t="str">
        <f>"Q"&amp;ROUNDUP(MONTH(SalesDataTable[[#This Row],[Order Date]])/3,0)</f>
        <v>Q4</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6" x14ac:dyDescent="0.4">
      <c r="A2110" s="2">
        <v>276</v>
      </c>
      <c r="B2110" s="3">
        <v>46310</v>
      </c>
      <c r="C2110" s="4">
        <f>YEAR(SalesDataTable[[#This Row],[Order Date]])</f>
        <v>2026</v>
      </c>
      <c r="D2110" s="4">
        <f>MONTH(SalesDataTable[[#This Row],[Order Date]])</f>
        <v>10</v>
      </c>
      <c r="E2110" s="4" t="str">
        <f>TEXT(SalesDataTable[[#This Row],[Order Date]], "MMM")</f>
        <v>Oct</v>
      </c>
      <c r="F2110" s="5" t="str">
        <f>"Q"&amp;ROUNDUP(MONTH(SalesDataTable[[#This Row],[Order Date]])/3,0)</f>
        <v>Q4</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6" x14ac:dyDescent="0.4">
      <c r="A2111" s="2">
        <v>791</v>
      </c>
      <c r="B2111" s="3">
        <v>46310</v>
      </c>
      <c r="C2111" s="4">
        <f>YEAR(SalesDataTable[[#This Row],[Order Date]])</f>
        <v>2026</v>
      </c>
      <c r="D2111" s="4">
        <f>MONTH(SalesDataTable[[#This Row],[Order Date]])</f>
        <v>10</v>
      </c>
      <c r="E2111" s="4" t="str">
        <f>TEXT(SalesDataTable[[#This Row],[Order Date]], "MMM")</f>
        <v>Oct</v>
      </c>
      <c r="F2111" s="5" t="str">
        <f>"Q"&amp;ROUNDUP(MONTH(SalesDataTable[[#This Row],[Order Date]])/3,0)</f>
        <v>Q4</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6" x14ac:dyDescent="0.4">
      <c r="A2112" s="2">
        <v>1033</v>
      </c>
      <c r="B2112" s="3">
        <v>46310</v>
      </c>
      <c r="C2112" s="4">
        <f>YEAR(SalesDataTable[[#This Row],[Order Date]])</f>
        <v>2026</v>
      </c>
      <c r="D2112" s="4">
        <f>MONTH(SalesDataTable[[#This Row],[Order Date]])</f>
        <v>10</v>
      </c>
      <c r="E2112" s="4" t="str">
        <f>TEXT(SalesDataTable[[#This Row],[Order Date]], "MMM")</f>
        <v>Oct</v>
      </c>
      <c r="F2112" s="5" t="str">
        <f>"Q"&amp;ROUNDUP(MONTH(SalesDataTable[[#This Row],[Order Date]])/3,0)</f>
        <v>Q4</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6" x14ac:dyDescent="0.4">
      <c r="A2113" s="2">
        <v>1247</v>
      </c>
      <c r="B2113" s="3">
        <v>46310</v>
      </c>
      <c r="C2113" s="4">
        <f>YEAR(SalesDataTable[[#This Row],[Order Date]])</f>
        <v>2026</v>
      </c>
      <c r="D2113" s="4">
        <f>MONTH(SalesDataTable[[#This Row],[Order Date]])</f>
        <v>10</v>
      </c>
      <c r="E2113" s="4" t="str">
        <f>TEXT(SalesDataTable[[#This Row],[Order Date]], "MMM")</f>
        <v>Oct</v>
      </c>
      <c r="F2113" s="5" t="str">
        <f>"Q"&amp;ROUNDUP(MONTH(SalesDataTable[[#This Row],[Order Date]])/3,0)</f>
        <v>Q4</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6" x14ac:dyDescent="0.4">
      <c r="A2114" s="2">
        <v>1321</v>
      </c>
      <c r="B2114" s="3">
        <v>46310</v>
      </c>
      <c r="C2114" s="4">
        <f>YEAR(SalesDataTable[[#This Row],[Order Date]])</f>
        <v>2026</v>
      </c>
      <c r="D2114" s="4">
        <f>MONTH(SalesDataTable[[#This Row],[Order Date]])</f>
        <v>10</v>
      </c>
      <c r="E2114" s="4" t="str">
        <f>TEXT(SalesDataTable[[#This Row],[Order Date]], "MMM")</f>
        <v>Oct</v>
      </c>
      <c r="F2114" s="5" t="str">
        <f>"Q"&amp;ROUNDUP(MONTH(SalesDataTable[[#This Row],[Order Date]])/3,0)</f>
        <v>Q4</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6" x14ac:dyDescent="0.4">
      <c r="A2115" s="2">
        <v>2048</v>
      </c>
      <c r="B2115" s="3">
        <v>46310</v>
      </c>
      <c r="C2115" s="4">
        <f>YEAR(SalesDataTable[[#This Row],[Order Date]])</f>
        <v>2026</v>
      </c>
      <c r="D2115" s="4">
        <f>MONTH(SalesDataTable[[#This Row],[Order Date]])</f>
        <v>10</v>
      </c>
      <c r="E2115" s="4" t="str">
        <f>TEXT(SalesDataTable[[#This Row],[Order Date]], "MMM")</f>
        <v>Oct</v>
      </c>
      <c r="F2115" s="5" t="str">
        <f>"Q"&amp;ROUNDUP(MONTH(SalesDataTable[[#This Row],[Order Date]])/3,0)</f>
        <v>Q4</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6" x14ac:dyDescent="0.4">
      <c r="A2116" s="2">
        <v>2082</v>
      </c>
      <c r="B2116" s="3">
        <v>46310</v>
      </c>
      <c r="C2116" s="4">
        <f>YEAR(SalesDataTable[[#This Row],[Order Date]])</f>
        <v>2026</v>
      </c>
      <c r="D2116" s="4">
        <f>MONTH(SalesDataTable[[#This Row],[Order Date]])</f>
        <v>10</v>
      </c>
      <c r="E2116" s="4" t="str">
        <f>TEXT(SalesDataTable[[#This Row],[Order Date]], "MMM")</f>
        <v>Oct</v>
      </c>
      <c r="F2116" s="5" t="str">
        <f>"Q"&amp;ROUNDUP(MONTH(SalesDataTable[[#This Row],[Order Date]])/3,0)</f>
        <v>Q4</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6" x14ac:dyDescent="0.4">
      <c r="A2117" s="2">
        <v>2177</v>
      </c>
      <c r="B2117" s="3">
        <v>46310</v>
      </c>
      <c r="C2117" s="4">
        <f>YEAR(SalesDataTable[[#This Row],[Order Date]])</f>
        <v>2026</v>
      </c>
      <c r="D2117" s="4">
        <f>MONTH(SalesDataTable[[#This Row],[Order Date]])</f>
        <v>10</v>
      </c>
      <c r="E2117" s="4" t="str">
        <f>TEXT(SalesDataTable[[#This Row],[Order Date]], "MMM")</f>
        <v>Oct</v>
      </c>
      <c r="F2117" s="5" t="str">
        <f>"Q"&amp;ROUNDUP(MONTH(SalesDataTable[[#This Row],[Order Date]])/3,0)</f>
        <v>Q4</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6" x14ac:dyDescent="0.4">
      <c r="A2118" s="2">
        <v>3776</v>
      </c>
      <c r="B2118" s="3">
        <v>46310</v>
      </c>
      <c r="C2118" s="4">
        <f>YEAR(SalesDataTable[[#This Row],[Order Date]])</f>
        <v>2026</v>
      </c>
      <c r="D2118" s="4">
        <f>MONTH(SalesDataTable[[#This Row],[Order Date]])</f>
        <v>10</v>
      </c>
      <c r="E2118" s="4" t="str">
        <f>TEXT(SalesDataTable[[#This Row],[Order Date]], "MMM")</f>
        <v>Oct</v>
      </c>
      <c r="F2118" s="5" t="str">
        <f>"Q"&amp;ROUNDUP(MONTH(SalesDataTable[[#This Row],[Order Date]])/3,0)</f>
        <v>Q4</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6" x14ac:dyDescent="0.4">
      <c r="A2119" s="2">
        <v>4542</v>
      </c>
      <c r="B2119" s="3">
        <v>46310</v>
      </c>
      <c r="C2119" s="4">
        <f>YEAR(SalesDataTable[[#This Row],[Order Date]])</f>
        <v>2026</v>
      </c>
      <c r="D2119" s="4">
        <f>MONTH(SalesDataTable[[#This Row],[Order Date]])</f>
        <v>10</v>
      </c>
      <c r="E2119" s="4" t="str">
        <f>TEXT(SalesDataTable[[#This Row],[Order Date]], "MMM")</f>
        <v>Oct</v>
      </c>
      <c r="F2119" s="5" t="str">
        <f>"Q"&amp;ROUNDUP(MONTH(SalesDataTable[[#This Row],[Order Date]])/3,0)</f>
        <v>Q4</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6" x14ac:dyDescent="0.4">
      <c r="A2120" s="2">
        <v>36</v>
      </c>
      <c r="B2120" s="3">
        <v>46311</v>
      </c>
      <c r="C2120" s="4">
        <f>YEAR(SalesDataTable[[#This Row],[Order Date]])</f>
        <v>2026</v>
      </c>
      <c r="D2120" s="4">
        <f>MONTH(SalesDataTable[[#This Row],[Order Date]])</f>
        <v>10</v>
      </c>
      <c r="E2120" s="4" t="str">
        <f>TEXT(SalesDataTable[[#This Row],[Order Date]], "MMM")</f>
        <v>Oct</v>
      </c>
      <c r="F2120" s="5" t="str">
        <f>"Q"&amp;ROUNDUP(MONTH(SalesDataTable[[#This Row],[Order Date]])/3,0)</f>
        <v>Q4</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6" x14ac:dyDescent="0.4">
      <c r="A2121" s="2">
        <v>64</v>
      </c>
      <c r="B2121" s="3">
        <v>46311</v>
      </c>
      <c r="C2121" s="4">
        <f>YEAR(SalesDataTable[[#This Row],[Order Date]])</f>
        <v>2026</v>
      </c>
      <c r="D2121" s="4">
        <f>MONTH(SalesDataTable[[#This Row],[Order Date]])</f>
        <v>10</v>
      </c>
      <c r="E2121" s="4" t="str">
        <f>TEXT(SalesDataTable[[#This Row],[Order Date]], "MMM")</f>
        <v>Oct</v>
      </c>
      <c r="F2121" s="5" t="str">
        <f>"Q"&amp;ROUNDUP(MONTH(SalesDataTable[[#This Row],[Order Date]])/3,0)</f>
        <v>Q4</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6" x14ac:dyDescent="0.4">
      <c r="A2122" s="2">
        <v>529</v>
      </c>
      <c r="B2122" s="3">
        <v>46311</v>
      </c>
      <c r="C2122" s="4">
        <f>YEAR(SalesDataTable[[#This Row],[Order Date]])</f>
        <v>2026</v>
      </c>
      <c r="D2122" s="4">
        <f>MONTH(SalesDataTable[[#This Row],[Order Date]])</f>
        <v>10</v>
      </c>
      <c r="E2122" s="4" t="str">
        <f>TEXT(SalesDataTable[[#This Row],[Order Date]], "MMM")</f>
        <v>Oct</v>
      </c>
      <c r="F2122" s="5" t="str">
        <f>"Q"&amp;ROUNDUP(MONTH(SalesDataTable[[#This Row],[Order Date]])/3,0)</f>
        <v>Q4</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6" x14ac:dyDescent="0.4">
      <c r="A2123" s="2">
        <v>1815</v>
      </c>
      <c r="B2123" s="3">
        <v>46311</v>
      </c>
      <c r="C2123" s="4">
        <f>YEAR(SalesDataTable[[#This Row],[Order Date]])</f>
        <v>2026</v>
      </c>
      <c r="D2123" s="4">
        <f>MONTH(SalesDataTable[[#This Row],[Order Date]])</f>
        <v>10</v>
      </c>
      <c r="E2123" s="4" t="str">
        <f>TEXT(SalesDataTable[[#This Row],[Order Date]], "MMM")</f>
        <v>Oct</v>
      </c>
      <c r="F2123" s="5" t="str">
        <f>"Q"&amp;ROUNDUP(MONTH(SalesDataTable[[#This Row],[Order Date]])/3,0)</f>
        <v>Q4</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6" x14ac:dyDescent="0.4">
      <c r="A2124" s="2">
        <v>1820</v>
      </c>
      <c r="B2124" s="3">
        <v>46311</v>
      </c>
      <c r="C2124" s="4">
        <f>YEAR(SalesDataTable[[#This Row],[Order Date]])</f>
        <v>2026</v>
      </c>
      <c r="D2124" s="4">
        <f>MONTH(SalesDataTable[[#This Row],[Order Date]])</f>
        <v>10</v>
      </c>
      <c r="E2124" s="4" t="str">
        <f>TEXT(SalesDataTable[[#This Row],[Order Date]], "MMM")</f>
        <v>Oct</v>
      </c>
      <c r="F2124" s="5" t="str">
        <f>"Q"&amp;ROUNDUP(MONTH(SalesDataTable[[#This Row],[Order Date]])/3,0)</f>
        <v>Q4</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6" x14ac:dyDescent="0.4">
      <c r="A2125" s="2">
        <v>2028</v>
      </c>
      <c r="B2125" s="3">
        <v>46311</v>
      </c>
      <c r="C2125" s="4">
        <f>YEAR(SalesDataTable[[#This Row],[Order Date]])</f>
        <v>2026</v>
      </c>
      <c r="D2125" s="4">
        <f>MONTH(SalesDataTable[[#This Row],[Order Date]])</f>
        <v>10</v>
      </c>
      <c r="E2125" s="4" t="str">
        <f>TEXT(SalesDataTable[[#This Row],[Order Date]], "MMM")</f>
        <v>Oct</v>
      </c>
      <c r="F2125" s="5" t="str">
        <f>"Q"&amp;ROUNDUP(MONTH(SalesDataTable[[#This Row],[Order Date]])/3,0)</f>
        <v>Q4</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6" x14ac:dyDescent="0.4">
      <c r="A2126" s="2">
        <v>2741</v>
      </c>
      <c r="B2126" s="3">
        <v>46311</v>
      </c>
      <c r="C2126" s="4">
        <f>YEAR(SalesDataTable[[#This Row],[Order Date]])</f>
        <v>2026</v>
      </c>
      <c r="D2126" s="4">
        <f>MONTH(SalesDataTable[[#This Row],[Order Date]])</f>
        <v>10</v>
      </c>
      <c r="E2126" s="4" t="str">
        <f>TEXT(SalesDataTable[[#This Row],[Order Date]], "MMM")</f>
        <v>Oct</v>
      </c>
      <c r="F2126" s="5" t="str">
        <f>"Q"&amp;ROUNDUP(MONTH(SalesDataTable[[#This Row],[Order Date]])/3,0)</f>
        <v>Q4</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6" x14ac:dyDescent="0.4">
      <c r="A2127" s="2">
        <v>3602</v>
      </c>
      <c r="B2127" s="3">
        <v>46311</v>
      </c>
      <c r="C2127" s="4">
        <f>YEAR(SalesDataTable[[#This Row],[Order Date]])</f>
        <v>2026</v>
      </c>
      <c r="D2127" s="4">
        <f>MONTH(SalesDataTable[[#This Row],[Order Date]])</f>
        <v>10</v>
      </c>
      <c r="E2127" s="4" t="str">
        <f>TEXT(SalesDataTable[[#This Row],[Order Date]], "MMM")</f>
        <v>Oct</v>
      </c>
      <c r="F2127" s="5" t="str">
        <f>"Q"&amp;ROUNDUP(MONTH(SalesDataTable[[#This Row],[Order Date]])/3,0)</f>
        <v>Q4</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6" x14ac:dyDescent="0.4">
      <c r="A2128" s="2">
        <v>4116</v>
      </c>
      <c r="B2128" s="3">
        <v>46311</v>
      </c>
      <c r="C2128" s="4">
        <f>YEAR(SalesDataTable[[#This Row],[Order Date]])</f>
        <v>2026</v>
      </c>
      <c r="D2128" s="4">
        <f>MONTH(SalesDataTable[[#This Row],[Order Date]])</f>
        <v>10</v>
      </c>
      <c r="E2128" s="4" t="str">
        <f>TEXT(SalesDataTable[[#This Row],[Order Date]], "MMM")</f>
        <v>Oct</v>
      </c>
      <c r="F2128" s="5" t="str">
        <f>"Q"&amp;ROUNDUP(MONTH(SalesDataTable[[#This Row],[Order Date]])/3,0)</f>
        <v>Q4</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6" x14ac:dyDescent="0.4">
      <c r="A2129" s="2">
        <v>4197</v>
      </c>
      <c r="B2129" s="3">
        <v>46311</v>
      </c>
      <c r="C2129" s="4">
        <f>YEAR(SalesDataTable[[#This Row],[Order Date]])</f>
        <v>2026</v>
      </c>
      <c r="D2129" s="4">
        <f>MONTH(SalesDataTable[[#This Row],[Order Date]])</f>
        <v>10</v>
      </c>
      <c r="E2129" s="4" t="str">
        <f>TEXT(SalesDataTable[[#This Row],[Order Date]], "MMM")</f>
        <v>Oct</v>
      </c>
      <c r="F2129" s="5" t="str">
        <f>"Q"&amp;ROUNDUP(MONTH(SalesDataTable[[#This Row],[Order Date]])/3,0)</f>
        <v>Q4</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6" x14ac:dyDescent="0.4">
      <c r="A2130" s="2">
        <v>360</v>
      </c>
      <c r="B2130" s="3">
        <v>46312</v>
      </c>
      <c r="C2130" s="4">
        <f>YEAR(SalesDataTable[[#This Row],[Order Date]])</f>
        <v>2026</v>
      </c>
      <c r="D2130" s="4">
        <f>MONTH(SalesDataTable[[#This Row],[Order Date]])</f>
        <v>10</v>
      </c>
      <c r="E2130" s="4" t="str">
        <f>TEXT(SalesDataTable[[#This Row],[Order Date]], "MMM")</f>
        <v>Oct</v>
      </c>
      <c r="F2130" s="5" t="str">
        <f>"Q"&amp;ROUNDUP(MONTH(SalesDataTable[[#This Row],[Order Date]])/3,0)</f>
        <v>Q4</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6" x14ac:dyDescent="0.4">
      <c r="A2131" s="2">
        <v>427</v>
      </c>
      <c r="B2131" s="3">
        <v>46312</v>
      </c>
      <c r="C2131" s="4">
        <f>YEAR(SalesDataTable[[#This Row],[Order Date]])</f>
        <v>2026</v>
      </c>
      <c r="D2131" s="4">
        <f>MONTH(SalesDataTable[[#This Row],[Order Date]])</f>
        <v>10</v>
      </c>
      <c r="E2131" s="4" t="str">
        <f>TEXT(SalesDataTable[[#This Row],[Order Date]], "MMM")</f>
        <v>Oct</v>
      </c>
      <c r="F2131" s="5" t="str">
        <f>"Q"&amp;ROUNDUP(MONTH(SalesDataTable[[#This Row],[Order Date]])/3,0)</f>
        <v>Q4</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6" x14ac:dyDescent="0.4">
      <c r="A2132" s="2">
        <v>1018</v>
      </c>
      <c r="B2132" s="3">
        <v>46312</v>
      </c>
      <c r="C2132" s="4">
        <f>YEAR(SalesDataTable[[#This Row],[Order Date]])</f>
        <v>2026</v>
      </c>
      <c r="D2132" s="4">
        <f>MONTH(SalesDataTable[[#This Row],[Order Date]])</f>
        <v>10</v>
      </c>
      <c r="E2132" s="4" t="str">
        <f>TEXT(SalesDataTable[[#This Row],[Order Date]], "MMM")</f>
        <v>Oct</v>
      </c>
      <c r="F2132" s="5" t="str">
        <f>"Q"&amp;ROUNDUP(MONTH(SalesDataTable[[#This Row],[Order Date]])/3,0)</f>
        <v>Q4</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6" x14ac:dyDescent="0.4">
      <c r="A2133" s="2">
        <v>1179</v>
      </c>
      <c r="B2133" s="3">
        <v>46312</v>
      </c>
      <c r="C2133" s="4">
        <f>YEAR(SalesDataTable[[#This Row],[Order Date]])</f>
        <v>2026</v>
      </c>
      <c r="D2133" s="4">
        <f>MONTH(SalesDataTable[[#This Row],[Order Date]])</f>
        <v>10</v>
      </c>
      <c r="E2133" s="4" t="str">
        <f>TEXT(SalesDataTable[[#This Row],[Order Date]], "MMM")</f>
        <v>Oct</v>
      </c>
      <c r="F2133" s="5" t="str">
        <f>"Q"&amp;ROUNDUP(MONTH(SalesDataTable[[#This Row],[Order Date]])/3,0)</f>
        <v>Q4</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6" x14ac:dyDescent="0.4">
      <c r="A2134" s="2">
        <v>2267</v>
      </c>
      <c r="B2134" s="3">
        <v>46312</v>
      </c>
      <c r="C2134" s="4">
        <f>YEAR(SalesDataTable[[#This Row],[Order Date]])</f>
        <v>2026</v>
      </c>
      <c r="D2134" s="4">
        <f>MONTH(SalesDataTable[[#This Row],[Order Date]])</f>
        <v>10</v>
      </c>
      <c r="E2134" s="4" t="str">
        <f>TEXT(SalesDataTable[[#This Row],[Order Date]], "MMM")</f>
        <v>Oct</v>
      </c>
      <c r="F2134" s="5" t="str">
        <f>"Q"&amp;ROUNDUP(MONTH(SalesDataTable[[#This Row],[Order Date]])/3,0)</f>
        <v>Q4</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6" x14ac:dyDescent="0.4">
      <c r="A2135" s="2">
        <v>2656</v>
      </c>
      <c r="B2135" s="3">
        <v>46312</v>
      </c>
      <c r="C2135" s="4">
        <f>YEAR(SalesDataTable[[#This Row],[Order Date]])</f>
        <v>2026</v>
      </c>
      <c r="D2135" s="4">
        <f>MONTH(SalesDataTable[[#This Row],[Order Date]])</f>
        <v>10</v>
      </c>
      <c r="E2135" s="4" t="str">
        <f>TEXT(SalesDataTable[[#This Row],[Order Date]], "MMM")</f>
        <v>Oct</v>
      </c>
      <c r="F2135" s="5" t="str">
        <f>"Q"&amp;ROUNDUP(MONTH(SalesDataTable[[#This Row],[Order Date]])/3,0)</f>
        <v>Q4</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6" x14ac:dyDescent="0.4">
      <c r="A2136" s="2">
        <v>2867</v>
      </c>
      <c r="B2136" s="3">
        <v>46312</v>
      </c>
      <c r="C2136" s="4">
        <f>YEAR(SalesDataTable[[#This Row],[Order Date]])</f>
        <v>2026</v>
      </c>
      <c r="D2136" s="4">
        <f>MONTH(SalesDataTable[[#This Row],[Order Date]])</f>
        <v>10</v>
      </c>
      <c r="E2136" s="4" t="str">
        <f>TEXT(SalesDataTable[[#This Row],[Order Date]], "MMM")</f>
        <v>Oct</v>
      </c>
      <c r="F2136" s="5" t="str">
        <f>"Q"&amp;ROUNDUP(MONTH(SalesDataTable[[#This Row],[Order Date]])/3,0)</f>
        <v>Q4</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6" x14ac:dyDescent="0.4">
      <c r="A2137" s="2">
        <v>3335</v>
      </c>
      <c r="B2137" s="3">
        <v>46312</v>
      </c>
      <c r="C2137" s="4">
        <f>YEAR(SalesDataTable[[#This Row],[Order Date]])</f>
        <v>2026</v>
      </c>
      <c r="D2137" s="4">
        <f>MONTH(SalesDataTable[[#This Row],[Order Date]])</f>
        <v>10</v>
      </c>
      <c r="E2137" s="4" t="str">
        <f>TEXT(SalesDataTable[[#This Row],[Order Date]], "MMM")</f>
        <v>Oct</v>
      </c>
      <c r="F2137" s="5" t="str">
        <f>"Q"&amp;ROUNDUP(MONTH(SalesDataTable[[#This Row],[Order Date]])/3,0)</f>
        <v>Q4</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6" x14ac:dyDescent="0.4">
      <c r="A2138" s="2">
        <v>3770</v>
      </c>
      <c r="B2138" s="3">
        <v>46312</v>
      </c>
      <c r="C2138" s="4">
        <f>YEAR(SalesDataTable[[#This Row],[Order Date]])</f>
        <v>2026</v>
      </c>
      <c r="D2138" s="4">
        <f>MONTH(SalesDataTable[[#This Row],[Order Date]])</f>
        <v>10</v>
      </c>
      <c r="E2138" s="4" t="str">
        <f>TEXT(SalesDataTable[[#This Row],[Order Date]], "MMM")</f>
        <v>Oct</v>
      </c>
      <c r="F2138" s="5" t="str">
        <f>"Q"&amp;ROUNDUP(MONTH(SalesDataTable[[#This Row],[Order Date]])/3,0)</f>
        <v>Q4</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6" x14ac:dyDescent="0.4">
      <c r="A2139" s="2">
        <v>4065</v>
      </c>
      <c r="B2139" s="3">
        <v>46312</v>
      </c>
      <c r="C2139" s="4">
        <f>YEAR(SalesDataTable[[#This Row],[Order Date]])</f>
        <v>2026</v>
      </c>
      <c r="D2139" s="4">
        <f>MONTH(SalesDataTable[[#This Row],[Order Date]])</f>
        <v>10</v>
      </c>
      <c r="E2139" s="4" t="str">
        <f>TEXT(SalesDataTable[[#This Row],[Order Date]], "MMM")</f>
        <v>Oct</v>
      </c>
      <c r="F2139" s="5" t="str">
        <f>"Q"&amp;ROUNDUP(MONTH(SalesDataTable[[#This Row],[Order Date]])/3,0)</f>
        <v>Q4</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6" x14ac:dyDescent="0.4">
      <c r="A2140" s="2">
        <v>4222</v>
      </c>
      <c r="B2140" s="3">
        <v>46312</v>
      </c>
      <c r="C2140" s="4">
        <f>YEAR(SalesDataTable[[#This Row],[Order Date]])</f>
        <v>2026</v>
      </c>
      <c r="D2140" s="4">
        <f>MONTH(SalesDataTable[[#This Row],[Order Date]])</f>
        <v>10</v>
      </c>
      <c r="E2140" s="4" t="str">
        <f>TEXT(SalesDataTable[[#This Row],[Order Date]], "MMM")</f>
        <v>Oct</v>
      </c>
      <c r="F2140" s="5" t="str">
        <f>"Q"&amp;ROUNDUP(MONTH(SalesDataTable[[#This Row],[Order Date]])/3,0)</f>
        <v>Q4</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6" x14ac:dyDescent="0.4">
      <c r="A2141" s="2">
        <v>4304</v>
      </c>
      <c r="B2141" s="3">
        <v>46312</v>
      </c>
      <c r="C2141" s="4">
        <f>YEAR(SalesDataTable[[#This Row],[Order Date]])</f>
        <v>2026</v>
      </c>
      <c r="D2141" s="4">
        <f>MONTH(SalesDataTable[[#This Row],[Order Date]])</f>
        <v>10</v>
      </c>
      <c r="E2141" s="4" t="str">
        <f>TEXT(SalesDataTable[[#This Row],[Order Date]], "MMM")</f>
        <v>Oct</v>
      </c>
      <c r="F2141" s="5" t="str">
        <f>"Q"&amp;ROUNDUP(MONTH(SalesDataTable[[#This Row],[Order Date]])/3,0)</f>
        <v>Q4</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6" x14ac:dyDescent="0.4">
      <c r="A2142" s="2">
        <v>109</v>
      </c>
      <c r="B2142" s="3">
        <v>46313</v>
      </c>
      <c r="C2142" s="4">
        <f>YEAR(SalesDataTable[[#This Row],[Order Date]])</f>
        <v>2026</v>
      </c>
      <c r="D2142" s="4">
        <f>MONTH(SalesDataTable[[#This Row],[Order Date]])</f>
        <v>10</v>
      </c>
      <c r="E2142" s="4" t="str">
        <f>TEXT(SalesDataTable[[#This Row],[Order Date]], "MMM")</f>
        <v>Oct</v>
      </c>
      <c r="F2142" s="5" t="str">
        <f>"Q"&amp;ROUNDUP(MONTH(SalesDataTable[[#This Row],[Order Date]])/3,0)</f>
        <v>Q4</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6" x14ac:dyDescent="0.4">
      <c r="A2143" s="2">
        <v>744</v>
      </c>
      <c r="B2143" s="3">
        <v>46313</v>
      </c>
      <c r="C2143" s="4">
        <f>YEAR(SalesDataTable[[#This Row],[Order Date]])</f>
        <v>2026</v>
      </c>
      <c r="D2143" s="4">
        <f>MONTH(SalesDataTable[[#This Row],[Order Date]])</f>
        <v>10</v>
      </c>
      <c r="E2143" s="4" t="str">
        <f>TEXT(SalesDataTable[[#This Row],[Order Date]], "MMM")</f>
        <v>Oct</v>
      </c>
      <c r="F2143" s="5" t="str">
        <f>"Q"&amp;ROUNDUP(MONTH(SalesDataTable[[#This Row],[Order Date]])/3,0)</f>
        <v>Q4</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6" x14ac:dyDescent="0.4">
      <c r="A2144" s="2">
        <v>960</v>
      </c>
      <c r="B2144" s="3">
        <v>46313</v>
      </c>
      <c r="C2144" s="4">
        <f>YEAR(SalesDataTable[[#This Row],[Order Date]])</f>
        <v>2026</v>
      </c>
      <c r="D2144" s="4">
        <f>MONTH(SalesDataTable[[#This Row],[Order Date]])</f>
        <v>10</v>
      </c>
      <c r="E2144" s="4" t="str">
        <f>TEXT(SalesDataTable[[#This Row],[Order Date]], "MMM")</f>
        <v>Oct</v>
      </c>
      <c r="F2144" s="5" t="str">
        <f>"Q"&amp;ROUNDUP(MONTH(SalesDataTable[[#This Row],[Order Date]])/3,0)</f>
        <v>Q4</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6" x14ac:dyDescent="0.4">
      <c r="A2145" s="2">
        <v>1389</v>
      </c>
      <c r="B2145" s="3">
        <v>46313</v>
      </c>
      <c r="C2145" s="4">
        <f>YEAR(SalesDataTable[[#This Row],[Order Date]])</f>
        <v>2026</v>
      </c>
      <c r="D2145" s="4">
        <f>MONTH(SalesDataTable[[#This Row],[Order Date]])</f>
        <v>10</v>
      </c>
      <c r="E2145" s="4" t="str">
        <f>TEXT(SalesDataTable[[#This Row],[Order Date]], "MMM")</f>
        <v>Oct</v>
      </c>
      <c r="F2145" s="5" t="str">
        <f>"Q"&amp;ROUNDUP(MONTH(SalesDataTable[[#This Row],[Order Date]])/3,0)</f>
        <v>Q4</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6" x14ac:dyDescent="0.4">
      <c r="A2146" s="2">
        <v>1493</v>
      </c>
      <c r="B2146" s="3">
        <v>46313</v>
      </c>
      <c r="C2146" s="4">
        <f>YEAR(SalesDataTable[[#This Row],[Order Date]])</f>
        <v>2026</v>
      </c>
      <c r="D2146" s="4">
        <f>MONTH(SalesDataTable[[#This Row],[Order Date]])</f>
        <v>10</v>
      </c>
      <c r="E2146" s="4" t="str">
        <f>TEXT(SalesDataTable[[#This Row],[Order Date]], "MMM")</f>
        <v>Oct</v>
      </c>
      <c r="F2146" s="5" t="str">
        <f>"Q"&amp;ROUNDUP(MONTH(SalesDataTable[[#This Row],[Order Date]])/3,0)</f>
        <v>Q4</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6" x14ac:dyDescent="0.4">
      <c r="A2147" s="2">
        <v>1967</v>
      </c>
      <c r="B2147" s="3">
        <v>46313</v>
      </c>
      <c r="C2147" s="4">
        <f>YEAR(SalesDataTable[[#This Row],[Order Date]])</f>
        <v>2026</v>
      </c>
      <c r="D2147" s="4">
        <f>MONTH(SalesDataTable[[#This Row],[Order Date]])</f>
        <v>10</v>
      </c>
      <c r="E2147" s="4" t="str">
        <f>TEXT(SalesDataTable[[#This Row],[Order Date]], "MMM")</f>
        <v>Oct</v>
      </c>
      <c r="F2147" s="5" t="str">
        <f>"Q"&amp;ROUNDUP(MONTH(SalesDataTable[[#This Row],[Order Date]])/3,0)</f>
        <v>Q4</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6" x14ac:dyDescent="0.4">
      <c r="A2148" s="2">
        <v>2132</v>
      </c>
      <c r="B2148" s="3">
        <v>46313</v>
      </c>
      <c r="C2148" s="4">
        <f>YEAR(SalesDataTable[[#This Row],[Order Date]])</f>
        <v>2026</v>
      </c>
      <c r="D2148" s="4">
        <f>MONTH(SalesDataTable[[#This Row],[Order Date]])</f>
        <v>10</v>
      </c>
      <c r="E2148" s="4" t="str">
        <f>TEXT(SalesDataTable[[#This Row],[Order Date]], "MMM")</f>
        <v>Oct</v>
      </c>
      <c r="F2148" s="5" t="str">
        <f>"Q"&amp;ROUNDUP(MONTH(SalesDataTable[[#This Row],[Order Date]])/3,0)</f>
        <v>Q4</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6" x14ac:dyDescent="0.4">
      <c r="A2149" s="2">
        <v>2882</v>
      </c>
      <c r="B2149" s="3">
        <v>46313</v>
      </c>
      <c r="C2149" s="4">
        <f>YEAR(SalesDataTable[[#This Row],[Order Date]])</f>
        <v>2026</v>
      </c>
      <c r="D2149" s="4">
        <f>MONTH(SalesDataTable[[#This Row],[Order Date]])</f>
        <v>10</v>
      </c>
      <c r="E2149" s="4" t="str">
        <f>TEXT(SalesDataTable[[#This Row],[Order Date]], "MMM")</f>
        <v>Oct</v>
      </c>
      <c r="F2149" s="5" t="str">
        <f>"Q"&amp;ROUNDUP(MONTH(SalesDataTable[[#This Row],[Order Date]])/3,0)</f>
        <v>Q4</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6" x14ac:dyDescent="0.4">
      <c r="A2150" s="2">
        <v>3345</v>
      </c>
      <c r="B2150" s="3">
        <v>46313</v>
      </c>
      <c r="C2150" s="4">
        <f>YEAR(SalesDataTable[[#This Row],[Order Date]])</f>
        <v>2026</v>
      </c>
      <c r="D2150" s="4">
        <f>MONTH(SalesDataTable[[#This Row],[Order Date]])</f>
        <v>10</v>
      </c>
      <c r="E2150" s="4" t="str">
        <f>TEXT(SalesDataTable[[#This Row],[Order Date]], "MMM")</f>
        <v>Oct</v>
      </c>
      <c r="F2150" s="5" t="str">
        <f>"Q"&amp;ROUNDUP(MONTH(SalesDataTable[[#This Row],[Order Date]])/3,0)</f>
        <v>Q4</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6" x14ac:dyDescent="0.4">
      <c r="A2151" s="2">
        <v>4089</v>
      </c>
      <c r="B2151" s="3">
        <v>46313</v>
      </c>
      <c r="C2151" s="4">
        <f>YEAR(SalesDataTable[[#This Row],[Order Date]])</f>
        <v>2026</v>
      </c>
      <c r="D2151" s="4">
        <f>MONTH(SalesDataTable[[#This Row],[Order Date]])</f>
        <v>10</v>
      </c>
      <c r="E2151" s="4" t="str">
        <f>TEXT(SalesDataTable[[#This Row],[Order Date]], "MMM")</f>
        <v>Oct</v>
      </c>
      <c r="F2151" s="5" t="str">
        <f>"Q"&amp;ROUNDUP(MONTH(SalesDataTable[[#This Row],[Order Date]])/3,0)</f>
        <v>Q4</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6" x14ac:dyDescent="0.4">
      <c r="A2152" s="2">
        <v>4119</v>
      </c>
      <c r="B2152" s="3">
        <v>46313</v>
      </c>
      <c r="C2152" s="4">
        <f>YEAR(SalesDataTable[[#This Row],[Order Date]])</f>
        <v>2026</v>
      </c>
      <c r="D2152" s="4">
        <f>MONTH(SalesDataTable[[#This Row],[Order Date]])</f>
        <v>10</v>
      </c>
      <c r="E2152" s="4" t="str">
        <f>TEXT(SalesDataTable[[#This Row],[Order Date]], "MMM")</f>
        <v>Oct</v>
      </c>
      <c r="F2152" s="5" t="str">
        <f>"Q"&amp;ROUNDUP(MONTH(SalesDataTable[[#This Row],[Order Date]])/3,0)</f>
        <v>Q4</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6" x14ac:dyDescent="0.4">
      <c r="A2153" s="2">
        <v>4968</v>
      </c>
      <c r="B2153" s="3">
        <v>46313</v>
      </c>
      <c r="C2153" s="4">
        <f>YEAR(SalesDataTable[[#This Row],[Order Date]])</f>
        <v>2026</v>
      </c>
      <c r="D2153" s="4">
        <f>MONTH(SalesDataTable[[#This Row],[Order Date]])</f>
        <v>10</v>
      </c>
      <c r="E2153" s="4" t="str">
        <f>TEXT(SalesDataTable[[#This Row],[Order Date]], "MMM")</f>
        <v>Oct</v>
      </c>
      <c r="F2153" s="5" t="str">
        <f>"Q"&amp;ROUNDUP(MONTH(SalesDataTable[[#This Row],[Order Date]])/3,0)</f>
        <v>Q4</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6" x14ac:dyDescent="0.4">
      <c r="A2154" s="2">
        <v>5197</v>
      </c>
      <c r="B2154" s="3">
        <v>46313</v>
      </c>
      <c r="C2154" s="4">
        <f>YEAR(SalesDataTable[[#This Row],[Order Date]])</f>
        <v>2026</v>
      </c>
      <c r="D2154" s="4">
        <f>MONTH(SalesDataTable[[#This Row],[Order Date]])</f>
        <v>10</v>
      </c>
      <c r="E2154" s="4" t="str">
        <f>TEXT(SalesDataTable[[#This Row],[Order Date]], "MMM")</f>
        <v>Oct</v>
      </c>
      <c r="F2154" s="5" t="str">
        <f>"Q"&amp;ROUNDUP(MONTH(SalesDataTable[[#This Row],[Order Date]])/3,0)</f>
        <v>Q4</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6" x14ac:dyDescent="0.4">
      <c r="A2155" s="2">
        <v>66</v>
      </c>
      <c r="B2155" s="3">
        <v>46314</v>
      </c>
      <c r="C2155" s="4">
        <f>YEAR(SalesDataTable[[#This Row],[Order Date]])</f>
        <v>2026</v>
      </c>
      <c r="D2155" s="4">
        <f>MONTH(SalesDataTable[[#This Row],[Order Date]])</f>
        <v>10</v>
      </c>
      <c r="E2155" s="4" t="str">
        <f>TEXT(SalesDataTable[[#This Row],[Order Date]], "MMM")</f>
        <v>Oct</v>
      </c>
      <c r="F2155" s="5" t="str">
        <f>"Q"&amp;ROUNDUP(MONTH(SalesDataTable[[#This Row],[Order Date]])/3,0)</f>
        <v>Q4</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6" x14ac:dyDescent="0.4">
      <c r="A2156" s="2">
        <v>585</v>
      </c>
      <c r="B2156" s="3">
        <v>46314</v>
      </c>
      <c r="C2156" s="4">
        <f>YEAR(SalesDataTable[[#This Row],[Order Date]])</f>
        <v>2026</v>
      </c>
      <c r="D2156" s="4">
        <f>MONTH(SalesDataTable[[#This Row],[Order Date]])</f>
        <v>10</v>
      </c>
      <c r="E2156" s="4" t="str">
        <f>TEXT(SalesDataTable[[#This Row],[Order Date]], "MMM")</f>
        <v>Oct</v>
      </c>
      <c r="F2156" s="5" t="str">
        <f>"Q"&amp;ROUNDUP(MONTH(SalesDataTable[[#This Row],[Order Date]])/3,0)</f>
        <v>Q4</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6" x14ac:dyDescent="0.4">
      <c r="A2157" s="2">
        <v>856</v>
      </c>
      <c r="B2157" s="3">
        <v>46314</v>
      </c>
      <c r="C2157" s="4">
        <f>YEAR(SalesDataTable[[#This Row],[Order Date]])</f>
        <v>2026</v>
      </c>
      <c r="D2157" s="4">
        <f>MONTH(SalesDataTable[[#This Row],[Order Date]])</f>
        <v>10</v>
      </c>
      <c r="E2157" s="4" t="str">
        <f>TEXT(SalesDataTable[[#This Row],[Order Date]], "MMM")</f>
        <v>Oct</v>
      </c>
      <c r="F2157" s="5" t="str">
        <f>"Q"&amp;ROUNDUP(MONTH(SalesDataTable[[#This Row],[Order Date]])/3,0)</f>
        <v>Q4</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6" x14ac:dyDescent="0.4">
      <c r="A2158" s="2">
        <v>1793</v>
      </c>
      <c r="B2158" s="3">
        <v>46314</v>
      </c>
      <c r="C2158" s="4">
        <f>YEAR(SalesDataTable[[#This Row],[Order Date]])</f>
        <v>2026</v>
      </c>
      <c r="D2158" s="4">
        <f>MONTH(SalesDataTable[[#This Row],[Order Date]])</f>
        <v>10</v>
      </c>
      <c r="E2158" s="4" t="str">
        <f>TEXT(SalesDataTable[[#This Row],[Order Date]], "MMM")</f>
        <v>Oct</v>
      </c>
      <c r="F2158" s="5" t="str">
        <f>"Q"&amp;ROUNDUP(MONTH(SalesDataTable[[#This Row],[Order Date]])/3,0)</f>
        <v>Q4</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6" x14ac:dyDescent="0.4">
      <c r="A2159" s="2">
        <v>4763</v>
      </c>
      <c r="B2159" s="3">
        <v>46314</v>
      </c>
      <c r="C2159" s="4">
        <f>YEAR(SalesDataTable[[#This Row],[Order Date]])</f>
        <v>2026</v>
      </c>
      <c r="D2159" s="4">
        <f>MONTH(SalesDataTable[[#This Row],[Order Date]])</f>
        <v>10</v>
      </c>
      <c r="E2159" s="4" t="str">
        <f>TEXT(SalesDataTable[[#This Row],[Order Date]], "MMM")</f>
        <v>Oct</v>
      </c>
      <c r="F2159" s="5" t="str">
        <f>"Q"&amp;ROUNDUP(MONTH(SalesDataTable[[#This Row],[Order Date]])/3,0)</f>
        <v>Q4</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6" x14ac:dyDescent="0.4">
      <c r="A2160" s="2">
        <v>1716</v>
      </c>
      <c r="B2160" s="3">
        <v>46315</v>
      </c>
      <c r="C2160" s="4">
        <f>YEAR(SalesDataTable[[#This Row],[Order Date]])</f>
        <v>2026</v>
      </c>
      <c r="D2160" s="4">
        <f>MONTH(SalesDataTable[[#This Row],[Order Date]])</f>
        <v>10</v>
      </c>
      <c r="E2160" s="4" t="str">
        <f>TEXT(SalesDataTable[[#This Row],[Order Date]], "MMM")</f>
        <v>Oct</v>
      </c>
      <c r="F2160" s="5" t="str">
        <f>"Q"&amp;ROUNDUP(MONTH(SalesDataTable[[#This Row],[Order Date]])/3,0)</f>
        <v>Q4</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6" x14ac:dyDescent="0.4">
      <c r="A2161" s="2">
        <v>1759</v>
      </c>
      <c r="B2161" s="3">
        <v>46315</v>
      </c>
      <c r="C2161" s="4">
        <f>YEAR(SalesDataTable[[#This Row],[Order Date]])</f>
        <v>2026</v>
      </c>
      <c r="D2161" s="4">
        <f>MONTH(SalesDataTable[[#This Row],[Order Date]])</f>
        <v>10</v>
      </c>
      <c r="E2161" s="4" t="str">
        <f>TEXT(SalesDataTable[[#This Row],[Order Date]], "MMM")</f>
        <v>Oct</v>
      </c>
      <c r="F2161" s="5" t="str">
        <f>"Q"&amp;ROUNDUP(MONTH(SalesDataTable[[#This Row],[Order Date]])/3,0)</f>
        <v>Q4</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6" x14ac:dyDescent="0.4">
      <c r="A2162" s="2">
        <v>1811</v>
      </c>
      <c r="B2162" s="3">
        <v>46315</v>
      </c>
      <c r="C2162" s="4">
        <f>YEAR(SalesDataTable[[#This Row],[Order Date]])</f>
        <v>2026</v>
      </c>
      <c r="D2162" s="4">
        <f>MONTH(SalesDataTable[[#This Row],[Order Date]])</f>
        <v>10</v>
      </c>
      <c r="E2162" s="4" t="str">
        <f>TEXT(SalesDataTable[[#This Row],[Order Date]], "MMM")</f>
        <v>Oct</v>
      </c>
      <c r="F2162" s="5" t="str">
        <f>"Q"&amp;ROUNDUP(MONTH(SalesDataTable[[#This Row],[Order Date]])/3,0)</f>
        <v>Q4</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6" x14ac:dyDescent="0.4">
      <c r="A2163" s="2">
        <v>2918</v>
      </c>
      <c r="B2163" s="3">
        <v>46315</v>
      </c>
      <c r="C2163" s="4">
        <f>YEAR(SalesDataTable[[#This Row],[Order Date]])</f>
        <v>2026</v>
      </c>
      <c r="D2163" s="4">
        <f>MONTH(SalesDataTable[[#This Row],[Order Date]])</f>
        <v>10</v>
      </c>
      <c r="E2163" s="4" t="str">
        <f>TEXT(SalesDataTable[[#This Row],[Order Date]], "MMM")</f>
        <v>Oct</v>
      </c>
      <c r="F2163" s="5" t="str">
        <f>"Q"&amp;ROUNDUP(MONTH(SalesDataTable[[#This Row],[Order Date]])/3,0)</f>
        <v>Q4</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6" x14ac:dyDescent="0.4">
      <c r="A2164" s="2">
        <v>4150</v>
      </c>
      <c r="B2164" s="3">
        <v>46315</v>
      </c>
      <c r="C2164" s="4">
        <f>YEAR(SalesDataTable[[#This Row],[Order Date]])</f>
        <v>2026</v>
      </c>
      <c r="D2164" s="4">
        <f>MONTH(SalesDataTable[[#This Row],[Order Date]])</f>
        <v>10</v>
      </c>
      <c r="E2164" s="4" t="str">
        <f>TEXT(SalesDataTable[[#This Row],[Order Date]], "MMM")</f>
        <v>Oct</v>
      </c>
      <c r="F2164" s="5" t="str">
        <f>"Q"&amp;ROUNDUP(MONTH(SalesDataTable[[#This Row],[Order Date]])/3,0)</f>
        <v>Q4</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6" x14ac:dyDescent="0.4">
      <c r="A2165" s="2">
        <v>4830</v>
      </c>
      <c r="B2165" s="3">
        <v>46315</v>
      </c>
      <c r="C2165" s="4">
        <f>YEAR(SalesDataTable[[#This Row],[Order Date]])</f>
        <v>2026</v>
      </c>
      <c r="D2165" s="4">
        <f>MONTH(SalesDataTable[[#This Row],[Order Date]])</f>
        <v>10</v>
      </c>
      <c r="E2165" s="4" t="str">
        <f>TEXT(SalesDataTable[[#This Row],[Order Date]], "MMM")</f>
        <v>Oct</v>
      </c>
      <c r="F2165" s="5" t="str">
        <f>"Q"&amp;ROUNDUP(MONTH(SalesDataTable[[#This Row],[Order Date]])/3,0)</f>
        <v>Q4</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6" x14ac:dyDescent="0.4">
      <c r="A2166" s="2">
        <v>4698</v>
      </c>
      <c r="B2166" s="3">
        <v>46316</v>
      </c>
      <c r="C2166" s="4">
        <f>YEAR(SalesDataTable[[#This Row],[Order Date]])</f>
        <v>2026</v>
      </c>
      <c r="D2166" s="4">
        <f>MONTH(SalesDataTable[[#This Row],[Order Date]])</f>
        <v>10</v>
      </c>
      <c r="E2166" s="4" t="str">
        <f>TEXT(SalesDataTable[[#This Row],[Order Date]], "MMM")</f>
        <v>Oct</v>
      </c>
      <c r="F2166" s="5" t="str">
        <f>"Q"&amp;ROUNDUP(MONTH(SalesDataTable[[#This Row],[Order Date]])/3,0)</f>
        <v>Q4</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6" x14ac:dyDescent="0.4">
      <c r="A2167" s="2">
        <v>4846</v>
      </c>
      <c r="B2167" s="3">
        <v>46316</v>
      </c>
      <c r="C2167" s="4">
        <f>YEAR(SalesDataTable[[#This Row],[Order Date]])</f>
        <v>2026</v>
      </c>
      <c r="D2167" s="4">
        <f>MONTH(SalesDataTable[[#This Row],[Order Date]])</f>
        <v>10</v>
      </c>
      <c r="E2167" s="4" t="str">
        <f>TEXT(SalesDataTable[[#This Row],[Order Date]], "MMM")</f>
        <v>Oct</v>
      </c>
      <c r="F2167" s="5" t="str">
        <f>"Q"&amp;ROUNDUP(MONTH(SalesDataTable[[#This Row],[Order Date]])/3,0)</f>
        <v>Q4</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6" x14ac:dyDescent="0.4">
      <c r="A2168" s="2">
        <v>5024</v>
      </c>
      <c r="B2168" s="3">
        <v>46316</v>
      </c>
      <c r="C2168" s="4">
        <f>YEAR(SalesDataTable[[#This Row],[Order Date]])</f>
        <v>2026</v>
      </c>
      <c r="D2168" s="4">
        <f>MONTH(SalesDataTable[[#This Row],[Order Date]])</f>
        <v>10</v>
      </c>
      <c r="E2168" s="4" t="str">
        <f>TEXT(SalesDataTable[[#This Row],[Order Date]], "MMM")</f>
        <v>Oct</v>
      </c>
      <c r="F2168" s="5" t="str">
        <f>"Q"&amp;ROUNDUP(MONTH(SalesDataTable[[#This Row],[Order Date]])/3,0)</f>
        <v>Q4</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6" x14ac:dyDescent="0.4">
      <c r="A2169" s="2">
        <v>1157</v>
      </c>
      <c r="B2169" s="3">
        <v>46317</v>
      </c>
      <c r="C2169" s="4">
        <f>YEAR(SalesDataTable[[#This Row],[Order Date]])</f>
        <v>2026</v>
      </c>
      <c r="D2169" s="4">
        <f>MONTH(SalesDataTable[[#This Row],[Order Date]])</f>
        <v>10</v>
      </c>
      <c r="E2169" s="4" t="str">
        <f>TEXT(SalesDataTable[[#This Row],[Order Date]], "MMM")</f>
        <v>Oct</v>
      </c>
      <c r="F2169" s="5" t="str">
        <f>"Q"&amp;ROUNDUP(MONTH(SalesDataTable[[#This Row],[Order Date]])/3,0)</f>
        <v>Q4</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6" x14ac:dyDescent="0.4">
      <c r="A2170" s="2">
        <v>1427</v>
      </c>
      <c r="B2170" s="3">
        <v>46317</v>
      </c>
      <c r="C2170" s="4">
        <f>YEAR(SalesDataTable[[#This Row],[Order Date]])</f>
        <v>2026</v>
      </c>
      <c r="D2170" s="4">
        <f>MONTH(SalesDataTable[[#This Row],[Order Date]])</f>
        <v>10</v>
      </c>
      <c r="E2170" s="4" t="str">
        <f>TEXT(SalesDataTable[[#This Row],[Order Date]], "MMM")</f>
        <v>Oct</v>
      </c>
      <c r="F2170" s="5" t="str">
        <f>"Q"&amp;ROUNDUP(MONTH(SalesDataTable[[#This Row],[Order Date]])/3,0)</f>
        <v>Q4</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6" x14ac:dyDescent="0.4">
      <c r="A2171" s="2">
        <v>1622</v>
      </c>
      <c r="B2171" s="3">
        <v>46317</v>
      </c>
      <c r="C2171" s="4">
        <f>YEAR(SalesDataTable[[#This Row],[Order Date]])</f>
        <v>2026</v>
      </c>
      <c r="D2171" s="4">
        <f>MONTH(SalesDataTable[[#This Row],[Order Date]])</f>
        <v>10</v>
      </c>
      <c r="E2171" s="4" t="str">
        <f>TEXT(SalesDataTable[[#This Row],[Order Date]], "MMM")</f>
        <v>Oct</v>
      </c>
      <c r="F2171" s="5" t="str">
        <f>"Q"&amp;ROUNDUP(MONTH(SalesDataTable[[#This Row],[Order Date]])/3,0)</f>
        <v>Q4</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6" x14ac:dyDescent="0.4">
      <c r="A2172" s="2">
        <v>1879</v>
      </c>
      <c r="B2172" s="3">
        <v>46317</v>
      </c>
      <c r="C2172" s="4">
        <f>YEAR(SalesDataTable[[#This Row],[Order Date]])</f>
        <v>2026</v>
      </c>
      <c r="D2172" s="4">
        <f>MONTH(SalesDataTable[[#This Row],[Order Date]])</f>
        <v>10</v>
      </c>
      <c r="E2172" s="4" t="str">
        <f>TEXT(SalesDataTable[[#This Row],[Order Date]], "MMM")</f>
        <v>Oct</v>
      </c>
      <c r="F2172" s="5" t="str">
        <f>"Q"&amp;ROUNDUP(MONTH(SalesDataTable[[#This Row],[Order Date]])/3,0)</f>
        <v>Q4</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6" x14ac:dyDescent="0.4">
      <c r="A2173" s="2">
        <v>2483</v>
      </c>
      <c r="B2173" s="3">
        <v>46317</v>
      </c>
      <c r="C2173" s="4">
        <f>YEAR(SalesDataTable[[#This Row],[Order Date]])</f>
        <v>2026</v>
      </c>
      <c r="D2173" s="4">
        <f>MONTH(SalesDataTable[[#This Row],[Order Date]])</f>
        <v>10</v>
      </c>
      <c r="E2173" s="4" t="str">
        <f>TEXT(SalesDataTable[[#This Row],[Order Date]], "MMM")</f>
        <v>Oct</v>
      </c>
      <c r="F2173" s="5" t="str">
        <f>"Q"&amp;ROUNDUP(MONTH(SalesDataTable[[#This Row],[Order Date]])/3,0)</f>
        <v>Q4</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6" x14ac:dyDescent="0.4">
      <c r="A2174" s="2">
        <v>4451</v>
      </c>
      <c r="B2174" s="3">
        <v>46317</v>
      </c>
      <c r="C2174" s="4">
        <f>YEAR(SalesDataTable[[#This Row],[Order Date]])</f>
        <v>2026</v>
      </c>
      <c r="D2174" s="4">
        <f>MONTH(SalesDataTable[[#This Row],[Order Date]])</f>
        <v>10</v>
      </c>
      <c r="E2174" s="4" t="str">
        <f>TEXT(SalesDataTable[[#This Row],[Order Date]], "MMM")</f>
        <v>Oct</v>
      </c>
      <c r="F2174" s="5" t="str">
        <f>"Q"&amp;ROUNDUP(MONTH(SalesDataTable[[#This Row],[Order Date]])/3,0)</f>
        <v>Q4</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6" x14ac:dyDescent="0.4">
      <c r="A2175" s="2">
        <v>93</v>
      </c>
      <c r="B2175" s="3">
        <v>46318</v>
      </c>
      <c r="C2175" s="4">
        <f>YEAR(SalesDataTable[[#This Row],[Order Date]])</f>
        <v>2026</v>
      </c>
      <c r="D2175" s="4">
        <f>MONTH(SalesDataTable[[#This Row],[Order Date]])</f>
        <v>10</v>
      </c>
      <c r="E2175" s="4" t="str">
        <f>TEXT(SalesDataTable[[#This Row],[Order Date]], "MMM")</f>
        <v>Oct</v>
      </c>
      <c r="F2175" s="5" t="str">
        <f>"Q"&amp;ROUNDUP(MONTH(SalesDataTable[[#This Row],[Order Date]])/3,0)</f>
        <v>Q4</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6" x14ac:dyDescent="0.4">
      <c r="A2176" s="2">
        <v>265</v>
      </c>
      <c r="B2176" s="3">
        <v>46318</v>
      </c>
      <c r="C2176" s="4">
        <f>YEAR(SalesDataTable[[#This Row],[Order Date]])</f>
        <v>2026</v>
      </c>
      <c r="D2176" s="4">
        <f>MONTH(SalesDataTable[[#This Row],[Order Date]])</f>
        <v>10</v>
      </c>
      <c r="E2176" s="4" t="str">
        <f>TEXT(SalesDataTable[[#This Row],[Order Date]], "MMM")</f>
        <v>Oct</v>
      </c>
      <c r="F2176" s="5" t="str">
        <f>"Q"&amp;ROUNDUP(MONTH(SalesDataTable[[#This Row],[Order Date]])/3,0)</f>
        <v>Q4</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6" x14ac:dyDescent="0.4">
      <c r="A2177" s="2">
        <v>555</v>
      </c>
      <c r="B2177" s="3">
        <v>46318</v>
      </c>
      <c r="C2177" s="4">
        <f>YEAR(SalesDataTable[[#This Row],[Order Date]])</f>
        <v>2026</v>
      </c>
      <c r="D2177" s="4">
        <f>MONTH(SalesDataTable[[#This Row],[Order Date]])</f>
        <v>10</v>
      </c>
      <c r="E2177" s="4" t="str">
        <f>TEXT(SalesDataTable[[#This Row],[Order Date]], "MMM")</f>
        <v>Oct</v>
      </c>
      <c r="F2177" s="5" t="str">
        <f>"Q"&amp;ROUNDUP(MONTH(SalesDataTable[[#This Row],[Order Date]])/3,0)</f>
        <v>Q4</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6" x14ac:dyDescent="0.4">
      <c r="A2178" s="2">
        <v>1993</v>
      </c>
      <c r="B2178" s="3">
        <v>46318</v>
      </c>
      <c r="C2178" s="4">
        <f>YEAR(SalesDataTable[[#This Row],[Order Date]])</f>
        <v>2026</v>
      </c>
      <c r="D2178" s="4">
        <f>MONTH(SalesDataTable[[#This Row],[Order Date]])</f>
        <v>10</v>
      </c>
      <c r="E2178" s="4" t="str">
        <f>TEXT(SalesDataTable[[#This Row],[Order Date]], "MMM")</f>
        <v>Oct</v>
      </c>
      <c r="F2178" s="5" t="str">
        <f>"Q"&amp;ROUNDUP(MONTH(SalesDataTable[[#This Row],[Order Date]])/3,0)</f>
        <v>Q4</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6" x14ac:dyDescent="0.4">
      <c r="A2179" s="2">
        <v>3116</v>
      </c>
      <c r="B2179" s="3">
        <v>46318</v>
      </c>
      <c r="C2179" s="4">
        <f>YEAR(SalesDataTable[[#This Row],[Order Date]])</f>
        <v>2026</v>
      </c>
      <c r="D2179" s="4">
        <f>MONTH(SalesDataTable[[#This Row],[Order Date]])</f>
        <v>10</v>
      </c>
      <c r="E2179" s="4" t="str">
        <f>TEXT(SalesDataTable[[#This Row],[Order Date]], "MMM")</f>
        <v>Oct</v>
      </c>
      <c r="F2179" s="5" t="str">
        <f>"Q"&amp;ROUNDUP(MONTH(SalesDataTable[[#This Row],[Order Date]])/3,0)</f>
        <v>Q4</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6" x14ac:dyDescent="0.4">
      <c r="A2180" s="2">
        <v>3631</v>
      </c>
      <c r="B2180" s="3">
        <v>46318</v>
      </c>
      <c r="C2180" s="4">
        <f>YEAR(SalesDataTable[[#This Row],[Order Date]])</f>
        <v>2026</v>
      </c>
      <c r="D2180" s="4">
        <f>MONTH(SalesDataTable[[#This Row],[Order Date]])</f>
        <v>10</v>
      </c>
      <c r="E2180" s="4" t="str">
        <f>TEXT(SalesDataTable[[#This Row],[Order Date]], "MMM")</f>
        <v>Oct</v>
      </c>
      <c r="F2180" s="5" t="str">
        <f>"Q"&amp;ROUNDUP(MONTH(SalesDataTable[[#This Row],[Order Date]])/3,0)</f>
        <v>Q4</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6" x14ac:dyDescent="0.4">
      <c r="A2181" s="2">
        <v>4216</v>
      </c>
      <c r="B2181" s="3">
        <v>46318</v>
      </c>
      <c r="C2181" s="4">
        <f>YEAR(SalesDataTable[[#This Row],[Order Date]])</f>
        <v>2026</v>
      </c>
      <c r="D2181" s="4">
        <f>MONTH(SalesDataTable[[#This Row],[Order Date]])</f>
        <v>10</v>
      </c>
      <c r="E2181" s="4" t="str">
        <f>TEXT(SalesDataTable[[#This Row],[Order Date]], "MMM")</f>
        <v>Oct</v>
      </c>
      <c r="F2181" s="5" t="str">
        <f>"Q"&amp;ROUNDUP(MONTH(SalesDataTable[[#This Row],[Order Date]])/3,0)</f>
        <v>Q4</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6" x14ac:dyDescent="0.4">
      <c r="A2182" s="2">
        <v>4956</v>
      </c>
      <c r="B2182" s="3">
        <v>46318</v>
      </c>
      <c r="C2182" s="4">
        <f>YEAR(SalesDataTable[[#This Row],[Order Date]])</f>
        <v>2026</v>
      </c>
      <c r="D2182" s="4">
        <f>MONTH(SalesDataTable[[#This Row],[Order Date]])</f>
        <v>10</v>
      </c>
      <c r="E2182" s="4" t="str">
        <f>TEXT(SalesDataTable[[#This Row],[Order Date]], "MMM")</f>
        <v>Oct</v>
      </c>
      <c r="F2182" s="5" t="str">
        <f>"Q"&amp;ROUNDUP(MONTH(SalesDataTable[[#This Row],[Order Date]])/3,0)</f>
        <v>Q4</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6" x14ac:dyDescent="0.4">
      <c r="A2183" s="2">
        <v>439</v>
      </c>
      <c r="B2183" s="3">
        <v>46319</v>
      </c>
      <c r="C2183" s="4">
        <f>YEAR(SalesDataTable[[#This Row],[Order Date]])</f>
        <v>2026</v>
      </c>
      <c r="D2183" s="4">
        <f>MONTH(SalesDataTable[[#This Row],[Order Date]])</f>
        <v>10</v>
      </c>
      <c r="E2183" s="4" t="str">
        <f>TEXT(SalesDataTable[[#This Row],[Order Date]], "MMM")</f>
        <v>Oct</v>
      </c>
      <c r="F2183" s="5" t="str">
        <f>"Q"&amp;ROUNDUP(MONTH(SalesDataTable[[#This Row],[Order Date]])/3,0)</f>
        <v>Q4</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6" x14ac:dyDescent="0.4">
      <c r="A2184" s="2">
        <v>1076</v>
      </c>
      <c r="B2184" s="3">
        <v>46319</v>
      </c>
      <c r="C2184" s="4">
        <f>YEAR(SalesDataTable[[#This Row],[Order Date]])</f>
        <v>2026</v>
      </c>
      <c r="D2184" s="4">
        <f>MONTH(SalesDataTable[[#This Row],[Order Date]])</f>
        <v>10</v>
      </c>
      <c r="E2184" s="4" t="str">
        <f>TEXT(SalesDataTable[[#This Row],[Order Date]], "MMM")</f>
        <v>Oct</v>
      </c>
      <c r="F2184" s="5" t="str">
        <f>"Q"&amp;ROUNDUP(MONTH(SalesDataTable[[#This Row],[Order Date]])/3,0)</f>
        <v>Q4</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6" x14ac:dyDescent="0.4">
      <c r="A2185" s="2">
        <v>1130</v>
      </c>
      <c r="B2185" s="3">
        <v>46319</v>
      </c>
      <c r="C2185" s="4">
        <f>YEAR(SalesDataTable[[#This Row],[Order Date]])</f>
        <v>2026</v>
      </c>
      <c r="D2185" s="4">
        <f>MONTH(SalesDataTable[[#This Row],[Order Date]])</f>
        <v>10</v>
      </c>
      <c r="E2185" s="4" t="str">
        <f>TEXT(SalesDataTable[[#This Row],[Order Date]], "MMM")</f>
        <v>Oct</v>
      </c>
      <c r="F2185" s="5" t="str">
        <f>"Q"&amp;ROUNDUP(MONTH(SalesDataTable[[#This Row],[Order Date]])/3,0)</f>
        <v>Q4</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6" x14ac:dyDescent="0.4">
      <c r="A2186" s="2">
        <v>2820</v>
      </c>
      <c r="B2186" s="3">
        <v>46319</v>
      </c>
      <c r="C2186" s="4">
        <f>YEAR(SalesDataTable[[#This Row],[Order Date]])</f>
        <v>2026</v>
      </c>
      <c r="D2186" s="4">
        <f>MONTH(SalesDataTable[[#This Row],[Order Date]])</f>
        <v>10</v>
      </c>
      <c r="E2186" s="4" t="str">
        <f>TEXT(SalesDataTable[[#This Row],[Order Date]], "MMM")</f>
        <v>Oct</v>
      </c>
      <c r="F2186" s="5" t="str">
        <f>"Q"&amp;ROUNDUP(MONTH(SalesDataTable[[#This Row],[Order Date]])/3,0)</f>
        <v>Q4</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6" x14ac:dyDescent="0.4">
      <c r="A2187" s="2">
        <v>4213</v>
      </c>
      <c r="B2187" s="3">
        <v>46319</v>
      </c>
      <c r="C2187" s="4">
        <f>YEAR(SalesDataTable[[#This Row],[Order Date]])</f>
        <v>2026</v>
      </c>
      <c r="D2187" s="4">
        <f>MONTH(SalesDataTable[[#This Row],[Order Date]])</f>
        <v>10</v>
      </c>
      <c r="E2187" s="4" t="str">
        <f>TEXT(SalesDataTable[[#This Row],[Order Date]], "MMM")</f>
        <v>Oct</v>
      </c>
      <c r="F2187" s="5" t="str">
        <f>"Q"&amp;ROUNDUP(MONTH(SalesDataTable[[#This Row],[Order Date]])/3,0)</f>
        <v>Q4</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6" x14ac:dyDescent="0.4">
      <c r="A2188" s="2">
        <v>4375</v>
      </c>
      <c r="B2188" s="3">
        <v>46319</v>
      </c>
      <c r="C2188" s="4">
        <f>YEAR(SalesDataTable[[#This Row],[Order Date]])</f>
        <v>2026</v>
      </c>
      <c r="D2188" s="4">
        <f>MONTH(SalesDataTable[[#This Row],[Order Date]])</f>
        <v>10</v>
      </c>
      <c r="E2188" s="4" t="str">
        <f>TEXT(SalesDataTable[[#This Row],[Order Date]], "MMM")</f>
        <v>Oct</v>
      </c>
      <c r="F2188" s="5" t="str">
        <f>"Q"&amp;ROUNDUP(MONTH(SalesDataTable[[#This Row],[Order Date]])/3,0)</f>
        <v>Q4</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6" x14ac:dyDescent="0.4">
      <c r="A2189" s="2">
        <v>5072</v>
      </c>
      <c r="B2189" s="3">
        <v>46319</v>
      </c>
      <c r="C2189" s="4">
        <f>YEAR(SalesDataTable[[#This Row],[Order Date]])</f>
        <v>2026</v>
      </c>
      <c r="D2189" s="4">
        <f>MONTH(SalesDataTable[[#This Row],[Order Date]])</f>
        <v>10</v>
      </c>
      <c r="E2189" s="4" t="str">
        <f>TEXT(SalesDataTable[[#This Row],[Order Date]], "MMM")</f>
        <v>Oct</v>
      </c>
      <c r="F2189" s="5" t="str">
        <f>"Q"&amp;ROUNDUP(MONTH(SalesDataTable[[#This Row],[Order Date]])/3,0)</f>
        <v>Q4</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6" x14ac:dyDescent="0.4">
      <c r="A2190" s="2">
        <v>310</v>
      </c>
      <c r="B2190" s="3">
        <v>46320</v>
      </c>
      <c r="C2190" s="4">
        <f>YEAR(SalesDataTable[[#This Row],[Order Date]])</f>
        <v>2026</v>
      </c>
      <c r="D2190" s="4">
        <f>MONTH(SalesDataTable[[#This Row],[Order Date]])</f>
        <v>10</v>
      </c>
      <c r="E2190" s="4" t="str">
        <f>TEXT(SalesDataTable[[#This Row],[Order Date]], "MMM")</f>
        <v>Oct</v>
      </c>
      <c r="F2190" s="5" t="str">
        <f>"Q"&amp;ROUNDUP(MONTH(SalesDataTable[[#This Row],[Order Date]])/3,0)</f>
        <v>Q4</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6" x14ac:dyDescent="0.4">
      <c r="A2191" s="2">
        <v>317</v>
      </c>
      <c r="B2191" s="3">
        <v>46320</v>
      </c>
      <c r="C2191" s="4">
        <f>YEAR(SalesDataTable[[#This Row],[Order Date]])</f>
        <v>2026</v>
      </c>
      <c r="D2191" s="4">
        <f>MONTH(SalesDataTable[[#This Row],[Order Date]])</f>
        <v>10</v>
      </c>
      <c r="E2191" s="4" t="str">
        <f>TEXT(SalesDataTable[[#This Row],[Order Date]], "MMM")</f>
        <v>Oct</v>
      </c>
      <c r="F2191" s="5" t="str">
        <f>"Q"&amp;ROUNDUP(MONTH(SalesDataTable[[#This Row],[Order Date]])/3,0)</f>
        <v>Q4</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6" x14ac:dyDescent="0.4">
      <c r="A2192" s="2">
        <v>684</v>
      </c>
      <c r="B2192" s="3">
        <v>46320</v>
      </c>
      <c r="C2192" s="4">
        <f>YEAR(SalesDataTable[[#This Row],[Order Date]])</f>
        <v>2026</v>
      </c>
      <c r="D2192" s="4">
        <f>MONTH(SalesDataTable[[#This Row],[Order Date]])</f>
        <v>10</v>
      </c>
      <c r="E2192" s="4" t="str">
        <f>TEXT(SalesDataTable[[#This Row],[Order Date]], "MMM")</f>
        <v>Oct</v>
      </c>
      <c r="F2192" s="5" t="str">
        <f>"Q"&amp;ROUNDUP(MONTH(SalesDataTable[[#This Row],[Order Date]])/3,0)</f>
        <v>Q4</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6" x14ac:dyDescent="0.4">
      <c r="A2193" s="2">
        <v>1430</v>
      </c>
      <c r="B2193" s="3">
        <v>46320</v>
      </c>
      <c r="C2193" s="4">
        <f>YEAR(SalesDataTable[[#This Row],[Order Date]])</f>
        <v>2026</v>
      </c>
      <c r="D2193" s="4">
        <f>MONTH(SalesDataTable[[#This Row],[Order Date]])</f>
        <v>10</v>
      </c>
      <c r="E2193" s="4" t="str">
        <f>TEXT(SalesDataTable[[#This Row],[Order Date]], "MMM")</f>
        <v>Oct</v>
      </c>
      <c r="F2193" s="5" t="str">
        <f>"Q"&amp;ROUNDUP(MONTH(SalesDataTable[[#This Row],[Order Date]])/3,0)</f>
        <v>Q4</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6" x14ac:dyDescent="0.4">
      <c r="A2194" s="2">
        <v>2049</v>
      </c>
      <c r="B2194" s="3">
        <v>46320</v>
      </c>
      <c r="C2194" s="4">
        <f>YEAR(SalesDataTable[[#This Row],[Order Date]])</f>
        <v>2026</v>
      </c>
      <c r="D2194" s="4">
        <f>MONTH(SalesDataTable[[#This Row],[Order Date]])</f>
        <v>10</v>
      </c>
      <c r="E2194" s="4" t="str">
        <f>TEXT(SalesDataTable[[#This Row],[Order Date]], "MMM")</f>
        <v>Oct</v>
      </c>
      <c r="F2194" s="5" t="str">
        <f>"Q"&amp;ROUNDUP(MONTH(SalesDataTable[[#This Row],[Order Date]])/3,0)</f>
        <v>Q4</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6" x14ac:dyDescent="0.4">
      <c r="A2195" s="2">
        <v>2199</v>
      </c>
      <c r="B2195" s="3">
        <v>46320</v>
      </c>
      <c r="C2195" s="4">
        <f>YEAR(SalesDataTable[[#This Row],[Order Date]])</f>
        <v>2026</v>
      </c>
      <c r="D2195" s="4">
        <f>MONTH(SalesDataTable[[#This Row],[Order Date]])</f>
        <v>10</v>
      </c>
      <c r="E2195" s="4" t="str">
        <f>TEXT(SalesDataTable[[#This Row],[Order Date]], "MMM")</f>
        <v>Oct</v>
      </c>
      <c r="F2195" s="5" t="str">
        <f>"Q"&amp;ROUNDUP(MONTH(SalesDataTable[[#This Row],[Order Date]])/3,0)</f>
        <v>Q4</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6" x14ac:dyDescent="0.4">
      <c r="A2196" s="2">
        <v>2954</v>
      </c>
      <c r="B2196" s="3">
        <v>46320</v>
      </c>
      <c r="C2196" s="4">
        <f>YEAR(SalesDataTable[[#This Row],[Order Date]])</f>
        <v>2026</v>
      </c>
      <c r="D2196" s="4">
        <f>MONTH(SalesDataTable[[#This Row],[Order Date]])</f>
        <v>10</v>
      </c>
      <c r="E2196" s="4" t="str">
        <f>TEXT(SalesDataTable[[#This Row],[Order Date]], "MMM")</f>
        <v>Oct</v>
      </c>
      <c r="F2196" s="5" t="str">
        <f>"Q"&amp;ROUNDUP(MONTH(SalesDataTable[[#This Row],[Order Date]])/3,0)</f>
        <v>Q4</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6" x14ac:dyDescent="0.4">
      <c r="A2197" s="2">
        <v>3218</v>
      </c>
      <c r="B2197" s="3">
        <v>46320</v>
      </c>
      <c r="C2197" s="4">
        <f>YEAR(SalesDataTable[[#This Row],[Order Date]])</f>
        <v>2026</v>
      </c>
      <c r="D2197" s="4">
        <f>MONTH(SalesDataTable[[#This Row],[Order Date]])</f>
        <v>10</v>
      </c>
      <c r="E2197" s="4" t="str">
        <f>TEXT(SalesDataTable[[#This Row],[Order Date]], "MMM")</f>
        <v>Oct</v>
      </c>
      <c r="F2197" s="5" t="str">
        <f>"Q"&amp;ROUNDUP(MONTH(SalesDataTable[[#This Row],[Order Date]])/3,0)</f>
        <v>Q4</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6" x14ac:dyDescent="0.4">
      <c r="A2198" s="2">
        <v>3965</v>
      </c>
      <c r="B2198" s="3">
        <v>46320</v>
      </c>
      <c r="C2198" s="4">
        <f>YEAR(SalesDataTable[[#This Row],[Order Date]])</f>
        <v>2026</v>
      </c>
      <c r="D2198" s="4">
        <f>MONTH(SalesDataTable[[#This Row],[Order Date]])</f>
        <v>10</v>
      </c>
      <c r="E2198" s="4" t="str">
        <f>TEXT(SalesDataTable[[#This Row],[Order Date]], "MMM")</f>
        <v>Oct</v>
      </c>
      <c r="F2198" s="5" t="str">
        <f>"Q"&amp;ROUNDUP(MONTH(SalesDataTable[[#This Row],[Order Date]])/3,0)</f>
        <v>Q4</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6" x14ac:dyDescent="0.4">
      <c r="A2199" s="2">
        <v>2278</v>
      </c>
      <c r="B2199" s="3">
        <v>46321</v>
      </c>
      <c r="C2199" s="4">
        <f>YEAR(SalesDataTable[[#This Row],[Order Date]])</f>
        <v>2026</v>
      </c>
      <c r="D2199" s="4">
        <f>MONTH(SalesDataTable[[#This Row],[Order Date]])</f>
        <v>10</v>
      </c>
      <c r="E2199" s="4" t="str">
        <f>TEXT(SalesDataTable[[#This Row],[Order Date]], "MMM")</f>
        <v>Oct</v>
      </c>
      <c r="F2199" s="5" t="str">
        <f>"Q"&amp;ROUNDUP(MONTH(SalesDataTable[[#This Row],[Order Date]])/3,0)</f>
        <v>Q4</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6" x14ac:dyDescent="0.4">
      <c r="A2200" s="2">
        <v>3132</v>
      </c>
      <c r="B2200" s="3">
        <v>46321</v>
      </c>
      <c r="C2200" s="4">
        <f>YEAR(SalesDataTable[[#This Row],[Order Date]])</f>
        <v>2026</v>
      </c>
      <c r="D2200" s="4">
        <f>MONTH(SalesDataTable[[#This Row],[Order Date]])</f>
        <v>10</v>
      </c>
      <c r="E2200" s="4" t="str">
        <f>TEXT(SalesDataTable[[#This Row],[Order Date]], "MMM")</f>
        <v>Oct</v>
      </c>
      <c r="F2200" s="5" t="str">
        <f>"Q"&amp;ROUNDUP(MONTH(SalesDataTable[[#This Row],[Order Date]])/3,0)</f>
        <v>Q4</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6" x14ac:dyDescent="0.4">
      <c r="A2201" s="2">
        <v>3144</v>
      </c>
      <c r="B2201" s="3">
        <v>46321</v>
      </c>
      <c r="C2201" s="4">
        <f>YEAR(SalesDataTable[[#This Row],[Order Date]])</f>
        <v>2026</v>
      </c>
      <c r="D2201" s="4">
        <f>MONTH(SalesDataTable[[#This Row],[Order Date]])</f>
        <v>10</v>
      </c>
      <c r="E2201" s="4" t="str">
        <f>TEXT(SalesDataTable[[#This Row],[Order Date]], "MMM")</f>
        <v>Oct</v>
      </c>
      <c r="F2201" s="5" t="str">
        <f>"Q"&amp;ROUNDUP(MONTH(SalesDataTable[[#This Row],[Order Date]])/3,0)</f>
        <v>Q4</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6" x14ac:dyDescent="0.4">
      <c r="A2202" s="2">
        <v>3501</v>
      </c>
      <c r="B2202" s="3">
        <v>46321</v>
      </c>
      <c r="C2202" s="4">
        <f>YEAR(SalesDataTable[[#This Row],[Order Date]])</f>
        <v>2026</v>
      </c>
      <c r="D2202" s="4">
        <f>MONTH(SalesDataTable[[#This Row],[Order Date]])</f>
        <v>10</v>
      </c>
      <c r="E2202" s="4" t="str">
        <f>TEXT(SalesDataTable[[#This Row],[Order Date]], "MMM")</f>
        <v>Oct</v>
      </c>
      <c r="F2202" s="5" t="str">
        <f>"Q"&amp;ROUNDUP(MONTH(SalesDataTable[[#This Row],[Order Date]])/3,0)</f>
        <v>Q4</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6" x14ac:dyDescent="0.4">
      <c r="A2203" s="2">
        <v>458</v>
      </c>
      <c r="B2203" s="3">
        <v>46322</v>
      </c>
      <c r="C2203" s="4">
        <f>YEAR(SalesDataTable[[#This Row],[Order Date]])</f>
        <v>2026</v>
      </c>
      <c r="D2203" s="4">
        <f>MONTH(SalesDataTable[[#This Row],[Order Date]])</f>
        <v>10</v>
      </c>
      <c r="E2203" s="4" t="str">
        <f>TEXT(SalesDataTable[[#This Row],[Order Date]], "MMM")</f>
        <v>Oct</v>
      </c>
      <c r="F2203" s="5" t="str">
        <f>"Q"&amp;ROUNDUP(MONTH(SalesDataTable[[#This Row],[Order Date]])/3,0)</f>
        <v>Q4</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6" x14ac:dyDescent="0.4">
      <c r="A2204" s="2">
        <v>1065</v>
      </c>
      <c r="B2204" s="3">
        <v>46322</v>
      </c>
      <c r="C2204" s="4">
        <f>YEAR(SalesDataTable[[#This Row],[Order Date]])</f>
        <v>2026</v>
      </c>
      <c r="D2204" s="4">
        <f>MONTH(SalesDataTable[[#This Row],[Order Date]])</f>
        <v>10</v>
      </c>
      <c r="E2204" s="4" t="str">
        <f>TEXT(SalesDataTable[[#This Row],[Order Date]], "MMM")</f>
        <v>Oct</v>
      </c>
      <c r="F2204" s="5" t="str">
        <f>"Q"&amp;ROUNDUP(MONTH(SalesDataTable[[#This Row],[Order Date]])/3,0)</f>
        <v>Q4</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6" x14ac:dyDescent="0.4">
      <c r="A2205" s="2">
        <v>1707</v>
      </c>
      <c r="B2205" s="3">
        <v>46322</v>
      </c>
      <c r="C2205" s="4">
        <f>YEAR(SalesDataTable[[#This Row],[Order Date]])</f>
        <v>2026</v>
      </c>
      <c r="D2205" s="4">
        <f>MONTH(SalesDataTable[[#This Row],[Order Date]])</f>
        <v>10</v>
      </c>
      <c r="E2205" s="4" t="str">
        <f>TEXT(SalesDataTable[[#This Row],[Order Date]], "MMM")</f>
        <v>Oct</v>
      </c>
      <c r="F2205" s="5" t="str">
        <f>"Q"&amp;ROUNDUP(MONTH(SalesDataTable[[#This Row],[Order Date]])/3,0)</f>
        <v>Q4</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6" x14ac:dyDescent="0.4">
      <c r="A2206" s="2">
        <v>1989</v>
      </c>
      <c r="B2206" s="3">
        <v>46322</v>
      </c>
      <c r="C2206" s="4">
        <f>YEAR(SalesDataTable[[#This Row],[Order Date]])</f>
        <v>2026</v>
      </c>
      <c r="D2206" s="4">
        <f>MONTH(SalesDataTable[[#This Row],[Order Date]])</f>
        <v>10</v>
      </c>
      <c r="E2206" s="4" t="str">
        <f>TEXT(SalesDataTable[[#This Row],[Order Date]], "MMM")</f>
        <v>Oct</v>
      </c>
      <c r="F2206" s="5" t="str">
        <f>"Q"&amp;ROUNDUP(MONTH(SalesDataTable[[#This Row],[Order Date]])/3,0)</f>
        <v>Q4</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6" x14ac:dyDescent="0.4">
      <c r="A2207" s="2">
        <v>2852</v>
      </c>
      <c r="B2207" s="3">
        <v>46322</v>
      </c>
      <c r="C2207" s="4">
        <f>YEAR(SalesDataTable[[#This Row],[Order Date]])</f>
        <v>2026</v>
      </c>
      <c r="D2207" s="4">
        <f>MONTH(SalesDataTable[[#This Row],[Order Date]])</f>
        <v>10</v>
      </c>
      <c r="E2207" s="4" t="str">
        <f>TEXT(SalesDataTable[[#This Row],[Order Date]], "MMM")</f>
        <v>Oct</v>
      </c>
      <c r="F2207" s="5" t="str">
        <f>"Q"&amp;ROUNDUP(MONTH(SalesDataTable[[#This Row],[Order Date]])/3,0)</f>
        <v>Q4</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6" x14ac:dyDescent="0.4">
      <c r="A2208" s="2">
        <v>4762</v>
      </c>
      <c r="B2208" s="3">
        <v>46322</v>
      </c>
      <c r="C2208" s="4">
        <f>YEAR(SalesDataTable[[#This Row],[Order Date]])</f>
        <v>2026</v>
      </c>
      <c r="D2208" s="4">
        <f>MONTH(SalesDataTable[[#This Row],[Order Date]])</f>
        <v>10</v>
      </c>
      <c r="E2208" s="4" t="str">
        <f>TEXT(SalesDataTable[[#This Row],[Order Date]], "MMM")</f>
        <v>Oct</v>
      </c>
      <c r="F2208" s="5" t="str">
        <f>"Q"&amp;ROUNDUP(MONTH(SalesDataTable[[#This Row],[Order Date]])/3,0)</f>
        <v>Q4</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6" x14ac:dyDescent="0.4">
      <c r="A2209" s="2">
        <v>4997</v>
      </c>
      <c r="B2209" s="3">
        <v>46322</v>
      </c>
      <c r="C2209" s="4">
        <f>YEAR(SalesDataTable[[#This Row],[Order Date]])</f>
        <v>2026</v>
      </c>
      <c r="D2209" s="4">
        <f>MONTH(SalesDataTable[[#This Row],[Order Date]])</f>
        <v>10</v>
      </c>
      <c r="E2209" s="4" t="str">
        <f>TEXT(SalesDataTable[[#This Row],[Order Date]], "MMM")</f>
        <v>Oct</v>
      </c>
      <c r="F2209" s="5" t="str">
        <f>"Q"&amp;ROUNDUP(MONTH(SalesDataTable[[#This Row],[Order Date]])/3,0)</f>
        <v>Q4</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6" x14ac:dyDescent="0.4">
      <c r="A2210" s="2">
        <v>1238</v>
      </c>
      <c r="B2210" s="3">
        <v>46323</v>
      </c>
      <c r="C2210" s="4">
        <f>YEAR(SalesDataTable[[#This Row],[Order Date]])</f>
        <v>2026</v>
      </c>
      <c r="D2210" s="4">
        <f>MONTH(SalesDataTable[[#This Row],[Order Date]])</f>
        <v>10</v>
      </c>
      <c r="E2210" s="4" t="str">
        <f>TEXT(SalesDataTable[[#This Row],[Order Date]], "MMM")</f>
        <v>Oct</v>
      </c>
      <c r="F2210" s="5" t="str">
        <f>"Q"&amp;ROUNDUP(MONTH(SalesDataTable[[#This Row],[Order Date]])/3,0)</f>
        <v>Q4</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6" x14ac:dyDescent="0.4">
      <c r="A2211" s="2">
        <v>2622</v>
      </c>
      <c r="B2211" s="3">
        <v>46323</v>
      </c>
      <c r="C2211" s="4">
        <f>YEAR(SalesDataTable[[#This Row],[Order Date]])</f>
        <v>2026</v>
      </c>
      <c r="D2211" s="4">
        <f>MONTH(SalesDataTable[[#This Row],[Order Date]])</f>
        <v>10</v>
      </c>
      <c r="E2211" s="4" t="str">
        <f>TEXT(SalesDataTable[[#This Row],[Order Date]], "MMM")</f>
        <v>Oct</v>
      </c>
      <c r="F2211" s="5" t="str">
        <f>"Q"&amp;ROUNDUP(MONTH(SalesDataTable[[#This Row],[Order Date]])/3,0)</f>
        <v>Q4</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6" x14ac:dyDescent="0.4">
      <c r="A2212" s="2">
        <v>3106</v>
      </c>
      <c r="B2212" s="3">
        <v>46323</v>
      </c>
      <c r="C2212" s="4">
        <f>YEAR(SalesDataTable[[#This Row],[Order Date]])</f>
        <v>2026</v>
      </c>
      <c r="D2212" s="4">
        <f>MONTH(SalesDataTable[[#This Row],[Order Date]])</f>
        <v>10</v>
      </c>
      <c r="E2212" s="4" t="str">
        <f>TEXT(SalesDataTable[[#This Row],[Order Date]], "MMM")</f>
        <v>Oct</v>
      </c>
      <c r="F2212" s="5" t="str">
        <f>"Q"&amp;ROUNDUP(MONTH(SalesDataTable[[#This Row],[Order Date]])/3,0)</f>
        <v>Q4</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6" x14ac:dyDescent="0.4">
      <c r="A2213" s="2">
        <v>3274</v>
      </c>
      <c r="B2213" s="3">
        <v>46323</v>
      </c>
      <c r="C2213" s="4">
        <f>YEAR(SalesDataTable[[#This Row],[Order Date]])</f>
        <v>2026</v>
      </c>
      <c r="D2213" s="4">
        <f>MONTH(SalesDataTable[[#This Row],[Order Date]])</f>
        <v>10</v>
      </c>
      <c r="E2213" s="4" t="str">
        <f>TEXT(SalesDataTable[[#This Row],[Order Date]], "MMM")</f>
        <v>Oct</v>
      </c>
      <c r="F2213" s="5" t="str">
        <f>"Q"&amp;ROUNDUP(MONTH(SalesDataTable[[#This Row],[Order Date]])/3,0)</f>
        <v>Q4</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6" x14ac:dyDescent="0.4">
      <c r="A2214" s="2">
        <v>3542</v>
      </c>
      <c r="B2214" s="3">
        <v>46323</v>
      </c>
      <c r="C2214" s="4">
        <f>YEAR(SalesDataTable[[#This Row],[Order Date]])</f>
        <v>2026</v>
      </c>
      <c r="D2214" s="4">
        <f>MONTH(SalesDataTable[[#This Row],[Order Date]])</f>
        <v>10</v>
      </c>
      <c r="E2214" s="4" t="str">
        <f>TEXT(SalesDataTable[[#This Row],[Order Date]], "MMM")</f>
        <v>Oct</v>
      </c>
      <c r="F2214" s="5" t="str">
        <f>"Q"&amp;ROUNDUP(MONTH(SalesDataTable[[#This Row],[Order Date]])/3,0)</f>
        <v>Q4</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6" x14ac:dyDescent="0.4">
      <c r="A2215" s="2">
        <v>3704</v>
      </c>
      <c r="B2215" s="3">
        <v>46323</v>
      </c>
      <c r="C2215" s="4">
        <f>YEAR(SalesDataTable[[#This Row],[Order Date]])</f>
        <v>2026</v>
      </c>
      <c r="D2215" s="4">
        <f>MONTH(SalesDataTable[[#This Row],[Order Date]])</f>
        <v>10</v>
      </c>
      <c r="E2215" s="4" t="str">
        <f>TEXT(SalesDataTable[[#This Row],[Order Date]], "MMM")</f>
        <v>Oct</v>
      </c>
      <c r="F2215" s="5" t="str">
        <f>"Q"&amp;ROUNDUP(MONTH(SalesDataTable[[#This Row],[Order Date]])/3,0)</f>
        <v>Q4</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6" x14ac:dyDescent="0.4">
      <c r="A2216" s="2">
        <v>4699</v>
      </c>
      <c r="B2216" s="3">
        <v>46323</v>
      </c>
      <c r="C2216" s="4">
        <f>YEAR(SalesDataTable[[#This Row],[Order Date]])</f>
        <v>2026</v>
      </c>
      <c r="D2216" s="4">
        <f>MONTH(SalesDataTable[[#This Row],[Order Date]])</f>
        <v>10</v>
      </c>
      <c r="E2216" s="4" t="str">
        <f>TEXT(SalesDataTable[[#This Row],[Order Date]], "MMM")</f>
        <v>Oct</v>
      </c>
      <c r="F2216" s="5" t="str">
        <f>"Q"&amp;ROUNDUP(MONTH(SalesDataTable[[#This Row],[Order Date]])/3,0)</f>
        <v>Q4</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6" x14ac:dyDescent="0.4">
      <c r="A2217" s="2">
        <v>1226</v>
      </c>
      <c r="B2217" s="3">
        <v>46324</v>
      </c>
      <c r="C2217" s="4">
        <f>YEAR(SalesDataTable[[#This Row],[Order Date]])</f>
        <v>2026</v>
      </c>
      <c r="D2217" s="4">
        <f>MONTH(SalesDataTable[[#This Row],[Order Date]])</f>
        <v>10</v>
      </c>
      <c r="E2217" s="4" t="str">
        <f>TEXT(SalesDataTable[[#This Row],[Order Date]], "MMM")</f>
        <v>Oct</v>
      </c>
      <c r="F2217" s="5" t="str">
        <f>"Q"&amp;ROUNDUP(MONTH(SalesDataTable[[#This Row],[Order Date]])/3,0)</f>
        <v>Q4</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6" x14ac:dyDescent="0.4">
      <c r="A2218" s="2">
        <v>1245</v>
      </c>
      <c r="B2218" s="3">
        <v>46324</v>
      </c>
      <c r="C2218" s="4">
        <f>YEAR(SalesDataTable[[#This Row],[Order Date]])</f>
        <v>2026</v>
      </c>
      <c r="D2218" s="4">
        <f>MONTH(SalesDataTable[[#This Row],[Order Date]])</f>
        <v>10</v>
      </c>
      <c r="E2218" s="4" t="str">
        <f>TEXT(SalesDataTable[[#This Row],[Order Date]], "MMM")</f>
        <v>Oct</v>
      </c>
      <c r="F2218" s="5" t="str">
        <f>"Q"&amp;ROUNDUP(MONTH(SalesDataTable[[#This Row],[Order Date]])/3,0)</f>
        <v>Q4</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6" x14ac:dyDescent="0.4">
      <c r="A2219" s="2">
        <v>1477</v>
      </c>
      <c r="B2219" s="3">
        <v>46324</v>
      </c>
      <c r="C2219" s="4">
        <f>YEAR(SalesDataTable[[#This Row],[Order Date]])</f>
        <v>2026</v>
      </c>
      <c r="D2219" s="4">
        <f>MONTH(SalesDataTable[[#This Row],[Order Date]])</f>
        <v>10</v>
      </c>
      <c r="E2219" s="4" t="str">
        <f>TEXT(SalesDataTable[[#This Row],[Order Date]], "MMM")</f>
        <v>Oct</v>
      </c>
      <c r="F2219" s="5" t="str">
        <f>"Q"&amp;ROUNDUP(MONTH(SalesDataTable[[#This Row],[Order Date]])/3,0)</f>
        <v>Q4</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6" x14ac:dyDescent="0.4">
      <c r="A2220" s="2">
        <v>1575</v>
      </c>
      <c r="B2220" s="3">
        <v>46324</v>
      </c>
      <c r="C2220" s="4">
        <f>YEAR(SalesDataTable[[#This Row],[Order Date]])</f>
        <v>2026</v>
      </c>
      <c r="D2220" s="4">
        <f>MONTH(SalesDataTable[[#This Row],[Order Date]])</f>
        <v>10</v>
      </c>
      <c r="E2220" s="4" t="str">
        <f>TEXT(SalesDataTable[[#This Row],[Order Date]], "MMM")</f>
        <v>Oct</v>
      </c>
      <c r="F2220" s="5" t="str">
        <f>"Q"&amp;ROUNDUP(MONTH(SalesDataTable[[#This Row],[Order Date]])/3,0)</f>
        <v>Q4</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6" x14ac:dyDescent="0.4">
      <c r="A2221" s="2">
        <v>2830</v>
      </c>
      <c r="B2221" s="3">
        <v>46324</v>
      </c>
      <c r="C2221" s="4">
        <f>YEAR(SalesDataTable[[#This Row],[Order Date]])</f>
        <v>2026</v>
      </c>
      <c r="D2221" s="4">
        <f>MONTH(SalesDataTable[[#This Row],[Order Date]])</f>
        <v>10</v>
      </c>
      <c r="E2221" s="4" t="str">
        <f>TEXT(SalesDataTable[[#This Row],[Order Date]], "MMM")</f>
        <v>Oct</v>
      </c>
      <c r="F2221" s="5" t="str">
        <f>"Q"&amp;ROUNDUP(MONTH(SalesDataTable[[#This Row],[Order Date]])/3,0)</f>
        <v>Q4</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6" x14ac:dyDescent="0.4">
      <c r="A2222" s="2">
        <v>2884</v>
      </c>
      <c r="B2222" s="3">
        <v>46324</v>
      </c>
      <c r="C2222" s="4">
        <f>YEAR(SalesDataTable[[#This Row],[Order Date]])</f>
        <v>2026</v>
      </c>
      <c r="D2222" s="4">
        <f>MONTH(SalesDataTable[[#This Row],[Order Date]])</f>
        <v>10</v>
      </c>
      <c r="E2222" s="4" t="str">
        <f>TEXT(SalesDataTable[[#This Row],[Order Date]], "MMM")</f>
        <v>Oct</v>
      </c>
      <c r="F2222" s="5" t="str">
        <f>"Q"&amp;ROUNDUP(MONTH(SalesDataTable[[#This Row],[Order Date]])/3,0)</f>
        <v>Q4</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6" x14ac:dyDescent="0.4">
      <c r="A2223" s="2">
        <v>3093</v>
      </c>
      <c r="B2223" s="3">
        <v>46324</v>
      </c>
      <c r="C2223" s="4">
        <f>YEAR(SalesDataTable[[#This Row],[Order Date]])</f>
        <v>2026</v>
      </c>
      <c r="D2223" s="4">
        <f>MONTH(SalesDataTable[[#This Row],[Order Date]])</f>
        <v>10</v>
      </c>
      <c r="E2223" s="4" t="str">
        <f>TEXT(SalesDataTable[[#This Row],[Order Date]], "MMM")</f>
        <v>Oct</v>
      </c>
      <c r="F2223" s="5" t="str">
        <f>"Q"&amp;ROUNDUP(MONTH(SalesDataTable[[#This Row],[Order Date]])/3,0)</f>
        <v>Q4</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6" x14ac:dyDescent="0.4">
      <c r="A2224" s="2">
        <v>3613</v>
      </c>
      <c r="B2224" s="3">
        <v>46324</v>
      </c>
      <c r="C2224" s="4">
        <f>YEAR(SalesDataTable[[#This Row],[Order Date]])</f>
        <v>2026</v>
      </c>
      <c r="D2224" s="4">
        <f>MONTH(SalesDataTable[[#This Row],[Order Date]])</f>
        <v>10</v>
      </c>
      <c r="E2224" s="4" t="str">
        <f>TEXT(SalesDataTable[[#This Row],[Order Date]], "MMM")</f>
        <v>Oct</v>
      </c>
      <c r="F2224" s="5" t="str">
        <f>"Q"&amp;ROUNDUP(MONTH(SalesDataTable[[#This Row],[Order Date]])/3,0)</f>
        <v>Q4</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6" x14ac:dyDescent="0.4">
      <c r="A2225" s="2">
        <v>4496</v>
      </c>
      <c r="B2225" s="3">
        <v>46324</v>
      </c>
      <c r="C2225" s="4">
        <f>YEAR(SalesDataTable[[#This Row],[Order Date]])</f>
        <v>2026</v>
      </c>
      <c r="D2225" s="4">
        <f>MONTH(SalesDataTable[[#This Row],[Order Date]])</f>
        <v>10</v>
      </c>
      <c r="E2225" s="4" t="str">
        <f>TEXT(SalesDataTable[[#This Row],[Order Date]], "MMM")</f>
        <v>Oct</v>
      </c>
      <c r="F2225" s="5" t="str">
        <f>"Q"&amp;ROUNDUP(MONTH(SalesDataTable[[#This Row],[Order Date]])/3,0)</f>
        <v>Q4</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6" x14ac:dyDescent="0.4">
      <c r="A2226" s="2">
        <v>5194</v>
      </c>
      <c r="B2226" s="3">
        <v>46324</v>
      </c>
      <c r="C2226" s="4">
        <f>YEAR(SalesDataTable[[#This Row],[Order Date]])</f>
        <v>2026</v>
      </c>
      <c r="D2226" s="4">
        <f>MONTH(SalesDataTable[[#This Row],[Order Date]])</f>
        <v>10</v>
      </c>
      <c r="E2226" s="4" t="str">
        <f>TEXT(SalesDataTable[[#This Row],[Order Date]], "MMM")</f>
        <v>Oct</v>
      </c>
      <c r="F2226" s="5" t="str">
        <f>"Q"&amp;ROUNDUP(MONTH(SalesDataTable[[#This Row],[Order Date]])/3,0)</f>
        <v>Q4</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6" x14ac:dyDescent="0.4">
      <c r="A2227" s="2">
        <v>339</v>
      </c>
      <c r="B2227" s="3">
        <v>46325</v>
      </c>
      <c r="C2227" s="4">
        <f>YEAR(SalesDataTable[[#This Row],[Order Date]])</f>
        <v>2026</v>
      </c>
      <c r="D2227" s="4">
        <f>MONTH(SalesDataTable[[#This Row],[Order Date]])</f>
        <v>10</v>
      </c>
      <c r="E2227" s="4" t="str">
        <f>TEXT(SalesDataTable[[#This Row],[Order Date]], "MMM")</f>
        <v>Oct</v>
      </c>
      <c r="F2227" s="5" t="str">
        <f>"Q"&amp;ROUNDUP(MONTH(SalesDataTable[[#This Row],[Order Date]])/3,0)</f>
        <v>Q4</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6" x14ac:dyDescent="0.4">
      <c r="A2228" s="2">
        <v>1199</v>
      </c>
      <c r="B2228" s="3">
        <v>46325</v>
      </c>
      <c r="C2228" s="4">
        <f>YEAR(SalesDataTable[[#This Row],[Order Date]])</f>
        <v>2026</v>
      </c>
      <c r="D2228" s="4">
        <f>MONTH(SalesDataTable[[#This Row],[Order Date]])</f>
        <v>10</v>
      </c>
      <c r="E2228" s="4" t="str">
        <f>TEXT(SalesDataTable[[#This Row],[Order Date]], "MMM")</f>
        <v>Oct</v>
      </c>
      <c r="F2228" s="5" t="str">
        <f>"Q"&amp;ROUNDUP(MONTH(SalesDataTable[[#This Row],[Order Date]])/3,0)</f>
        <v>Q4</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6" x14ac:dyDescent="0.4">
      <c r="A2229" s="2">
        <v>1253</v>
      </c>
      <c r="B2229" s="3">
        <v>46325</v>
      </c>
      <c r="C2229" s="4">
        <f>YEAR(SalesDataTable[[#This Row],[Order Date]])</f>
        <v>2026</v>
      </c>
      <c r="D2229" s="4">
        <f>MONTH(SalesDataTable[[#This Row],[Order Date]])</f>
        <v>10</v>
      </c>
      <c r="E2229" s="4" t="str">
        <f>TEXT(SalesDataTable[[#This Row],[Order Date]], "MMM")</f>
        <v>Oct</v>
      </c>
      <c r="F2229" s="5" t="str">
        <f>"Q"&amp;ROUNDUP(MONTH(SalesDataTable[[#This Row],[Order Date]])/3,0)</f>
        <v>Q4</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6" x14ac:dyDescent="0.4">
      <c r="A2230" s="2">
        <v>1407</v>
      </c>
      <c r="B2230" s="3">
        <v>46325</v>
      </c>
      <c r="C2230" s="4">
        <f>YEAR(SalesDataTable[[#This Row],[Order Date]])</f>
        <v>2026</v>
      </c>
      <c r="D2230" s="4">
        <f>MONTH(SalesDataTable[[#This Row],[Order Date]])</f>
        <v>10</v>
      </c>
      <c r="E2230" s="4" t="str">
        <f>TEXT(SalesDataTable[[#This Row],[Order Date]], "MMM")</f>
        <v>Oct</v>
      </c>
      <c r="F2230" s="5" t="str">
        <f>"Q"&amp;ROUNDUP(MONTH(SalesDataTable[[#This Row],[Order Date]])/3,0)</f>
        <v>Q4</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6" x14ac:dyDescent="0.4">
      <c r="A2231" s="2">
        <v>2532</v>
      </c>
      <c r="B2231" s="3">
        <v>46325</v>
      </c>
      <c r="C2231" s="4">
        <f>YEAR(SalesDataTable[[#This Row],[Order Date]])</f>
        <v>2026</v>
      </c>
      <c r="D2231" s="4">
        <f>MONTH(SalesDataTable[[#This Row],[Order Date]])</f>
        <v>10</v>
      </c>
      <c r="E2231" s="4" t="str">
        <f>TEXT(SalesDataTable[[#This Row],[Order Date]], "MMM")</f>
        <v>Oct</v>
      </c>
      <c r="F2231" s="5" t="str">
        <f>"Q"&amp;ROUNDUP(MONTH(SalesDataTable[[#This Row],[Order Date]])/3,0)</f>
        <v>Q4</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6" x14ac:dyDescent="0.4">
      <c r="A2232" s="2">
        <v>307</v>
      </c>
      <c r="B2232" s="3">
        <v>46326</v>
      </c>
      <c r="C2232" s="4">
        <f>YEAR(SalesDataTable[[#This Row],[Order Date]])</f>
        <v>2026</v>
      </c>
      <c r="D2232" s="4">
        <f>MONTH(SalesDataTable[[#This Row],[Order Date]])</f>
        <v>10</v>
      </c>
      <c r="E2232" s="4" t="str">
        <f>TEXT(SalesDataTable[[#This Row],[Order Date]], "MMM")</f>
        <v>Oct</v>
      </c>
      <c r="F2232" s="5" t="str">
        <f>"Q"&amp;ROUNDUP(MONTH(SalesDataTable[[#This Row],[Order Date]])/3,0)</f>
        <v>Q4</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6" x14ac:dyDescent="0.4">
      <c r="A2233" s="2">
        <v>3257</v>
      </c>
      <c r="B2233" s="3">
        <v>46326</v>
      </c>
      <c r="C2233" s="4">
        <f>YEAR(SalesDataTable[[#This Row],[Order Date]])</f>
        <v>2026</v>
      </c>
      <c r="D2233" s="4">
        <f>MONTH(SalesDataTable[[#This Row],[Order Date]])</f>
        <v>10</v>
      </c>
      <c r="E2233" s="4" t="str">
        <f>TEXT(SalesDataTable[[#This Row],[Order Date]], "MMM")</f>
        <v>Oct</v>
      </c>
      <c r="F2233" s="5" t="str">
        <f>"Q"&amp;ROUNDUP(MONTH(SalesDataTable[[#This Row],[Order Date]])/3,0)</f>
        <v>Q4</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6" x14ac:dyDescent="0.4">
      <c r="A2234" s="2">
        <v>3739</v>
      </c>
      <c r="B2234" s="3">
        <v>46326</v>
      </c>
      <c r="C2234" s="4">
        <f>YEAR(SalesDataTable[[#This Row],[Order Date]])</f>
        <v>2026</v>
      </c>
      <c r="D2234" s="4">
        <f>MONTH(SalesDataTable[[#This Row],[Order Date]])</f>
        <v>10</v>
      </c>
      <c r="E2234" s="4" t="str">
        <f>TEXT(SalesDataTable[[#This Row],[Order Date]], "MMM")</f>
        <v>Oct</v>
      </c>
      <c r="F2234" s="5" t="str">
        <f>"Q"&amp;ROUNDUP(MONTH(SalesDataTable[[#This Row],[Order Date]])/3,0)</f>
        <v>Q4</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6" x14ac:dyDescent="0.4">
      <c r="A2235" s="2">
        <v>77</v>
      </c>
      <c r="B2235" s="3">
        <v>46327</v>
      </c>
      <c r="C2235" s="4">
        <f>YEAR(SalesDataTable[[#This Row],[Order Date]])</f>
        <v>2026</v>
      </c>
      <c r="D2235" s="4">
        <f>MONTH(SalesDataTable[[#This Row],[Order Date]])</f>
        <v>11</v>
      </c>
      <c r="E2235" s="4" t="str">
        <f>TEXT(SalesDataTable[[#This Row],[Order Date]], "MMM")</f>
        <v>Nov</v>
      </c>
      <c r="F2235" s="5" t="str">
        <f>"Q"&amp;ROUNDUP(MONTH(SalesDataTable[[#This Row],[Order Date]])/3,0)</f>
        <v>Q4</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6" x14ac:dyDescent="0.4">
      <c r="A2236" s="2">
        <v>461</v>
      </c>
      <c r="B2236" s="3">
        <v>46327</v>
      </c>
      <c r="C2236" s="4">
        <f>YEAR(SalesDataTable[[#This Row],[Order Date]])</f>
        <v>2026</v>
      </c>
      <c r="D2236" s="4">
        <f>MONTH(SalesDataTable[[#This Row],[Order Date]])</f>
        <v>11</v>
      </c>
      <c r="E2236" s="4" t="str">
        <f>TEXT(SalesDataTable[[#This Row],[Order Date]], "MMM")</f>
        <v>Nov</v>
      </c>
      <c r="F2236" s="5" t="str">
        <f>"Q"&amp;ROUNDUP(MONTH(SalesDataTable[[#This Row],[Order Date]])/3,0)</f>
        <v>Q4</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6" x14ac:dyDescent="0.4">
      <c r="A2237" s="2">
        <v>732</v>
      </c>
      <c r="B2237" s="3">
        <v>46327</v>
      </c>
      <c r="C2237" s="4">
        <f>YEAR(SalesDataTable[[#This Row],[Order Date]])</f>
        <v>2026</v>
      </c>
      <c r="D2237" s="4">
        <f>MONTH(SalesDataTable[[#This Row],[Order Date]])</f>
        <v>11</v>
      </c>
      <c r="E2237" s="4" t="str">
        <f>TEXT(SalesDataTable[[#This Row],[Order Date]], "MMM")</f>
        <v>Nov</v>
      </c>
      <c r="F2237" s="5" t="str">
        <f>"Q"&amp;ROUNDUP(MONTH(SalesDataTable[[#This Row],[Order Date]])/3,0)</f>
        <v>Q4</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6" x14ac:dyDescent="0.4">
      <c r="A2238" s="2">
        <v>919</v>
      </c>
      <c r="B2238" s="3">
        <v>46327</v>
      </c>
      <c r="C2238" s="4">
        <f>YEAR(SalesDataTable[[#This Row],[Order Date]])</f>
        <v>2026</v>
      </c>
      <c r="D2238" s="4">
        <f>MONTH(SalesDataTable[[#This Row],[Order Date]])</f>
        <v>11</v>
      </c>
      <c r="E2238" s="4" t="str">
        <f>TEXT(SalesDataTable[[#This Row],[Order Date]], "MMM")</f>
        <v>Nov</v>
      </c>
      <c r="F2238" s="5" t="str">
        <f>"Q"&amp;ROUNDUP(MONTH(SalesDataTable[[#This Row],[Order Date]])/3,0)</f>
        <v>Q4</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6" x14ac:dyDescent="0.4">
      <c r="A2239" s="2">
        <v>949</v>
      </c>
      <c r="B2239" s="3">
        <v>46327</v>
      </c>
      <c r="C2239" s="4">
        <f>YEAR(SalesDataTable[[#This Row],[Order Date]])</f>
        <v>2026</v>
      </c>
      <c r="D2239" s="4">
        <f>MONTH(SalesDataTable[[#This Row],[Order Date]])</f>
        <v>11</v>
      </c>
      <c r="E2239" s="4" t="str">
        <f>TEXT(SalesDataTable[[#This Row],[Order Date]], "MMM")</f>
        <v>Nov</v>
      </c>
      <c r="F2239" s="5" t="str">
        <f>"Q"&amp;ROUNDUP(MONTH(SalesDataTable[[#This Row],[Order Date]])/3,0)</f>
        <v>Q4</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6" x14ac:dyDescent="0.4">
      <c r="A2240" s="2">
        <v>1185</v>
      </c>
      <c r="B2240" s="3">
        <v>46327</v>
      </c>
      <c r="C2240" s="4">
        <f>YEAR(SalesDataTable[[#This Row],[Order Date]])</f>
        <v>2026</v>
      </c>
      <c r="D2240" s="4">
        <f>MONTH(SalesDataTable[[#This Row],[Order Date]])</f>
        <v>11</v>
      </c>
      <c r="E2240" s="4" t="str">
        <f>TEXT(SalesDataTable[[#This Row],[Order Date]], "MMM")</f>
        <v>Nov</v>
      </c>
      <c r="F2240" s="5" t="str">
        <f>"Q"&amp;ROUNDUP(MONTH(SalesDataTable[[#This Row],[Order Date]])/3,0)</f>
        <v>Q4</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6" x14ac:dyDescent="0.4">
      <c r="A2241" s="2">
        <v>1248</v>
      </c>
      <c r="B2241" s="3">
        <v>46327</v>
      </c>
      <c r="C2241" s="4">
        <f>YEAR(SalesDataTable[[#This Row],[Order Date]])</f>
        <v>2026</v>
      </c>
      <c r="D2241" s="4">
        <f>MONTH(SalesDataTable[[#This Row],[Order Date]])</f>
        <v>11</v>
      </c>
      <c r="E2241" s="4" t="str">
        <f>TEXT(SalesDataTable[[#This Row],[Order Date]], "MMM")</f>
        <v>Nov</v>
      </c>
      <c r="F2241" s="5" t="str">
        <f>"Q"&amp;ROUNDUP(MONTH(SalesDataTable[[#This Row],[Order Date]])/3,0)</f>
        <v>Q4</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6" x14ac:dyDescent="0.4">
      <c r="A2242" s="2">
        <v>2129</v>
      </c>
      <c r="B2242" s="3">
        <v>46327</v>
      </c>
      <c r="C2242" s="4">
        <f>YEAR(SalesDataTable[[#This Row],[Order Date]])</f>
        <v>2026</v>
      </c>
      <c r="D2242" s="4">
        <f>MONTH(SalesDataTable[[#This Row],[Order Date]])</f>
        <v>11</v>
      </c>
      <c r="E2242" s="4" t="str">
        <f>TEXT(SalesDataTable[[#This Row],[Order Date]], "MMM")</f>
        <v>Nov</v>
      </c>
      <c r="F2242" s="5" t="str">
        <f>"Q"&amp;ROUNDUP(MONTH(SalesDataTable[[#This Row],[Order Date]])/3,0)</f>
        <v>Q4</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6" x14ac:dyDescent="0.4">
      <c r="A2243" s="2">
        <v>2850</v>
      </c>
      <c r="B2243" s="3">
        <v>46327</v>
      </c>
      <c r="C2243" s="4">
        <f>YEAR(SalesDataTable[[#This Row],[Order Date]])</f>
        <v>2026</v>
      </c>
      <c r="D2243" s="4">
        <f>MONTH(SalesDataTable[[#This Row],[Order Date]])</f>
        <v>11</v>
      </c>
      <c r="E2243" s="4" t="str">
        <f>TEXT(SalesDataTable[[#This Row],[Order Date]], "MMM")</f>
        <v>Nov</v>
      </c>
      <c r="F2243" s="5" t="str">
        <f>"Q"&amp;ROUNDUP(MONTH(SalesDataTable[[#This Row],[Order Date]])/3,0)</f>
        <v>Q4</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6" x14ac:dyDescent="0.4">
      <c r="A2244" s="2">
        <v>3477</v>
      </c>
      <c r="B2244" s="3">
        <v>46327</v>
      </c>
      <c r="C2244" s="4">
        <f>YEAR(SalesDataTable[[#This Row],[Order Date]])</f>
        <v>2026</v>
      </c>
      <c r="D2244" s="4">
        <f>MONTH(SalesDataTable[[#This Row],[Order Date]])</f>
        <v>11</v>
      </c>
      <c r="E2244" s="4" t="str">
        <f>TEXT(SalesDataTable[[#This Row],[Order Date]], "MMM")</f>
        <v>Nov</v>
      </c>
      <c r="F2244" s="5" t="str">
        <f>"Q"&amp;ROUNDUP(MONTH(SalesDataTable[[#This Row],[Order Date]])/3,0)</f>
        <v>Q4</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6" x14ac:dyDescent="0.4">
      <c r="A2245" s="2">
        <v>4673</v>
      </c>
      <c r="B2245" s="3">
        <v>46327</v>
      </c>
      <c r="C2245" s="4">
        <f>YEAR(SalesDataTable[[#This Row],[Order Date]])</f>
        <v>2026</v>
      </c>
      <c r="D2245" s="4">
        <f>MONTH(SalesDataTable[[#This Row],[Order Date]])</f>
        <v>11</v>
      </c>
      <c r="E2245" s="4" t="str">
        <f>TEXT(SalesDataTable[[#This Row],[Order Date]], "MMM")</f>
        <v>Nov</v>
      </c>
      <c r="F2245" s="5" t="str">
        <f>"Q"&amp;ROUNDUP(MONTH(SalesDataTable[[#This Row],[Order Date]])/3,0)</f>
        <v>Q4</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6" x14ac:dyDescent="0.4">
      <c r="A2246" s="2">
        <v>4679</v>
      </c>
      <c r="B2246" s="3">
        <v>46327</v>
      </c>
      <c r="C2246" s="4">
        <f>YEAR(SalesDataTable[[#This Row],[Order Date]])</f>
        <v>2026</v>
      </c>
      <c r="D2246" s="4">
        <f>MONTH(SalesDataTable[[#This Row],[Order Date]])</f>
        <v>11</v>
      </c>
      <c r="E2246" s="4" t="str">
        <f>TEXT(SalesDataTable[[#This Row],[Order Date]], "MMM")</f>
        <v>Nov</v>
      </c>
      <c r="F2246" s="5" t="str">
        <f>"Q"&amp;ROUNDUP(MONTH(SalesDataTable[[#This Row],[Order Date]])/3,0)</f>
        <v>Q4</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6" x14ac:dyDescent="0.4">
      <c r="A2247" s="2">
        <v>4809</v>
      </c>
      <c r="B2247" s="3">
        <v>46327</v>
      </c>
      <c r="C2247" s="4">
        <f>YEAR(SalesDataTable[[#This Row],[Order Date]])</f>
        <v>2026</v>
      </c>
      <c r="D2247" s="4">
        <f>MONTH(SalesDataTable[[#This Row],[Order Date]])</f>
        <v>11</v>
      </c>
      <c r="E2247" s="4" t="str">
        <f>TEXT(SalesDataTable[[#This Row],[Order Date]], "MMM")</f>
        <v>Nov</v>
      </c>
      <c r="F2247" s="5" t="str">
        <f>"Q"&amp;ROUNDUP(MONTH(SalesDataTable[[#This Row],[Order Date]])/3,0)</f>
        <v>Q4</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6" x14ac:dyDescent="0.4">
      <c r="A2248" s="2">
        <v>4849</v>
      </c>
      <c r="B2248" s="3">
        <v>46327</v>
      </c>
      <c r="C2248" s="4">
        <f>YEAR(SalesDataTable[[#This Row],[Order Date]])</f>
        <v>2026</v>
      </c>
      <c r="D2248" s="4">
        <f>MONTH(SalesDataTable[[#This Row],[Order Date]])</f>
        <v>11</v>
      </c>
      <c r="E2248" s="4" t="str">
        <f>TEXT(SalesDataTable[[#This Row],[Order Date]], "MMM")</f>
        <v>Nov</v>
      </c>
      <c r="F2248" s="5" t="str">
        <f>"Q"&amp;ROUNDUP(MONTH(SalesDataTable[[#This Row],[Order Date]])/3,0)</f>
        <v>Q4</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6" x14ac:dyDescent="0.4">
      <c r="A2249" s="2">
        <v>436</v>
      </c>
      <c r="B2249" s="3">
        <v>46328</v>
      </c>
      <c r="C2249" s="4">
        <f>YEAR(SalesDataTable[[#This Row],[Order Date]])</f>
        <v>2026</v>
      </c>
      <c r="D2249" s="4">
        <f>MONTH(SalesDataTable[[#This Row],[Order Date]])</f>
        <v>11</v>
      </c>
      <c r="E2249" s="4" t="str">
        <f>TEXT(SalesDataTable[[#This Row],[Order Date]], "MMM")</f>
        <v>Nov</v>
      </c>
      <c r="F2249" s="5" t="str">
        <f>"Q"&amp;ROUNDUP(MONTH(SalesDataTable[[#This Row],[Order Date]])/3,0)</f>
        <v>Q4</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6" x14ac:dyDescent="0.4">
      <c r="A2250" s="2">
        <v>879</v>
      </c>
      <c r="B2250" s="3">
        <v>46328</v>
      </c>
      <c r="C2250" s="4">
        <f>YEAR(SalesDataTable[[#This Row],[Order Date]])</f>
        <v>2026</v>
      </c>
      <c r="D2250" s="4">
        <f>MONTH(SalesDataTable[[#This Row],[Order Date]])</f>
        <v>11</v>
      </c>
      <c r="E2250" s="4" t="str">
        <f>TEXT(SalesDataTable[[#This Row],[Order Date]], "MMM")</f>
        <v>Nov</v>
      </c>
      <c r="F2250" s="5" t="str">
        <f>"Q"&amp;ROUNDUP(MONTH(SalesDataTable[[#This Row],[Order Date]])/3,0)</f>
        <v>Q4</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6" x14ac:dyDescent="0.4">
      <c r="A2251" s="2">
        <v>955</v>
      </c>
      <c r="B2251" s="3">
        <v>46328</v>
      </c>
      <c r="C2251" s="4">
        <f>YEAR(SalesDataTable[[#This Row],[Order Date]])</f>
        <v>2026</v>
      </c>
      <c r="D2251" s="4">
        <f>MONTH(SalesDataTable[[#This Row],[Order Date]])</f>
        <v>11</v>
      </c>
      <c r="E2251" s="4" t="str">
        <f>TEXT(SalesDataTable[[#This Row],[Order Date]], "MMM")</f>
        <v>Nov</v>
      </c>
      <c r="F2251" s="5" t="str">
        <f>"Q"&amp;ROUNDUP(MONTH(SalesDataTable[[#This Row],[Order Date]])/3,0)</f>
        <v>Q4</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6" x14ac:dyDescent="0.4">
      <c r="A2252" s="2">
        <v>1068</v>
      </c>
      <c r="B2252" s="3">
        <v>46328</v>
      </c>
      <c r="C2252" s="4">
        <f>YEAR(SalesDataTable[[#This Row],[Order Date]])</f>
        <v>2026</v>
      </c>
      <c r="D2252" s="4">
        <f>MONTH(SalesDataTable[[#This Row],[Order Date]])</f>
        <v>11</v>
      </c>
      <c r="E2252" s="4" t="str">
        <f>TEXT(SalesDataTable[[#This Row],[Order Date]], "MMM")</f>
        <v>Nov</v>
      </c>
      <c r="F2252" s="5" t="str">
        <f>"Q"&amp;ROUNDUP(MONTH(SalesDataTable[[#This Row],[Order Date]])/3,0)</f>
        <v>Q4</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6" x14ac:dyDescent="0.4">
      <c r="A2253" s="2">
        <v>1733</v>
      </c>
      <c r="B2253" s="3">
        <v>46328</v>
      </c>
      <c r="C2253" s="4">
        <f>YEAR(SalesDataTable[[#This Row],[Order Date]])</f>
        <v>2026</v>
      </c>
      <c r="D2253" s="4">
        <f>MONTH(SalesDataTable[[#This Row],[Order Date]])</f>
        <v>11</v>
      </c>
      <c r="E2253" s="4" t="str">
        <f>TEXT(SalesDataTable[[#This Row],[Order Date]], "MMM")</f>
        <v>Nov</v>
      </c>
      <c r="F2253" s="5" t="str">
        <f>"Q"&amp;ROUNDUP(MONTH(SalesDataTable[[#This Row],[Order Date]])/3,0)</f>
        <v>Q4</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6" x14ac:dyDescent="0.4">
      <c r="A2254" s="2">
        <v>3270</v>
      </c>
      <c r="B2254" s="3">
        <v>46328</v>
      </c>
      <c r="C2254" s="4">
        <f>YEAR(SalesDataTable[[#This Row],[Order Date]])</f>
        <v>2026</v>
      </c>
      <c r="D2254" s="4">
        <f>MONTH(SalesDataTable[[#This Row],[Order Date]])</f>
        <v>11</v>
      </c>
      <c r="E2254" s="4" t="str">
        <f>TEXT(SalesDataTable[[#This Row],[Order Date]], "MMM")</f>
        <v>Nov</v>
      </c>
      <c r="F2254" s="5" t="str">
        <f>"Q"&amp;ROUNDUP(MONTH(SalesDataTable[[#This Row],[Order Date]])/3,0)</f>
        <v>Q4</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6" x14ac:dyDescent="0.4">
      <c r="A2255" s="2">
        <v>3484</v>
      </c>
      <c r="B2255" s="3">
        <v>46328</v>
      </c>
      <c r="C2255" s="4">
        <f>YEAR(SalesDataTable[[#This Row],[Order Date]])</f>
        <v>2026</v>
      </c>
      <c r="D2255" s="4">
        <f>MONTH(SalesDataTable[[#This Row],[Order Date]])</f>
        <v>11</v>
      </c>
      <c r="E2255" s="4" t="str">
        <f>TEXT(SalesDataTable[[#This Row],[Order Date]], "MMM")</f>
        <v>Nov</v>
      </c>
      <c r="F2255" s="5" t="str">
        <f>"Q"&amp;ROUNDUP(MONTH(SalesDataTable[[#This Row],[Order Date]])/3,0)</f>
        <v>Q4</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6" x14ac:dyDescent="0.4">
      <c r="A2256" s="2">
        <v>3608</v>
      </c>
      <c r="B2256" s="3">
        <v>46328</v>
      </c>
      <c r="C2256" s="4">
        <f>YEAR(SalesDataTable[[#This Row],[Order Date]])</f>
        <v>2026</v>
      </c>
      <c r="D2256" s="4">
        <f>MONTH(SalesDataTable[[#This Row],[Order Date]])</f>
        <v>11</v>
      </c>
      <c r="E2256" s="4" t="str">
        <f>TEXT(SalesDataTable[[#This Row],[Order Date]], "MMM")</f>
        <v>Nov</v>
      </c>
      <c r="F2256" s="5" t="str">
        <f>"Q"&amp;ROUNDUP(MONTH(SalesDataTable[[#This Row],[Order Date]])/3,0)</f>
        <v>Q4</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6" x14ac:dyDescent="0.4">
      <c r="A2257" s="2">
        <v>4036</v>
      </c>
      <c r="B2257" s="3">
        <v>46328</v>
      </c>
      <c r="C2257" s="4">
        <f>YEAR(SalesDataTable[[#This Row],[Order Date]])</f>
        <v>2026</v>
      </c>
      <c r="D2257" s="4">
        <f>MONTH(SalesDataTable[[#This Row],[Order Date]])</f>
        <v>11</v>
      </c>
      <c r="E2257" s="4" t="str">
        <f>TEXT(SalesDataTable[[#This Row],[Order Date]], "MMM")</f>
        <v>Nov</v>
      </c>
      <c r="F2257" s="5" t="str">
        <f>"Q"&amp;ROUNDUP(MONTH(SalesDataTable[[#This Row],[Order Date]])/3,0)</f>
        <v>Q4</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6" x14ac:dyDescent="0.4">
      <c r="A2258" s="2">
        <v>408</v>
      </c>
      <c r="B2258" s="3">
        <v>46329</v>
      </c>
      <c r="C2258" s="4">
        <f>YEAR(SalesDataTable[[#This Row],[Order Date]])</f>
        <v>2026</v>
      </c>
      <c r="D2258" s="4">
        <f>MONTH(SalesDataTable[[#This Row],[Order Date]])</f>
        <v>11</v>
      </c>
      <c r="E2258" s="4" t="str">
        <f>TEXT(SalesDataTable[[#This Row],[Order Date]], "MMM")</f>
        <v>Nov</v>
      </c>
      <c r="F2258" s="5" t="str">
        <f>"Q"&amp;ROUNDUP(MONTH(SalesDataTable[[#This Row],[Order Date]])/3,0)</f>
        <v>Q4</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6" x14ac:dyDescent="0.4">
      <c r="A2259" s="2">
        <v>939</v>
      </c>
      <c r="B2259" s="3">
        <v>46329</v>
      </c>
      <c r="C2259" s="4">
        <f>YEAR(SalesDataTable[[#This Row],[Order Date]])</f>
        <v>2026</v>
      </c>
      <c r="D2259" s="4">
        <f>MONTH(SalesDataTable[[#This Row],[Order Date]])</f>
        <v>11</v>
      </c>
      <c r="E2259" s="4" t="str">
        <f>TEXT(SalesDataTable[[#This Row],[Order Date]], "MMM")</f>
        <v>Nov</v>
      </c>
      <c r="F2259" s="5" t="str">
        <f>"Q"&amp;ROUNDUP(MONTH(SalesDataTable[[#This Row],[Order Date]])/3,0)</f>
        <v>Q4</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6" x14ac:dyDescent="0.4">
      <c r="A2260" s="2">
        <v>1022</v>
      </c>
      <c r="B2260" s="3">
        <v>46329</v>
      </c>
      <c r="C2260" s="4">
        <f>YEAR(SalesDataTable[[#This Row],[Order Date]])</f>
        <v>2026</v>
      </c>
      <c r="D2260" s="4">
        <f>MONTH(SalesDataTable[[#This Row],[Order Date]])</f>
        <v>11</v>
      </c>
      <c r="E2260" s="4" t="str">
        <f>TEXT(SalesDataTable[[#This Row],[Order Date]], "MMM")</f>
        <v>Nov</v>
      </c>
      <c r="F2260" s="5" t="str">
        <f>"Q"&amp;ROUNDUP(MONTH(SalesDataTable[[#This Row],[Order Date]])/3,0)</f>
        <v>Q4</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6" x14ac:dyDescent="0.4">
      <c r="A2261" s="2">
        <v>1997</v>
      </c>
      <c r="B2261" s="3">
        <v>46329</v>
      </c>
      <c r="C2261" s="4">
        <f>YEAR(SalesDataTable[[#This Row],[Order Date]])</f>
        <v>2026</v>
      </c>
      <c r="D2261" s="4">
        <f>MONTH(SalesDataTable[[#This Row],[Order Date]])</f>
        <v>11</v>
      </c>
      <c r="E2261" s="4" t="str">
        <f>TEXT(SalesDataTable[[#This Row],[Order Date]], "MMM")</f>
        <v>Nov</v>
      </c>
      <c r="F2261" s="5" t="str">
        <f>"Q"&amp;ROUNDUP(MONTH(SalesDataTable[[#This Row],[Order Date]])/3,0)</f>
        <v>Q4</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6" x14ac:dyDescent="0.4">
      <c r="A2262" s="2">
        <v>3978</v>
      </c>
      <c r="B2262" s="3">
        <v>46329</v>
      </c>
      <c r="C2262" s="4">
        <f>YEAR(SalesDataTable[[#This Row],[Order Date]])</f>
        <v>2026</v>
      </c>
      <c r="D2262" s="4">
        <f>MONTH(SalesDataTable[[#This Row],[Order Date]])</f>
        <v>11</v>
      </c>
      <c r="E2262" s="4" t="str">
        <f>TEXT(SalesDataTable[[#This Row],[Order Date]], "MMM")</f>
        <v>Nov</v>
      </c>
      <c r="F2262" s="5" t="str">
        <f>"Q"&amp;ROUNDUP(MONTH(SalesDataTable[[#This Row],[Order Date]])/3,0)</f>
        <v>Q4</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6" x14ac:dyDescent="0.4">
      <c r="A2263" s="2">
        <v>4715</v>
      </c>
      <c r="B2263" s="3">
        <v>46329</v>
      </c>
      <c r="C2263" s="4">
        <f>YEAR(SalesDataTable[[#This Row],[Order Date]])</f>
        <v>2026</v>
      </c>
      <c r="D2263" s="4">
        <f>MONTH(SalesDataTable[[#This Row],[Order Date]])</f>
        <v>11</v>
      </c>
      <c r="E2263" s="4" t="str">
        <f>TEXT(SalesDataTable[[#This Row],[Order Date]], "MMM")</f>
        <v>Nov</v>
      </c>
      <c r="F2263" s="5" t="str">
        <f>"Q"&amp;ROUNDUP(MONTH(SalesDataTable[[#This Row],[Order Date]])/3,0)</f>
        <v>Q4</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6" x14ac:dyDescent="0.4">
      <c r="A2264" s="2">
        <v>145</v>
      </c>
      <c r="B2264" s="3">
        <v>46330</v>
      </c>
      <c r="C2264" s="4">
        <f>YEAR(SalesDataTable[[#This Row],[Order Date]])</f>
        <v>2026</v>
      </c>
      <c r="D2264" s="4">
        <f>MONTH(SalesDataTable[[#This Row],[Order Date]])</f>
        <v>11</v>
      </c>
      <c r="E2264" s="4" t="str">
        <f>TEXT(SalesDataTable[[#This Row],[Order Date]], "MMM")</f>
        <v>Nov</v>
      </c>
      <c r="F2264" s="5" t="str">
        <f>"Q"&amp;ROUNDUP(MONTH(SalesDataTable[[#This Row],[Order Date]])/3,0)</f>
        <v>Q4</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6" x14ac:dyDescent="0.4">
      <c r="A2265" s="2">
        <v>465</v>
      </c>
      <c r="B2265" s="3">
        <v>46330</v>
      </c>
      <c r="C2265" s="4">
        <f>YEAR(SalesDataTable[[#This Row],[Order Date]])</f>
        <v>2026</v>
      </c>
      <c r="D2265" s="4">
        <f>MONTH(SalesDataTable[[#This Row],[Order Date]])</f>
        <v>11</v>
      </c>
      <c r="E2265" s="4" t="str">
        <f>TEXT(SalesDataTable[[#This Row],[Order Date]], "MMM")</f>
        <v>Nov</v>
      </c>
      <c r="F2265" s="5" t="str">
        <f>"Q"&amp;ROUNDUP(MONTH(SalesDataTable[[#This Row],[Order Date]])/3,0)</f>
        <v>Q4</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6" x14ac:dyDescent="0.4">
      <c r="A2266" s="2">
        <v>1449</v>
      </c>
      <c r="B2266" s="3">
        <v>46330</v>
      </c>
      <c r="C2266" s="4">
        <f>YEAR(SalesDataTable[[#This Row],[Order Date]])</f>
        <v>2026</v>
      </c>
      <c r="D2266" s="4">
        <f>MONTH(SalesDataTable[[#This Row],[Order Date]])</f>
        <v>11</v>
      </c>
      <c r="E2266" s="4" t="str">
        <f>TEXT(SalesDataTable[[#This Row],[Order Date]], "MMM")</f>
        <v>Nov</v>
      </c>
      <c r="F2266" s="5" t="str">
        <f>"Q"&amp;ROUNDUP(MONTH(SalesDataTable[[#This Row],[Order Date]])/3,0)</f>
        <v>Q4</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6" x14ac:dyDescent="0.4">
      <c r="A2267" s="2">
        <v>1802</v>
      </c>
      <c r="B2267" s="3">
        <v>46330</v>
      </c>
      <c r="C2267" s="4">
        <f>YEAR(SalesDataTable[[#This Row],[Order Date]])</f>
        <v>2026</v>
      </c>
      <c r="D2267" s="4">
        <f>MONTH(SalesDataTable[[#This Row],[Order Date]])</f>
        <v>11</v>
      </c>
      <c r="E2267" s="4" t="str">
        <f>TEXT(SalesDataTable[[#This Row],[Order Date]], "MMM")</f>
        <v>Nov</v>
      </c>
      <c r="F2267" s="5" t="str">
        <f>"Q"&amp;ROUNDUP(MONTH(SalesDataTable[[#This Row],[Order Date]])/3,0)</f>
        <v>Q4</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6" x14ac:dyDescent="0.4">
      <c r="A2268" s="2">
        <v>2645</v>
      </c>
      <c r="B2268" s="3">
        <v>46330</v>
      </c>
      <c r="C2268" s="4">
        <f>YEAR(SalesDataTable[[#This Row],[Order Date]])</f>
        <v>2026</v>
      </c>
      <c r="D2268" s="4">
        <f>MONTH(SalesDataTable[[#This Row],[Order Date]])</f>
        <v>11</v>
      </c>
      <c r="E2268" s="4" t="str">
        <f>TEXT(SalesDataTable[[#This Row],[Order Date]], "MMM")</f>
        <v>Nov</v>
      </c>
      <c r="F2268" s="5" t="str">
        <f>"Q"&amp;ROUNDUP(MONTH(SalesDataTable[[#This Row],[Order Date]])/3,0)</f>
        <v>Q4</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6" x14ac:dyDescent="0.4">
      <c r="A2269" s="2">
        <v>3539</v>
      </c>
      <c r="B2269" s="3">
        <v>46330</v>
      </c>
      <c r="C2269" s="4">
        <f>YEAR(SalesDataTable[[#This Row],[Order Date]])</f>
        <v>2026</v>
      </c>
      <c r="D2269" s="4">
        <f>MONTH(SalesDataTable[[#This Row],[Order Date]])</f>
        <v>11</v>
      </c>
      <c r="E2269" s="4" t="str">
        <f>TEXT(SalesDataTable[[#This Row],[Order Date]], "MMM")</f>
        <v>Nov</v>
      </c>
      <c r="F2269" s="5" t="str">
        <f>"Q"&amp;ROUNDUP(MONTH(SalesDataTable[[#This Row],[Order Date]])/3,0)</f>
        <v>Q4</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6" x14ac:dyDescent="0.4">
      <c r="A2270" s="2">
        <v>4309</v>
      </c>
      <c r="B2270" s="3">
        <v>46330</v>
      </c>
      <c r="C2270" s="4">
        <f>YEAR(SalesDataTable[[#This Row],[Order Date]])</f>
        <v>2026</v>
      </c>
      <c r="D2270" s="4">
        <f>MONTH(SalesDataTable[[#This Row],[Order Date]])</f>
        <v>11</v>
      </c>
      <c r="E2270" s="4" t="str">
        <f>TEXT(SalesDataTable[[#This Row],[Order Date]], "MMM")</f>
        <v>Nov</v>
      </c>
      <c r="F2270" s="5" t="str">
        <f>"Q"&amp;ROUNDUP(MONTH(SalesDataTable[[#This Row],[Order Date]])/3,0)</f>
        <v>Q4</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6" x14ac:dyDescent="0.4">
      <c r="A2271" s="2">
        <v>4355</v>
      </c>
      <c r="B2271" s="3">
        <v>46330</v>
      </c>
      <c r="C2271" s="4">
        <f>YEAR(SalesDataTable[[#This Row],[Order Date]])</f>
        <v>2026</v>
      </c>
      <c r="D2271" s="4">
        <f>MONTH(SalesDataTable[[#This Row],[Order Date]])</f>
        <v>11</v>
      </c>
      <c r="E2271" s="4" t="str">
        <f>TEXT(SalesDataTable[[#This Row],[Order Date]], "MMM")</f>
        <v>Nov</v>
      </c>
      <c r="F2271" s="5" t="str">
        <f>"Q"&amp;ROUNDUP(MONTH(SalesDataTable[[#This Row],[Order Date]])/3,0)</f>
        <v>Q4</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6" x14ac:dyDescent="0.4">
      <c r="A2272" s="2">
        <v>5052</v>
      </c>
      <c r="B2272" s="3">
        <v>46330</v>
      </c>
      <c r="C2272" s="4">
        <f>YEAR(SalesDataTable[[#This Row],[Order Date]])</f>
        <v>2026</v>
      </c>
      <c r="D2272" s="4">
        <f>MONTH(SalesDataTable[[#This Row],[Order Date]])</f>
        <v>11</v>
      </c>
      <c r="E2272" s="4" t="str">
        <f>TEXT(SalesDataTable[[#This Row],[Order Date]], "MMM")</f>
        <v>Nov</v>
      </c>
      <c r="F2272" s="5" t="str">
        <f>"Q"&amp;ROUNDUP(MONTH(SalesDataTable[[#This Row],[Order Date]])/3,0)</f>
        <v>Q4</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6" x14ac:dyDescent="0.4">
      <c r="A2273" s="2">
        <v>9</v>
      </c>
      <c r="B2273" s="3">
        <v>46331</v>
      </c>
      <c r="C2273" s="4">
        <f>YEAR(SalesDataTable[[#This Row],[Order Date]])</f>
        <v>2026</v>
      </c>
      <c r="D2273" s="4">
        <f>MONTH(SalesDataTable[[#This Row],[Order Date]])</f>
        <v>11</v>
      </c>
      <c r="E2273" s="4" t="str">
        <f>TEXT(SalesDataTable[[#This Row],[Order Date]], "MMM")</f>
        <v>Nov</v>
      </c>
      <c r="F2273" s="5" t="str">
        <f>"Q"&amp;ROUNDUP(MONTH(SalesDataTable[[#This Row],[Order Date]])/3,0)</f>
        <v>Q4</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6" x14ac:dyDescent="0.4">
      <c r="A2274" s="2">
        <v>703</v>
      </c>
      <c r="B2274" s="3">
        <v>46331</v>
      </c>
      <c r="C2274" s="4">
        <f>YEAR(SalesDataTable[[#This Row],[Order Date]])</f>
        <v>2026</v>
      </c>
      <c r="D2274" s="4">
        <f>MONTH(SalesDataTable[[#This Row],[Order Date]])</f>
        <v>11</v>
      </c>
      <c r="E2274" s="4" t="str">
        <f>TEXT(SalesDataTable[[#This Row],[Order Date]], "MMM")</f>
        <v>Nov</v>
      </c>
      <c r="F2274" s="5" t="str">
        <f>"Q"&amp;ROUNDUP(MONTH(SalesDataTable[[#This Row],[Order Date]])/3,0)</f>
        <v>Q4</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6" x14ac:dyDescent="0.4">
      <c r="A2275" s="2">
        <v>1627</v>
      </c>
      <c r="B2275" s="3">
        <v>46331</v>
      </c>
      <c r="C2275" s="4">
        <f>YEAR(SalesDataTable[[#This Row],[Order Date]])</f>
        <v>2026</v>
      </c>
      <c r="D2275" s="4">
        <f>MONTH(SalesDataTable[[#This Row],[Order Date]])</f>
        <v>11</v>
      </c>
      <c r="E2275" s="4" t="str">
        <f>TEXT(SalesDataTable[[#This Row],[Order Date]], "MMM")</f>
        <v>Nov</v>
      </c>
      <c r="F2275" s="5" t="str">
        <f>"Q"&amp;ROUNDUP(MONTH(SalesDataTable[[#This Row],[Order Date]])/3,0)</f>
        <v>Q4</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6" x14ac:dyDescent="0.4">
      <c r="A2276" s="2">
        <v>1760</v>
      </c>
      <c r="B2276" s="3">
        <v>46331</v>
      </c>
      <c r="C2276" s="4">
        <f>YEAR(SalesDataTable[[#This Row],[Order Date]])</f>
        <v>2026</v>
      </c>
      <c r="D2276" s="4">
        <f>MONTH(SalesDataTable[[#This Row],[Order Date]])</f>
        <v>11</v>
      </c>
      <c r="E2276" s="4" t="str">
        <f>TEXT(SalesDataTable[[#This Row],[Order Date]], "MMM")</f>
        <v>Nov</v>
      </c>
      <c r="F2276" s="5" t="str">
        <f>"Q"&amp;ROUNDUP(MONTH(SalesDataTable[[#This Row],[Order Date]])/3,0)</f>
        <v>Q4</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6" x14ac:dyDescent="0.4">
      <c r="A2277" s="2">
        <v>2268</v>
      </c>
      <c r="B2277" s="3">
        <v>46331</v>
      </c>
      <c r="C2277" s="4">
        <f>YEAR(SalesDataTable[[#This Row],[Order Date]])</f>
        <v>2026</v>
      </c>
      <c r="D2277" s="4">
        <f>MONTH(SalesDataTable[[#This Row],[Order Date]])</f>
        <v>11</v>
      </c>
      <c r="E2277" s="4" t="str">
        <f>TEXT(SalesDataTable[[#This Row],[Order Date]], "MMM")</f>
        <v>Nov</v>
      </c>
      <c r="F2277" s="5" t="str">
        <f>"Q"&amp;ROUNDUP(MONTH(SalesDataTable[[#This Row],[Order Date]])/3,0)</f>
        <v>Q4</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6" x14ac:dyDescent="0.4">
      <c r="A2278" s="2">
        <v>2636</v>
      </c>
      <c r="B2278" s="3">
        <v>46331</v>
      </c>
      <c r="C2278" s="4">
        <f>YEAR(SalesDataTable[[#This Row],[Order Date]])</f>
        <v>2026</v>
      </c>
      <c r="D2278" s="4">
        <f>MONTH(SalesDataTable[[#This Row],[Order Date]])</f>
        <v>11</v>
      </c>
      <c r="E2278" s="4" t="str">
        <f>TEXT(SalesDataTable[[#This Row],[Order Date]], "MMM")</f>
        <v>Nov</v>
      </c>
      <c r="F2278" s="5" t="str">
        <f>"Q"&amp;ROUNDUP(MONTH(SalesDataTable[[#This Row],[Order Date]])/3,0)</f>
        <v>Q4</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6" x14ac:dyDescent="0.4">
      <c r="A2279" s="2">
        <v>3255</v>
      </c>
      <c r="B2279" s="3">
        <v>46331</v>
      </c>
      <c r="C2279" s="4">
        <f>YEAR(SalesDataTable[[#This Row],[Order Date]])</f>
        <v>2026</v>
      </c>
      <c r="D2279" s="4">
        <f>MONTH(SalesDataTable[[#This Row],[Order Date]])</f>
        <v>11</v>
      </c>
      <c r="E2279" s="4" t="str">
        <f>TEXT(SalesDataTable[[#This Row],[Order Date]], "MMM")</f>
        <v>Nov</v>
      </c>
      <c r="F2279" s="5" t="str">
        <f>"Q"&amp;ROUNDUP(MONTH(SalesDataTable[[#This Row],[Order Date]])/3,0)</f>
        <v>Q4</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6" x14ac:dyDescent="0.4">
      <c r="A2280" s="2">
        <v>4326</v>
      </c>
      <c r="B2280" s="3">
        <v>46331</v>
      </c>
      <c r="C2280" s="4">
        <f>YEAR(SalesDataTable[[#This Row],[Order Date]])</f>
        <v>2026</v>
      </c>
      <c r="D2280" s="4">
        <f>MONTH(SalesDataTable[[#This Row],[Order Date]])</f>
        <v>11</v>
      </c>
      <c r="E2280" s="4" t="str">
        <f>TEXT(SalesDataTable[[#This Row],[Order Date]], "MMM")</f>
        <v>Nov</v>
      </c>
      <c r="F2280" s="5" t="str">
        <f>"Q"&amp;ROUNDUP(MONTH(SalesDataTable[[#This Row],[Order Date]])/3,0)</f>
        <v>Q4</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6" x14ac:dyDescent="0.4">
      <c r="A2281" s="2">
        <v>4346</v>
      </c>
      <c r="B2281" s="3">
        <v>46331</v>
      </c>
      <c r="C2281" s="4">
        <f>YEAR(SalesDataTable[[#This Row],[Order Date]])</f>
        <v>2026</v>
      </c>
      <c r="D2281" s="4">
        <f>MONTH(SalesDataTable[[#This Row],[Order Date]])</f>
        <v>11</v>
      </c>
      <c r="E2281" s="4" t="str">
        <f>TEXT(SalesDataTable[[#This Row],[Order Date]], "MMM")</f>
        <v>Nov</v>
      </c>
      <c r="F2281" s="5" t="str">
        <f>"Q"&amp;ROUNDUP(MONTH(SalesDataTable[[#This Row],[Order Date]])/3,0)</f>
        <v>Q4</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6" x14ac:dyDescent="0.4">
      <c r="A2282" s="2">
        <v>266</v>
      </c>
      <c r="B2282" s="3">
        <v>46332</v>
      </c>
      <c r="C2282" s="4">
        <f>YEAR(SalesDataTable[[#This Row],[Order Date]])</f>
        <v>2026</v>
      </c>
      <c r="D2282" s="4">
        <f>MONTH(SalesDataTable[[#This Row],[Order Date]])</f>
        <v>11</v>
      </c>
      <c r="E2282" s="4" t="str">
        <f>TEXT(SalesDataTable[[#This Row],[Order Date]], "MMM")</f>
        <v>Nov</v>
      </c>
      <c r="F2282" s="5" t="str">
        <f>"Q"&amp;ROUNDUP(MONTH(SalesDataTable[[#This Row],[Order Date]])/3,0)</f>
        <v>Q4</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6" x14ac:dyDescent="0.4">
      <c r="A2283" s="2">
        <v>274</v>
      </c>
      <c r="B2283" s="3">
        <v>46332</v>
      </c>
      <c r="C2283" s="4">
        <f>YEAR(SalesDataTable[[#This Row],[Order Date]])</f>
        <v>2026</v>
      </c>
      <c r="D2283" s="4">
        <f>MONTH(SalesDataTable[[#This Row],[Order Date]])</f>
        <v>11</v>
      </c>
      <c r="E2283" s="4" t="str">
        <f>TEXT(SalesDataTable[[#This Row],[Order Date]], "MMM")</f>
        <v>Nov</v>
      </c>
      <c r="F2283" s="5" t="str">
        <f>"Q"&amp;ROUNDUP(MONTH(SalesDataTable[[#This Row],[Order Date]])/3,0)</f>
        <v>Q4</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6" x14ac:dyDescent="0.4">
      <c r="A2284" s="2">
        <v>1135</v>
      </c>
      <c r="B2284" s="3">
        <v>46332</v>
      </c>
      <c r="C2284" s="4">
        <f>YEAR(SalesDataTable[[#This Row],[Order Date]])</f>
        <v>2026</v>
      </c>
      <c r="D2284" s="4">
        <f>MONTH(SalesDataTable[[#This Row],[Order Date]])</f>
        <v>11</v>
      </c>
      <c r="E2284" s="4" t="str">
        <f>TEXT(SalesDataTable[[#This Row],[Order Date]], "MMM")</f>
        <v>Nov</v>
      </c>
      <c r="F2284" s="5" t="str">
        <f>"Q"&amp;ROUNDUP(MONTH(SalesDataTable[[#This Row],[Order Date]])/3,0)</f>
        <v>Q4</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6" x14ac:dyDescent="0.4">
      <c r="A2285" s="2">
        <v>2166</v>
      </c>
      <c r="B2285" s="3">
        <v>46332</v>
      </c>
      <c r="C2285" s="4">
        <f>YEAR(SalesDataTable[[#This Row],[Order Date]])</f>
        <v>2026</v>
      </c>
      <c r="D2285" s="4">
        <f>MONTH(SalesDataTable[[#This Row],[Order Date]])</f>
        <v>11</v>
      </c>
      <c r="E2285" s="4" t="str">
        <f>TEXT(SalesDataTable[[#This Row],[Order Date]], "MMM")</f>
        <v>Nov</v>
      </c>
      <c r="F2285" s="5" t="str">
        <f>"Q"&amp;ROUNDUP(MONTH(SalesDataTable[[#This Row],[Order Date]])/3,0)</f>
        <v>Q4</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6" x14ac:dyDescent="0.4">
      <c r="A2286" s="2">
        <v>3620</v>
      </c>
      <c r="B2286" s="3">
        <v>46332</v>
      </c>
      <c r="C2286" s="4">
        <f>YEAR(SalesDataTable[[#This Row],[Order Date]])</f>
        <v>2026</v>
      </c>
      <c r="D2286" s="4">
        <f>MONTH(SalesDataTable[[#This Row],[Order Date]])</f>
        <v>11</v>
      </c>
      <c r="E2286" s="4" t="str">
        <f>TEXT(SalesDataTable[[#This Row],[Order Date]], "MMM")</f>
        <v>Nov</v>
      </c>
      <c r="F2286" s="5" t="str">
        <f>"Q"&amp;ROUNDUP(MONTH(SalesDataTable[[#This Row],[Order Date]])/3,0)</f>
        <v>Q4</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6" x14ac:dyDescent="0.4">
      <c r="A2287" s="2">
        <v>3986</v>
      </c>
      <c r="B2287" s="3">
        <v>46332</v>
      </c>
      <c r="C2287" s="4">
        <f>YEAR(SalesDataTable[[#This Row],[Order Date]])</f>
        <v>2026</v>
      </c>
      <c r="D2287" s="4">
        <f>MONTH(SalesDataTable[[#This Row],[Order Date]])</f>
        <v>11</v>
      </c>
      <c r="E2287" s="4" t="str">
        <f>TEXT(SalesDataTable[[#This Row],[Order Date]], "MMM")</f>
        <v>Nov</v>
      </c>
      <c r="F2287" s="5" t="str">
        <f>"Q"&amp;ROUNDUP(MONTH(SalesDataTable[[#This Row],[Order Date]])/3,0)</f>
        <v>Q4</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6" x14ac:dyDescent="0.4">
      <c r="A2288" s="2">
        <v>4384</v>
      </c>
      <c r="B2288" s="3">
        <v>46332</v>
      </c>
      <c r="C2288" s="4">
        <f>YEAR(SalesDataTable[[#This Row],[Order Date]])</f>
        <v>2026</v>
      </c>
      <c r="D2288" s="4">
        <f>MONTH(SalesDataTable[[#This Row],[Order Date]])</f>
        <v>11</v>
      </c>
      <c r="E2288" s="4" t="str">
        <f>TEXT(SalesDataTable[[#This Row],[Order Date]], "MMM")</f>
        <v>Nov</v>
      </c>
      <c r="F2288" s="5" t="str">
        <f>"Q"&amp;ROUNDUP(MONTH(SalesDataTable[[#This Row],[Order Date]])/3,0)</f>
        <v>Q4</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6" x14ac:dyDescent="0.4">
      <c r="A2289" s="2">
        <v>4565</v>
      </c>
      <c r="B2289" s="3">
        <v>46332</v>
      </c>
      <c r="C2289" s="4">
        <f>YEAR(SalesDataTable[[#This Row],[Order Date]])</f>
        <v>2026</v>
      </c>
      <c r="D2289" s="4">
        <f>MONTH(SalesDataTable[[#This Row],[Order Date]])</f>
        <v>11</v>
      </c>
      <c r="E2289" s="4" t="str">
        <f>TEXT(SalesDataTable[[#This Row],[Order Date]], "MMM")</f>
        <v>Nov</v>
      </c>
      <c r="F2289" s="5" t="str">
        <f>"Q"&amp;ROUNDUP(MONTH(SalesDataTable[[#This Row],[Order Date]])/3,0)</f>
        <v>Q4</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6" x14ac:dyDescent="0.4">
      <c r="A2290" s="2">
        <v>4634</v>
      </c>
      <c r="B2290" s="3">
        <v>46332</v>
      </c>
      <c r="C2290" s="4">
        <f>YEAR(SalesDataTable[[#This Row],[Order Date]])</f>
        <v>2026</v>
      </c>
      <c r="D2290" s="4">
        <f>MONTH(SalesDataTable[[#This Row],[Order Date]])</f>
        <v>11</v>
      </c>
      <c r="E2290" s="4" t="str">
        <f>TEXT(SalesDataTable[[#This Row],[Order Date]], "MMM")</f>
        <v>Nov</v>
      </c>
      <c r="F2290" s="5" t="str">
        <f>"Q"&amp;ROUNDUP(MONTH(SalesDataTable[[#This Row],[Order Date]])/3,0)</f>
        <v>Q4</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6" x14ac:dyDescent="0.4">
      <c r="A2291" s="2">
        <v>104</v>
      </c>
      <c r="B2291" s="3">
        <v>46333</v>
      </c>
      <c r="C2291" s="4">
        <f>YEAR(SalesDataTable[[#This Row],[Order Date]])</f>
        <v>2026</v>
      </c>
      <c r="D2291" s="4">
        <f>MONTH(SalesDataTable[[#This Row],[Order Date]])</f>
        <v>11</v>
      </c>
      <c r="E2291" s="4" t="str">
        <f>TEXT(SalesDataTable[[#This Row],[Order Date]], "MMM")</f>
        <v>Nov</v>
      </c>
      <c r="F2291" s="5" t="str">
        <f>"Q"&amp;ROUNDUP(MONTH(SalesDataTable[[#This Row],[Order Date]])/3,0)</f>
        <v>Q4</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6" x14ac:dyDescent="0.4">
      <c r="A2292" s="2">
        <v>181</v>
      </c>
      <c r="B2292" s="3">
        <v>46333</v>
      </c>
      <c r="C2292" s="4">
        <f>YEAR(SalesDataTable[[#This Row],[Order Date]])</f>
        <v>2026</v>
      </c>
      <c r="D2292" s="4">
        <f>MONTH(SalesDataTable[[#This Row],[Order Date]])</f>
        <v>11</v>
      </c>
      <c r="E2292" s="4" t="str">
        <f>TEXT(SalesDataTable[[#This Row],[Order Date]], "MMM")</f>
        <v>Nov</v>
      </c>
      <c r="F2292" s="5" t="str">
        <f>"Q"&amp;ROUNDUP(MONTH(SalesDataTable[[#This Row],[Order Date]])/3,0)</f>
        <v>Q4</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6" x14ac:dyDescent="0.4">
      <c r="A2293" s="2">
        <v>823</v>
      </c>
      <c r="B2293" s="3">
        <v>46333</v>
      </c>
      <c r="C2293" s="4">
        <f>YEAR(SalesDataTable[[#This Row],[Order Date]])</f>
        <v>2026</v>
      </c>
      <c r="D2293" s="4">
        <f>MONTH(SalesDataTable[[#This Row],[Order Date]])</f>
        <v>11</v>
      </c>
      <c r="E2293" s="4" t="str">
        <f>TEXT(SalesDataTable[[#This Row],[Order Date]], "MMM")</f>
        <v>Nov</v>
      </c>
      <c r="F2293" s="5" t="str">
        <f>"Q"&amp;ROUNDUP(MONTH(SalesDataTable[[#This Row],[Order Date]])/3,0)</f>
        <v>Q4</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6" x14ac:dyDescent="0.4">
      <c r="A2294" s="2">
        <v>1730</v>
      </c>
      <c r="B2294" s="3">
        <v>46333</v>
      </c>
      <c r="C2294" s="4">
        <f>YEAR(SalesDataTable[[#This Row],[Order Date]])</f>
        <v>2026</v>
      </c>
      <c r="D2294" s="4">
        <f>MONTH(SalesDataTable[[#This Row],[Order Date]])</f>
        <v>11</v>
      </c>
      <c r="E2294" s="4" t="str">
        <f>TEXT(SalesDataTable[[#This Row],[Order Date]], "MMM")</f>
        <v>Nov</v>
      </c>
      <c r="F2294" s="5" t="str">
        <f>"Q"&amp;ROUNDUP(MONTH(SalesDataTable[[#This Row],[Order Date]])/3,0)</f>
        <v>Q4</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6" x14ac:dyDescent="0.4">
      <c r="A2295" s="2">
        <v>2710</v>
      </c>
      <c r="B2295" s="3">
        <v>46333</v>
      </c>
      <c r="C2295" s="4">
        <f>YEAR(SalesDataTable[[#This Row],[Order Date]])</f>
        <v>2026</v>
      </c>
      <c r="D2295" s="4">
        <f>MONTH(SalesDataTable[[#This Row],[Order Date]])</f>
        <v>11</v>
      </c>
      <c r="E2295" s="4" t="str">
        <f>TEXT(SalesDataTable[[#This Row],[Order Date]], "MMM")</f>
        <v>Nov</v>
      </c>
      <c r="F2295" s="5" t="str">
        <f>"Q"&amp;ROUNDUP(MONTH(SalesDataTable[[#This Row],[Order Date]])/3,0)</f>
        <v>Q4</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6" x14ac:dyDescent="0.4">
      <c r="A2296" s="2">
        <v>3018</v>
      </c>
      <c r="B2296" s="3">
        <v>46333</v>
      </c>
      <c r="C2296" s="4">
        <f>YEAR(SalesDataTable[[#This Row],[Order Date]])</f>
        <v>2026</v>
      </c>
      <c r="D2296" s="4">
        <f>MONTH(SalesDataTable[[#This Row],[Order Date]])</f>
        <v>11</v>
      </c>
      <c r="E2296" s="4" t="str">
        <f>TEXT(SalesDataTable[[#This Row],[Order Date]], "MMM")</f>
        <v>Nov</v>
      </c>
      <c r="F2296" s="5" t="str">
        <f>"Q"&amp;ROUNDUP(MONTH(SalesDataTable[[#This Row],[Order Date]])/3,0)</f>
        <v>Q4</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6" x14ac:dyDescent="0.4">
      <c r="A2297" s="2">
        <v>3735</v>
      </c>
      <c r="B2297" s="3">
        <v>46333</v>
      </c>
      <c r="C2297" s="4">
        <f>YEAR(SalesDataTable[[#This Row],[Order Date]])</f>
        <v>2026</v>
      </c>
      <c r="D2297" s="4">
        <f>MONTH(SalesDataTable[[#This Row],[Order Date]])</f>
        <v>11</v>
      </c>
      <c r="E2297" s="4" t="str">
        <f>TEXT(SalesDataTable[[#This Row],[Order Date]], "MMM")</f>
        <v>Nov</v>
      </c>
      <c r="F2297" s="5" t="str">
        <f>"Q"&amp;ROUNDUP(MONTH(SalesDataTable[[#This Row],[Order Date]])/3,0)</f>
        <v>Q4</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6" x14ac:dyDescent="0.4">
      <c r="A2298" s="2">
        <v>4460</v>
      </c>
      <c r="B2298" s="3">
        <v>46333</v>
      </c>
      <c r="C2298" s="4">
        <f>YEAR(SalesDataTable[[#This Row],[Order Date]])</f>
        <v>2026</v>
      </c>
      <c r="D2298" s="4">
        <f>MONTH(SalesDataTable[[#This Row],[Order Date]])</f>
        <v>11</v>
      </c>
      <c r="E2298" s="4" t="str">
        <f>TEXT(SalesDataTable[[#This Row],[Order Date]], "MMM")</f>
        <v>Nov</v>
      </c>
      <c r="F2298" s="5" t="str">
        <f>"Q"&amp;ROUNDUP(MONTH(SalesDataTable[[#This Row],[Order Date]])/3,0)</f>
        <v>Q4</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6" x14ac:dyDescent="0.4">
      <c r="A2299" s="2">
        <v>319</v>
      </c>
      <c r="B2299" s="3">
        <v>46334</v>
      </c>
      <c r="C2299" s="4">
        <f>YEAR(SalesDataTable[[#This Row],[Order Date]])</f>
        <v>2026</v>
      </c>
      <c r="D2299" s="4">
        <f>MONTH(SalesDataTable[[#This Row],[Order Date]])</f>
        <v>11</v>
      </c>
      <c r="E2299" s="4" t="str">
        <f>TEXT(SalesDataTable[[#This Row],[Order Date]], "MMM")</f>
        <v>Nov</v>
      </c>
      <c r="F2299" s="5" t="str">
        <f>"Q"&amp;ROUNDUP(MONTH(SalesDataTable[[#This Row],[Order Date]])/3,0)</f>
        <v>Q4</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6" x14ac:dyDescent="0.4">
      <c r="A2300" s="2">
        <v>595</v>
      </c>
      <c r="B2300" s="3">
        <v>46334</v>
      </c>
      <c r="C2300" s="4">
        <f>YEAR(SalesDataTable[[#This Row],[Order Date]])</f>
        <v>2026</v>
      </c>
      <c r="D2300" s="4">
        <f>MONTH(SalesDataTable[[#This Row],[Order Date]])</f>
        <v>11</v>
      </c>
      <c r="E2300" s="4" t="str">
        <f>TEXT(SalesDataTable[[#This Row],[Order Date]], "MMM")</f>
        <v>Nov</v>
      </c>
      <c r="F2300" s="5" t="str">
        <f>"Q"&amp;ROUNDUP(MONTH(SalesDataTable[[#This Row],[Order Date]])/3,0)</f>
        <v>Q4</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6" x14ac:dyDescent="0.4">
      <c r="A2301" s="2">
        <v>1623</v>
      </c>
      <c r="B2301" s="3">
        <v>46334</v>
      </c>
      <c r="C2301" s="4">
        <f>YEAR(SalesDataTable[[#This Row],[Order Date]])</f>
        <v>2026</v>
      </c>
      <c r="D2301" s="4">
        <f>MONTH(SalesDataTable[[#This Row],[Order Date]])</f>
        <v>11</v>
      </c>
      <c r="E2301" s="4" t="str">
        <f>TEXT(SalesDataTable[[#This Row],[Order Date]], "MMM")</f>
        <v>Nov</v>
      </c>
      <c r="F2301" s="5" t="str">
        <f>"Q"&amp;ROUNDUP(MONTH(SalesDataTable[[#This Row],[Order Date]])/3,0)</f>
        <v>Q4</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6" x14ac:dyDescent="0.4">
      <c r="A2302" s="2">
        <v>2638</v>
      </c>
      <c r="B2302" s="3">
        <v>46334</v>
      </c>
      <c r="C2302" s="4">
        <f>YEAR(SalesDataTable[[#This Row],[Order Date]])</f>
        <v>2026</v>
      </c>
      <c r="D2302" s="4">
        <f>MONTH(SalesDataTable[[#This Row],[Order Date]])</f>
        <v>11</v>
      </c>
      <c r="E2302" s="4" t="str">
        <f>TEXT(SalesDataTable[[#This Row],[Order Date]], "MMM")</f>
        <v>Nov</v>
      </c>
      <c r="F2302" s="5" t="str">
        <f>"Q"&amp;ROUNDUP(MONTH(SalesDataTable[[#This Row],[Order Date]])/3,0)</f>
        <v>Q4</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6" x14ac:dyDescent="0.4">
      <c r="A2303" s="2">
        <v>2666</v>
      </c>
      <c r="B2303" s="3">
        <v>46334</v>
      </c>
      <c r="C2303" s="4">
        <f>YEAR(SalesDataTable[[#This Row],[Order Date]])</f>
        <v>2026</v>
      </c>
      <c r="D2303" s="4">
        <f>MONTH(SalesDataTable[[#This Row],[Order Date]])</f>
        <v>11</v>
      </c>
      <c r="E2303" s="4" t="str">
        <f>TEXT(SalesDataTable[[#This Row],[Order Date]], "MMM")</f>
        <v>Nov</v>
      </c>
      <c r="F2303" s="5" t="str">
        <f>"Q"&amp;ROUNDUP(MONTH(SalesDataTable[[#This Row],[Order Date]])/3,0)</f>
        <v>Q4</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6" x14ac:dyDescent="0.4">
      <c r="A2304" s="2">
        <v>3505</v>
      </c>
      <c r="B2304" s="3">
        <v>46334</v>
      </c>
      <c r="C2304" s="4">
        <f>YEAR(SalesDataTable[[#This Row],[Order Date]])</f>
        <v>2026</v>
      </c>
      <c r="D2304" s="4">
        <f>MONTH(SalesDataTable[[#This Row],[Order Date]])</f>
        <v>11</v>
      </c>
      <c r="E2304" s="4" t="str">
        <f>TEXT(SalesDataTable[[#This Row],[Order Date]], "MMM")</f>
        <v>Nov</v>
      </c>
      <c r="F2304" s="5" t="str">
        <f>"Q"&amp;ROUNDUP(MONTH(SalesDataTable[[#This Row],[Order Date]])/3,0)</f>
        <v>Q4</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6" x14ac:dyDescent="0.4">
      <c r="A2305" s="2">
        <v>3626</v>
      </c>
      <c r="B2305" s="3">
        <v>46334</v>
      </c>
      <c r="C2305" s="4">
        <f>YEAR(SalesDataTable[[#This Row],[Order Date]])</f>
        <v>2026</v>
      </c>
      <c r="D2305" s="4">
        <f>MONTH(SalesDataTable[[#This Row],[Order Date]])</f>
        <v>11</v>
      </c>
      <c r="E2305" s="4" t="str">
        <f>TEXT(SalesDataTable[[#This Row],[Order Date]], "MMM")</f>
        <v>Nov</v>
      </c>
      <c r="F2305" s="5" t="str">
        <f>"Q"&amp;ROUNDUP(MONTH(SalesDataTable[[#This Row],[Order Date]])/3,0)</f>
        <v>Q4</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6" x14ac:dyDescent="0.4">
      <c r="A2306" s="2">
        <v>3801</v>
      </c>
      <c r="B2306" s="3">
        <v>46334</v>
      </c>
      <c r="C2306" s="4">
        <f>YEAR(SalesDataTable[[#This Row],[Order Date]])</f>
        <v>2026</v>
      </c>
      <c r="D2306" s="4">
        <f>MONTH(SalesDataTable[[#This Row],[Order Date]])</f>
        <v>11</v>
      </c>
      <c r="E2306" s="4" t="str">
        <f>TEXT(SalesDataTable[[#This Row],[Order Date]], "MMM")</f>
        <v>Nov</v>
      </c>
      <c r="F2306" s="5" t="str">
        <f>"Q"&amp;ROUNDUP(MONTH(SalesDataTable[[#This Row],[Order Date]])/3,0)</f>
        <v>Q4</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6" x14ac:dyDescent="0.4">
      <c r="A2307" s="2">
        <v>4685</v>
      </c>
      <c r="B2307" s="3">
        <v>46334</v>
      </c>
      <c r="C2307" s="4">
        <f>YEAR(SalesDataTable[[#This Row],[Order Date]])</f>
        <v>2026</v>
      </c>
      <c r="D2307" s="4">
        <f>MONTH(SalesDataTable[[#This Row],[Order Date]])</f>
        <v>11</v>
      </c>
      <c r="E2307" s="4" t="str">
        <f>TEXT(SalesDataTable[[#This Row],[Order Date]], "MMM")</f>
        <v>Nov</v>
      </c>
      <c r="F2307" s="5" t="str">
        <f>"Q"&amp;ROUNDUP(MONTH(SalesDataTable[[#This Row],[Order Date]])/3,0)</f>
        <v>Q4</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6" x14ac:dyDescent="0.4">
      <c r="A2308" s="2">
        <v>4843</v>
      </c>
      <c r="B2308" s="3">
        <v>46334</v>
      </c>
      <c r="C2308" s="4">
        <f>YEAR(SalesDataTable[[#This Row],[Order Date]])</f>
        <v>2026</v>
      </c>
      <c r="D2308" s="4">
        <f>MONTH(SalesDataTable[[#This Row],[Order Date]])</f>
        <v>11</v>
      </c>
      <c r="E2308" s="4" t="str">
        <f>TEXT(SalesDataTable[[#This Row],[Order Date]], "MMM")</f>
        <v>Nov</v>
      </c>
      <c r="F2308" s="5" t="str">
        <f>"Q"&amp;ROUNDUP(MONTH(SalesDataTable[[#This Row],[Order Date]])/3,0)</f>
        <v>Q4</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6" x14ac:dyDescent="0.4">
      <c r="A2309" s="2">
        <v>4890</v>
      </c>
      <c r="B2309" s="3">
        <v>46334</v>
      </c>
      <c r="C2309" s="4">
        <f>YEAR(SalesDataTable[[#This Row],[Order Date]])</f>
        <v>2026</v>
      </c>
      <c r="D2309" s="4">
        <f>MONTH(SalesDataTable[[#This Row],[Order Date]])</f>
        <v>11</v>
      </c>
      <c r="E2309" s="4" t="str">
        <f>TEXT(SalesDataTable[[#This Row],[Order Date]], "MMM")</f>
        <v>Nov</v>
      </c>
      <c r="F2309" s="5" t="str">
        <f>"Q"&amp;ROUNDUP(MONTH(SalesDataTable[[#This Row],[Order Date]])/3,0)</f>
        <v>Q4</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6" x14ac:dyDescent="0.4">
      <c r="A2310" s="2">
        <v>4913</v>
      </c>
      <c r="B2310" s="3">
        <v>46334</v>
      </c>
      <c r="C2310" s="4">
        <f>YEAR(SalesDataTable[[#This Row],[Order Date]])</f>
        <v>2026</v>
      </c>
      <c r="D2310" s="4">
        <f>MONTH(SalesDataTable[[#This Row],[Order Date]])</f>
        <v>11</v>
      </c>
      <c r="E2310" s="4" t="str">
        <f>TEXT(SalesDataTable[[#This Row],[Order Date]], "MMM")</f>
        <v>Nov</v>
      </c>
      <c r="F2310" s="5" t="str">
        <f>"Q"&amp;ROUNDUP(MONTH(SalesDataTable[[#This Row],[Order Date]])/3,0)</f>
        <v>Q4</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6" x14ac:dyDescent="0.4">
      <c r="A2311" s="2">
        <v>5079</v>
      </c>
      <c r="B2311" s="3">
        <v>46334</v>
      </c>
      <c r="C2311" s="4">
        <f>YEAR(SalesDataTable[[#This Row],[Order Date]])</f>
        <v>2026</v>
      </c>
      <c r="D2311" s="4">
        <f>MONTH(SalesDataTable[[#This Row],[Order Date]])</f>
        <v>11</v>
      </c>
      <c r="E2311" s="4" t="str">
        <f>TEXT(SalesDataTable[[#This Row],[Order Date]], "MMM")</f>
        <v>Nov</v>
      </c>
      <c r="F2311" s="5" t="str">
        <f>"Q"&amp;ROUNDUP(MONTH(SalesDataTable[[#This Row],[Order Date]])/3,0)</f>
        <v>Q4</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6" x14ac:dyDescent="0.4">
      <c r="A2312" s="2">
        <v>366</v>
      </c>
      <c r="B2312" s="3">
        <v>46335</v>
      </c>
      <c r="C2312" s="4">
        <f>YEAR(SalesDataTable[[#This Row],[Order Date]])</f>
        <v>2026</v>
      </c>
      <c r="D2312" s="4">
        <f>MONTH(SalesDataTable[[#This Row],[Order Date]])</f>
        <v>11</v>
      </c>
      <c r="E2312" s="4" t="str">
        <f>TEXT(SalesDataTable[[#This Row],[Order Date]], "MMM")</f>
        <v>Nov</v>
      </c>
      <c r="F2312" s="5" t="str">
        <f>"Q"&amp;ROUNDUP(MONTH(SalesDataTable[[#This Row],[Order Date]])/3,0)</f>
        <v>Q4</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6" x14ac:dyDescent="0.4">
      <c r="A2313" s="2">
        <v>567</v>
      </c>
      <c r="B2313" s="3">
        <v>46335</v>
      </c>
      <c r="C2313" s="4">
        <f>YEAR(SalesDataTable[[#This Row],[Order Date]])</f>
        <v>2026</v>
      </c>
      <c r="D2313" s="4">
        <f>MONTH(SalesDataTable[[#This Row],[Order Date]])</f>
        <v>11</v>
      </c>
      <c r="E2313" s="4" t="str">
        <f>TEXT(SalesDataTable[[#This Row],[Order Date]], "MMM")</f>
        <v>Nov</v>
      </c>
      <c r="F2313" s="5" t="str">
        <f>"Q"&amp;ROUNDUP(MONTH(SalesDataTable[[#This Row],[Order Date]])/3,0)</f>
        <v>Q4</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6" x14ac:dyDescent="0.4">
      <c r="A2314" s="2">
        <v>1051</v>
      </c>
      <c r="B2314" s="3">
        <v>46335</v>
      </c>
      <c r="C2314" s="4">
        <f>YEAR(SalesDataTable[[#This Row],[Order Date]])</f>
        <v>2026</v>
      </c>
      <c r="D2314" s="4">
        <f>MONTH(SalesDataTable[[#This Row],[Order Date]])</f>
        <v>11</v>
      </c>
      <c r="E2314" s="4" t="str">
        <f>TEXT(SalesDataTable[[#This Row],[Order Date]], "MMM")</f>
        <v>Nov</v>
      </c>
      <c r="F2314" s="5" t="str">
        <f>"Q"&amp;ROUNDUP(MONTH(SalesDataTable[[#This Row],[Order Date]])/3,0)</f>
        <v>Q4</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6" x14ac:dyDescent="0.4">
      <c r="A2315" s="2">
        <v>1934</v>
      </c>
      <c r="B2315" s="3">
        <v>46335</v>
      </c>
      <c r="C2315" s="4">
        <f>YEAR(SalesDataTable[[#This Row],[Order Date]])</f>
        <v>2026</v>
      </c>
      <c r="D2315" s="4">
        <f>MONTH(SalesDataTable[[#This Row],[Order Date]])</f>
        <v>11</v>
      </c>
      <c r="E2315" s="4" t="str">
        <f>TEXT(SalesDataTable[[#This Row],[Order Date]], "MMM")</f>
        <v>Nov</v>
      </c>
      <c r="F2315" s="5" t="str">
        <f>"Q"&amp;ROUNDUP(MONTH(SalesDataTable[[#This Row],[Order Date]])/3,0)</f>
        <v>Q4</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6" x14ac:dyDescent="0.4">
      <c r="A2316" s="2">
        <v>2056</v>
      </c>
      <c r="B2316" s="3">
        <v>46335</v>
      </c>
      <c r="C2316" s="4">
        <f>YEAR(SalesDataTable[[#This Row],[Order Date]])</f>
        <v>2026</v>
      </c>
      <c r="D2316" s="4">
        <f>MONTH(SalesDataTable[[#This Row],[Order Date]])</f>
        <v>11</v>
      </c>
      <c r="E2316" s="4" t="str">
        <f>TEXT(SalesDataTable[[#This Row],[Order Date]], "MMM")</f>
        <v>Nov</v>
      </c>
      <c r="F2316" s="5" t="str">
        <f>"Q"&amp;ROUNDUP(MONTH(SalesDataTable[[#This Row],[Order Date]])/3,0)</f>
        <v>Q4</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6" x14ac:dyDescent="0.4">
      <c r="A2317" s="2">
        <v>2115</v>
      </c>
      <c r="B2317" s="3">
        <v>46335</v>
      </c>
      <c r="C2317" s="4">
        <f>YEAR(SalesDataTable[[#This Row],[Order Date]])</f>
        <v>2026</v>
      </c>
      <c r="D2317" s="4">
        <f>MONTH(SalesDataTable[[#This Row],[Order Date]])</f>
        <v>11</v>
      </c>
      <c r="E2317" s="4" t="str">
        <f>TEXT(SalesDataTable[[#This Row],[Order Date]], "MMM")</f>
        <v>Nov</v>
      </c>
      <c r="F2317" s="5" t="str">
        <f>"Q"&amp;ROUNDUP(MONTH(SalesDataTable[[#This Row],[Order Date]])/3,0)</f>
        <v>Q4</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6" x14ac:dyDescent="0.4">
      <c r="A2318" s="2">
        <v>2437</v>
      </c>
      <c r="B2318" s="3">
        <v>46335</v>
      </c>
      <c r="C2318" s="4">
        <f>YEAR(SalesDataTable[[#This Row],[Order Date]])</f>
        <v>2026</v>
      </c>
      <c r="D2318" s="4">
        <f>MONTH(SalesDataTable[[#This Row],[Order Date]])</f>
        <v>11</v>
      </c>
      <c r="E2318" s="4" t="str">
        <f>TEXT(SalesDataTable[[#This Row],[Order Date]], "MMM")</f>
        <v>Nov</v>
      </c>
      <c r="F2318" s="5" t="str">
        <f>"Q"&amp;ROUNDUP(MONTH(SalesDataTable[[#This Row],[Order Date]])/3,0)</f>
        <v>Q4</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6" x14ac:dyDescent="0.4">
      <c r="A2319" s="2">
        <v>3380</v>
      </c>
      <c r="B2319" s="3">
        <v>46335</v>
      </c>
      <c r="C2319" s="4">
        <f>YEAR(SalesDataTable[[#This Row],[Order Date]])</f>
        <v>2026</v>
      </c>
      <c r="D2319" s="4">
        <f>MONTH(SalesDataTable[[#This Row],[Order Date]])</f>
        <v>11</v>
      </c>
      <c r="E2319" s="4" t="str">
        <f>TEXT(SalesDataTable[[#This Row],[Order Date]], "MMM")</f>
        <v>Nov</v>
      </c>
      <c r="F2319" s="5" t="str">
        <f>"Q"&amp;ROUNDUP(MONTH(SalesDataTable[[#This Row],[Order Date]])/3,0)</f>
        <v>Q4</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6" x14ac:dyDescent="0.4">
      <c r="A2320" s="2">
        <v>3648</v>
      </c>
      <c r="B2320" s="3">
        <v>46335</v>
      </c>
      <c r="C2320" s="4">
        <f>YEAR(SalesDataTable[[#This Row],[Order Date]])</f>
        <v>2026</v>
      </c>
      <c r="D2320" s="4">
        <f>MONTH(SalesDataTable[[#This Row],[Order Date]])</f>
        <v>11</v>
      </c>
      <c r="E2320" s="4" t="str">
        <f>TEXT(SalesDataTable[[#This Row],[Order Date]], "MMM")</f>
        <v>Nov</v>
      </c>
      <c r="F2320" s="5" t="str">
        <f>"Q"&amp;ROUNDUP(MONTH(SalesDataTable[[#This Row],[Order Date]])/3,0)</f>
        <v>Q4</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6" x14ac:dyDescent="0.4">
      <c r="A2321" s="2">
        <v>3692</v>
      </c>
      <c r="B2321" s="3">
        <v>46335</v>
      </c>
      <c r="C2321" s="4">
        <f>YEAR(SalesDataTable[[#This Row],[Order Date]])</f>
        <v>2026</v>
      </c>
      <c r="D2321" s="4">
        <f>MONTH(SalesDataTable[[#This Row],[Order Date]])</f>
        <v>11</v>
      </c>
      <c r="E2321" s="4" t="str">
        <f>TEXT(SalesDataTable[[#This Row],[Order Date]], "MMM")</f>
        <v>Nov</v>
      </c>
      <c r="F2321" s="5" t="str">
        <f>"Q"&amp;ROUNDUP(MONTH(SalesDataTable[[#This Row],[Order Date]])/3,0)</f>
        <v>Q4</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6" x14ac:dyDescent="0.4">
      <c r="A2322" s="2">
        <v>4406</v>
      </c>
      <c r="B2322" s="3">
        <v>46335</v>
      </c>
      <c r="C2322" s="4">
        <f>YEAR(SalesDataTable[[#This Row],[Order Date]])</f>
        <v>2026</v>
      </c>
      <c r="D2322" s="4">
        <f>MONTH(SalesDataTable[[#This Row],[Order Date]])</f>
        <v>11</v>
      </c>
      <c r="E2322" s="4" t="str">
        <f>TEXT(SalesDataTable[[#This Row],[Order Date]], "MMM")</f>
        <v>Nov</v>
      </c>
      <c r="F2322" s="5" t="str">
        <f>"Q"&amp;ROUNDUP(MONTH(SalesDataTable[[#This Row],[Order Date]])/3,0)</f>
        <v>Q4</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6" x14ac:dyDescent="0.4">
      <c r="A2323" s="2">
        <v>4550</v>
      </c>
      <c r="B2323" s="3">
        <v>46335</v>
      </c>
      <c r="C2323" s="4">
        <f>YEAR(SalesDataTable[[#This Row],[Order Date]])</f>
        <v>2026</v>
      </c>
      <c r="D2323" s="4">
        <f>MONTH(SalesDataTable[[#This Row],[Order Date]])</f>
        <v>11</v>
      </c>
      <c r="E2323" s="4" t="str">
        <f>TEXT(SalesDataTable[[#This Row],[Order Date]], "MMM")</f>
        <v>Nov</v>
      </c>
      <c r="F2323" s="5" t="str">
        <f>"Q"&amp;ROUNDUP(MONTH(SalesDataTable[[#This Row],[Order Date]])/3,0)</f>
        <v>Q4</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6" x14ac:dyDescent="0.4">
      <c r="A2324" s="2">
        <v>4855</v>
      </c>
      <c r="B2324" s="3">
        <v>46335</v>
      </c>
      <c r="C2324" s="4">
        <f>YEAR(SalesDataTable[[#This Row],[Order Date]])</f>
        <v>2026</v>
      </c>
      <c r="D2324" s="4">
        <f>MONTH(SalesDataTable[[#This Row],[Order Date]])</f>
        <v>11</v>
      </c>
      <c r="E2324" s="4" t="str">
        <f>TEXT(SalesDataTable[[#This Row],[Order Date]], "MMM")</f>
        <v>Nov</v>
      </c>
      <c r="F2324" s="5" t="str">
        <f>"Q"&amp;ROUNDUP(MONTH(SalesDataTable[[#This Row],[Order Date]])/3,0)</f>
        <v>Q4</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6" x14ac:dyDescent="0.4">
      <c r="A2325" s="2">
        <v>5151</v>
      </c>
      <c r="B2325" s="3">
        <v>46335</v>
      </c>
      <c r="C2325" s="4">
        <f>YEAR(SalesDataTable[[#This Row],[Order Date]])</f>
        <v>2026</v>
      </c>
      <c r="D2325" s="4">
        <f>MONTH(SalesDataTable[[#This Row],[Order Date]])</f>
        <v>11</v>
      </c>
      <c r="E2325" s="4" t="str">
        <f>TEXT(SalesDataTable[[#This Row],[Order Date]], "MMM")</f>
        <v>Nov</v>
      </c>
      <c r="F2325" s="5" t="str">
        <f>"Q"&amp;ROUNDUP(MONTH(SalesDataTable[[#This Row],[Order Date]])/3,0)</f>
        <v>Q4</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6" x14ac:dyDescent="0.4">
      <c r="A2326" s="2">
        <v>5189</v>
      </c>
      <c r="B2326" s="3">
        <v>46335</v>
      </c>
      <c r="C2326" s="4">
        <f>YEAR(SalesDataTable[[#This Row],[Order Date]])</f>
        <v>2026</v>
      </c>
      <c r="D2326" s="4">
        <f>MONTH(SalesDataTable[[#This Row],[Order Date]])</f>
        <v>11</v>
      </c>
      <c r="E2326" s="4" t="str">
        <f>TEXT(SalesDataTable[[#This Row],[Order Date]], "MMM")</f>
        <v>Nov</v>
      </c>
      <c r="F2326" s="5" t="str">
        <f>"Q"&amp;ROUNDUP(MONTH(SalesDataTable[[#This Row],[Order Date]])/3,0)</f>
        <v>Q4</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6" x14ac:dyDescent="0.4">
      <c r="A2327" s="2">
        <v>726</v>
      </c>
      <c r="B2327" s="3">
        <v>46336</v>
      </c>
      <c r="C2327" s="4">
        <f>YEAR(SalesDataTable[[#This Row],[Order Date]])</f>
        <v>2026</v>
      </c>
      <c r="D2327" s="4">
        <f>MONTH(SalesDataTable[[#This Row],[Order Date]])</f>
        <v>11</v>
      </c>
      <c r="E2327" s="4" t="str">
        <f>TEXT(SalesDataTable[[#This Row],[Order Date]], "MMM")</f>
        <v>Nov</v>
      </c>
      <c r="F2327" s="5" t="str">
        <f>"Q"&amp;ROUNDUP(MONTH(SalesDataTable[[#This Row],[Order Date]])/3,0)</f>
        <v>Q4</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6" x14ac:dyDescent="0.4">
      <c r="A2328" s="2">
        <v>2154</v>
      </c>
      <c r="B2328" s="3">
        <v>46336</v>
      </c>
      <c r="C2328" s="4">
        <f>YEAR(SalesDataTable[[#This Row],[Order Date]])</f>
        <v>2026</v>
      </c>
      <c r="D2328" s="4">
        <f>MONTH(SalesDataTable[[#This Row],[Order Date]])</f>
        <v>11</v>
      </c>
      <c r="E2328" s="4" t="str">
        <f>TEXT(SalesDataTable[[#This Row],[Order Date]], "MMM")</f>
        <v>Nov</v>
      </c>
      <c r="F2328" s="5" t="str">
        <f>"Q"&amp;ROUNDUP(MONTH(SalesDataTable[[#This Row],[Order Date]])/3,0)</f>
        <v>Q4</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6" x14ac:dyDescent="0.4">
      <c r="A2329" s="2">
        <v>4403</v>
      </c>
      <c r="B2329" s="3">
        <v>46336</v>
      </c>
      <c r="C2329" s="4">
        <f>YEAR(SalesDataTable[[#This Row],[Order Date]])</f>
        <v>2026</v>
      </c>
      <c r="D2329" s="4">
        <f>MONTH(SalesDataTable[[#This Row],[Order Date]])</f>
        <v>11</v>
      </c>
      <c r="E2329" s="4" t="str">
        <f>TEXT(SalesDataTable[[#This Row],[Order Date]], "MMM")</f>
        <v>Nov</v>
      </c>
      <c r="F2329" s="5" t="str">
        <f>"Q"&amp;ROUNDUP(MONTH(SalesDataTable[[#This Row],[Order Date]])/3,0)</f>
        <v>Q4</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6" x14ac:dyDescent="0.4">
      <c r="A2330" s="2">
        <v>4924</v>
      </c>
      <c r="B2330" s="3">
        <v>46336</v>
      </c>
      <c r="C2330" s="4">
        <f>YEAR(SalesDataTable[[#This Row],[Order Date]])</f>
        <v>2026</v>
      </c>
      <c r="D2330" s="4">
        <f>MONTH(SalesDataTable[[#This Row],[Order Date]])</f>
        <v>11</v>
      </c>
      <c r="E2330" s="4" t="str">
        <f>TEXT(SalesDataTable[[#This Row],[Order Date]], "MMM")</f>
        <v>Nov</v>
      </c>
      <c r="F2330" s="5" t="str">
        <f>"Q"&amp;ROUNDUP(MONTH(SalesDataTable[[#This Row],[Order Date]])/3,0)</f>
        <v>Q4</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6" x14ac:dyDescent="0.4">
      <c r="A2331" s="2">
        <v>25</v>
      </c>
      <c r="B2331" s="3">
        <v>46337</v>
      </c>
      <c r="C2331" s="4">
        <f>YEAR(SalesDataTable[[#This Row],[Order Date]])</f>
        <v>2026</v>
      </c>
      <c r="D2331" s="4">
        <f>MONTH(SalesDataTable[[#This Row],[Order Date]])</f>
        <v>11</v>
      </c>
      <c r="E2331" s="4" t="str">
        <f>TEXT(SalesDataTable[[#This Row],[Order Date]], "MMM")</f>
        <v>Nov</v>
      </c>
      <c r="F2331" s="5" t="str">
        <f>"Q"&amp;ROUNDUP(MONTH(SalesDataTable[[#This Row],[Order Date]])/3,0)</f>
        <v>Q4</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6" x14ac:dyDescent="0.4">
      <c r="A2332" s="2">
        <v>252</v>
      </c>
      <c r="B2332" s="3">
        <v>46337</v>
      </c>
      <c r="C2332" s="4">
        <f>YEAR(SalesDataTable[[#This Row],[Order Date]])</f>
        <v>2026</v>
      </c>
      <c r="D2332" s="4">
        <f>MONTH(SalesDataTable[[#This Row],[Order Date]])</f>
        <v>11</v>
      </c>
      <c r="E2332" s="4" t="str">
        <f>TEXT(SalesDataTable[[#This Row],[Order Date]], "MMM")</f>
        <v>Nov</v>
      </c>
      <c r="F2332" s="5" t="str">
        <f>"Q"&amp;ROUNDUP(MONTH(SalesDataTable[[#This Row],[Order Date]])/3,0)</f>
        <v>Q4</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6" x14ac:dyDescent="0.4">
      <c r="A2333" s="2">
        <v>1203</v>
      </c>
      <c r="B2333" s="3">
        <v>46337</v>
      </c>
      <c r="C2333" s="4">
        <f>YEAR(SalesDataTable[[#This Row],[Order Date]])</f>
        <v>2026</v>
      </c>
      <c r="D2333" s="4">
        <f>MONTH(SalesDataTable[[#This Row],[Order Date]])</f>
        <v>11</v>
      </c>
      <c r="E2333" s="4" t="str">
        <f>TEXT(SalesDataTable[[#This Row],[Order Date]], "MMM")</f>
        <v>Nov</v>
      </c>
      <c r="F2333" s="5" t="str">
        <f>"Q"&amp;ROUNDUP(MONTH(SalesDataTable[[#This Row],[Order Date]])/3,0)</f>
        <v>Q4</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6" x14ac:dyDescent="0.4">
      <c r="A2334" s="2">
        <v>1567</v>
      </c>
      <c r="B2334" s="3">
        <v>46337</v>
      </c>
      <c r="C2334" s="4">
        <f>YEAR(SalesDataTable[[#This Row],[Order Date]])</f>
        <v>2026</v>
      </c>
      <c r="D2334" s="4">
        <f>MONTH(SalesDataTable[[#This Row],[Order Date]])</f>
        <v>11</v>
      </c>
      <c r="E2334" s="4" t="str">
        <f>TEXT(SalesDataTable[[#This Row],[Order Date]], "MMM")</f>
        <v>Nov</v>
      </c>
      <c r="F2334" s="5" t="str">
        <f>"Q"&amp;ROUNDUP(MONTH(SalesDataTable[[#This Row],[Order Date]])/3,0)</f>
        <v>Q4</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6" x14ac:dyDescent="0.4">
      <c r="A2335" s="2">
        <v>2060</v>
      </c>
      <c r="B2335" s="3">
        <v>46337</v>
      </c>
      <c r="C2335" s="4">
        <f>YEAR(SalesDataTable[[#This Row],[Order Date]])</f>
        <v>2026</v>
      </c>
      <c r="D2335" s="4">
        <f>MONTH(SalesDataTable[[#This Row],[Order Date]])</f>
        <v>11</v>
      </c>
      <c r="E2335" s="4" t="str">
        <f>TEXT(SalesDataTable[[#This Row],[Order Date]], "MMM")</f>
        <v>Nov</v>
      </c>
      <c r="F2335" s="5" t="str">
        <f>"Q"&amp;ROUNDUP(MONTH(SalesDataTable[[#This Row],[Order Date]])/3,0)</f>
        <v>Q4</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6" x14ac:dyDescent="0.4">
      <c r="A2336" s="2">
        <v>2485</v>
      </c>
      <c r="B2336" s="3">
        <v>46337</v>
      </c>
      <c r="C2336" s="4">
        <f>YEAR(SalesDataTable[[#This Row],[Order Date]])</f>
        <v>2026</v>
      </c>
      <c r="D2336" s="4">
        <f>MONTH(SalesDataTable[[#This Row],[Order Date]])</f>
        <v>11</v>
      </c>
      <c r="E2336" s="4" t="str">
        <f>TEXT(SalesDataTable[[#This Row],[Order Date]], "MMM")</f>
        <v>Nov</v>
      </c>
      <c r="F2336" s="5" t="str">
        <f>"Q"&amp;ROUNDUP(MONTH(SalesDataTable[[#This Row],[Order Date]])/3,0)</f>
        <v>Q4</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6" x14ac:dyDescent="0.4">
      <c r="A2337" s="2">
        <v>3101</v>
      </c>
      <c r="B2337" s="3">
        <v>46337</v>
      </c>
      <c r="C2337" s="4">
        <f>YEAR(SalesDataTable[[#This Row],[Order Date]])</f>
        <v>2026</v>
      </c>
      <c r="D2337" s="4">
        <f>MONTH(SalesDataTable[[#This Row],[Order Date]])</f>
        <v>11</v>
      </c>
      <c r="E2337" s="4" t="str">
        <f>TEXT(SalesDataTable[[#This Row],[Order Date]], "MMM")</f>
        <v>Nov</v>
      </c>
      <c r="F2337" s="5" t="str">
        <f>"Q"&amp;ROUNDUP(MONTH(SalesDataTable[[#This Row],[Order Date]])/3,0)</f>
        <v>Q4</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6" x14ac:dyDescent="0.4">
      <c r="A2338" s="2">
        <v>3165</v>
      </c>
      <c r="B2338" s="3">
        <v>46337</v>
      </c>
      <c r="C2338" s="4">
        <f>YEAR(SalesDataTable[[#This Row],[Order Date]])</f>
        <v>2026</v>
      </c>
      <c r="D2338" s="4">
        <f>MONTH(SalesDataTable[[#This Row],[Order Date]])</f>
        <v>11</v>
      </c>
      <c r="E2338" s="4" t="str">
        <f>TEXT(SalesDataTable[[#This Row],[Order Date]], "MMM")</f>
        <v>Nov</v>
      </c>
      <c r="F2338" s="5" t="str">
        <f>"Q"&amp;ROUNDUP(MONTH(SalesDataTable[[#This Row],[Order Date]])/3,0)</f>
        <v>Q4</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6" x14ac:dyDescent="0.4">
      <c r="A2339" s="2">
        <v>4179</v>
      </c>
      <c r="B2339" s="3">
        <v>46337</v>
      </c>
      <c r="C2339" s="4">
        <f>YEAR(SalesDataTable[[#This Row],[Order Date]])</f>
        <v>2026</v>
      </c>
      <c r="D2339" s="4">
        <f>MONTH(SalesDataTable[[#This Row],[Order Date]])</f>
        <v>11</v>
      </c>
      <c r="E2339" s="4" t="str">
        <f>TEXT(SalesDataTable[[#This Row],[Order Date]], "MMM")</f>
        <v>Nov</v>
      </c>
      <c r="F2339" s="5" t="str">
        <f>"Q"&amp;ROUNDUP(MONTH(SalesDataTable[[#This Row],[Order Date]])/3,0)</f>
        <v>Q4</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6" x14ac:dyDescent="0.4">
      <c r="A2340" s="2">
        <v>4829</v>
      </c>
      <c r="B2340" s="3">
        <v>46337</v>
      </c>
      <c r="C2340" s="4">
        <f>YEAR(SalesDataTable[[#This Row],[Order Date]])</f>
        <v>2026</v>
      </c>
      <c r="D2340" s="4">
        <f>MONTH(SalesDataTable[[#This Row],[Order Date]])</f>
        <v>11</v>
      </c>
      <c r="E2340" s="4" t="str">
        <f>TEXT(SalesDataTable[[#This Row],[Order Date]], "MMM")</f>
        <v>Nov</v>
      </c>
      <c r="F2340" s="5" t="str">
        <f>"Q"&amp;ROUNDUP(MONTH(SalesDataTable[[#This Row],[Order Date]])/3,0)</f>
        <v>Q4</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6" x14ac:dyDescent="0.4">
      <c r="A2341" s="2">
        <v>4943</v>
      </c>
      <c r="B2341" s="3">
        <v>46337</v>
      </c>
      <c r="C2341" s="4">
        <f>YEAR(SalesDataTable[[#This Row],[Order Date]])</f>
        <v>2026</v>
      </c>
      <c r="D2341" s="4">
        <f>MONTH(SalesDataTable[[#This Row],[Order Date]])</f>
        <v>11</v>
      </c>
      <c r="E2341" s="4" t="str">
        <f>TEXT(SalesDataTable[[#This Row],[Order Date]], "MMM")</f>
        <v>Nov</v>
      </c>
      <c r="F2341" s="5" t="str">
        <f>"Q"&amp;ROUNDUP(MONTH(SalesDataTable[[#This Row],[Order Date]])/3,0)</f>
        <v>Q4</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6" x14ac:dyDescent="0.4">
      <c r="A2342" s="2">
        <v>887</v>
      </c>
      <c r="B2342" s="3">
        <v>46338</v>
      </c>
      <c r="C2342" s="4">
        <f>YEAR(SalesDataTable[[#This Row],[Order Date]])</f>
        <v>2026</v>
      </c>
      <c r="D2342" s="4">
        <f>MONTH(SalesDataTable[[#This Row],[Order Date]])</f>
        <v>11</v>
      </c>
      <c r="E2342" s="4" t="str">
        <f>TEXT(SalesDataTable[[#This Row],[Order Date]], "MMM")</f>
        <v>Nov</v>
      </c>
      <c r="F2342" s="5" t="str">
        <f>"Q"&amp;ROUNDUP(MONTH(SalesDataTable[[#This Row],[Order Date]])/3,0)</f>
        <v>Q4</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6" x14ac:dyDescent="0.4">
      <c r="A2343" s="2">
        <v>1090</v>
      </c>
      <c r="B2343" s="3">
        <v>46338</v>
      </c>
      <c r="C2343" s="4">
        <f>YEAR(SalesDataTable[[#This Row],[Order Date]])</f>
        <v>2026</v>
      </c>
      <c r="D2343" s="4">
        <f>MONTH(SalesDataTable[[#This Row],[Order Date]])</f>
        <v>11</v>
      </c>
      <c r="E2343" s="4" t="str">
        <f>TEXT(SalesDataTable[[#This Row],[Order Date]], "MMM")</f>
        <v>Nov</v>
      </c>
      <c r="F2343" s="5" t="str">
        <f>"Q"&amp;ROUNDUP(MONTH(SalesDataTable[[#This Row],[Order Date]])/3,0)</f>
        <v>Q4</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6" x14ac:dyDescent="0.4">
      <c r="A2344" s="2">
        <v>2090</v>
      </c>
      <c r="B2344" s="3">
        <v>46338</v>
      </c>
      <c r="C2344" s="4">
        <f>YEAR(SalesDataTable[[#This Row],[Order Date]])</f>
        <v>2026</v>
      </c>
      <c r="D2344" s="4">
        <f>MONTH(SalesDataTable[[#This Row],[Order Date]])</f>
        <v>11</v>
      </c>
      <c r="E2344" s="4" t="str">
        <f>TEXT(SalesDataTable[[#This Row],[Order Date]], "MMM")</f>
        <v>Nov</v>
      </c>
      <c r="F2344" s="5" t="str">
        <f>"Q"&amp;ROUNDUP(MONTH(SalesDataTable[[#This Row],[Order Date]])/3,0)</f>
        <v>Q4</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6" x14ac:dyDescent="0.4">
      <c r="A2345" s="2">
        <v>2561</v>
      </c>
      <c r="B2345" s="3">
        <v>46338</v>
      </c>
      <c r="C2345" s="4">
        <f>YEAR(SalesDataTable[[#This Row],[Order Date]])</f>
        <v>2026</v>
      </c>
      <c r="D2345" s="4">
        <f>MONTH(SalesDataTable[[#This Row],[Order Date]])</f>
        <v>11</v>
      </c>
      <c r="E2345" s="4" t="str">
        <f>TEXT(SalesDataTable[[#This Row],[Order Date]], "MMM")</f>
        <v>Nov</v>
      </c>
      <c r="F2345" s="5" t="str">
        <f>"Q"&amp;ROUNDUP(MONTH(SalesDataTable[[#This Row],[Order Date]])/3,0)</f>
        <v>Q4</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6" x14ac:dyDescent="0.4">
      <c r="A2346" s="2">
        <v>2855</v>
      </c>
      <c r="B2346" s="3">
        <v>46338</v>
      </c>
      <c r="C2346" s="4">
        <f>YEAR(SalesDataTable[[#This Row],[Order Date]])</f>
        <v>2026</v>
      </c>
      <c r="D2346" s="4">
        <f>MONTH(SalesDataTable[[#This Row],[Order Date]])</f>
        <v>11</v>
      </c>
      <c r="E2346" s="4" t="str">
        <f>TEXT(SalesDataTable[[#This Row],[Order Date]], "MMM")</f>
        <v>Nov</v>
      </c>
      <c r="F2346" s="5" t="str">
        <f>"Q"&amp;ROUNDUP(MONTH(SalesDataTable[[#This Row],[Order Date]])/3,0)</f>
        <v>Q4</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6" x14ac:dyDescent="0.4">
      <c r="A2347" s="2">
        <v>4421</v>
      </c>
      <c r="B2347" s="3">
        <v>46338</v>
      </c>
      <c r="C2347" s="4">
        <f>YEAR(SalesDataTable[[#This Row],[Order Date]])</f>
        <v>2026</v>
      </c>
      <c r="D2347" s="4">
        <f>MONTH(SalesDataTable[[#This Row],[Order Date]])</f>
        <v>11</v>
      </c>
      <c r="E2347" s="4" t="str">
        <f>TEXT(SalesDataTable[[#This Row],[Order Date]], "MMM")</f>
        <v>Nov</v>
      </c>
      <c r="F2347" s="5" t="str">
        <f>"Q"&amp;ROUNDUP(MONTH(SalesDataTable[[#This Row],[Order Date]])/3,0)</f>
        <v>Q4</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6" x14ac:dyDescent="0.4">
      <c r="A2348" s="2">
        <v>195</v>
      </c>
      <c r="B2348" s="3">
        <v>46339</v>
      </c>
      <c r="C2348" s="4">
        <f>YEAR(SalesDataTable[[#This Row],[Order Date]])</f>
        <v>2026</v>
      </c>
      <c r="D2348" s="4">
        <f>MONTH(SalesDataTable[[#This Row],[Order Date]])</f>
        <v>11</v>
      </c>
      <c r="E2348" s="4" t="str">
        <f>TEXT(SalesDataTable[[#This Row],[Order Date]], "MMM")</f>
        <v>Nov</v>
      </c>
      <c r="F2348" s="5" t="str">
        <f>"Q"&amp;ROUNDUP(MONTH(SalesDataTable[[#This Row],[Order Date]])/3,0)</f>
        <v>Q4</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6" x14ac:dyDescent="0.4">
      <c r="A2349" s="2">
        <v>520</v>
      </c>
      <c r="B2349" s="3">
        <v>46339</v>
      </c>
      <c r="C2349" s="4">
        <f>YEAR(SalesDataTable[[#This Row],[Order Date]])</f>
        <v>2026</v>
      </c>
      <c r="D2349" s="4">
        <f>MONTH(SalesDataTable[[#This Row],[Order Date]])</f>
        <v>11</v>
      </c>
      <c r="E2349" s="4" t="str">
        <f>TEXT(SalesDataTable[[#This Row],[Order Date]], "MMM")</f>
        <v>Nov</v>
      </c>
      <c r="F2349" s="5" t="str">
        <f>"Q"&amp;ROUNDUP(MONTH(SalesDataTable[[#This Row],[Order Date]])/3,0)</f>
        <v>Q4</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6" x14ac:dyDescent="0.4">
      <c r="A2350" s="2">
        <v>646</v>
      </c>
      <c r="B2350" s="3">
        <v>46339</v>
      </c>
      <c r="C2350" s="4">
        <f>YEAR(SalesDataTable[[#This Row],[Order Date]])</f>
        <v>2026</v>
      </c>
      <c r="D2350" s="4">
        <f>MONTH(SalesDataTable[[#This Row],[Order Date]])</f>
        <v>11</v>
      </c>
      <c r="E2350" s="4" t="str">
        <f>TEXT(SalesDataTable[[#This Row],[Order Date]], "MMM")</f>
        <v>Nov</v>
      </c>
      <c r="F2350" s="5" t="str">
        <f>"Q"&amp;ROUNDUP(MONTH(SalesDataTable[[#This Row],[Order Date]])/3,0)</f>
        <v>Q4</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6" x14ac:dyDescent="0.4">
      <c r="A2351" s="2">
        <v>893</v>
      </c>
      <c r="B2351" s="3">
        <v>46339</v>
      </c>
      <c r="C2351" s="4">
        <f>YEAR(SalesDataTable[[#This Row],[Order Date]])</f>
        <v>2026</v>
      </c>
      <c r="D2351" s="4">
        <f>MONTH(SalesDataTable[[#This Row],[Order Date]])</f>
        <v>11</v>
      </c>
      <c r="E2351" s="4" t="str">
        <f>TEXT(SalesDataTable[[#This Row],[Order Date]], "MMM")</f>
        <v>Nov</v>
      </c>
      <c r="F2351" s="5" t="str">
        <f>"Q"&amp;ROUNDUP(MONTH(SalesDataTable[[#This Row],[Order Date]])/3,0)</f>
        <v>Q4</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6" x14ac:dyDescent="0.4">
      <c r="A2352" s="2">
        <v>916</v>
      </c>
      <c r="B2352" s="3">
        <v>46339</v>
      </c>
      <c r="C2352" s="4">
        <f>YEAR(SalesDataTable[[#This Row],[Order Date]])</f>
        <v>2026</v>
      </c>
      <c r="D2352" s="4">
        <f>MONTH(SalesDataTable[[#This Row],[Order Date]])</f>
        <v>11</v>
      </c>
      <c r="E2352" s="4" t="str">
        <f>TEXT(SalesDataTable[[#This Row],[Order Date]], "MMM")</f>
        <v>Nov</v>
      </c>
      <c r="F2352" s="5" t="str">
        <f>"Q"&amp;ROUNDUP(MONTH(SalesDataTable[[#This Row],[Order Date]])/3,0)</f>
        <v>Q4</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6" x14ac:dyDescent="0.4">
      <c r="A2353" s="2">
        <v>1295</v>
      </c>
      <c r="B2353" s="3">
        <v>46339</v>
      </c>
      <c r="C2353" s="4">
        <f>YEAR(SalesDataTable[[#This Row],[Order Date]])</f>
        <v>2026</v>
      </c>
      <c r="D2353" s="4">
        <f>MONTH(SalesDataTable[[#This Row],[Order Date]])</f>
        <v>11</v>
      </c>
      <c r="E2353" s="4" t="str">
        <f>TEXT(SalesDataTable[[#This Row],[Order Date]], "MMM")</f>
        <v>Nov</v>
      </c>
      <c r="F2353" s="5" t="str">
        <f>"Q"&amp;ROUNDUP(MONTH(SalesDataTable[[#This Row],[Order Date]])/3,0)</f>
        <v>Q4</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6" x14ac:dyDescent="0.4">
      <c r="A2354" s="2">
        <v>3438</v>
      </c>
      <c r="B2354" s="3">
        <v>46339</v>
      </c>
      <c r="C2354" s="4">
        <f>YEAR(SalesDataTable[[#This Row],[Order Date]])</f>
        <v>2026</v>
      </c>
      <c r="D2354" s="4">
        <f>MONTH(SalesDataTable[[#This Row],[Order Date]])</f>
        <v>11</v>
      </c>
      <c r="E2354" s="4" t="str">
        <f>TEXT(SalesDataTable[[#This Row],[Order Date]], "MMM")</f>
        <v>Nov</v>
      </c>
      <c r="F2354" s="5" t="str">
        <f>"Q"&amp;ROUNDUP(MONTH(SalesDataTable[[#This Row],[Order Date]])/3,0)</f>
        <v>Q4</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6" x14ac:dyDescent="0.4">
      <c r="A2355" s="2">
        <v>3573</v>
      </c>
      <c r="B2355" s="3">
        <v>46339</v>
      </c>
      <c r="C2355" s="4">
        <f>YEAR(SalesDataTable[[#This Row],[Order Date]])</f>
        <v>2026</v>
      </c>
      <c r="D2355" s="4">
        <f>MONTH(SalesDataTable[[#This Row],[Order Date]])</f>
        <v>11</v>
      </c>
      <c r="E2355" s="4" t="str">
        <f>TEXT(SalesDataTable[[#This Row],[Order Date]], "MMM")</f>
        <v>Nov</v>
      </c>
      <c r="F2355" s="5" t="str">
        <f>"Q"&amp;ROUNDUP(MONTH(SalesDataTable[[#This Row],[Order Date]])/3,0)</f>
        <v>Q4</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6" x14ac:dyDescent="0.4">
      <c r="A2356" s="2">
        <v>4257</v>
      </c>
      <c r="B2356" s="3">
        <v>46339</v>
      </c>
      <c r="C2356" s="4">
        <f>YEAR(SalesDataTable[[#This Row],[Order Date]])</f>
        <v>2026</v>
      </c>
      <c r="D2356" s="4">
        <f>MONTH(SalesDataTable[[#This Row],[Order Date]])</f>
        <v>11</v>
      </c>
      <c r="E2356" s="4" t="str">
        <f>TEXT(SalesDataTable[[#This Row],[Order Date]], "MMM")</f>
        <v>Nov</v>
      </c>
      <c r="F2356" s="5" t="str">
        <f>"Q"&amp;ROUNDUP(MONTH(SalesDataTable[[#This Row],[Order Date]])/3,0)</f>
        <v>Q4</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6" x14ac:dyDescent="0.4">
      <c r="A2357" s="2">
        <v>4389</v>
      </c>
      <c r="B2357" s="3">
        <v>46339</v>
      </c>
      <c r="C2357" s="4">
        <f>YEAR(SalesDataTable[[#This Row],[Order Date]])</f>
        <v>2026</v>
      </c>
      <c r="D2357" s="4">
        <f>MONTH(SalesDataTable[[#This Row],[Order Date]])</f>
        <v>11</v>
      </c>
      <c r="E2357" s="4" t="str">
        <f>TEXT(SalesDataTable[[#This Row],[Order Date]], "MMM")</f>
        <v>Nov</v>
      </c>
      <c r="F2357" s="5" t="str">
        <f>"Q"&amp;ROUNDUP(MONTH(SalesDataTable[[#This Row],[Order Date]])/3,0)</f>
        <v>Q4</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6" x14ac:dyDescent="0.4">
      <c r="A2358" s="2">
        <v>4887</v>
      </c>
      <c r="B2358" s="3">
        <v>46339</v>
      </c>
      <c r="C2358" s="4">
        <f>YEAR(SalesDataTable[[#This Row],[Order Date]])</f>
        <v>2026</v>
      </c>
      <c r="D2358" s="4">
        <f>MONTH(SalesDataTable[[#This Row],[Order Date]])</f>
        <v>11</v>
      </c>
      <c r="E2358" s="4" t="str">
        <f>TEXT(SalesDataTable[[#This Row],[Order Date]], "MMM")</f>
        <v>Nov</v>
      </c>
      <c r="F2358" s="5" t="str">
        <f>"Q"&amp;ROUNDUP(MONTH(SalesDataTable[[#This Row],[Order Date]])/3,0)</f>
        <v>Q4</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6" x14ac:dyDescent="0.4">
      <c r="A2359" s="2">
        <v>5007</v>
      </c>
      <c r="B2359" s="3">
        <v>46339</v>
      </c>
      <c r="C2359" s="4">
        <f>YEAR(SalesDataTable[[#This Row],[Order Date]])</f>
        <v>2026</v>
      </c>
      <c r="D2359" s="4">
        <f>MONTH(SalesDataTable[[#This Row],[Order Date]])</f>
        <v>11</v>
      </c>
      <c r="E2359" s="4" t="str">
        <f>TEXT(SalesDataTable[[#This Row],[Order Date]], "MMM")</f>
        <v>Nov</v>
      </c>
      <c r="F2359" s="5" t="str">
        <f>"Q"&amp;ROUNDUP(MONTH(SalesDataTable[[#This Row],[Order Date]])/3,0)</f>
        <v>Q4</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6" x14ac:dyDescent="0.4">
      <c r="A2360" s="2">
        <v>5111</v>
      </c>
      <c r="B2360" s="3">
        <v>46339</v>
      </c>
      <c r="C2360" s="4">
        <f>YEAR(SalesDataTable[[#This Row],[Order Date]])</f>
        <v>2026</v>
      </c>
      <c r="D2360" s="4">
        <f>MONTH(SalesDataTable[[#This Row],[Order Date]])</f>
        <v>11</v>
      </c>
      <c r="E2360" s="4" t="str">
        <f>TEXT(SalesDataTable[[#This Row],[Order Date]], "MMM")</f>
        <v>Nov</v>
      </c>
      <c r="F2360" s="5" t="str">
        <f>"Q"&amp;ROUNDUP(MONTH(SalesDataTable[[#This Row],[Order Date]])/3,0)</f>
        <v>Q4</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6" x14ac:dyDescent="0.4">
      <c r="A2361" s="2">
        <v>5177</v>
      </c>
      <c r="B2361" s="3">
        <v>46339</v>
      </c>
      <c r="C2361" s="4">
        <f>YEAR(SalesDataTable[[#This Row],[Order Date]])</f>
        <v>2026</v>
      </c>
      <c r="D2361" s="4">
        <f>MONTH(SalesDataTable[[#This Row],[Order Date]])</f>
        <v>11</v>
      </c>
      <c r="E2361" s="4" t="str">
        <f>TEXT(SalesDataTable[[#This Row],[Order Date]], "MMM")</f>
        <v>Nov</v>
      </c>
      <c r="F2361" s="5" t="str">
        <f>"Q"&amp;ROUNDUP(MONTH(SalesDataTable[[#This Row],[Order Date]])/3,0)</f>
        <v>Q4</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6" x14ac:dyDescent="0.4">
      <c r="A2362" s="2">
        <v>584</v>
      </c>
      <c r="B2362" s="3">
        <v>46340</v>
      </c>
      <c r="C2362" s="4">
        <f>YEAR(SalesDataTable[[#This Row],[Order Date]])</f>
        <v>2026</v>
      </c>
      <c r="D2362" s="4">
        <f>MONTH(SalesDataTable[[#This Row],[Order Date]])</f>
        <v>11</v>
      </c>
      <c r="E2362" s="4" t="str">
        <f>TEXT(SalesDataTable[[#This Row],[Order Date]], "MMM")</f>
        <v>Nov</v>
      </c>
      <c r="F2362" s="5" t="str">
        <f>"Q"&amp;ROUNDUP(MONTH(SalesDataTable[[#This Row],[Order Date]])/3,0)</f>
        <v>Q4</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6" x14ac:dyDescent="0.4">
      <c r="A2363" s="2">
        <v>621</v>
      </c>
      <c r="B2363" s="3">
        <v>46340</v>
      </c>
      <c r="C2363" s="4">
        <f>YEAR(SalesDataTable[[#This Row],[Order Date]])</f>
        <v>2026</v>
      </c>
      <c r="D2363" s="4">
        <f>MONTH(SalesDataTable[[#This Row],[Order Date]])</f>
        <v>11</v>
      </c>
      <c r="E2363" s="4" t="str">
        <f>TEXT(SalesDataTable[[#This Row],[Order Date]], "MMM")</f>
        <v>Nov</v>
      </c>
      <c r="F2363" s="5" t="str">
        <f>"Q"&amp;ROUNDUP(MONTH(SalesDataTable[[#This Row],[Order Date]])/3,0)</f>
        <v>Q4</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6" x14ac:dyDescent="0.4">
      <c r="A2364" s="2">
        <v>623</v>
      </c>
      <c r="B2364" s="3">
        <v>46340</v>
      </c>
      <c r="C2364" s="4">
        <f>YEAR(SalesDataTable[[#This Row],[Order Date]])</f>
        <v>2026</v>
      </c>
      <c r="D2364" s="4">
        <f>MONTH(SalesDataTable[[#This Row],[Order Date]])</f>
        <v>11</v>
      </c>
      <c r="E2364" s="4" t="str">
        <f>TEXT(SalesDataTable[[#This Row],[Order Date]], "MMM")</f>
        <v>Nov</v>
      </c>
      <c r="F2364" s="5" t="str">
        <f>"Q"&amp;ROUNDUP(MONTH(SalesDataTable[[#This Row],[Order Date]])/3,0)</f>
        <v>Q4</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6" x14ac:dyDescent="0.4">
      <c r="A2365" s="2">
        <v>1431</v>
      </c>
      <c r="B2365" s="3">
        <v>46340</v>
      </c>
      <c r="C2365" s="4">
        <f>YEAR(SalesDataTable[[#This Row],[Order Date]])</f>
        <v>2026</v>
      </c>
      <c r="D2365" s="4">
        <f>MONTH(SalesDataTable[[#This Row],[Order Date]])</f>
        <v>11</v>
      </c>
      <c r="E2365" s="4" t="str">
        <f>TEXT(SalesDataTable[[#This Row],[Order Date]], "MMM")</f>
        <v>Nov</v>
      </c>
      <c r="F2365" s="5" t="str">
        <f>"Q"&amp;ROUNDUP(MONTH(SalesDataTable[[#This Row],[Order Date]])/3,0)</f>
        <v>Q4</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6" x14ac:dyDescent="0.4">
      <c r="A2366" s="2">
        <v>1520</v>
      </c>
      <c r="B2366" s="3">
        <v>46340</v>
      </c>
      <c r="C2366" s="4">
        <f>YEAR(SalesDataTable[[#This Row],[Order Date]])</f>
        <v>2026</v>
      </c>
      <c r="D2366" s="4">
        <f>MONTH(SalesDataTable[[#This Row],[Order Date]])</f>
        <v>11</v>
      </c>
      <c r="E2366" s="4" t="str">
        <f>TEXT(SalesDataTable[[#This Row],[Order Date]], "MMM")</f>
        <v>Nov</v>
      </c>
      <c r="F2366" s="5" t="str">
        <f>"Q"&amp;ROUNDUP(MONTH(SalesDataTable[[#This Row],[Order Date]])/3,0)</f>
        <v>Q4</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6" x14ac:dyDescent="0.4">
      <c r="A2367" s="2">
        <v>1791</v>
      </c>
      <c r="B2367" s="3">
        <v>46340</v>
      </c>
      <c r="C2367" s="4">
        <f>YEAR(SalesDataTable[[#This Row],[Order Date]])</f>
        <v>2026</v>
      </c>
      <c r="D2367" s="4">
        <f>MONTH(SalesDataTable[[#This Row],[Order Date]])</f>
        <v>11</v>
      </c>
      <c r="E2367" s="4" t="str">
        <f>TEXT(SalesDataTable[[#This Row],[Order Date]], "MMM")</f>
        <v>Nov</v>
      </c>
      <c r="F2367" s="5" t="str">
        <f>"Q"&amp;ROUNDUP(MONTH(SalesDataTable[[#This Row],[Order Date]])/3,0)</f>
        <v>Q4</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6" x14ac:dyDescent="0.4">
      <c r="A2368" s="2">
        <v>2191</v>
      </c>
      <c r="B2368" s="3">
        <v>46340</v>
      </c>
      <c r="C2368" s="4">
        <f>YEAR(SalesDataTable[[#This Row],[Order Date]])</f>
        <v>2026</v>
      </c>
      <c r="D2368" s="4">
        <f>MONTH(SalesDataTable[[#This Row],[Order Date]])</f>
        <v>11</v>
      </c>
      <c r="E2368" s="4" t="str">
        <f>TEXT(SalesDataTable[[#This Row],[Order Date]], "MMM")</f>
        <v>Nov</v>
      </c>
      <c r="F2368" s="5" t="str">
        <f>"Q"&amp;ROUNDUP(MONTH(SalesDataTable[[#This Row],[Order Date]])/3,0)</f>
        <v>Q4</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6" x14ac:dyDescent="0.4">
      <c r="A2369" s="2">
        <v>2365</v>
      </c>
      <c r="B2369" s="3">
        <v>46340</v>
      </c>
      <c r="C2369" s="4">
        <f>YEAR(SalesDataTable[[#This Row],[Order Date]])</f>
        <v>2026</v>
      </c>
      <c r="D2369" s="4">
        <f>MONTH(SalesDataTable[[#This Row],[Order Date]])</f>
        <v>11</v>
      </c>
      <c r="E2369" s="4" t="str">
        <f>TEXT(SalesDataTable[[#This Row],[Order Date]], "MMM")</f>
        <v>Nov</v>
      </c>
      <c r="F2369" s="5" t="str">
        <f>"Q"&amp;ROUNDUP(MONTH(SalesDataTable[[#This Row],[Order Date]])/3,0)</f>
        <v>Q4</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6" x14ac:dyDescent="0.4">
      <c r="A2370" s="2">
        <v>2603</v>
      </c>
      <c r="B2370" s="3">
        <v>46340</v>
      </c>
      <c r="C2370" s="4">
        <f>YEAR(SalesDataTable[[#This Row],[Order Date]])</f>
        <v>2026</v>
      </c>
      <c r="D2370" s="4">
        <f>MONTH(SalesDataTable[[#This Row],[Order Date]])</f>
        <v>11</v>
      </c>
      <c r="E2370" s="4" t="str">
        <f>TEXT(SalesDataTable[[#This Row],[Order Date]], "MMM")</f>
        <v>Nov</v>
      </c>
      <c r="F2370" s="5" t="str">
        <f>"Q"&amp;ROUNDUP(MONTH(SalesDataTable[[#This Row],[Order Date]])/3,0)</f>
        <v>Q4</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6" x14ac:dyDescent="0.4">
      <c r="A2371" s="2">
        <v>4098</v>
      </c>
      <c r="B2371" s="3">
        <v>46340</v>
      </c>
      <c r="C2371" s="4">
        <f>YEAR(SalesDataTable[[#This Row],[Order Date]])</f>
        <v>2026</v>
      </c>
      <c r="D2371" s="4">
        <f>MONTH(SalesDataTable[[#This Row],[Order Date]])</f>
        <v>11</v>
      </c>
      <c r="E2371" s="4" t="str">
        <f>TEXT(SalesDataTable[[#This Row],[Order Date]], "MMM")</f>
        <v>Nov</v>
      </c>
      <c r="F2371" s="5" t="str">
        <f>"Q"&amp;ROUNDUP(MONTH(SalesDataTable[[#This Row],[Order Date]])/3,0)</f>
        <v>Q4</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6" x14ac:dyDescent="0.4">
      <c r="A2372" s="2">
        <v>1176</v>
      </c>
      <c r="B2372" s="3">
        <v>46341</v>
      </c>
      <c r="C2372" s="4">
        <f>YEAR(SalesDataTable[[#This Row],[Order Date]])</f>
        <v>2026</v>
      </c>
      <c r="D2372" s="4">
        <f>MONTH(SalesDataTable[[#This Row],[Order Date]])</f>
        <v>11</v>
      </c>
      <c r="E2372" s="4" t="str">
        <f>TEXT(SalesDataTable[[#This Row],[Order Date]], "MMM")</f>
        <v>Nov</v>
      </c>
      <c r="F2372" s="5" t="str">
        <f>"Q"&amp;ROUNDUP(MONTH(SalesDataTable[[#This Row],[Order Date]])/3,0)</f>
        <v>Q4</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6" x14ac:dyDescent="0.4">
      <c r="A2373" s="2">
        <v>1895</v>
      </c>
      <c r="B2373" s="3">
        <v>46341</v>
      </c>
      <c r="C2373" s="4">
        <f>YEAR(SalesDataTable[[#This Row],[Order Date]])</f>
        <v>2026</v>
      </c>
      <c r="D2373" s="4">
        <f>MONTH(SalesDataTable[[#This Row],[Order Date]])</f>
        <v>11</v>
      </c>
      <c r="E2373" s="4" t="str">
        <f>TEXT(SalesDataTable[[#This Row],[Order Date]], "MMM")</f>
        <v>Nov</v>
      </c>
      <c r="F2373" s="5" t="str">
        <f>"Q"&amp;ROUNDUP(MONTH(SalesDataTable[[#This Row],[Order Date]])/3,0)</f>
        <v>Q4</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6" x14ac:dyDescent="0.4">
      <c r="A2374" s="2">
        <v>3385</v>
      </c>
      <c r="B2374" s="3">
        <v>46341</v>
      </c>
      <c r="C2374" s="4">
        <f>YEAR(SalesDataTable[[#This Row],[Order Date]])</f>
        <v>2026</v>
      </c>
      <c r="D2374" s="4">
        <f>MONTH(SalesDataTable[[#This Row],[Order Date]])</f>
        <v>11</v>
      </c>
      <c r="E2374" s="4" t="str">
        <f>TEXT(SalesDataTable[[#This Row],[Order Date]], "MMM")</f>
        <v>Nov</v>
      </c>
      <c r="F2374" s="5" t="str">
        <f>"Q"&amp;ROUNDUP(MONTH(SalesDataTable[[#This Row],[Order Date]])/3,0)</f>
        <v>Q4</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6" x14ac:dyDescent="0.4">
      <c r="A2375" s="2">
        <v>3581</v>
      </c>
      <c r="B2375" s="3">
        <v>46341</v>
      </c>
      <c r="C2375" s="4">
        <f>YEAR(SalesDataTable[[#This Row],[Order Date]])</f>
        <v>2026</v>
      </c>
      <c r="D2375" s="4">
        <f>MONTH(SalesDataTable[[#This Row],[Order Date]])</f>
        <v>11</v>
      </c>
      <c r="E2375" s="4" t="str">
        <f>TEXT(SalesDataTable[[#This Row],[Order Date]], "MMM")</f>
        <v>Nov</v>
      </c>
      <c r="F2375" s="5" t="str">
        <f>"Q"&amp;ROUNDUP(MONTH(SalesDataTable[[#This Row],[Order Date]])/3,0)</f>
        <v>Q4</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6" x14ac:dyDescent="0.4">
      <c r="A2376" s="2">
        <v>4528</v>
      </c>
      <c r="B2376" s="3">
        <v>46341</v>
      </c>
      <c r="C2376" s="4">
        <f>YEAR(SalesDataTable[[#This Row],[Order Date]])</f>
        <v>2026</v>
      </c>
      <c r="D2376" s="4">
        <f>MONTH(SalesDataTable[[#This Row],[Order Date]])</f>
        <v>11</v>
      </c>
      <c r="E2376" s="4" t="str">
        <f>TEXT(SalesDataTable[[#This Row],[Order Date]], "MMM")</f>
        <v>Nov</v>
      </c>
      <c r="F2376" s="5" t="str">
        <f>"Q"&amp;ROUNDUP(MONTH(SalesDataTable[[#This Row],[Order Date]])/3,0)</f>
        <v>Q4</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6" x14ac:dyDescent="0.4">
      <c r="A2377" s="2">
        <v>4633</v>
      </c>
      <c r="B2377" s="3">
        <v>46341</v>
      </c>
      <c r="C2377" s="4">
        <f>YEAR(SalesDataTable[[#This Row],[Order Date]])</f>
        <v>2026</v>
      </c>
      <c r="D2377" s="4">
        <f>MONTH(SalesDataTable[[#This Row],[Order Date]])</f>
        <v>11</v>
      </c>
      <c r="E2377" s="4" t="str">
        <f>TEXT(SalesDataTable[[#This Row],[Order Date]], "MMM")</f>
        <v>Nov</v>
      </c>
      <c r="F2377" s="5" t="str">
        <f>"Q"&amp;ROUNDUP(MONTH(SalesDataTable[[#This Row],[Order Date]])/3,0)</f>
        <v>Q4</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6" x14ac:dyDescent="0.4">
      <c r="A2378" s="2">
        <v>5195</v>
      </c>
      <c r="B2378" s="3">
        <v>46341</v>
      </c>
      <c r="C2378" s="4">
        <f>YEAR(SalesDataTable[[#This Row],[Order Date]])</f>
        <v>2026</v>
      </c>
      <c r="D2378" s="4">
        <f>MONTH(SalesDataTable[[#This Row],[Order Date]])</f>
        <v>11</v>
      </c>
      <c r="E2378" s="4" t="str">
        <f>TEXT(SalesDataTable[[#This Row],[Order Date]], "MMM")</f>
        <v>Nov</v>
      </c>
      <c r="F2378" s="5" t="str">
        <f>"Q"&amp;ROUNDUP(MONTH(SalesDataTable[[#This Row],[Order Date]])/3,0)</f>
        <v>Q4</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6" x14ac:dyDescent="0.4">
      <c r="A2379" s="2">
        <v>2778</v>
      </c>
      <c r="B2379" s="3">
        <v>46342</v>
      </c>
      <c r="C2379" s="4">
        <f>YEAR(SalesDataTable[[#This Row],[Order Date]])</f>
        <v>2026</v>
      </c>
      <c r="D2379" s="4">
        <f>MONTH(SalesDataTable[[#This Row],[Order Date]])</f>
        <v>11</v>
      </c>
      <c r="E2379" s="4" t="str">
        <f>TEXT(SalesDataTable[[#This Row],[Order Date]], "MMM")</f>
        <v>Nov</v>
      </c>
      <c r="F2379" s="5" t="str">
        <f>"Q"&amp;ROUNDUP(MONTH(SalesDataTable[[#This Row],[Order Date]])/3,0)</f>
        <v>Q4</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6" x14ac:dyDescent="0.4">
      <c r="A2380" s="2">
        <v>341</v>
      </c>
      <c r="B2380" s="3">
        <v>46343</v>
      </c>
      <c r="C2380" s="4">
        <f>YEAR(SalesDataTable[[#This Row],[Order Date]])</f>
        <v>2026</v>
      </c>
      <c r="D2380" s="4">
        <f>MONTH(SalesDataTable[[#This Row],[Order Date]])</f>
        <v>11</v>
      </c>
      <c r="E2380" s="4" t="str">
        <f>TEXT(SalesDataTable[[#This Row],[Order Date]], "MMM")</f>
        <v>Nov</v>
      </c>
      <c r="F2380" s="5" t="str">
        <f>"Q"&amp;ROUNDUP(MONTH(SalesDataTable[[#This Row],[Order Date]])/3,0)</f>
        <v>Q4</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6" x14ac:dyDescent="0.4">
      <c r="A2381" s="2">
        <v>374</v>
      </c>
      <c r="B2381" s="3">
        <v>46343</v>
      </c>
      <c r="C2381" s="4">
        <f>YEAR(SalesDataTable[[#This Row],[Order Date]])</f>
        <v>2026</v>
      </c>
      <c r="D2381" s="4">
        <f>MONTH(SalesDataTable[[#This Row],[Order Date]])</f>
        <v>11</v>
      </c>
      <c r="E2381" s="4" t="str">
        <f>TEXT(SalesDataTable[[#This Row],[Order Date]], "MMM")</f>
        <v>Nov</v>
      </c>
      <c r="F2381" s="5" t="str">
        <f>"Q"&amp;ROUNDUP(MONTH(SalesDataTable[[#This Row],[Order Date]])/3,0)</f>
        <v>Q4</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6" x14ac:dyDescent="0.4">
      <c r="A2382" s="2">
        <v>598</v>
      </c>
      <c r="B2382" s="3">
        <v>46343</v>
      </c>
      <c r="C2382" s="4">
        <f>YEAR(SalesDataTable[[#This Row],[Order Date]])</f>
        <v>2026</v>
      </c>
      <c r="D2382" s="4">
        <f>MONTH(SalesDataTable[[#This Row],[Order Date]])</f>
        <v>11</v>
      </c>
      <c r="E2382" s="4" t="str">
        <f>TEXT(SalesDataTable[[#This Row],[Order Date]], "MMM")</f>
        <v>Nov</v>
      </c>
      <c r="F2382" s="5" t="str">
        <f>"Q"&amp;ROUNDUP(MONTH(SalesDataTable[[#This Row],[Order Date]])/3,0)</f>
        <v>Q4</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6" x14ac:dyDescent="0.4">
      <c r="A2383" s="2">
        <v>690</v>
      </c>
      <c r="B2383" s="3">
        <v>46343</v>
      </c>
      <c r="C2383" s="4">
        <f>YEAR(SalesDataTable[[#This Row],[Order Date]])</f>
        <v>2026</v>
      </c>
      <c r="D2383" s="4">
        <f>MONTH(SalesDataTable[[#This Row],[Order Date]])</f>
        <v>11</v>
      </c>
      <c r="E2383" s="4" t="str">
        <f>TEXT(SalesDataTable[[#This Row],[Order Date]], "MMM")</f>
        <v>Nov</v>
      </c>
      <c r="F2383" s="5" t="str">
        <f>"Q"&amp;ROUNDUP(MONTH(SalesDataTable[[#This Row],[Order Date]])/3,0)</f>
        <v>Q4</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6" x14ac:dyDescent="0.4">
      <c r="A2384" s="2">
        <v>1296</v>
      </c>
      <c r="B2384" s="3">
        <v>46343</v>
      </c>
      <c r="C2384" s="4">
        <f>YEAR(SalesDataTable[[#This Row],[Order Date]])</f>
        <v>2026</v>
      </c>
      <c r="D2384" s="4">
        <f>MONTH(SalesDataTable[[#This Row],[Order Date]])</f>
        <v>11</v>
      </c>
      <c r="E2384" s="4" t="str">
        <f>TEXT(SalesDataTable[[#This Row],[Order Date]], "MMM")</f>
        <v>Nov</v>
      </c>
      <c r="F2384" s="5" t="str">
        <f>"Q"&amp;ROUNDUP(MONTH(SalesDataTable[[#This Row],[Order Date]])/3,0)</f>
        <v>Q4</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6" x14ac:dyDescent="0.4">
      <c r="A2385" s="2">
        <v>1585</v>
      </c>
      <c r="B2385" s="3">
        <v>46343</v>
      </c>
      <c r="C2385" s="4">
        <f>YEAR(SalesDataTable[[#This Row],[Order Date]])</f>
        <v>2026</v>
      </c>
      <c r="D2385" s="4">
        <f>MONTH(SalesDataTable[[#This Row],[Order Date]])</f>
        <v>11</v>
      </c>
      <c r="E2385" s="4" t="str">
        <f>TEXT(SalesDataTable[[#This Row],[Order Date]], "MMM")</f>
        <v>Nov</v>
      </c>
      <c r="F2385" s="5" t="str">
        <f>"Q"&amp;ROUNDUP(MONTH(SalesDataTable[[#This Row],[Order Date]])/3,0)</f>
        <v>Q4</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6" x14ac:dyDescent="0.4">
      <c r="A2386" s="2">
        <v>2194</v>
      </c>
      <c r="B2386" s="3">
        <v>46343</v>
      </c>
      <c r="C2386" s="4">
        <f>YEAR(SalesDataTable[[#This Row],[Order Date]])</f>
        <v>2026</v>
      </c>
      <c r="D2386" s="4">
        <f>MONTH(SalesDataTable[[#This Row],[Order Date]])</f>
        <v>11</v>
      </c>
      <c r="E2386" s="4" t="str">
        <f>TEXT(SalesDataTable[[#This Row],[Order Date]], "MMM")</f>
        <v>Nov</v>
      </c>
      <c r="F2386" s="5" t="str">
        <f>"Q"&amp;ROUNDUP(MONTH(SalesDataTable[[#This Row],[Order Date]])/3,0)</f>
        <v>Q4</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6" x14ac:dyDescent="0.4">
      <c r="A2387" s="2">
        <v>2221</v>
      </c>
      <c r="B2387" s="3">
        <v>46343</v>
      </c>
      <c r="C2387" s="4">
        <f>YEAR(SalesDataTable[[#This Row],[Order Date]])</f>
        <v>2026</v>
      </c>
      <c r="D2387" s="4">
        <f>MONTH(SalesDataTable[[#This Row],[Order Date]])</f>
        <v>11</v>
      </c>
      <c r="E2387" s="4" t="str">
        <f>TEXT(SalesDataTable[[#This Row],[Order Date]], "MMM")</f>
        <v>Nov</v>
      </c>
      <c r="F2387" s="5" t="str">
        <f>"Q"&amp;ROUNDUP(MONTH(SalesDataTable[[#This Row],[Order Date]])/3,0)</f>
        <v>Q4</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6" x14ac:dyDescent="0.4">
      <c r="A2388" s="2">
        <v>3836</v>
      </c>
      <c r="B2388" s="3">
        <v>46343</v>
      </c>
      <c r="C2388" s="4">
        <f>YEAR(SalesDataTable[[#This Row],[Order Date]])</f>
        <v>2026</v>
      </c>
      <c r="D2388" s="4">
        <f>MONTH(SalesDataTable[[#This Row],[Order Date]])</f>
        <v>11</v>
      </c>
      <c r="E2388" s="4" t="str">
        <f>TEXT(SalesDataTable[[#This Row],[Order Date]], "MMM")</f>
        <v>Nov</v>
      </c>
      <c r="F2388" s="5" t="str">
        <f>"Q"&amp;ROUNDUP(MONTH(SalesDataTable[[#This Row],[Order Date]])/3,0)</f>
        <v>Q4</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6" x14ac:dyDescent="0.4">
      <c r="A2389" s="2">
        <v>4437</v>
      </c>
      <c r="B2389" s="3">
        <v>46343</v>
      </c>
      <c r="C2389" s="4">
        <f>YEAR(SalesDataTable[[#This Row],[Order Date]])</f>
        <v>2026</v>
      </c>
      <c r="D2389" s="4">
        <f>MONTH(SalesDataTable[[#This Row],[Order Date]])</f>
        <v>11</v>
      </c>
      <c r="E2389" s="4" t="str">
        <f>TEXT(SalesDataTable[[#This Row],[Order Date]], "MMM")</f>
        <v>Nov</v>
      </c>
      <c r="F2389" s="5" t="str">
        <f>"Q"&amp;ROUNDUP(MONTH(SalesDataTable[[#This Row],[Order Date]])/3,0)</f>
        <v>Q4</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6" x14ac:dyDescent="0.4">
      <c r="A2390" s="2">
        <v>4735</v>
      </c>
      <c r="B2390" s="3">
        <v>46343</v>
      </c>
      <c r="C2390" s="4">
        <f>YEAR(SalesDataTable[[#This Row],[Order Date]])</f>
        <v>2026</v>
      </c>
      <c r="D2390" s="4">
        <f>MONTH(SalesDataTable[[#This Row],[Order Date]])</f>
        <v>11</v>
      </c>
      <c r="E2390" s="4" t="str">
        <f>TEXT(SalesDataTable[[#This Row],[Order Date]], "MMM")</f>
        <v>Nov</v>
      </c>
      <c r="F2390" s="5" t="str">
        <f>"Q"&amp;ROUNDUP(MONTH(SalesDataTable[[#This Row],[Order Date]])/3,0)</f>
        <v>Q4</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6" x14ac:dyDescent="0.4">
      <c r="A2391" s="2">
        <v>554</v>
      </c>
      <c r="B2391" s="3">
        <v>46344</v>
      </c>
      <c r="C2391" s="4">
        <f>YEAR(SalesDataTable[[#This Row],[Order Date]])</f>
        <v>2026</v>
      </c>
      <c r="D2391" s="4">
        <f>MONTH(SalesDataTable[[#This Row],[Order Date]])</f>
        <v>11</v>
      </c>
      <c r="E2391" s="4" t="str">
        <f>TEXT(SalesDataTable[[#This Row],[Order Date]], "MMM")</f>
        <v>Nov</v>
      </c>
      <c r="F2391" s="5" t="str">
        <f>"Q"&amp;ROUNDUP(MONTH(SalesDataTable[[#This Row],[Order Date]])/3,0)</f>
        <v>Q4</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6" x14ac:dyDescent="0.4">
      <c r="A2392" s="2">
        <v>1205</v>
      </c>
      <c r="B2392" s="3">
        <v>46344</v>
      </c>
      <c r="C2392" s="4">
        <f>YEAR(SalesDataTable[[#This Row],[Order Date]])</f>
        <v>2026</v>
      </c>
      <c r="D2392" s="4">
        <f>MONTH(SalesDataTable[[#This Row],[Order Date]])</f>
        <v>11</v>
      </c>
      <c r="E2392" s="4" t="str">
        <f>TEXT(SalesDataTable[[#This Row],[Order Date]], "MMM")</f>
        <v>Nov</v>
      </c>
      <c r="F2392" s="5" t="str">
        <f>"Q"&amp;ROUNDUP(MONTH(SalesDataTable[[#This Row],[Order Date]])/3,0)</f>
        <v>Q4</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6" x14ac:dyDescent="0.4">
      <c r="A2393" s="2">
        <v>1979</v>
      </c>
      <c r="B2393" s="3">
        <v>46344</v>
      </c>
      <c r="C2393" s="4">
        <f>YEAR(SalesDataTable[[#This Row],[Order Date]])</f>
        <v>2026</v>
      </c>
      <c r="D2393" s="4">
        <f>MONTH(SalesDataTable[[#This Row],[Order Date]])</f>
        <v>11</v>
      </c>
      <c r="E2393" s="4" t="str">
        <f>TEXT(SalesDataTable[[#This Row],[Order Date]], "MMM")</f>
        <v>Nov</v>
      </c>
      <c r="F2393" s="5" t="str">
        <f>"Q"&amp;ROUNDUP(MONTH(SalesDataTable[[#This Row],[Order Date]])/3,0)</f>
        <v>Q4</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6" x14ac:dyDescent="0.4">
      <c r="A2394" s="2">
        <v>2151</v>
      </c>
      <c r="B2394" s="3">
        <v>46344</v>
      </c>
      <c r="C2394" s="4">
        <f>YEAR(SalesDataTable[[#This Row],[Order Date]])</f>
        <v>2026</v>
      </c>
      <c r="D2394" s="4">
        <f>MONTH(SalesDataTable[[#This Row],[Order Date]])</f>
        <v>11</v>
      </c>
      <c r="E2394" s="4" t="str">
        <f>TEXT(SalesDataTable[[#This Row],[Order Date]], "MMM")</f>
        <v>Nov</v>
      </c>
      <c r="F2394" s="5" t="str">
        <f>"Q"&amp;ROUNDUP(MONTH(SalesDataTable[[#This Row],[Order Date]])/3,0)</f>
        <v>Q4</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6" x14ac:dyDescent="0.4">
      <c r="A2395" s="2">
        <v>2730</v>
      </c>
      <c r="B2395" s="3">
        <v>46344</v>
      </c>
      <c r="C2395" s="4">
        <f>YEAR(SalesDataTable[[#This Row],[Order Date]])</f>
        <v>2026</v>
      </c>
      <c r="D2395" s="4">
        <f>MONTH(SalesDataTable[[#This Row],[Order Date]])</f>
        <v>11</v>
      </c>
      <c r="E2395" s="4" t="str">
        <f>TEXT(SalesDataTable[[#This Row],[Order Date]], "MMM")</f>
        <v>Nov</v>
      </c>
      <c r="F2395" s="5" t="str">
        <f>"Q"&amp;ROUNDUP(MONTH(SalesDataTable[[#This Row],[Order Date]])/3,0)</f>
        <v>Q4</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6" x14ac:dyDescent="0.4">
      <c r="A2396" s="2">
        <v>2779</v>
      </c>
      <c r="B2396" s="3">
        <v>46344</v>
      </c>
      <c r="C2396" s="4">
        <f>YEAR(SalesDataTable[[#This Row],[Order Date]])</f>
        <v>2026</v>
      </c>
      <c r="D2396" s="4">
        <f>MONTH(SalesDataTable[[#This Row],[Order Date]])</f>
        <v>11</v>
      </c>
      <c r="E2396" s="4" t="str">
        <f>TEXT(SalesDataTable[[#This Row],[Order Date]], "MMM")</f>
        <v>Nov</v>
      </c>
      <c r="F2396" s="5" t="str">
        <f>"Q"&amp;ROUNDUP(MONTH(SalesDataTable[[#This Row],[Order Date]])/3,0)</f>
        <v>Q4</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6" x14ac:dyDescent="0.4">
      <c r="A2397" s="2">
        <v>2853</v>
      </c>
      <c r="B2397" s="3">
        <v>46344</v>
      </c>
      <c r="C2397" s="4">
        <f>YEAR(SalesDataTable[[#This Row],[Order Date]])</f>
        <v>2026</v>
      </c>
      <c r="D2397" s="4">
        <f>MONTH(SalesDataTable[[#This Row],[Order Date]])</f>
        <v>11</v>
      </c>
      <c r="E2397" s="4" t="str">
        <f>TEXT(SalesDataTable[[#This Row],[Order Date]], "MMM")</f>
        <v>Nov</v>
      </c>
      <c r="F2397" s="5" t="str">
        <f>"Q"&amp;ROUNDUP(MONTH(SalesDataTable[[#This Row],[Order Date]])/3,0)</f>
        <v>Q4</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6" x14ac:dyDescent="0.4">
      <c r="A2398" s="2">
        <v>3825</v>
      </c>
      <c r="B2398" s="3">
        <v>46344</v>
      </c>
      <c r="C2398" s="4">
        <f>YEAR(SalesDataTable[[#This Row],[Order Date]])</f>
        <v>2026</v>
      </c>
      <c r="D2398" s="4">
        <f>MONTH(SalesDataTable[[#This Row],[Order Date]])</f>
        <v>11</v>
      </c>
      <c r="E2398" s="4" t="str">
        <f>TEXT(SalesDataTable[[#This Row],[Order Date]], "MMM")</f>
        <v>Nov</v>
      </c>
      <c r="F2398" s="5" t="str">
        <f>"Q"&amp;ROUNDUP(MONTH(SalesDataTable[[#This Row],[Order Date]])/3,0)</f>
        <v>Q4</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6" x14ac:dyDescent="0.4">
      <c r="A2399" s="2">
        <v>4808</v>
      </c>
      <c r="B2399" s="3">
        <v>46344</v>
      </c>
      <c r="C2399" s="4">
        <f>YEAR(SalesDataTable[[#This Row],[Order Date]])</f>
        <v>2026</v>
      </c>
      <c r="D2399" s="4">
        <f>MONTH(SalesDataTable[[#This Row],[Order Date]])</f>
        <v>11</v>
      </c>
      <c r="E2399" s="4" t="str">
        <f>TEXT(SalesDataTable[[#This Row],[Order Date]], "MMM")</f>
        <v>Nov</v>
      </c>
      <c r="F2399" s="5" t="str">
        <f>"Q"&amp;ROUNDUP(MONTH(SalesDataTable[[#This Row],[Order Date]])/3,0)</f>
        <v>Q4</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6" x14ac:dyDescent="0.4">
      <c r="A2400" s="2">
        <v>5131</v>
      </c>
      <c r="B2400" s="3">
        <v>46344</v>
      </c>
      <c r="C2400" s="4">
        <f>YEAR(SalesDataTable[[#This Row],[Order Date]])</f>
        <v>2026</v>
      </c>
      <c r="D2400" s="4">
        <f>MONTH(SalesDataTable[[#This Row],[Order Date]])</f>
        <v>11</v>
      </c>
      <c r="E2400" s="4" t="str">
        <f>TEXT(SalesDataTable[[#This Row],[Order Date]], "MMM")</f>
        <v>Nov</v>
      </c>
      <c r="F2400" s="5" t="str">
        <f>"Q"&amp;ROUNDUP(MONTH(SalesDataTable[[#This Row],[Order Date]])/3,0)</f>
        <v>Q4</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6" x14ac:dyDescent="0.4">
      <c r="A2401" s="2">
        <v>1502</v>
      </c>
      <c r="B2401" s="3">
        <v>46345</v>
      </c>
      <c r="C2401" s="4">
        <f>YEAR(SalesDataTable[[#This Row],[Order Date]])</f>
        <v>2026</v>
      </c>
      <c r="D2401" s="4">
        <f>MONTH(SalesDataTable[[#This Row],[Order Date]])</f>
        <v>11</v>
      </c>
      <c r="E2401" s="4" t="str">
        <f>TEXT(SalesDataTable[[#This Row],[Order Date]], "MMM")</f>
        <v>Nov</v>
      </c>
      <c r="F2401" s="5" t="str">
        <f>"Q"&amp;ROUNDUP(MONTH(SalesDataTable[[#This Row],[Order Date]])/3,0)</f>
        <v>Q4</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6" x14ac:dyDescent="0.4">
      <c r="A2402" s="2">
        <v>2470</v>
      </c>
      <c r="B2402" s="3">
        <v>46345</v>
      </c>
      <c r="C2402" s="4">
        <f>YEAR(SalesDataTable[[#This Row],[Order Date]])</f>
        <v>2026</v>
      </c>
      <c r="D2402" s="4">
        <f>MONTH(SalesDataTable[[#This Row],[Order Date]])</f>
        <v>11</v>
      </c>
      <c r="E2402" s="4" t="str">
        <f>TEXT(SalesDataTable[[#This Row],[Order Date]], "MMM")</f>
        <v>Nov</v>
      </c>
      <c r="F2402" s="5" t="str">
        <f>"Q"&amp;ROUNDUP(MONTH(SalesDataTable[[#This Row],[Order Date]])/3,0)</f>
        <v>Q4</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6" x14ac:dyDescent="0.4">
      <c r="A2403" s="2">
        <v>3452</v>
      </c>
      <c r="B2403" s="3">
        <v>46345</v>
      </c>
      <c r="C2403" s="4">
        <f>YEAR(SalesDataTable[[#This Row],[Order Date]])</f>
        <v>2026</v>
      </c>
      <c r="D2403" s="4">
        <f>MONTH(SalesDataTable[[#This Row],[Order Date]])</f>
        <v>11</v>
      </c>
      <c r="E2403" s="4" t="str">
        <f>TEXT(SalesDataTable[[#This Row],[Order Date]], "MMM")</f>
        <v>Nov</v>
      </c>
      <c r="F2403" s="5" t="str">
        <f>"Q"&amp;ROUNDUP(MONTH(SalesDataTable[[#This Row],[Order Date]])/3,0)</f>
        <v>Q4</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6" x14ac:dyDescent="0.4">
      <c r="A2404" s="2">
        <v>4207</v>
      </c>
      <c r="B2404" s="3">
        <v>46345</v>
      </c>
      <c r="C2404" s="4">
        <f>YEAR(SalesDataTable[[#This Row],[Order Date]])</f>
        <v>2026</v>
      </c>
      <c r="D2404" s="4">
        <f>MONTH(SalesDataTable[[#This Row],[Order Date]])</f>
        <v>11</v>
      </c>
      <c r="E2404" s="4" t="str">
        <f>TEXT(SalesDataTable[[#This Row],[Order Date]], "MMM")</f>
        <v>Nov</v>
      </c>
      <c r="F2404" s="5" t="str">
        <f>"Q"&amp;ROUNDUP(MONTH(SalesDataTable[[#This Row],[Order Date]])/3,0)</f>
        <v>Q4</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6" x14ac:dyDescent="0.4">
      <c r="A2405" s="2">
        <v>695</v>
      </c>
      <c r="B2405" s="3">
        <v>46346</v>
      </c>
      <c r="C2405" s="4">
        <f>YEAR(SalesDataTable[[#This Row],[Order Date]])</f>
        <v>2026</v>
      </c>
      <c r="D2405" s="4">
        <f>MONTH(SalesDataTable[[#This Row],[Order Date]])</f>
        <v>11</v>
      </c>
      <c r="E2405" s="4" t="str">
        <f>TEXT(SalesDataTable[[#This Row],[Order Date]], "MMM")</f>
        <v>Nov</v>
      </c>
      <c r="F2405" s="5" t="str">
        <f>"Q"&amp;ROUNDUP(MONTH(SalesDataTable[[#This Row],[Order Date]])/3,0)</f>
        <v>Q4</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6" x14ac:dyDescent="0.4">
      <c r="A2406" s="2">
        <v>1127</v>
      </c>
      <c r="B2406" s="3">
        <v>46346</v>
      </c>
      <c r="C2406" s="4">
        <f>YEAR(SalesDataTable[[#This Row],[Order Date]])</f>
        <v>2026</v>
      </c>
      <c r="D2406" s="4">
        <f>MONTH(SalesDataTable[[#This Row],[Order Date]])</f>
        <v>11</v>
      </c>
      <c r="E2406" s="4" t="str">
        <f>TEXT(SalesDataTable[[#This Row],[Order Date]], "MMM")</f>
        <v>Nov</v>
      </c>
      <c r="F2406" s="5" t="str">
        <f>"Q"&amp;ROUNDUP(MONTH(SalesDataTable[[#This Row],[Order Date]])/3,0)</f>
        <v>Q4</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6" x14ac:dyDescent="0.4">
      <c r="A2407" s="2">
        <v>1174</v>
      </c>
      <c r="B2407" s="3">
        <v>46346</v>
      </c>
      <c r="C2407" s="4">
        <f>YEAR(SalesDataTable[[#This Row],[Order Date]])</f>
        <v>2026</v>
      </c>
      <c r="D2407" s="4">
        <f>MONTH(SalesDataTable[[#This Row],[Order Date]])</f>
        <v>11</v>
      </c>
      <c r="E2407" s="4" t="str">
        <f>TEXT(SalesDataTable[[#This Row],[Order Date]], "MMM")</f>
        <v>Nov</v>
      </c>
      <c r="F2407" s="5" t="str">
        <f>"Q"&amp;ROUNDUP(MONTH(SalesDataTable[[#This Row],[Order Date]])/3,0)</f>
        <v>Q4</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6" x14ac:dyDescent="0.4">
      <c r="A2408" s="2">
        <v>3968</v>
      </c>
      <c r="B2408" s="3">
        <v>46346</v>
      </c>
      <c r="C2408" s="4">
        <f>YEAR(SalesDataTable[[#This Row],[Order Date]])</f>
        <v>2026</v>
      </c>
      <c r="D2408" s="4">
        <f>MONTH(SalesDataTable[[#This Row],[Order Date]])</f>
        <v>11</v>
      </c>
      <c r="E2408" s="4" t="str">
        <f>TEXT(SalesDataTable[[#This Row],[Order Date]], "MMM")</f>
        <v>Nov</v>
      </c>
      <c r="F2408" s="5" t="str">
        <f>"Q"&amp;ROUNDUP(MONTH(SalesDataTable[[#This Row],[Order Date]])/3,0)</f>
        <v>Q4</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6" x14ac:dyDescent="0.4">
      <c r="A2409" s="2">
        <v>4049</v>
      </c>
      <c r="B2409" s="3">
        <v>46346</v>
      </c>
      <c r="C2409" s="4">
        <f>YEAR(SalesDataTable[[#This Row],[Order Date]])</f>
        <v>2026</v>
      </c>
      <c r="D2409" s="4">
        <f>MONTH(SalesDataTable[[#This Row],[Order Date]])</f>
        <v>11</v>
      </c>
      <c r="E2409" s="4" t="str">
        <f>TEXT(SalesDataTable[[#This Row],[Order Date]], "MMM")</f>
        <v>Nov</v>
      </c>
      <c r="F2409" s="5" t="str">
        <f>"Q"&amp;ROUNDUP(MONTH(SalesDataTable[[#This Row],[Order Date]])/3,0)</f>
        <v>Q4</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6" x14ac:dyDescent="0.4">
      <c r="A2410" s="2">
        <v>3</v>
      </c>
      <c r="B2410" s="3">
        <v>46347</v>
      </c>
      <c r="C2410" s="4">
        <f>YEAR(SalesDataTable[[#This Row],[Order Date]])</f>
        <v>2026</v>
      </c>
      <c r="D2410" s="4">
        <f>MONTH(SalesDataTable[[#This Row],[Order Date]])</f>
        <v>11</v>
      </c>
      <c r="E2410" s="4" t="str">
        <f>TEXT(SalesDataTable[[#This Row],[Order Date]], "MMM")</f>
        <v>Nov</v>
      </c>
      <c r="F2410" s="5" t="str">
        <f>"Q"&amp;ROUNDUP(MONTH(SalesDataTable[[#This Row],[Order Date]])/3,0)</f>
        <v>Q4</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6" x14ac:dyDescent="0.4">
      <c r="A2411" s="2">
        <v>1603</v>
      </c>
      <c r="B2411" s="3">
        <v>46347</v>
      </c>
      <c r="C2411" s="4">
        <f>YEAR(SalesDataTable[[#This Row],[Order Date]])</f>
        <v>2026</v>
      </c>
      <c r="D2411" s="4">
        <f>MONTH(SalesDataTable[[#This Row],[Order Date]])</f>
        <v>11</v>
      </c>
      <c r="E2411" s="4" t="str">
        <f>TEXT(SalesDataTable[[#This Row],[Order Date]], "MMM")</f>
        <v>Nov</v>
      </c>
      <c r="F2411" s="5" t="str">
        <f>"Q"&amp;ROUNDUP(MONTH(SalesDataTable[[#This Row],[Order Date]])/3,0)</f>
        <v>Q4</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6" x14ac:dyDescent="0.4">
      <c r="A2412" s="2">
        <v>2073</v>
      </c>
      <c r="B2412" s="3">
        <v>46347</v>
      </c>
      <c r="C2412" s="4">
        <f>YEAR(SalesDataTable[[#This Row],[Order Date]])</f>
        <v>2026</v>
      </c>
      <c r="D2412" s="4">
        <f>MONTH(SalesDataTable[[#This Row],[Order Date]])</f>
        <v>11</v>
      </c>
      <c r="E2412" s="4" t="str">
        <f>TEXT(SalesDataTable[[#This Row],[Order Date]], "MMM")</f>
        <v>Nov</v>
      </c>
      <c r="F2412" s="5" t="str">
        <f>"Q"&amp;ROUNDUP(MONTH(SalesDataTable[[#This Row],[Order Date]])/3,0)</f>
        <v>Q4</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6" x14ac:dyDescent="0.4">
      <c r="A2413" s="2">
        <v>2487</v>
      </c>
      <c r="B2413" s="3">
        <v>46347</v>
      </c>
      <c r="C2413" s="4">
        <f>YEAR(SalesDataTable[[#This Row],[Order Date]])</f>
        <v>2026</v>
      </c>
      <c r="D2413" s="4">
        <f>MONTH(SalesDataTable[[#This Row],[Order Date]])</f>
        <v>11</v>
      </c>
      <c r="E2413" s="4" t="str">
        <f>TEXT(SalesDataTable[[#This Row],[Order Date]], "MMM")</f>
        <v>Nov</v>
      </c>
      <c r="F2413" s="5" t="str">
        <f>"Q"&amp;ROUNDUP(MONTH(SalesDataTable[[#This Row],[Order Date]])/3,0)</f>
        <v>Q4</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6" x14ac:dyDescent="0.4">
      <c r="A2414" s="2">
        <v>3407</v>
      </c>
      <c r="B2414" s="3">
        <v>46347</v>
      </c>
      <c r="C2414" s="4">
        <f>YEAR(SalesDataTable[[#This Row],[Order Date]])</f>
        <v>2026</v>
      </c>
      <c r="D2414" s="4">
        <f>MONTH(SalesDataTable[[#This Row],[Order Date]])</f>
        <v>11</v>
      </c>
      <c r="E2414" s="4" t="str">
        <f>TEXT(SalesDataTable[[#This Row],[Order Date]], "MMM")</f>
        <v>Nov</v>
      </c>
      <c r="F2414" s="5" t="str">
        <f>"Q"&amp;ROUNDUP(MONTH(SalesDataTable[[#This Row],[Order Date]])/3,0)</f>
        <v>Q4</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6" x14ac:dyDescent="0.4">
      <c r="A2415" s="2">
        <v>4052</v>
      </c>
      <c r="B2415" s="3">
        <v>46347</v>
      </c>
      <c r="C2415" s="4">
        <f>YEAR(SalesDataTable[[#This Row],[Order Date]])</f>
        <v>2026</v>
      </c>
      <c r="D2415" s="4">
        <f>MONTH(SalesDataTable[[#This Row],[Order Date]])</f>
        <v>11</v>
      </c>
      <c r="E2415" s="4" t="str">
        <f>TEXT(SalesDataTable[[#This Row],[Order Date]], "MMM")</f>
        <v>Nov</v>
      </c>
      <c r="F2415" s="5" t="str">
        <f>"Q"&amp;ROUNDUP(MONTH(SalesDataTable[[#This Row],[Order Date]])/3,0)</f>
        <v>Q4</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6" x14ac:dyDescent="0.4">
      <c r="A2416" s="2">
        <v>119</v>
      </c>
      <c r="B2416" s="3">
        <v>46348</v>
      </c>
      <c r="C2416" s="4">
        <f>YEAR(SalesDataTable[[#This Row],[Order Date]])</f>
        <v>2026</v>
      </c>
      <c r="D2416" s="4">
        <f>MONTH(SalesDataTable[[#This Row],[Order Date]])</f>
        <v>11</v>
      </c>
      <c r="E2416" s="4" t="str">
        <f>TEXT(SalesDataTable[[#This Row],[Order Date]], "MMM")</f>
        <v>Nov</v>
      </c>
      <c r="F2416" s="5" t="str">
        <f>"Q"&amp;ROUNDUP(MONTH(SalesDataTable[[#This Row],[Order Date]])/3,0)</f>
        <v>Q4</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6" x14ac:dyDescent="0.4">
      <c r="A2417" s="2">
        <v>298</v>
      </c>
      <c r="B2417" s="3">
        <v>46348</v>
      </c>
      <c r="C2417" s="4">
        <f>YEAR(SalesDataTable[[#This Row],[Order Date]])</f>
        <v>2026</v>
      </c>
      <c r="D2417" s="4">
        <f>MONTH(SalesDataTable[[#This Row],[Order Date]])</f>
        <v>11</v>
      </c>
      <c r="E2417" s="4" t="str">
        <f>TEXT(SalesDataTable[[#This Row],[Order Date]], "MMM")</f>
        <v>Nov</v>
      </c>
      <c r="F2417" s="5" t="str">
        <f>"Q"&amp;ROUNDUP(MONTH(SalesDataTable[[#This Row],[Order Date]])/3,0)</f>
        <v>Q4</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6" x14ac:dyDescent="0.4">
      <c r="A2418" s="2">
        <v>419</v>
      </c>
      <c r="B2418" s="3">
        <v>46348</v>
      </c>
      <c r="C2418" s="4">
        <f>YEAR(SalesDataTable[[#This Row],[Order Date]])</f>
        <v>2026</v>
      </c>
      <c r="D2418" s="4">
        <f>MONTH(SalesDataTable[[#This Row],[Order Date]])</f>
        <v>11</v>
      </c>
      <c r="E2418" s="4" t="str">
        <f>TEXT(SalesDataTable[[#This Row],[Order Date]], "MMM")</f>
        <v>Nov</v>
      </c>
      <c r="F2418" s="5" t="str">
        <f>"Q"&amp;ROUNDUP(MONTH(SalesDataTable[[#This Row],[Order Date]])/3,0)</f>
        <v>Q4</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6" x14ac:dyDescent="0.4">
      <c r="A2419" s="2">
        <v>1181</v>
      </c>
      <c r="B2419" s="3">
        <v>46348</v>
      </c>
      <c r="C2419" s="4">
        <f>YEAR(SalesDataTable[[#This Row],[Order Date]])</f>
        <v>2026</v>
      </c>
      <c r="D2419" s="4">
        <f>MONTH(SalesDataTable[[#This Row],[Order Date]])</f>
        <v>11</v>
      </c>
      <c r="E2419" s="4" t="str">
        <f>TEXT(SalesDataTable[[#This Row],[Order Date]], "MMM")</f>
        <v>Nov</v>
      </c>
      <c r="F2419" s="5" t="str">
        <f>"Q"&amp;ROUNDUP(MONTH(SalesDataTable[[#This Row],[Order Date]])/3,0)</f>
        <v>Q4</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6" x14ac:dyDescent="0.4">
      <c r="A2420" s="2">
        <v>1924</v>
      </c>
      <c r="B2420" s="3">
        <v>46348</v>
      </c>
      <c r="C2420" s="4">
        <f>YEAR(SalesDataTable[[#This Row],[Order Date]])</f>
        <v>2026</v>
      </c>
      <c r="D2420" s="4">
        <f>MONTH(SalesDataTable[[#This Row],[Order Date]])</f>
        <v>11</v>
      </c>
      <c r="E2420" s="4" t="str">
        <f>TEXT(SalesDataTable[[#This Row],[Order Date]], "MMM")</f>
        <v>Nov</v>
      </c>
      <c r="F2420" s="5" t="str">
        <f>"Q"&amp;ROUNDUP(MONTH(SalesDataTable[[#This Row],[Order Date]])/3,0)</f>
        <v>Q4</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6" x14ac:dyDescent="0.4">
      <c r="A2421" s="2">
        <v>3829</v>
      </c>
      <c r="B2421" s="3">
        <v>46348</v>
      </c>
      <c r="C2421" s="4">
        <f>YEAR(SalesDataTable[[#This Row],[Order Date]])</f>
        <v>2026</v>
      </c>
      <c r="D2421" s="4">
        <f>MONTH(SalesDataTable[[#This Row],[Order Date]])</f>
        <v>11</v>
      </c>
      <c r="E2421" s="4" t="str">
        <f>TEXT(SalesDataTable[[#This Row],[Order Date]], "MMM")</f>
        <v>Nov</v>
      </c>
      <c r="F2421" s="5" t="str">
        <f>"Q"&amp;ROUNDUP(MONTH(SalesDataTable[[#This Row],[Order Date]])/3,0)</f>
        <v>Q4</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6" x14ac:dyDescent="0.4">
      <c r="A2422" s="2">
        <v>5065</v>
      </c>
      <c r="B2422" s="3">
        <v>46348</v>
      </c>
      <c r="C2422" s="4">
        <f>YEAR(SalesDataTable[[#This Row],[Order Date]])</f>
        <v>2026</v>
      </c>
      <c r="D2422" s="4">
        <f>MONTH(SalesDataTable[[#This Row],[Order Date]])</f>
        <v>11</v>
      </c>
      <c r="E2422" s="4" t="str">
        <f>TEXT(SalesDataTable[[#This Row],[Order Date]], "MMM")</f>
        <v>Nov</v>
      </c>
      <c r="F2422" s="5" t="str">
        <f>"Q"&amp;ROUNDUP(MONTH(SalesDataTable[[#This Row],[Order Date]])/3,0)</f>
        <v>Q4</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6" x14ac:dyDescent="0.4">
      <c r="A2423" s="2">
        <v>5146</v>
      </c>
      <c r="B2423" s="3">
        <v>46348</v>
      </c>
      <c r="C2423" s="4">
        <f>YEAR(SalesDataTable[[#This Row],[Order Date]])</f>
        <v>2026</v>
      </c>
      <c r="D2423" s="4">
        <f>MONTH(SalesDataTable[[#This Row],[Order Date]])</f>
        <v>11</v>
      </c>
      <c r="E2423" s="4" t="str">
        <f>TEXT(SalesDataTable[[#This Row],[Order Date]], "MMM")</f>
        <v>Nov</v>
      </c>
      <c r="F2423" s="5" t="str">
        <f>"Q"&amp;ROUNDUP(MONTH(SalesDataTable[[#This Row],[Order Date]])/3,0)</f>
        <v>Q4</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6" x14ac:dyDescent="0.4">
      <c r="A2424" s="2">
        <v>320</v>
      </c>
      <c r="B2424" s="3">
        <v>46349</v>
      </c>
      <c r="C2424" s="4">
        <f>YEAR(SalesDataTable[[#This Row],[Order Date]])</f>
        <v>2026</v>
      </c>
      <c r="D2424" s="4">
        <f>MONTH(SalesDataTable[[#This Row],[Order Date]])</f>
        <v>11</v>
      </c>
      <c r="E2424" s="4" t="str">
        <f>TEXT(SalesDataTable[[#This Row],[Order Date]], "MMM")</f>
        <v>Nov</v>
      </c>
      <c r="F2424" s="5" t="str">
        <f>"Q"&amp;ROUNDUP(MONTH(SalesDataTable[[#This Row],[Order Date]])/3,0)</f>
        <v>Q4</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6" x14ac:dyDescent="0.4">
      <c r="A2425" s="2">
        <v>1250</v>
      </c>
      <c r="B2425" s="3">
        <v>46349</v>
      </c>
      <c r="C2425" s="4">
        <f>YEAR(SalesDataTable[[#This Row],[Order Date]])</f>
        <v>2026</v>
      </c>
      <c r="D2425" s="4">
        <f>MONTH(SalesDataTable[[#This Row],[Order Date]])</f>
        <v>11</v>
      </c>
      <c r="E2425" s="4" t="str">
        <f>TEXT(SalesDataTable[[#This Row],[Order Date]], "MMM")</f>
        <v>Nov</v>
      </c>
      <c r="F2425" s="5" t="str">
        <f>"Q"&amp;ROUNDUP(MONTH(SalesDataTable[[#This Row],[Order Date]])/3,0)</f>
        <v>Q4</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6" x14ac:dyDescent="0.4">
      <c r="A2426" s="2">
        <v>2584</v>
      </c>
      <c r="B2426" s="3">
        <v>46349</v>
      </c>
      <c r="C2426" s="4">
        <f>YEAR(SalesDataTable[[#This Row],[Order Date]])</f>
        <v>2026</v>
      </c>
      <c r="D2426" s="4">
        <f>MONTH(SalesDataTable[[#This Row],[Order Date]])</f>
        <v>11</v>
      </c>
      <c r="E2426" s="4" t="str">
        <f>TEXT(SalesDataTable[[#This Row],[Order Date]], "MMM")</f>
        <v>Nov</v>
      </c>
      <c r="F2426" s="5" t="str">
        <f>"Q"&amp;ROUNDUP(MONTH(SalesDataTable[[#This Row],[Order Date]])/3,0)</f>
        <v>Q4</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6" x14ac:dyDescent="0.4">
      <c r="A2427" s="2">
        <v>2717</v>
      </c>
      <c r="B2427" s="3">
        <v>46349</v>
      </c>
      <c r="C2427" s="4">
        <f>YEAR(SalesDataTable[[#This Row],[Order Date]])</f>
        <v>2026</v>
      </c>
      <c r="D2427" s="4">
        <f>MONTH(SalesDataTable[[#This Row],[Order Date]])</f>
        <v>11</v>
      </c>
      <c r="E2427" s="4" t="str">
        <f>TEXT(SalesDataTable[[#This Row],[Order Date]], "MMM")</f>
        <v>Nov</v>
      </c>
      <c r="F2427" s="5" t="str">
        <f>"Q"&amp;ROUNDUP(MONTH(SalesDataTable[[#This Row],[Order Date]])/3,0)</f>
        <v>Q4</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6" x14ac:dyDescent="0.4">
      <c r="A2428" s="2">
        <v>2737</v>
      </c>
      <c r="B2428" s="3">
        <v>46349</v>
      </c>
      <c r="C2428" s="4">
        <f>YEAR(SalesDataTable[[#This Row],[Order Date]])</f>
        <v>2026</v>
      </c>
      <c r="D2428" s="4">
        <f>MONTH(SalesDataTable[[#This Row],[Order Date]])</f>
        <v>11</v>
      </c>
      <c r="E2428" s="4" t="str">
        <f>TEXT(SalesDataTable[[#This Row],[Order Date]], "MMM")</f>
        <v>Nov</v>
      </c>
      <c r="F2428" s="5" t="str">
        <f>"Q"&amp;ROUNDUP(MONTH(SalesDataTable[[#This Row],[Order Date]])/3,0)</f>
        <v>Q4</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6" x14ac:dyDescent="0.4">
      <c r="A2429" s="2">
        <v>3021</v>
      </c>
      <c r="B2429" s="3">
        <v>46349</v>
      </c>
      <c r="C2429" s="4">
        <f>YEAR(SalesDataTable[[#This Row],[Order Date]])</f>
        <v>2026</v>
      </c>
      <c r="D2429" s="4">
        <f>MONTH(SalesDataTable[[#This Row],[Order Date]])</f>
        <v>11</v>
      </c>
      <c r="E2429" s="4" t="str">
        <f>TEXT(SalesDataTable[[#This Row],[Order Date]], "MMM")</f>
        <v>Nov</v>
      </c>
      <c r="F2429" s="5" t="str">
        <f>"Q"&amp;ROUNDUP(MONTH(SalesDataTable[[#This Row],[Order Date]])/3,0)</f>
        <v>Q4</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6" x14ac:dyDescent="0.4">
      <c r="A2430" s="2">
        <v>5199</v>
      </c>
      <c r="B2430" s="3">
        <v>46349</v>
      </c>
      <c r="C2430" s="4">
        <f>YEAR(SalesDataTable[[#This Row],[Order Date]])</f>
        <v>2026</v>
      </c>
      <c r="D2430" s="4">
        <f>MONTH(SalesDataTable[[#This Row],[Order Date]])</f>
        <v>11</v>
      </c>
      <c r="E2430" s="4" t="str">
        <f>TEXT(SalesDataTable[[#This Row],[Order Date]], "MMM")</f>
        <v>Nov</v>
      </c>
      <c r="F2430" s="5" t="str">
        <f>"Q"&amp;ROUNDUP(MONTH(SalesDataTable[[#This Row],[Order Date]])/3,0)</f>
        <v>Q4</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6" x14ac:dyDescent="0.4">
      <c r="A2431" s="2">
        <v>1202</v>
      </c>
      <c r="B2431" s="3">
        <v>46350</v>
      </c>
      <c r="C2431" s="4">
        <f>YEAR(SalesDataTable[[#This Row],[Order Date]])</f>
        <v>2026</v>
      </c>
      <c r="D2431" s="4">
        <f>MONTH(SalesDataTable[[#This Row],[Order Date]])</f>
        <v>11</v>
      </c>
      <c r="E2431" s="4" t="str">
        <f>TEXT(SalesDataTable[[#This Row],[Order Date]], "MMM")</f>
        <v>Nov</v>
      </c>
      <c r="F2431" s="5" t="str">
        <f>"Q"&amp;ROUNDUP(MONTH(SalesDataTable[[#This Row],[Order Date]])/3,0)</f>
        <v>Q4</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6" x14ac:dyDescent="0.4">
      <c r="A2432" s="2">
        <v>1365</v>
      </c>
      <c r="B2432" s="3">
        <v>46350</v>
      </c>
      <c r="C2432" s="4">
        <f>YEAR(SalesDataTable[[#This Row],[Order Date]])</f>
        <v>2026</v>
      </c>
      <c r="D2432" s="4">
        <f>MONTH(SalesDataTable[[#This Row],[Order Date]])</f>
        <v>11</v>
      </c>
      <c r="E2432" s="4" t="str">
        <f>TEXT(SalesDataTable[[#This Row],[Order Date]], "MMM")</f>
        <v>Nov</v>
      </c>
      <c r="F2432" s="5" t="str">
        <f>"Q"&amp;ROUNDUP(MONTH(SalesDataTable[[#This Row],[Order Date]])/3,0)</f>
        <v>Q4</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6" x14ac:dyDescent="0.4">
      <c r="A2433" s="2">
        <v>2575</v>
      </c>
      <c r="B2433" s="3">
        <v>46350</v>
      </c>
      <c r="C2433" s="4">
        <f>YEAR(SalesDataTable[[#This Row],[Order Date]])</f>
        <v>2026</v>
      </c>
      <c r="D2433" s="4">
        <f>MONTH(SalesDataTable[[#This Row],[Order Date]])</f>
        <v>11</v>
      </c>
      <c r="E2433" s="4" t="str">
        <f>TEXT(SalesDataTable[[#This Row],[Order Date]], "MMM")</f>
        <v>Nov</v>
      </c>
      <c r="F2433" s="5" t="str">
        <f>"Q"&amp;ROUNDUP(MONTH(SalesDataTable[[#This Row],[Order Date]])/3,0)</f>
        <v>Q4</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6" x14ac:dyDescent="0.4">
      <c r="A2434" s="2">
        <v>2673</v>
      </c>
      <c r="B2434" s="3">
        <v>46350</v>
      </c>
      <c r="C2434" s="4">
        <f>YEAR(SalesDataTable[[#This Row],[Order Date]])</f>
        <v>2026</v>
      </c>
      <c r="D2434" s="4">
        <f>MONTH(SalesDataTable[[#This Row],[Order Date]])</f>
        <v>11</v>
      </c>
      <c r="E2434" s="4" t="str">
        <f>TEXT(SalesDataTable[[#This Row],[Order Date]], "MMM")</f>
        <v>Nov</v>
      </c>
      <c r="F2434" s="5" t="str">
        <f>"Q"&amp;ROUNDUP(MONTH(SalesDataTable[[#This Row],[Order Date]])/3,0)</f>
        <v>Q4</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6" x14ac:dyDescent="0.4">
      <c r="A2435" s="2">
        <v>4145</v>
      </c>
      <c r="B2435" s="3">
        <v>46350</v>
      </c>
      <c r="C2435" s="4">
        <f>YEAR(SalesDataTable[[#This Row],[Order Date]])</f>
        <v>2026</v>
      </c>
      <c r="D2435" s="4">
        <f>MONTH(SalesDataTable[[#This Row],[Order Date]])</f>
        <v>11</v>
      </c>
      <c r="E2435" s="4" t="str">
        <f>TEXT(SalesDataTable[[#This Row],[Order Date]], "MMM")</f>
        <v>Nov</v>
      </c>
      <c r="F2435" s="5" t="str">
        <f>"Q"&amp;ROUNDUP(MONTH(SalesDataTable[[#This Row],[Order Date]])/3,0)</f>
        <v>Q4</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6" x14ac:dyDescent="0.4">
      <c r="A2436" s="2">
        <v>4610</v>
      </c>
      <c r="B2436" s="3">
        <v>46350</v>
      </c>
      <c r="C2436" s="4">
        <f>YEAR(SalesDataTable[[#This Row],[Order Date]])</f>
        <v>2026</v>
      </c>
      <c r="D2436" s="4">
        <f>MONTH(SalesDataTable[[#This Row],[Order Date]])</f>
        <v>11</v>
      </c>
      <c r="E2436" s="4" t="str">
        <f>TEXT(SalesDataTable[[#This Row],[Order Date]], "MMM")</f>
        <v>Nov</v>
      </c>
      <c r="F2436" s="5" t="str">
        <f>"Q"&amp;ROUNDUP(MONTH(SalesDataTable[[#This Row],[Order Date]])/3,0)</f>
        <v>Q4</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6" x14ac:dyDescent="0.4">
      <c r="A2437" s="2">
        <v>4721</v>
      </c>
      <c r="B2437" s="3">
        <v>46350</v>
      </c>
      <c r="C2437" s="4">
        <f>YEAR(SalesDataTable[[#This Row],[Order Date]])</f>
        <v>2026</v>
      </c>
      <c r="D2437" s="4">
        <f>MONTH(SalesDataTable[[#This Row],[Order Date]])</f>
        <v>11</v>
      </c>
      <c r="E2437" s="4" t="str">
        <f>TEXT(SalesDataTable[[#This Row],[Order Date]], "MMM")</f>
        <v>Nov</v>
      </c>
      <c r="F2437" s="5" t="str">
        <f>"Q"&amp;ROUNDUP(MONTH(SalesDataTable[[#This Row],[Order Date]])/3,0)</f>
        <v>Q4</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6" x14ac:dyDescent="0.4">
      <c r="A2438" s="2">
        <v>324</v>
      </c>
      <c r="B2438" s="3">
        <v>46351</v>
      </c>
      <c r="C2438" s="4">
        <f>YEAR(SalesDataTable[[#This Row],[Order Date]])</f>
        <v>2026</v>
      </c>
      <c r="D2438" s="4">
        <f>MONTH(SalesDataTable[[#This Row],[Order Date]])</f>
        <v>11</v>
      </c>
      <c r="E2438" s="4" t="str">
        <f>TEXT(SalesDataTable[[#This Row],[Order Date]], "MMM")</f>
        <v>Nov</v>
      </c>
      <c r="F2438" s="5" t="str">
        <f>"Q"&amp;ROUNDUP(MONTH(SalesDataTable[[#This Row],[Order Date]])/3,0)</f>
        <v>Q4</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6" x14ac:dyDescent="0.4">
      <c r="A2439" s="2">
        <v>559</v>
      </c>
      <c r="B2439" s="3">
        <v>46351</v>
      </c>
      <c r="C2439" s="4">
        <f>YEAR(SalesDataTable[[#This Row],[Order Date]])</f>
        <v>2026</v>
      </c>
      <c r="D2439" s="4">
        <f>MONTH(SalesDataTable[[#This Row],[Order Date]])</f>
        <v>11</v>
      </c>
      <c r="E2439" s="4" t="str">
        <f>TEXT(SalesDataTable[[#This Row],[Order Date]], "MMM")</f>
        <v>Nov</v>
      </c>
      <c r="F2439" s="5" t="str">
        <f>"Q"&amp;ROUNDUP(MONTH(SalesDataTable[[#This Row],[Order Date]])/3,0)</f>
        <v>Q4</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6" x14ac:dyDescent="0.4">
      <c r="A2440" s="2">
        <v>1108</v>
      </c>
      <c r="B2440" s="3">
        <v>46351</v>
      </c>
      <c r="C2440" s="4">
        <f>YEAR(SalesDataTable[[#This Row],[Order Date]])</f>
        <v>2026</v>
      </c>
      <c r="D2440" s="4">
        <f>MONTH(SalesDataTable[[#This Row],[Order Date]])</f>
        <v>11</v>
      </c>
      <c r="E2440" s="4" t="str">
        <f>TEXT(SalesDataTable[[#This Row],[Order Date]], "MMM")</f>
        <v>Nov</v>
      </c>
      <c r="F2440" s="5" t="str">
        <f>"Q"&amp;ROUNDUP(MONTH(SalesDataTable[[#This Row],[Order Date]])/3,0)</f>
        <v>Q4</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6" x14ac:dyDescent="0.4">
      <c r="A2441" s="2">
        <v>1344</v>
      </c>
      <c r="B2441" s="3">
        <v>46351</v>
      </c>
      <c r="C2441" s="4">
        <f>YEAR(SalesDataTable[[#This Row],[Order Date]])</f>
        <v>2026</v>
      </c>
      <c r="D2441" s="4">
        <f>MONTH(SalesDataTable[[#This Row],[Order Date]])</f>
        <v>11</v>
      </c>
      <c r="E2441" s="4" t="str">
        <f>TEXT(SalesDataTable[[#This Row],[Order Date]], "MMM")</f>
        <v>Nov</v>
      </c>
      <c r="F2441" s="5" t="str">
        <f>"Q"&amp;ROUNDUP(MONTH(SalesDataTable[[#This Row],[Order Date]])/3,0)</f>
        <v>Q4</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6" x14ac:dyDescent="0.4">
      <c r="A2442" s="2">
        <v>1922</v>
      </c>
      <c r="B2442" s="3">
        <v>46351</v>
      </c>
      <c r="C2442" s="4">
        <f>YEAR(SalesDataTable[[#This Row],[Order Date]])</f>
        <v>2026</v>
      </c>
      <c r="D2442" s="4">
        <f>MONTH(SalesDataTable[[#This Row],[Order Date]])</f>
        <v>11</v>
      </c>
      <c r="E2442" s="4" t="str">
        <f>TEXT(SalesDataTable[[#This Row],[Order Date]], "MMM")</f>
        <v>Nov</v>
      </c>
      <c r="F2442" s="5" t="str">
        <f>"Q"&amp;ROUNDUP(MONTH(SalesDataTable[[#This Row],[Order Date]])/3,0)</f>
        <v>Q4</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6" x14ac:dyDescent="0.4">
      <c r="A2443" s="2">
        <v>2343</v>
      </c>
      <c r="B2443" s="3">
        <v>46351</v>
      </c>
      <c r="C2443" s="4">
        <f>YEAR(SalesDataTable[[#This Row],[Order Date]])</f>
        <v>2026</v>
      </c>
      <c r="D2443" s="4">
        <f>MONTH(SalesDataTable[[#This Row],[Order Date]])</f>
        <v>11</v>
      </c>
      <c r="E2443" s="4" t="str">
        <f>TEXT(SalesDataTable[[#This Row],[Order Date]], "MMM")</f>
        <v>Nov</v>
      </c>
      <c r="F2443" s="5" t="str">
        <f>"Q"&amp;ROUNDUP(MONTH(SalesDataTable[[#This Row],[Order Date]])/3,0)</f>
        <v>Q4</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6" x14ac:dyDescent="0.4">
      <c r="A2444" s="2">
        <v>2466</v>
      </c>
      <c r="B2444" s="3">
        <v>46351</v>
      </c>
      <c r="C2444" s="4">
        <f>YEAR(SalesDataTable[[#This Row],[Order Date]])</f>
        <v>2026</v>
      </c>
      <c r="D2444" s="4">
        <f>MONTH(SalesDataTable[[#This Row],[Order Date]])</f>
        <v>11</v>
      </c>
      <c r="E2444" s="4" t="str">
        <f>TEXT(SalesDataTable[[#This Row],[Order Date]], "MMM")</f>
        <v>Nov</v>
      </c>
      <c r="F2444" s="5" t="str">
        <f>"Q"&amp;ROUNDUP(MONTH(SalesDataTable[[#This Row],[Order Date]])/3,0)</f>
        <v>Q4</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6" x14ac:dyDescent="0.4">
      <c r="A2445" s="2">
        <v>2647</v>
      </c>
      <c r="B2445" s="3">
        <v>46351</v>
      </c>
      <c r="C2445" s="4">
        <f>YEAR(SalesDataTable[[#This Row],[Order Date]])</f>
        <v>2026</v>
      </c>
      <c r="D2445" s="4">
        <f>MONTH(SalesDataTable[[#This Row],[Order Date]])</f>
        <v>11</v>
      </c>
      <c r="E2445" s="4" t="str">
        <f>TEXT(SalesDataTable[[#This Row],[Order Date]], "MMM")</f>
        <v>Nov</v>
      </c>
      <c r="F2445" s="5" t="str">
        <f>"Q"&amp;ROUNDUP(MONTH(SalesDataTable[[#This Row],[Order Date]])/3,0)</f>
        <v>Q4</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6" x14ac:dyDescent="0.4">
      <c r="A2446" s="2">
        <v>2958</v>
      </c>
      <c r="B2446" s="3">
        <v>46351</v>
      </c>
      <c r="C2446" s="4">
        <f>YEAR(SalesDataTable[[#This Row],[Order Date]])</f>
        <v>2026</v>
      </c>
      <c r="D2446" s="4">
        <f>MONTH(SalesDataTable[[#This Row],[Order Date]])</f>
        <v>11</v>
      </c>
      <c r="E2446" s="4" t="str">
        <f>TEXT(SalesDataTable[[#This Row],[Order Date]], "MMM")</f>
        <v>Nov</v>
      </c>
      <c r="F2446" s="5" t="str">
        <f>"Q"&amp;ROUNDUP(MONTH(SalesDataTable[[#This Row],[Order Date]])/3,0)</f>
        <v>Q4</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6" x14ac:dyDescent="0.4">
      <c r="A2447" s="2">
        <v>3527</v>
      </c>
      <c r="B2447" s="3">
        <v>46351</v>
      </c>
      <c r="C2447" s="4">
        <f>YEAR(SalesDataTable[[#This Row],[Order Date]])</f>
        <v>2026</v>
      </c>
      <c r="D2447" s="4">
        <f>MONTH(SalesDataTable[[#This Row],[Order Date]])</f>
        <v>11</v>
      </c>
      <c r="E2447" s="4" t="str">
        <f>TEXT(SalesDataTable[[#This Row],[Order Date]], "MMM")</f>
        <v>Nov</v>
      </c>
      <c r="F2447" s="5" t="str">
        <f>"Q"&amp;ROUNDUP(MONTH(SalesDataTable[[#This Row],[Order Date]])/3,0)</f>
        <v>Q4</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6" x14ac:dyDescent="0.4">
      <c r="A2448" s="2">
        <v>3729</v>
      </c>
      <c r="B2448" s="3">
        <v>46351</v>
      </c>
      <c r="C2448" s="4">
        <f>YEAR(SalesDataTable[[#This Row],[Order Date]])</f>
        <v>2026</v>
      </c>
      <c r="D2448" s="4">
        <f>MONTH(SalesDataTable[[#This Row],[Order Date]])</f>
        <v>11</v>
      </c>
      <c r="E2448" s="4" t="str">
        <f>TEXT(SalesDataTable[[#This Row],[Order Date]], "MMM")</f>
        <v>Nov</v>
      </c>
      <c r="F2448" s="5" t="str">
        <f>"Q"&amp;ROUNDUP(MONTH(SalesDataTable[[#This Row],[Order Date]])/3,0)</f>
        <v>Q4</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6" x14ac:dyDescent="0.4">
      <c r="A2449" s="2">
        <v>4961</v>
      </c>
      <c r="B2449" s="3">
        <v>46351</v>
      </c>
      <c r="C2449" s="4">
        <f>YEAR(SalesDataTable[[#This Row],[Order Date]])</f>
        <v>2026</v>
      </c>
      <c r="D2449" s="4">
        <f>MONTH(SalesDataTable[[#This Row],[Order Date]])</f>
        <v>11</v>
      </c>
      <c r="E2449" s="4" t="str">
        <f>TEXT(SalesDataTable[[#This Row],[Order Date]], "MMM")</f>
        <v>Nov</v>
      </c>
      <c r="F2449" s="5" t="str">
        <f>"Q"&amp;ROUNDUP(MONTH(SalesDataTable[[#This Row],[Order Date]])/3,0)</f>
        <v>Q4</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6" x14ac:dyDescent="0.4">
      <c r="A2450" s="2">
        <v>5034</v>
      </c>
      <c r="B2450" s="3">
        <v>46351</v>
      </c>
      <c r="C2450" s="4">
        <f>YEAR(SalesDataTable[[#This Row],[Order Date]])</f>
        <v>2026</v>
      </c>
      <c r="D2450" s="4">
        <f>MONTH(SalesDataTable[[#This Row],[Order Date]])</f>
        <v>11</v>
      </c>
      <c r="E2450" s="4" t="str">
        <f>TEXT(SalesDataTable[[#This Row],[Order Date]], "MMM")</f>
        <v>Nov</v>
      </c>
      <c r="F2450" s="5" t="str">
        <f>"Q"&amp;ROUNDUP(MONTH(SalesDataTable[[#This Row],[Order Date]])/3,0)</f>
        <v>Q4</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6" x14ac:dyDescent="0.4">
      <c r="A2451" s="2">
        <v>343</v>
      </c>
      <c r="B2451" s="3">
        <v>46352</v>
      </c>
      <c r="C2451" s="4">
        <f>YEAR(SalesDataTable[[#This Row],[Order Date]])</f>
        <v>2026</v>
      </c>
      <c r="D2451" s="4">
        <f>MONTH(SalesDataTable[[#This Row],[Order Date]])</f>
        <v>11</v>
      </c>
      <c r="E2451" s="4" t="str">
        <f>TEXT(SalesDataTable[[#This Row],[Order Date]], "MMM")</f>
        <v>Nov</v>
      </c>
      <c r="F2451" s="5" t="str">
        <f>"Q"&amp;ROUNDUP(MONTH(SalesDataTable[[#This Row],[Order Date]])/3,0)</f>
        <v>Q4</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6" x14ac:dyDescent="0.4">
      <c r="A2452" s="2">
        <v>405</v>
      </c>
      <c r="B2452" s="3">
        <v>46352</v>
      </c>
      <c r="C2452" s="4">
        <f>YEAR(SalesDataTable[[#This Row],[Order Date]])</f>
        <v>2026</v>
      </c>
      <c r="D2452" s="4">
        <f>MONTH(SalesDataTable[[#This Row],[Order Date]])</f>
        <v>11</v>
      </c>
      <c r="E2452" s="4" t="str">
        <f>TEXT(SalesDataTable[[#This Row],[Order Date]], "MMM")</f>
        <v>Nov</v>
      </c>
      <c r="F2452" s="5" t="str">
        <f>"Q"&amp;ROUNDUP(MONTH(SalesDataTable[[#This Row],[Order Date]])/3,0)</f>
        <v>Q4</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6" x14ac:dyDescent="0.4">
      <c r="A2453" s="2">
        <v>485</v>
      </c>
      <c r="B2453" s="3">
        <v>46352</v>
      </c>
      <c r="C2453" s="4">
        <f>YEAR(SalesDataTable[[#This Row],[Order Date]])</f>
        <v>2026</v>
      </c>
      <c r="D2453" s="4">
        <f>MONTH(SalesDataTable[[#This Row],[Order Date]])</f>
        <v>11</v>
      </c>
      <c r="E2453" s="4" t="str">
        <f>TEXT(SalesDataTable[[#This Row],[Order Date]], "MMM")</f>
        <v>Nov</v>
      </c>
      <c r="F2453" s="5" t="str">
        <f>"Q"&amp;ROUNDUP(MONTH(SalesDataTable[[#This Row],[Order Date]])/3,0)</f>
        <v>Q4</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6" x14ac:dyDescent="0.4">
      <c r="A2454" s="2">
        <v>807</v>
      </c>
      <c r="B2454" s="3">
        <v>46352</v>
      </c>
      <c r="C2454" s="4">
        <f>YEAR(SalesDataTable[[#This Row],[Order Date]])</f>
        <v>2026</v>
      </c>
      <c r="D2454" s="4">
        <f>MONTH(SalesDataTable[[#This Row],[Order Date]])</f>
        <v>11</v>
      </c>
      <c r="E2454" s="4" t="str">
        <f>TEXT(SalesDataTable[[#This Row],[Order Date]], "MMM")</f>
        <v>Nov</v>
      </c>
      <c r="F2454" s="5" t="str">
        <f>"Q"&amp;ROUNDUP(MONTH(SalesDataTable[[#This Row],[Order Date]])/3,0)</f>
        <v>Q4</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6" x14ac:dyDescent="0.4">
      <c r="A2455" s="2">
        <v>1666</v>
      </c>
      <c r="B2455" s="3">
        <v>46352</v>
      </c>
      <c r="C2455" s="4">
        <f>YEAR(SalesDataTable[[#This Row],[Order Date]])</f>
        <v>2026</v>
      </c>
      <c r="D2455" s="4">
        <f>MONTH(SalesDataTable[[#This Row],[Order Date]])</f>
        <v>11</v>
      </c>
      <c r="E2455" s="4" t="str">
        <f>TEXT(SalesDataTable[[#This Row],[Order Date]], "MMM")</f>
        <v>Nov</v>
      </c>
      <c r="F2455" s="5" t="str">
        <f>"Q"&amp;ROUNDUP(MONTH(SalesDataTable[[#This Row],[Order Date]])/3,0)</f>
        <v>Q4</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6" x14ac:dyDescent="0.4">
      <c r="A2456" s="2">
        <v>3442</v>
      </c>
      <c r="B2456" s="3">
        <v>46352</v>
      </c>
      <c r="C2456" s="4">
        <f>YEAR(SalesDataTable[[#This Row],[Order Date]])</f>
        <v>2026</v>
      </c>
      <c r="D2456" s="4">
        <f>MONTH(SalesDataTable[[#This Row],[Order Date]])</f>
        <v>11</v>
      </c>
      <c r="E2456" s="4" t="str">
        <f>TEXT(SalesDataTable[[#This Row],[Order Date]], "MMM")</f>
        <v>Nov</v>
      </c>
      <c r="F2456" s="5" t="str">
        <f>"Q"&amp;ROUNDUP(MONTH(SalesDataTable[[#This Row],[Order Date]])/3,0)</f>
        <v>Q4</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6" x14ac:dyDescent="0.4">
      <c r="A2457" s="2">
        <v>4177</v>
      </c>
      <c r="B2457" s="3">
        <v>46352</v>
      </c>
      <c r="C2457" s="4">
        <f>YEAR(SalesDataTable[[#This Row],[Order Date]])</f>
        <v>2026</v>
      </c>
      <c r="D2457" s="4">
        <f>MONTH(SalesDataTable[[#This Row],[Order Date]])</f>
        <v>11</v>
      </c>
      <c r="E2457" s="4" t="str">
        <f>TEXT(SalesDataTable[[#This Row],[Order Date]], "MMM")</f>
        <v>Nov</v>
      </c>
      <c r="F2457" s="5" t="str">
        <f>"Q"&amp;ROUNDUP(MONTH(SalesDataTable[[#This Row],[Order Date]])/3,0)</f>
        <v>Q4</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6" x14ac:dyDescent="0.4">
      <c r="A2458" s="2">
        <v>4659</v>
      </c>
      <c r="B2458" s="3">
        <v>46352</v>
      </c>
      <c r="C2458" s="4">
        <f>YEAR(SalesDataTable[[#This Row],[Order Date]])</f>
        <v>2026</v>
      </c>
      <c r="D2458" s="4">
        <f>MONTH(SalesDataTable[[#This Row],[Order Date]])</f>
        <v>11</v>
      </c>
      <c r="E2458" s="4" t="str">
        <f>TEXT(SalesDataTable[[#This Row],[Order Date]], "MMM")</f>
        <v>Nov</v>
      </c>
      <c r="F2458" s="5" t="str">
        <f>"Q"&amp;ROUNDUP(MONTH(SalesDataTable[[#This Row],[Order Date]])/3,0)</f>
        <v>Q4</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6" x14ac:dyDescent="0.4">
      <c r="A2459" s="2">
        <v>4667</v>
      </c>
      <c r="B2459" s="3">
        <v>46352</v>
      </c>
      <c r="C2459" s="4">
        <f>YEAR(SalesDataTable[[#This Row],[Order Date]])</f>
        <v>2026</v>
      </c>
      <c r="D2459" s="4">
        <f>MONTH(SalesDataTable[[#This Row],[Order Date]])</f>
        <v>11</v>
      </c>
      <c r="E2459" s="4" t="str">
        <f>TEXT(SalesDataTable[[#This Row],[Order Date]], "MMM")</f>
        <v>Nov</v>
      </c>
      <c r="F2459" s="5" t="str">
        <f>"Q"&amp;ROUNDUP(MONTH(SalesDataTable[[#This Row],[Order Date]])/3,0)</f>
        <v>Q4</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6" x14ac:dyDescent="0.4">
      <c r="A2460" s="2">
        <v>197</v>
      </c>
      <c r="B2460" s="3">
        <v>46353</v>
      </c>
      <c r="C2460" s="4">
        <f>YEAR(SalesDataTable[[#This Row],[Order Date]])</f>
        <v>2026</v>
      </c>
      <c r="D2460" s="4">
        <f>MONTH(SalesDataTable[[#This Row],[Order Date]])</f>
        <v>11</v>
      </c>
      <c r="E2460" s="4" t="str">
        <f>TEXT(SalesDataTable[[#This Row],[Order Date]], "MMM")</f>
        <v>Nov</v>
      </c>
      <c r="F2460" s="5" t="str">
        <f>"Q"&amp;ROUNDUP(MONTH(SalesDataTable[[#This Row],[Order Date]])/3,0)</f>
        <v>Q4</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6" x14ac:dyDescent="0.4">
      <c r="A2461" s="2">
        <v>361</v>
      </c>
      <c r="B2461" s="3">
        <v>46353</v>
      </c>
      <c r="C2461" s="4">
        <f>YEAR(SalesDataTable[[#This Row],[Order Date]])</f>
        <v>2026</v>
      </c>
      <c r="D2461" s="4">
        <f>MONTH(SalesDataTable[[#This Row],[Order Date]])</f>
        <v>11</v>
      </c>
      <c r="E2461" s="4" t="str">
        <f>TEXT(SalesDataTable[[#This Row],[Order Date]], "MMM")</f>
        <v>Nov</v>
      </c>
      <c r="F2461" s="5" t="str">
        <f>"Q"&amp;ROUNDUP(MONTH(SalesDataTable[[#This Row],[Order Date]])/3,0)</f>
        <v>Q4</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6" x14ac:dyDescent="0.4">
      <c r="A2462" s="2">
        <v>841</v>
      </c>
      <c r="B2462" s="3">
        <v>46353</v>
      </c>
      <c r="C2462" s="4">
        <f>YEAR(SalesDataTable[[#This Row],[Order Date]])</f>
        <v>2026</v>
      </c>
      <c r="D2462" s="4">
        <f>MONTH(SalesDataTable[[#This Row],[Order Date]])</f>
        <v>11</v>
      </c>
      <c r="E2462" s="4" t="str">
        <f>TEXT(SalesDataTable[[#This Row],[Order Date]], "MMM")</f>
        <v>Nov</v>
      </c>
      <c r="F2462" s="5" t="str">
        <f>"Q"&amp;ROUNDUP(MONTH(SalesDataTable[[#This Row],[Order Date]])/3,0)</f>
        <v>Q4</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6" x14ac:dyDescent="0.4">
      <c r="A2463" s="2">
        <v>903</v>
      </c>
      <c r="B2463" s="3">
        <v>46353</v>
      </c>
      <c r="C2463" s="4">
        <f>YEAR(SalesDataTable[[#This Row],[Order Date]])</f>
        <v>2026</v>
      </c>
      <c r="D2463" s="4">
        <f>MONTH(SalesDataTable[[#This Row],[Order Date]])</f>
        <v>11</v>
      </c>
      <c r="E2463" s="4" t="str">
        <f>TEXT(SalesDataTable[[#This Row],[Order Date]], "MMM")</f>
        <v>Nov</v>
      </c>
      <c r="F2463" s="5" t="str">
        <f>"Q"&amp;ROUNDUP(MONTH(SalesDataTable[[#This Row],[Order Date]])/3,0)</f>
        <v>Q4</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6" x14ac:dyDescent="0.4">
      <c r="A2464" s="2">
        <v>1278</v>
      </c>
      <c r="B2464" s="3">
        <v>46353</v>
      </c>
      <c r="C2464" s="4">
        <f>YEAR(SalesDataTable[[#This Row],[Order Date]])</f>
        <v>2026</v>
      </c>
      <c r="D2464" s="4">
        <f>MONTH(SalesDataTable[[#This Row],[Order Date]])</f>
        <v>11</v>
      </c>
      <c r="E2464" s="4" t="str">
        <f>TEXT(SalesDataTable[[#This Row],[Order Date]], "MMM")</f>
        <v>Nov</v>
      </c>
      <c r="F2464" s="5" t="str">
        <f>"Q"&amp;ROUNDUP(MONTH(SalesDataTable[[#This Row],[Order Date]])/3,0)</f>
        <v>Q4</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6" x14ac:dyDescent="0.4">
      <c r="A2465" s="2">
        <v>2091</v>
      </c>
      <c r="B2465" s="3">
        <v>46353</v>
      </c>
      <c r="C2465" s="4">
        <f>YEAR(SalesDataTable[[#This Row],[Order Date]])</f>
        <v>2026</v>
      </c>
      <c r="D2465" s="4">
        <f>MONTH(SalesDataTable[[#This Row],[Order Date]])</f>
        <v>11</v>
      </c>
      <c r="E2465" s="4" t="str">
        <f>TEXT(SalesDataTable[[#This Row],[Order Date]], "MMM")</f>
        <v>Nov</v>
      </c>
      <c r="F2465" s="5" t="str">
        <f>"Q"&amp;ROUNDUP(MONTH(SalesDataTable[[#This Row],[Order Date]])/3,0)</f>
        <v>Q4</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6" x14ac:dyDescent="0.4">
      <c r="A2466" s="2">
        <v>3070</v>
      </c>
      <c r="B2466" s="3">
        <v>46353</v>
      </c>
      <c r="C2466" s="4">
        <f>YEAR(SalesDataTable[[#This Row],[Order Date]])</f>
        <v>2026</v>
      </c>
      <c r="D2466" s="4">
        <f>MONTH(SalesDataTable[[#This Row],[Order Date]])</f>
        <v>11</v>
      </c>
      <c r="E2466" s="4" t="str">
        <f>TEXT(SalesDataTable[[#This Row],[Order Date]], "MMM")</f>
        <v>Nov</v>
      </c>
      <c r="F2466" s="5" t="str">
        <f>"Q"&amp;ROUNDUP(MONTH(SalesDataTable[[#This Row],[Order Date]])/3,0)</f>
        <v>Q4</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6" x14ac:dyDescent="0.4">
      <c r="A2467" s="2">
        <v>4007</v>
      </c>
      <c r="B2467" s="3">
        <v>46353</v>
      </c>
      <c r="C2467" s="4">
        <f>YEAR(SalesDataTable[[#This Row],[Order Date]])</f>
        <v>2026</v>
      </c>
      <c r="D2467" s="4">
        <f>MONTH(SalesDataTable[[#This Row],[Order Date]])</f>
        <v>11</v>
      </c>
      <c r="E2467" s="4" t="str">
        <f>TEXT(SalesDataTable[[#This Row],[Order Date]], "MMM")</f>
        <v>Nov</v>
      </c>
      <c r="F2467" s="5" t="str">
        <f>"Q"&amp;ROUNDUP(MONTH(SalesDataTable[[#This Row],[Order Date]])/3,0)</f>
        <v>Q4</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6" x14ac:dyDescent="0.4">
      <c r="A2468" s="2">
        <v>4488</v>
      </c>
      <c r="B2468" s="3">
        <v>46353</v>
      </c>
      <c r="C2468" s="4">
        <f>YEAR(SalesDataTable[[#This Row],[Order Date]])</f>
        <v>2026</v>
      </c>
      <c r="D2468" s="4">
        <f>MONTH(SalesDataTable[[#This Row],[Order Date]])</f>
        <v>11</v>
      </c>
      <c r="E2468" s="4" t="str">
        <f>TEXT(SalesDataTable[[#This Row],[Order Date]], "MMM")</f>
        <v>Nov</v>
      </c>
      <c r="F2468" s="5" t="str">
        <f>"Q"&amp;ROUNDUP(MONTH(SalesDataTable[[#This Row],[Order Date]])/3,0)</f>
        <v>Q4</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6" x14ac:dyDescent="0.4">
      <c r="A2469" s="2">
        <v>5159</v>
      </c>
      <c r="B2469" s="3">
        <v>46353</v>
      </c>
      <c r="C2469" s="4">
        <f>YEAR(SalesDataTable[[#This Row],[Order Date]])</f>
        <v>2026</v>
      </c>
      <c r="D2469" s="4">
        <f>MONTH(SalesDataTable[[#This Row],[Order Date]])</f>
        <v>11</v>
      </c>
      <c r="E2469" s="4" t="str">
        <f>TEXT(SalesDataTable[[#This Row],[Order Date]], "MMM")</f>
        <v>Nov</v>
      </c>
      <c r="F2469" s="5" t="str">
        <f>"Q"&amp;ROUNDUP(MONTH(SalesDataTable[[#This Row],[Order Date]])/3,0)</f>
        <v>Q4</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6" x14ac:dyDescent="0.4">
      <c r="A2470" s="2">
        <v>669</v>
      </c>
      <c r="B2470" s="3">
        <v>46354</v>
      </c>
      <c r="C2470" s="4">
        <f>YEAR(SalesDataTable[[#This Row],[Order Date]])</f>
        <v>2026</v>
      </c>
      <c r="D2470" s="4">
        <f>MONTH(SalesDataTable[[#This Row],[Order Date]])</f>
        <v>11</v>
      </c>
      <c r="E2470" s="4" t="str">
        <f>TEXT(SalesDataTable[[#This Row],[Order Date]], "MMM")</f>
        <v>Nov</v>
      </c>
      <c r="F2470" s="5" t="str">
        <f>"Q"&amp;ROUNDUP(MONTH(SalesDataTable[[#This Row],[Order Date]])/3,0)</f>
        <v>Q4</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6" x14ac:dyDescent="0.4">
      <c r="A2471" s="2">
        <v>686</v>
      </c>
      <c r="B2471" s="3">
        <v>46354</v>
      </c>
      <c r="C2471" s="4">
        <f>YEAR(SalesDataTable[[#This Row],[Order Date]])</f>
        <v>2026</v>
      </c>
      <c r="D2471" s="4">
        <f>MONTH(SalesDataTable[[#This Row],[Order Date]])</f>
        <v>11</v>
      </c>
      <c r="E2471" s="4" t="str">
        <f>TEXT(SalesDataTable[[#This Row],[Order Date]], "MMM")</f>
        <v>Nov</v>
      </c>
      <c r="F2471" s="5" t="str">
        <f>"Q"&amp;ROUNDUP(MONTH(SalesDataTable[[#This Row],[Order Date]])/3,0)</f>
        <v>Q4</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6" x14ac:dyDescent="0.4">
      <c r="A2472" s="2">
        <v>990</v>
      </c>
      <c r="B2472" s="3">
        <v>46354</v>
      </c>
      <c r="C2472" s="4">
        <f>YEAR(SalesDataTable[[#This Row],[Order Date]])</f>
        <v>2026</v>
      </c>
      <c r="D2472" s="4">
        <f>MONTH(SalesDataTable[[#This Row],[Order Date]])</f>
        <v>11</v>
      </c>
      <c r="E2472" s="4" t="str">
        <f>TEXT(SalesDataTable[[#This Row],[Order Date]], "MMM")</f>
        <v>Nov</v>
      </c>
      <c r="F2472" s="5" t="str">
        <f>"Q"&amp;ROUNDUP(MONTH(SalesDataTable[[#This Row],[Order Date]])/3,0)</f>
        <v>Q4</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6" x14ac:dyDescent="0.4">
      <c r="A2473" s="2">
        <v>1134</v>
      </c>
      <c r="B2473" s="3">
        <v>46354</v>
      </c>
      <c r="C2473" s="4">
        <f>YEAR(SalesDataTable[[#This Row],[Order Date]])</f>
        <v>2026</v>
      </c>
      <c r="D2473" s="4">
        <f>MONTH(SalesDataTable[[#This Row],[Order Date]])</f>
        <v>11</v>
      </c>
      <c r="E2473" s="4" t="str">
        <f>TEXT(SalesDataTable[[#This Row],[Order Date]], "MMM")</f>
        <v>Nov</v>
      </c>
      <c r="F2473" s="5" t="str">
        <f>"Q"&amp;ROUNDUP(MONTH(SalesDataTable[[#This Row],[Order Date]])/3,0)</f>
        <v>Q4</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6" x14ac:dyDescent="0.4">
      <c r="A2474" s="2">
        <v>1770</v>
      </c>
      <c r="B2474" s="3">
        <v>46354</v>
      </c>
      <c r="C2474" s="4">
        <f>YEAR(SalesDataTable[[#This Row],[Order Date]])</f>
        <v>2026</v>
      </c>
      <c r="D2474" s="4">
        <f>MONTH(SalesDataTable[[#This Row],[Order Date]])</f>
        <v>11</v>
      </c>
      <c r="E2474" s="4" t="str">
        <f>TEXT(SalesDataTable[[#This Row],[Order Date]], "MMM")</f>
        <v>Nov</v>
      </c>
      <c r="F2474" s="5" t="str">
        <f>"Q"&amp;ROUNDUP(MONTH(SalesDataTable[[#This Row],[Order Date]])/3,0)</f>
        <v>Q4</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6" x14ac:dyDescent="0.4">
      <c r="A2475" s="2">
        <v>3396</v>
      </c>
      <c r="B2475" s="3">
        <v>46354</v>
      </c>
      <c r="C2475" s="4">
        <f>YEAR(SalesDataTable[[#This Row],[Order Date]])</f>
        <v>2026</v>
      </c>
      <c r="D2475" s="4">
        <f>MONTH(SalesDataTable[[#This Row],[Order Date]])</f>
        <v>11</v>
      </c>
      <c r="E2475" s="4" t="str">
        <f>TEXT(SalesDataTable[[#This Row],[Order Date]], "MMM")</f>
        <v>Nov</v>
      </c>
      <c r="F2475" s="5" t="str">
        <f>"Q"&amp;ROUNDUP(MONTH(SalesDataTable[[#This Row],[Order Date]])/3,0)</f>
        <v>Q4</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6" x14ac:dyDescent="0.4">
      <c r="A2476" s="2">
        <v>4259</v>
      </c>
      <c r="B2476" s="3">
        <v>46354</v>
      </c>
      <c r="C2476" s="4">
        <f>YEAR(SalesDataTable[[#This Row],[Order Date]])</f>
        <v>2026</v>
      </c>
      <c r="D2476" s="4">
        <f>MONTH(SalesDataTable[[#This Row],[Order Date]])</f>
        <v>11</v>
      </c>
      <c r="E2476" s="4" t="str">
        <f>TEXT(SalesDataTable[[#This Row],[Order Date]], "MMM")</f>
        <v>Nov</v>
      </c>
      <c r="F2476" s="5" t="str">
        <f>"Q"&amp;ROUNDUP(MONTH(SalesDataTable[[#This Row],[Order Date]])/3,0)</f>
        <v>Q4</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6" x14ac:dyDescent="0.4">
      <c r="A2477" s="2">
        <v>4440</v>
      </c>
      <c r="B2477" s="3">
        <v>46354</v>
      </c>
      <c r="C2477" s="4">
        <f>YEAR(SalesDataTable[[#This Row],[Order Date]])</f>
        <v>2026</v>
      </c>
      <c r="D2477" s="4">
        <f>MONTH(SalesDataTable[[#This Row],[Order Date]])</f>
        <v>11</v>
      </c>
      <c r="E2477" s="4" t="str">
        <f>TEXT(SalesDataTable[[#This Row],[Order Date]], "MMM")</f>
        <v>Nov</v>
      </c>
      <c r="F2477" s="5" t="str">
        <f>"Q"&amp;ROUNDUP(MONTH(SalesDataTable[[#This Row],[Order Date]])/3,0)</f>
        <v>Q4</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6" x14ac:dyDescent="0.4">
      <c r="A2478" s="2">
        <v>5115</v>
      </c>
      <c r="B2478" s="3">
        <v>46354</v>
      </c>
      <c r="C2478" s="4">
        <f>YEAR(SalesDataTable[[#This Row],[Order Date]])</f>
        <v>2026</v>
      </c>
      <c r="D2478" s="4">
        <f>MONTH(SalesDataTable[[#This Row],[Order Date]])</f>
        <v>11</v>
      </c>
      <c r="E2478" s="4" t="str">
        <f>TEXT(SalesDataTable[[#This Row],[Order Date]], "MMM")</f>
        <v>Nov</v>
      </c>
      <c r="F2478" s="5" t="str">
        <f>"Q"&amp;ROUNDUP(MONTH(SalesDataTable[[#This Row],[Order Date]])/3,0)</f>
        <v>Q4</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6" x14ac:dyDescent="0.4">
      <c r="A2479" s="2">
        <v>5136</v>
      </c>
      <c r="B2479" s="3">
        <v>46354</v>
      </c>
      <c r="C2479" s="4">
        <f>YEAR(SalesDataTable[[#This Row],[Order Date]])</f>
        <v>2026</v>
      </c>
      <c r="D2479" s="4">
        <f>MONTH(SalesDataTable[[#This Row],[Order Date]])</f>
        <v>11</v>
      </c>
      <c r="E2479" s="4" t="str">
        <f>TEXT(SalesDataTable[[#This Row],[Order Date]], "MMM")</f>
        <v>Nov</v>
      </c>
      <c r="F2479" s="5" t="str">
        <f>"Q"&amp;ROUNDUP(MONTH(SalesDataTable[[#This Row],[Order Date]])/3,0)</f>
        <v>Q4</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6" x14ac:dyDescent="0.4">
      <c r="A2480" s="2">
        <v>562</v>
      </c>
      <c r="B2480" s="3">
        <v>46355</v>
      </c>
      <c r="C2480" s="4">
        <f>YEAR(SalesDataTable[[#This Row],[Order Date]])</f>
        <v>2026</v>
      </c>
      <c r="D2480" s="4">
        <f>MONTH(SalesDataTable[[#This Row],[Order Date]])</f>
        <v>11</v>
      </c>
      <c r="E2480" s="4" t="str">
        <f>TEXT(SalesDataTable[[#This Row],[Order Date]], "MMM")</f>
        <v>Nov</v>
      </c>
      <c r="F2480" s="5" t="str">
        <f>"Q"&amp;ROUNDUP(MONTH(SalesDataTable[[#This Row],[Order Date]])/3,0)</f>
        <v>Q4</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6" x14ac:dyDescent="0.4">
      <c r="A2481" s="2">
        <v>806</v>
      </c>
      <c r="B2481" s="3">
        <v>46355</v>
      </c>
      <c r="C2481" s="4">
        <f>YEAR(SalesDataTable[[#This Row],[Order Date]])</f>
        <v>2026</v>
      </c>
      <c r="D2481" s="4">
        <f>MONTH(SalesDataTable[[#This Row],[Order Date]])</f>
        <v>11</v>
      </c>
      <c r="E2481" s="4" t="str">
        <f>TEXT(SalesDataTable[[#This Row],[Order Date]], "MMM")</f>
        <v>Nov</v>
      </c>
      <c r="F2481" s="5" t="str">
        <f>"Q"&amp;ROUNDUP(MONTH(SalesDataTable[[#This Row],[Order Date]])/3,0)</f>
        <v>Q4</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6" x14ac:dyDescent="0.4">
      <c r="A2482" s="2">
        <v>3150</v>
      </c>
      <c r="B2482" s="3">
        <v>46355</v>
      </c>
      <c r="C2482" s="4">
        <f>YEAR(SalesDataTable[[#This Row],[Order Date]])</f>
        <v>2026</v>
      </c>
      <c r="D2482" s="4">
        <f>MONTH(SalesDataTable[[#This Row],[Order Date]])</f>
        <v>11</v>
      </c>
      <c r="E2482" s="4" t="str">
        <f>TEXT(SalesDataTable[[#This Row],[Order Date]], "MMM")</f>
        <v>Nov</v>
      </c>
      <c r="F2482" s="5" t="str">
        <f>"Q"&amp;ROUNDUP(MONTH(SalesDataTable[[#This Row],[Order Date]])/3,0)</f>
        <v>Q4</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6" x14ac:dyDescent="0.4">
      <c r="A2483" s="2">
        <v>4847</v>
      </c>
      <c r="B2483" s="3">
        <v>46355</v>
      </c>
      <c r="C2483" s="4">
        <f>YEAR(SalesDataTable[[#This Row],[Order Date]])</f>
        <v>2026</v>
      </c>
      <c r="D2483" s="4">
        <f>MONTH(SalesDataTable[[#This Row],[Order Date]])</f>
        <v>11</v>
      </c>
      <c r="E2483" s="4" t="str">
        <f>TEXT(SalesDataTable[[#This Row],[Order Date]], "MMM")</f>
        <v>Nov</v>
      </c>
      <c r="F2483" s="5" t="str">
        <f>"Q"&amp;ROUNDUP(MONTH(SalesDataTable[[#This Row],[Order Date]])/3,0)</f>
        <v>Q4</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6" x14ac:dyDescent="0.4">
      <c r="A2484" s="2">
        <v>221</v>
      </c>
      <c r="B2484" s="3">
        <v>46356</v>
      </c>
      <c r="C2484" s="4">
        <f>YEAR(SalesDataTable[[#This Row],[Order Date]])</f>
        <v>2026</v>
      </c>
      <c r="D2484" s="4">
        <f>MONTH(SalesDataTable[[#This Row],[Order Date]])</f>
        <v>11</v>
      </c>
      <c r="E2484" s="4" t="str">
        <f>TEXT(SalesDataTable[[#This Row],[Order Date]], "MMM")</f>
        <v>Nov</v>
      </c>
      <c r="F2484" s="5" t="str">
        <f>"Q"&amp;ROUNDUP(MONTH(SalesDataTable[[#This Row],[Order Date]])/3,0)</f>
        <v>Q4</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6" x14ac:dyDescent="0.4">
      <c r="A2485" s="2">
        <v>630</v>
      </c>
      <c r="B2485" s="3">
        <v>46356</v>
      </c>
      <c r="C2485" s="4">
        <f>YEAR(SalesDataTable[[#This Row],[Order Date]])</f>
        <v>2026</v>
      </c>
      <c r="D2485" s="4">
        <f>MONTH(SalesDataTable[[#This Row],[Order Date]])</f>
        <v>11</v>
      </c>
      <c r="E2485" s="4" t="str">
        <f>TEXT(SalesDataTable[[#This Row],[Order Date]], "MMM")</f>
        <v>Nov</v>
      </c>
      <c r="F2485" s="5" t="str">
        <f>"Q"&amp;ROUNDUP(MONTH(SalesDataTable[[#This Row],[Order Date]])/3,0)</f>
        <v>Q4</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6" x14ac:dyDescent="0.4">
      <c r="A2486" s="2">
        <v>1789</v>
      </c>
      <c r="B2486" s="3">
        <v>46356</v>
      </c>
      <c r="C2486" s="4">
        <f>YEAR(SalesDataTable[[#This Row],[Order Date]])</f>
        <v>2026</v>
      </c>
      <c r="D2486" s="4">
        <f>MONTH(SalesDataTable[[#This Row],[Order Date]])</f>
        <v>11</v>
      </c>
      <c r="E2486" s="4" t="str">
        <f>TEXT(SalesDataTable[[#This Row],[Order Date]], "MMM")</f>
        <v>Nov</v>
      </c>
      <c r="F2486" s="5" t="str">
        <f>"Q"&amp;ROUNDUP(MONTH(SalesDataTable[[#This Row],[Order Date]])/3,0)</f>
        <v>Q4</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6" x14ac:dyDescent="0.4">
      <c r="A2487" s="2">
        <v>1947</v>
      </c>
      <c r="B2487" s="3">
        <v>46356</v>
      </c>
      <c r="C2487" s="4">
        <f>YEAR(SalesDataTable[[#This Row],[Order Date]])</f>
        <v>2026</v>
      </c>
      <c r="D2487" s="4">
        <f>MONTH(SalesDataTable[[#This Row],[Order Date]])</f>
        <v>11</v>
      </c>
      <c r="E2487" s="4" t="str">
        <f>TEXT(SalesDataTable[[#This Row],[Order Date]], "MMM")</f>
        <v>Nov</v>
      </c>
      <c r="F2487" s="5" t="str">
        <f>"Q"&amp;ROUNDUP(MONTH(SalesDataTable[[#This Row],[Order Date]])/3,0)</f>
        <v>Q4</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6" x14ac:dyDescent="0.4">
      <c r="A2488" s="2">
        <v>2279</v>
      </c>
      <c r="B2488" s="3">
        <v>46356</v>
      </c>
      <c r="C2488" s="4">
        <f>YEAR(SalesDataTable[[#This Row],[Order Date]])</f>
        <v>2026</v>
      </c>
      <c r="D2488" s="4">
        <f>MONTH(SalesDataTable[[#This Row],[Order Date]])</f>
        <v>11</v>
      </c>
      <c r="E2488" s="4" t="str">
        <f>TEXT(SalesDataTable[[#This Row],[Order Date]], "MMM")</f>
        <v>Nov</v>
      </c>
      <c r="F2488" s="5" t="str">
        <f>"Q"&amp;ROUNDUP(MONTH(SalesDataTable[[#This Row],[Order Date]])/3,0)</f>
        <v>Q4</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6" x14ac:dyDescent="0.4">
      <c r="A2489" s="2">
        <v>2439</v>
      </c>
      <c r="B2489" s="3">
        <v>46356</v>
      </c>
      <c r="C2489" s="4">
        <f>YEAR(SalesDataTable[[#This Row],[Order Date]])</f>
        <v>2026</v>
      </c>
      <c r="D2489" s="4">
        <f>MONTH(SalesDataTable[[#This Row],[Order Date]])</f>
        <v>11</v>
      </c>
      <c r="E2489" s="4" t="str">
        <f>TEXT(SalesDataTable[[#This Row],[Order Date]], "MMM")</f>
        <v>Nov</v>
      </c>
      <c r="F2489" s="5" t="str">
        <f>"Q"&amp;ROUNDUP(MONTH(SalesDataTable[[#This Row],[Order Date]])/3,0)</f>
        <v>Q4</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6" x14ac:dyDescent="0.4">
      <c r="A2490" s="2">
        <v>2540</v>
      </c>
      <c r="B2490" s="3">
        <v>46356</v>
      </c>
      <c r="C2490" s="4">
        <f>YEAR(SalesDataTable[[#This Row],[Order Date]])</f>
        <v>2026</v>
      </c>
      <c r="D2490" s="4">
        <f>MONTH(SalesDataTable[[#This Row],[Order Date]])</f>
        <v>11</v>
      </c>
      <c r="E2490" s="4" t="str">
        <f>TEXT(SalesDataTable[[#This Row],[Order Date]], "MMM")</f>
        <v>Nov</v>
      </c>
      <c r="F2490" s="5" t="str">
        <f>"Q"&amp;ROUNDUP(MONTH(SalesDataTable[[#This Row],[Order Date]])/3,0)</f>
        <v>Q4</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6" x14ac:dyDescent="0.4">
      <c r="A2491" s="2">
        <v>2747</v>
      </c>
      <c r="B2491" s="3">
        <v>46356</v>
      </c>
      <c r="C2491" s="4">
        <f>YEAR(SalesDataTable[[#This Row],[Order Date]])</f>
        <v>2026</v>
      </c>
      <c r="D2491" s="4">
        <f>MONTH(SalesDataTable[[#This Row],[Order Date]])</f>
        <v>11</v>
      </c>
      <c r="E2491" s="4" t="str">
        <f>TEXT(SalesDataTable[[#This Row],[Order Date]], "MMM")</f>
        <v>Nov</v>
      </c>
      <c r="F2491" s="5" t="str">
        <f>"Q"&amp;ROUNDUP(MONTH(SalesDataTable[[#This Row],[Order Date]])/3,0)</f>
        <v>Q4</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6" x14ac:dyDescent="0.4">
      <c r="A2492" s="2">
        <v>3094</v>
      </c>
      <c r="B2492" s="3">
        <v>46356</v>
      </c>
      <c r="C2492" s="4">
        <f>YEAR(SalesDataTable[[#This Row],[Order Date]])</f>
        <v>2026</v>
      </c>
      <c r="D2492" s="4">
        <f>MONTH(SalesDataTable[[#This Row],[Order Date]])</f>
        <v>11</v>
      </c>
      <c r="E2492" s="4" t="str">
        <f>TEXT(SalesDataTable[[#This Row],[Order Date]], "MMM")</f>
        <v>Nov</v>
      </c>
      <c r="F2492" s="5" t="str">
        <f>"Q"&amp;ROUNDUP(MONTH(SalesDataTable[[#This Row],[Order Date]])/3,0)</f>
        <v>Q4</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6" x14ac:dyDescent="0.4">
      <c r="A2493" s="2">
        <v>3359</v>
      </c>
      <c r="B2493" s="3">
        <v>46356</v>
      </c>
      <c r="C2493" s="4">
        <f>YEAR(SalesDataTable[[#This Row],[Order Date]])</f>
        <v>2026</v>
      </c>
      <c r="D2493" s="4">
        <f>MONTH(SalesDataTable[[#This Row],[Order Date]])</f>
        <v>11</v>
      </c>
      <c r="E2493" s="4" t="str">
        <f>TEXT(SalesDataTable[[#This Row],[Order Date]], "MMM")</f>
        <v>Nov</v>
      </c>
      <c r="F2493" s="5" t="str">
        <f>"Q"&amp;ROUNDUP(MONTH(SalesDataTable[[#This Row],[Order Date]])/3,0)</f>
        <v>Q4</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6" x14ac:dyDescent="0.4">
      <c r="A2494" s="2">
        <v>3473</v>
      </c>
      <c r="B2494" s="3">
        <v>46356</v>
      </c>
      <c r="C2494" s="4">
        <f>YEAR(SalesDataTable[[#This Row],[Order Date]])</f>
        <v>2026</v>
      </c>
      <c r="D2494" s="4">
        <f>MONTH(SalesDataTable[[#This Row],[Order Date]])</f>
        <v>11</v>
      </c>
      <c r="E2494" s="4" t="str">
        <f>TEXT(SalesDataTable[[#This Row],[Order Date]], "MMM")</f>
        <v>Nov</v>
      </c>
      <c r="F2494" s="5" t="str">
        <f>"Q"&amp;ROUNDUP(MONTH(SalesDataTable[[#This Row],[Order Date]])/3,0)</f>
        <v>Q4</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6" x14ac:dyDescent="0.4">
      <c r="A2495" s="2">
        <v>3589</v>
      </c>
      <c r="B2495" s="3">
        <v>46356</v>
      </c>
      <c r="C2495" s="4">
        <f>YEAR(SalesDataTable[[#This Row],[Order Date]])</f>
        <v>2026</v>
      </c>
      <c r="D2495" s="4">
        <f>MONTH(SalesDataTable[[#This Row],[Order Date]])</f>
        <v>11</v>
      </c>
      <c r="E2495" s="4" t="str">
        <f>TEXT(SalesDataTable[[#This Row],[Order Date]], "MMM")</f>
        <v>Nov</v>
      </c>
      <c r="F2495" s="5" t="str">
        <f>"Q"&amp;ROUNDUP(MONTH(SalesDataTable[[#This Row],[Order Date]])/3,0)</f>
        <v>Q4</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6" x14ac:dyDescent="0.4">
      <c r="A2496" s="2">
        <v>4689</v>
      </c>
      <c r="B2496" s="3">
        <v>46356</v>
      </c>
      <c r="C2496" s="4">
        <f>YEAR(SalesDataTable[[#This Row],[Order Date]])</f>
        <v>2026</v>
      </c>
      <c r="D2496" s="4">
        <f>MONTH(SalesDataTable[[#This Row],[Order Date]])</f>
        <v>11</v>
      </c>
      <c r="E2496" s="4" t="str">
        <f>TEXT(SalesDataTable[[#This Row],[Order Date]], "MMM")</f>
        <v>Nov</v>
      </c>
      <c r="F2496" s="5" t="str">
        <f>"Q"&amp;ROUNDUP(MONTH(SalesDataTable[[#This Row],[Order Date]])/3,0)</f>
        <v>Q4</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6" x14ac:dyDescent="0.4">
      <c r="A2497" s="2">
        <v>4819</v>
      </c>
      <c r="B2497" s="3">
        <v>46356</v>
      </c>
      <c r="C2497" s="4">
        <f>YEAR(SalesDataTable[[#This Row],[Order Date]])</f>
        <v>2026</v>
      </c>
      <c r="D2497" s="4">
        <f>MONTH(SalesDataTable[[#This Row],[Order Date]])</f>
        <v>11</v>
      </c>
      <c r="E2497" s="4" t="str">
        <f>TEXT(SalesDataTable[[#This Row],[Order Date]], "MMM")</f>
        <v>Nov</v>
      </c>
      <c r="F2497" s="5" t="str">
        <f>"Q"&amp;ROUNDUP(MONTH(SalesDataTable[[#This Row],[Order Date]])/3,0)</f>
        <v>Q4</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6" x14ac:dyDescent="0.4">
      <c r="A2498" s="2">
        <v>5167</v>
      </c>
      <c r="B2498" s="3">
        <v>46356</v>
      </c>
      <c r="C2498" s="4">
        <f>YEAR(SalesDataTable[[#This Row],[Order Date]])</f>
        <v>2026</v>
      </c>
      <c r="D2498" s="4">
        <f>MONTH(SalesDataTable[[#This Row],[Order Date]])</f>
        <v>11</v>
      </c>
      <c r="E2498" s="4" t="str">
        <f>TEXT(SalesDataTable[[#This Row],[Order Date]], "MMM")</f>
        <v>Nov</v>
      </c>
      <c r="F2498" s="5" t="str">
        <f>"Q"&amp;ROUNDUP(MONTH(SalesDataTable[[#This Row],[Order Date]])/3,0)</f>
        <v>Q4</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6" x14ac:dyDescent="0.4">
      <c r="A2499" s="2">
        <v>38</v>
      </c>
      <c r="B2499" s="3">
        <v>46357</v>
      </c>
      <c r="C2499" s="4">
        <f>YEAR(SalesDataTable[[#This Row],[Order Date]])</f>
        <v>2026</v>
      </c>
      <c r="D2499" s="4">
        <f>MONTH(SalesDataTable[[#This Row],[Order Date]])</f>
        <v>12</v>
      </c>
      <c r="E2499" s="4" t="str">
        <f>TEXT(SalesDataTable[[#This Row],[Order Date]], "MMM")</f>
        <v>Dec</v>
      </c>
      <c r="F2499" s="5" t="str">
        <f>"Q"&amp;ROUNDUP(MONTH(SalesDataTable[[#This Row],[Order Date]])/3,0)</f>
        <v>Q4</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6" x14ac:dyDescent="0.4">
      <c r="A2500" s="2">
        <v>364</v>
      </c>
      <c r="B2500" s="3">
        <v>46357</v>
      </c>
      <c r="C2500" s="4">
        <f>YEAR(SalesDataTable[[#This Row],[Order Date]])</f>
        <v>2026</v>
      </c>
      <c r="D2500" s="4">
        <f>MONTH(SalesDataTable[[#This Row],[Order Date]])</f>
        <v>12</v>
      </c>
      <c r="E2500" s="4" t="str">
        <f>TEXT(SalesDataTable[[#This Row],[Order Date]], "MMM")</f>
        <v>Dec</v>
      </c>
      <c r="F2500" s="5" t="str">
        <f>"Q"&amp;ROUNDUP(MONTH(SalesDataTable[[#This Row],[Order Date]])/3,0)</f>
        <v>Q4</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6" x14ac:dyDescent="0.4">
      <c r="A2501" s="2">
        <v>2040</v>
      </c>
      <c r="B2501" s="3">
        <v>46357</v>
      </c>
      <c r="C2501" s="4">
        <f>YEAR(SalesDataTable[[#This Row],[Order Date]])</f>
        <v>2026</v>
      </c>
      <c r="D2501" s="4">
        <f>MONTH(SalesDataTable[[#This Row],[Order Date]])</f>
        <v>12</v>
      </c>
      <c r="E2501" s="4" t="str">
        <f>TEXT(SalesDataTable[[#This Row],[Order Date]], "MMM")</f>
        <v>Dec</v>
      </c>
      <c r="F2501" s="5" t="str">
        <f>"Q"&amp;ROUNDUP(MONTH(SalesDataTable[[#This Row],[Order Date]])/3,0)</f>
        <v>Q4</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6" x14ac:dyDescent="0.4">
      <c r="A2502" s="2">
        <v>2899</v>
      </c>
      <c r="B2502" s="3">
        <v>46357</v>
      </c>
      <c r="C2502" s="4">
        <f>YEAR(SalesDataTable[[#This Row],[Order Date]])</f>
        <v>2026</v>
      </c>
      <c r="D2502" s="4">
        <f>MONTH(SalesDataTable[[#This Row],[Order Date]])</f>
        <v>12</v>
      </c>
      <c r="E2502" s="4" t="str">
        <f>TEXT(SalesDataTable[[#This Row],[Order Date]], "MMM")</f>
        <v>Dec</v>
      </c>
      <c r="F2502" s="5" t="str">
        <f>"Q"&amp;ROUNDUP(MONTH(SalesDataTable[[#This Row],[Order Date]])/3,0)</f>
        <v>Q4</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6" x14ac:dyDescent="0.4">
      <c r="A2503" s="2">
        <v>3199</v>
      </c>
      <c r="B2503" s="3">
        <v>46357</v>
      </c>
      <c r="C2503" s="4">
        <f>YEAR(SalesDataTable[[#This Row],[Order Date]])</f>
        <v>2026</v>
      </c>
      <c r="D2503" s="4">
        <f>MONTH(SalesDataTable[[#This Row],[Order Date]])</f>
        <v>12</v>
      </c>
      <c r="E2503" s="4" t="str">
        <f>TEXT(SalesDataTable[[#This Row],[Order Date]], "MMM")</f>
        <v>Dec</v>
      </c>
      <c r="F2503" s="5" t="str">
        <f>"Q"&amp;ROUNDUP(MONTH(SalesDataTable[[#This Row],[Order Date]])/3,0)</f>
        <v>Q4</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6" x14ac:dyDescent="0.4">
      <c r="A2504" s="2">
        <v>4722</v>
      </c>
      <c r="B2504" s="3">
        <v>46357</v>
      </c>
      <c r="C2504" s="4">
        <f>YEAR(SalesDataTable[[#This Row],[Order Date]])</f>
        <v>2026</v>
      </c>
      <c r="D2504" s="4">
        <f>MONTH(SalesDataTable[[#This Row],[Order Date]])</f>
        <v>12</v>
      </c>
      <c r="E2504" s="4" t="str">
        <f>TEXT(SalesDataTable[[#This Row],[Order Date]], "MMM")</f>
        <v>Dec</v>
      </c>
      <c r="F2504" s="5" t="str">
        <f>"Q"&amp;ROUNDUP(MONTH(SalesDataTable[[#This Row],[Order Date]])/3,0)</f>
        <v>Q4</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6" x14ac:dyDescent="0.4">
      <c r="A2505" s="2">
        <v>1423</v>
      </c>
      <c r="B2505" s="3">
        <v>46358</v>
      </c>
      <c r="C2505" s="4">
        <f>YEAR(SalesDataTable[[#This Row],[Order Date]])</f>
        <v>2026</v>
      </c>
      <c r="D2505" s="4">
        <f>MONTH(SalesDataTable[[#This Row],[Order Date]])</f>
        <v>12</v>
      </c>
      <c r="E2505" s="4" t="str">
        <f>TEXT(SalesDataTable[[#This Row],[Order Date]], "MMM")</f>
        <v>Dec</v>
      </c>
      <c r="F2505" s="5" t="str">
        <f>"Q"&amp;ROUNDUP(MONTH(SalesDataTable[[#This Row],[Order Date]])/3,0)</f>
        <v>Q4</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6" x14ac:dyDescent="0.4">
      <c r="A2506" s="2">
        <v>1505</v>
      </c>
      <c r="B2506" s="3">
        <v>46358</v>
      </c>
      <c r="C2506" s="4">
        <f>YEAR(SalesDataTable[[#This Row],[Order Date]])</f>
        <v>2026</v>
      </c>
      <c r="D2506" s="4">
        <f>MONTH(SalesDataTable[[#This Row],[Order Date]])</f>
        <v>12</v>
      </c>
      <c r="E2506" s="4" t="str">
        <f>TEXT(SalesDataTable[[#This Row],[Order Date]], "MMM")</f>
        <v>Dec</v>
      </c>
      <c r="F2506" s="5" t="str">
        <f>"Q"&amp;ROUNDUP(MONTH(SalesDataTable[[#This Row],[Order Date]])/3,0)</f>
        <v>Q4</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6" x14ac:dyDescent="0.4">
      <c r="A2507" s="2">
        <v>1664</v>
      </c>
      <c r="B2507" s="3">
        <v>46358</v>
      </c>
      <c r="C2507" s="4">
        <f>YEAR(SalesDataTable[[#This Row],[Order Date]])</f>
        <v>2026</v>
      </c>
      <c r="D2507" s="4">
        <f>MONTH(SalesDataTable[[#This Row],[Order Date]])</f>
        <v>12</v>
      </c>
      <c r="E2507" s="4" t="str">
        <f>TEXT(SalesDataTable[[#This Row],[Order Date]], "MMM")</f>
        <v>Dec</v>
      </c>
      <c r="F2507" s="5" t="str">
        <f>"Q"&amp;ROUNDUP(MONTH(SalesDataTable[[#This Row],[Order Date]])/3,0)</f>
        <v>Q4</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6" x14ac:dyDescent="0.4">
      <c r="A2508" s="2">
        <v>2035</v>
      </c>
      <c r="B2508" s="3">
        <v>46358</v>
      </c>
      <c r="C2508" s="4">
        <f>YEAR(SalesDataTable[[#This Row],[Order Date]])</f>
        <v>2026</v>
      </c>
      <c r="D2508" s="4">
        <f>MONTH(SalesDataTable[[#This Row],[Order Date]])</f>
        <v>12</v>
      </c>
      <c r="E2508" s="4" t="str">
        <f>TEXT(SalesDataTable[[#This Row],[Order Date]], "MMM")</f>
        <v>Dec</v>
      </c>
      <c r="F2508" s="5" t="str">
        <f>"Q"&amp;ROUNDUP(MONTH(SalesDataTable[[#This Row],[Order Date]])/3,0)</f>
        <v>Q4</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6" x14ac:dyDescent="0.4">
      <c r="A2509" s="2">
        <v>2094</v>
      </c>
      <c r="B2509" s="3">
        <v>46358</v>
      </c>
      <c r="C2509" s="4">
        <f>YEAR(SalesDataTable[[#This Row],[Order Date]])</f>
        <v>2026</v>
      </c>
      <c r="D2509" s="4">
        <f>MONTH(SalesDataTable[[#This Row],[Order Date]])</f>
        <v>12</v>
      </c>
      <c r="E2509" s="4" t="str">
        <f>TEXT(SalesDataTable[[#This Row],[Order Date]], "MMM")</f>
        <v>Dec</v>
      </c>
      <c r="F2509" s="5" t="str">
        <f>"Q"&amp;ROUNDUP(MONTH(SalesDataTable[[#This Row],[Order Date]])/3,0)</f>
        <v>Q4</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6" x14ac:dyDescent="0.4">
      <c r="A2510" s="2">
        <v>2204</v>
      </c>
      <c r="B2510" s="3">
        <v>46358</v>
      </c>
      <c r="C2510" s="4">
        <f>YEAR(SalesDataTable[[#This Row],[Order Date]])</f>
        <v>2026</v>
      </c>
      <c r="D2510" s="4">
        <f>MONTH(SalesDataTable[[#This Row],[Order Date]])</f>
        <v>12</v>
      </c>
      <c r="E2510" s="4" t="str">
        <f>TEXT(SalesDataTable[[#This Row],[Order Date]], "MMM")</f>
        <v>Dec</v>
      </c>
      <c r="F2510" s="5" t="str">
        <f>"Q"&amp;ROUNDUP(MONTH(SalesDataTable[[#This Row],[Order Date]])/3,0)</f>
        <v>Q4</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6" x14ac:dyDescent="0.4">
      <c r="A2511" s="2">
        <v>3921</v>
      </c>
      <c r="B2511" s="3">
        <v>46358</v>
      </c>
      <c r="C2511" s="4">
        <f>YEAR(SalesDataTable[[#This Row],[Order Date]])</f>
        <v>2026</v>
      </c>
      <c r="D2511" s="4">
        <f>MONTH(SalesDataTable[[#This Row],[Order Date]])</f>
        <v>12</v>
      </c>
      <c r="E2511" s="4" t="str">
        <f>TEXT(SalesDataTable[[#This Row],[Order Date]], "MMM")</f>
        <v>Dec</v>
      </c>
      <c r="F2511" s="5" t="str">
        <f>"Q"&amp;ROUNDUP(MONTH(SalesDataTable[[#This Row],[Order Date]])/3,0)</f>
        <v>Q4</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6" x14ac:dyDescent="0.4">
      <c r="A2512" s="2">
        <v>3999</v>
      </c>
      <c r="B2512" s="3">
        <v>46358</v>
      </c>
      <c r="C2512" s="4">
        <f>YEAR(SalesDataTable[[#This Row],[Order Date]])</f>
        <v>2026</v>
      </c>
      <c r="D2512" s="4">
        <f>MONTH(SalesDataTable[[#This Row],[Order Date]])</f>
        <v>12</v>
      </c>
      <c r="E2512" s="4" t="str">
        <f>TEXT(SalesDataTable[[#This Row],[Order Date]], "MMM")</f>
        <v>Dec</v>
      </c>
      <c r="F2512" s="5" t="str">
        <f>"Q"&amp;ROUNDUP(MONTH(SalesDataTable[[#This Row],[Order Date]])/3,0)</f>
        <v>Q4</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6" x14ac:dyDescent="0.4">
      <c r="A2513" s="2">
        <v>4546</v>
      </c>
      <c r="B2513" s="3">
        <v>46358</v>
      </c>
      <c r="C2513" s="4">
        <f>YEAR(SalesDataTable[[#This Row],[Order Date]])</f>
        <v>2026</v>
      </c>
      <c r="D2513" s="4">
        <f>MONTH(SalesDataTable[[#This Row],[Order Date]])</f>
        <v>12</v>
      </c>
      <c r="E2513" s="4" t="str">
        <f>TEXT(SalesDataTable[[#This Row],[Order Date]], "MMM")</f>
        <v>Dec</v>
      </c>
      <c r="F2513" s="5" t="str">
        <f>"Q"&amp;ROUNDUP(MONTH(SalesDataTable[[#This Row],[Order Date]])/3,0)</f>
        <v>Q4</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6" x14ac:dyDescent="0.4">
      <c r="A2514" s="2">
        <v>158</v>
      </c>
      <c r="B2514" s="3">
        <v>46359</v>
      </c>
      <c r="C2514" s="4">
        <f>YEAR(SalesDataTable[[#This Row],[Order Date]])</f>
        <v>2026</v>
      </c>
      <c r="D2514" s="4">
        <f>MONTH(SalesDataTable[[#This Row],[Order Date]])</f>
        <v>12</v>
      </c>
      <c r="E2514" s="4" t="str">
        <f>TEXT(SalesDataTable[[#This Row],[Order Date]], "MMM")</f>
        <v>Dec</v>
      </c>
      <c r="F2514" s="5" t="str">
        <f>"Q"&amp;ROUNDUP(MONTH(SalesDataTable[[#This Row],[Order Date]])/3,0)</f>
        <v>Q4</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6" x14ac:dyDescent="0.4">
      <c r="A2515" s="2">
        <v>1972</v>
      </c>
      <c r="B2515" s="3">
        <v>46359</v>
      </c>
      <c r="C2515" s="4">
        <f>YEAR(SalesDataTable[[#This Row],[Order Date]])</f>
        <v>2026</v>
      </c>
      <c r="D2515" s="4">
        <f>MONTH(SalesDataTable[[#This Row],[Order Date]])</f>
        <v>12</v>
      </c>
      <c r="E2515" s="4" t="str">
        <f>TEXT(SalesDataTable[[#This Row],[Order Date]], "MMM")</f>
        <v>Dec</v>
      </c>
      <c r="F2515" s="5" t="str">
        <f>"Q"&amp;ROUNDUP(MONTH(SalesDataTable[[#This Row],[Order Date]])/3,0)</f>
        <v>Q4</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6" x14ac:dyDescent="0.4">
      <c r="A2516" s="2">
        <v>3196</v>
      </c>
      <c r="B2516" s="3">
        <v>46359</v>
      </c>
      <c r="C2516" s="4">
        <f>YEAR(SalesDataTable[[#This Row],[Order Date]])</f>
        <v>2026</v>
      </c>
      <c r="D2516" s="4">
        <f>MONTH(SalesDataTable[[#This Row],[Order Date]])</f>
        <v>12</v>
      </c>
      <c r="E2516" s="4" t="str">
        <f>TEXT(SalesDataTable[[#This Row],[Order Date]], "MMM")</f>
        <v>Dec</v>
      </c>
      <c r="F2516" s="5" t="str">
        <f>"Q"&amp;ROUNDUP(MONTH(SalesDataTable[[#This Row],[Order Date]])/3,0)</f>
        <v>Q4</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6" x14ac:dyDescent="0.4">
      <c r="A2517" s="2">
        <v>3722</v>
      </c>
      <c r="B2517" s="3">
        <v>46359</v>
      </c>
      <c r="C2517" s="4">
        <f>YEAR(SalesDataTable[[#This Row],[Order Date]])</f>
        <v>2026</v>
      </c>
      <c r="D2517" s="4">
        <f>MONTH(SalesDataTable[[#This Row],[Order Date]])</f>
        <v>12</v>
      </c>
      <c r="E2517" s="4" t="str">
        <f>TEXT(SalesDataTable[[#This Row],[Order Date]], "MMM")</f>
        <v>Dec</v>
      </c>
      <c r="F2517" s="5" t="str">
        <f>"Q"&amp;ROUNDUP(MONTH(SalesDataTable[[#This Row],[Order Date]])/3,0)</f>
        <v>Q4</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6" x14ac:dyDescent="0.4">
      <c r="A2518" s="2">
        <v>4201</v>
      </c>
      <c r="B2518" s="3">
        <v>46359</v>
      </c>
      <c r="C2518" s="4">
        <f>YEAR(SalesDataTable[[#This Row],[Order Date]])</f>
        <v>2026</v>
      </c>
      <c r="D2518" s="4">
        <f>MONTH(SalesDataTable[[#This Row],[Order Date]])</f>
        <v>12</v>
      </c>
      <c r="E2518" s="4" t="str">
        <f>TEXT(SalesDataTable[[#This Row],[Order Date]], "MMM")</f>
        <v>Dec</v>
      </c>
      <c r="F2518" s="5" t="str">
        <f>"Q"&amp;ROUNDUP(MONTH(SalesDataTable[[#This Row],[Order Date]])/3,0)</f>
        <v>Q4</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6" x14ac:dyDescent="0.4">
      <c r="A2519" s="2">
        <v>4498</v>
      </c>
      <c r="B2519" s="3">
        <v>46359</v>
      </c>
      <c r="C2519" s="4">
        <f>YEAR(SalesDataTable[[#This Row],[Order Date]])</f>
        <v>2026</v>
      </c>
      <c r="D2519" s="4">
        <f>MONTH(SalesDataTable[[#This Row],[Order Date]])</f>
        <v>12</v>
      </c>
      <c r="E2519" s="4" t="str">
        <f>TEXT(SalesDataTable[[#This Row],[Order Date]], "MMM")</f>
        <v>Dec</v>
      </c>
      <c r="F2519" s="5" t="str">
        <f>"Q"&amp;ROUNDUP(MONTH(SalesDataTable[[#This Row],[Order Date]])/3,0)</f>
        <v>Q4</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6" x14ac:dyDescent="0.4">
      <c r="A2520" s="2">
        <v>4791</v>
      </c>
      <c r="B2520" s="3">
        <v>46359</v>
      </c>
      <c r="C2520" s="4">
        <f>YEAR(SalesDataTable[[#This Row],[Order Date]])</f>
        <v>2026</v>
      </c>
      <c r="D2520" s="4">
        <f>MONTH(SalesDataTable[[#This Row],[Order Date]])</f>
        <v>12</v>
      </c>
      <c r="E2520" s="4" t="str">
        <f>TEXT(SalesDataTable[[#This Row],[Order Date]], "MMM")</f>
        <v>Dec</v>
      </c>
      <c r="F2520" s="5" t="str">
        <f>"Q"&amp;ROUNDUP(MONTH(SalesDataTable[[#This Row],[Order Date]])/3,0)</f>
        <v>Q4</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6" x14ac:dyDescent="0.4">
      <c r="A2521" s="2">
        <v>614</v>
      </c>
      <c r="B2521" s="3">
        <v>46360</v>
      </c>
      <c r="C2521" s="4">
        <f>YEAR(SalesDataTable[[#This Row],[Order Date]])</f>
        <v>2026</v>
      </c>
      <c r="D2521" s="4">
        <f>MONTH(SalesDataTable[[#This Row],[Order Date]])</f>
        <v>12</v>
      </c>
      <c r="E2521" s="4" t="str">
        <f>TEXT(SalesDataTable[[#This Row],[Order Date]], "MMM")</f>
        <v>Dec</v>
      </c>
      <c r="F2521" s="5" t="str">
        <f>"Q"&amp;ROUNDUP(MONTH(SalesDataTable[[#This Row],[Order Date]])/3,0)</f>
        <v>Q4</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6" x14ac:dyDescent="0.4">
      <c r="A2522" s="2">
        <v>2301</v>
      </c>
      <c r="B2522" s="3">
        <v>46360</v>
      </c>
      <c r="C2522" s="4">
        <f>YEAR(SalesDataTable[[#This Row],[Order Date]])</f>
        <v>2026</v>
      </c>
      <c r="D2522" s="4">
        <f>MONTH(SalesDataTable[[#This Row],[Order Date]])</f>
        <v>12</v>
      </c>
      <c r="E2522" s="4" t="str">
        <f>TEXT(SalesDataTable[[#This Row],[Order Date]], "MMM")</f>
        <v>Dec</v>
      </c>
      <c r="F2522" s="5" t="str">
        <f>"Q"&amp;ROUNDUP(MONTH(SalesDataTable[[#This Row],[Order Date]])/3,0)</f>
        <v>Q4</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6" x14ac:dyDescent="0.4">
      <c r="A2523" s="2">
        <v>4430</v>
      </c>
      <c r="B2523" s="3">
        <v>46360</v>
      </c>
      <c r="C2523" s="4">
        <f>YEAR(SalesDataTable[[#This Row],[Order Date]])</f>
        <v>2026</v>
      </c>
      <c r="D2523" s="4">
        <f>MONTH(SalesDataTable[[#This Row],[Order Date]])</f>
        <v>12</v>
      </c>
      <c r="E2523" s="4" t="str">
        <f>TEXT(SalesDataTable[[#This Row],[Order Date]], "MMM")</f>
        <v>Dec</v>
      </c>
      <c r="F2523" s="5" t="str">
        <f>"Q"&amp;ROUNDUP(MONTH(SalesDataTable[[#This Row],[Order Date]])/3,0)</f>
        <v>Q4</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6" x14ac:dyDescent="0.4">
      <c r="A2524" s="2">
        <v>318</v>
      </c>
      <c r="B2524" s="3">
        <v>46361</v>
      </c>
      <c r="C2524" s="4">
        <f>YEAR(SalesDataTable[[#This Row],[Order Date]])</f>
        <v>2026</v>
      </c>
      <c r="D2524" s="4">
        <f>MONTH(SalesDataTable[[#This Row],[Order Date]])</f>
        <v>12</v>
      </c>
      <c r="E2524" s="4" t="str">
        <f>TEXT(SalesDataTable[[#This Row],[Order Date]], "MMM")</f>
        <v>Dec</v>
      </c>
      <c r="F2524" s="5" t="str">
        <f>"Q"&amp;ROUNDUP(MONTH(SalesDataTable[[#This Row],[Order Date]])/3,0)</f>
        <v>Q4</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6" x14ac:dyDescent="0.4">
      <c r="A2525" s="2">
        <v>782</v>
      </c>
      <c r="B2525" s="3">
        <v>46361</v>
      </c>
      <c r="C2525" s="4">
        <f>YEAR(SalesDataTable[[#This Row],[Order Date]])</f>
        <v>2026</v>
      </c>
      <c r="D2525" s="4">
        <f>MONTH(SalesDataTable[[#This Row],[Order Date]])</f>
        <v>12</v>
      </c>
      <c r="E2525" s="4" t="str">
        <f>TEXT(SalesDataTable[[#This Row],[Order Date]], "MMM")</f>
        <v>Dec</v>
      </c>
      <c r="F2525" s="5" t="str">
        <f>"Q"&amp;ROUNDUP(MONTH(SalesDataTable[[#This Row],[Order Date]])/3,0)</f>
        <v>Q4</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6" x14ac:dyDescent="0.4">
      <c r="A2526" s="2">
        <v>1402</v>
      </c>
      <c r="B2526" s="3">
        <v>46361</v>
      </c>
      <c r="C2526" s="4">
        <f>YEAR(SalesDataTable[[#This Row],[Order Date]])</f>
        <v>2026</v>
      </c>
      <c r="D2526" s="4">
        <f>MONTH(SalesDataTable[[#This Row],[Order Date]])</f>
        <v>12</v>
      </c>
      <c r="E2526" s="4" t="str">
        <f>TEXT(SalesDataTable[[#This Row],[Order Date]], "MMM")</f>
        <v>Dec</v>
      </c>
      <c r="F2526" s="5" t="str">
        <f>"Q"&amp;ROUNDUP(MONTH(SalesDataTable[[#This Row],[Order Date]])/3,0)</f>
        <v>Q4</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6" x14ac:dyDescent="0.4">
      <c r="A2527" s="2">
        <v>1824</v>
      </c>
      <c r="B2527" s="3">
        <v>46361</v>
      </c>
      <c r="C2527" s="4">
        <f>YEAR(SalesDataTable[[#This Row],[Order Date]])</f>
        <v>2026</v>
      </c>
      <c r="D2527" s="4">
        <f>MONTH(SalesDataTable[[#This Row],[Order Date]])</f>
        <v>12</v>
      </c>
      <c r="E2527" s="4" t="str">
        <f>TEXT(SalesDataTable[[#This Row],[Order Date]], "MMM")</f>
        <v>Dec</v>
      </c>
      <c r="F2527" s="5" t="str">
        <f>"Q"&amp;ROUNDUP(MONTH(SalesDataTable[[#This Row],[Order Date]])/3,0)</f>
        <v>Q4</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6" x14ac:dyDescent="0.4">
      <c r="A2528" s="2">
        <v>2141</v>
      </c>
      <c r="B2528" s="3">
        <v>46361</v>
      </c>
      <c r="C2528" s="4">
        <f>YEAR(SalesDataTable[[#This Row],[Order Date]])</f>
        <v>2026</v>
      </c>
      <c r="D2528" s="4">
        <f>MONTH(SalesDataTable[[#This Row],[Order Date]])</f>
        <v>12</v>
      </c>
      <c r="E2528" s="4" t="str">
        <f>TEXT(SalesDataTable[[#This Row],[Order Date]], "MMM")</f>
        <v>Dec</v>
      </c>
      <c r="F2528" s="5" t="str">
        <f>"Q"&amp;ROUNDUP(MONTH(SalesDataTable[[#This Row],[Order Date]])/3,0)</f>
        <v>Q4</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6" x14ac:dyDescent="0.4">
      <c r="A2529" s="2">
        <v>3517</v>
      </c>
      <c r="B2529" s="3">
        <v>46361</v>
      </c>
      <c r="C2529" s="4">
        <f>YEAR(SalesDataTable[[#This Row],[Order Date]])</f>
        <v>2026</v>
      </c>
      <c r="D2529" s="4">
        <f>MONTH(SalesDataTable[[#This Row],[Order Date]])</f>
        <v>12</v>
      </c>
      <c r="E2529" s="4" t="str">
        <f>TEXT(SalesDataTable[[#This Row],[Order Date]], "MMM")</f>
        <v>Dec</v>
      </c>
      <c r="F2529" s="5" t="str">
        <f>"Q"&amp;ROUNDUP(MONTH(SalesDataTable[[#This Row],[Order Date]])/3,0)</f>
        <v>Q4</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6" x14ac:dyDescent="0.4">
      <c r="A2530" s="2">
        <v>4055</v>
      </c>
      <c r="B2530" s="3">
        <v>46361</v>
      </c>
      <c r="C2530" s="4">
        <f>YEAR(SalesDataTable[[#This Row],[Order Date]])</f>
        <v>2026</v>
      </c>
      <c r="D2530" s="4">
        <f>MONTH(SalesDataTable[[#This Row],[Order Date]])</f>
        <v>12</v>
      </c>
      <c r="E2530" s="4" t="str">
        <f>TEXT(SalesDataTable[[#This Row],[Order Date]], "MMM")</f>
        <v>Dec</v>
      </c>
      <c r="F2530" s="5" t="str">
        <f>"Q"&amp;ROUNDUP(MONTH(SalesDataTable[[#This Row],[Order Date]])/3,0)</f>
        <v>Q4</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6" x14ac:dyDescent="0.4">
      <c r="A2531" s="2">
        <v>4168</v>
      </c>
      <c r="B2531" s="3">
        <v>46361</v>
      </c>
      <c r="C2531" s="4">
        <f>YEAR(SalesDataTable[[#This Row],[Order Date]])</f>
        <v>2026</v>
      </c>
      <c r="D2531" s="4">
        <f>MONTH(SalesDataTable[[#This Row],[Order Date]])</f>
        <v>12</v>
      </c>
      <c r="E2531" s="4" t="str">
        <f>TEXT(SalesDataTable[[#This Row],[Order Date]], "MMM")</f>
        <v>Dec</v>
      </c>
      <c r="F2531" s="5" t="str">
        <f>"Q"&amp;ROUNDUP(MONTH(SalesDataTable[[#This Row],[Order Date]])/3,0)</f>
        <v>Q4</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6" x14ac:dyDescent="0.4">
      <c r="A2532" s="2">
        <v>4317</v>
      </c>
      <c r="B2532" s="3">
        <v>46361</v>
      </c>
      <c r="C2532" s="4">
        <f>YEAR(SalesDataTable[[#This Row],[Order Date]])</f>
        <v>2026</v>
      </c>
      <c r="D2532" s="4">
        <f>MONTH(SalesDataTable[[#This Row],[Order Date]])</f>
        <v>12</v>
      </c>
      <c r="E2532" s="4" t="str">
        <f>TEXT(SalesDataTable[[#This Row],[Order Date]], "MMM")</f>
        <v>Dec</v>
      </c>
      <c r="F2532" s="5" t="str">
        <f>"Q"&amp;ROUNDUP(MONTH(SalesDataTable[[#This Row],[Order Date]])/3,0)</f>
        <v>Q4</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6" x14ac:dyDescent="0.4">
      <c r="A2533" s="2">
        <v>4879</v>
      </c>
      <c r="B2533" s="3">
        <v>46361</v>
      </c>
      <c r="C2533" s="4">
        <f>YEAR(SalesDataTable[[#This Row],[Order Date]])</f>
        <v>2026</v>
      </c>
      <c r="D2533" s="4">
        <f>MONTH(SalesDataTable[[#This Row],[Order Date]])</f>
        <v>12</v>
      </c>
      <c r="E2533" s="4" t="str">
        <f>TEXT(SalesDataTable[[#This Row],[Order Date]], "MMM")</f>
        <v>Dec</v>
      </c>
      <c r="F2533" s="5" t="str">
        <f>"Q"&amp;ROUNDUP(MONTH(SalesDataTable[[#This Row],[Order Date]])/3,0)</f>
        <v>Q4</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6" x14ac:dyDescent="0.4">
      <c r="A2534" s="2">
        <v>467</v>
      </c>
      <c r="B2534" s="3">
        <v>46362</v>
      </c>
      <c r="C2534" s="4">
        <f>YEAR(SalesDataTable[[#This Row],[Order Date]])</f>
        <v>2026</v>
      </c>
      <c r="D2534" s="4">
        <f>MONTH(SalesDataTable[[#This Row],[Order Date]])</f>
        <v>12</v>
      </c>
      <c r="E2534" s="4" t="str">
        <f>TEXT(SalesDataTable[[#This Row],[Order Date]], "MMM")</f>
        <v>Dec</v>
      </c>
      <c r="F2534" s="5" t="str">
        <f>"Q"&amp;ROUNDUP(MONTH(SalesDataTable[[#This Row],[Order Date]])/3,0)</f>
        <v>Q4</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6" x14ac:dyDescent="0.4">
      <c r="A2535" s="2">
        <v>825</v>
      </c>
      <c r="B2535" s="3">
        <v>46362</v>
      </c>
      <c r="C2535" s="4">
        <f>YEAR(SalesDataTable[[#This Row],[Order Date]])</f>
        <v>2026</v>
      </c>
      <c r="D2535" s="4">
        <f>MONTH(SalesDataTable[[#This Row],[Order Date]])</f>
        <v>12</v>
      </c>
      <c r="E2535" s="4" t="str">
        <f>TEXT(SalesDataTable[[#This Row],[Order Date]], "MMM")</f>
        <v>Dec</v>
      </c>
      <c r="F2535" s="5" t="str">
        <f>"Q"&amp;ROUNDUP(MONTH(SalesDataTable[[#This Row],[Order Date]])/3,0)</f>
        <v>Q4</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6" x14ac:dyDescent="0.4">
      <c r="A2536" s="2">
        <v>2346</v>
      </c>
      <c r="B2536" s="3">
        <v>46362</v>
      </c>
      <c r="C2536" s="4">
        <f>YEAR(SalesDataTable[[#This Row],[Order Date]])</f>
        <v>2026</v>
      </c>
      <c r="D2536" s="4">
        <f>MONTH(SalesDataTable[[#This Row],[Order Date]])</f>
        <v>12</v>
      </c>
      <c r="E2536" s="4" t="str">
        <f>TEXT(SalesDataTable[[#This Row],[Order Date]], "MMM")</f>
        <v>Dec</v>
      </c>
      <c r="F2536" s="5" t="str">
        <f>"Q"&amp;ROUNDUP(MONTH(SalesDataTable[[#This Row],[Order Date]])/3,0)</f>
        <v>Q4</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6" x14ac:dyDescent="0.4">
      <c r="A2537" s="2">
        <v>3095</v>
      </c>
      <c r="B2537" s="3">
        <v>46362</v>
      </c>
      <c r="C2537" s="4">
        <f>YEAR(SalesDataTable[[#This Row],[Order Date]])</f>
        <v>2026</v>
      </c>
      <c r="D2537" s="4">
        <f>MONTH(SalesDataTable[[#This Row],[Order Date]])</f>
        <v>12</v>
      </c>
      <c r="E2537" s="4" t="str">
        <f>TEXT(SalesDataTable[[#This Row],[Order Date]], "MMM")</f>
        <v>Dec</v>
      </c>
      <c r="F2537" s="5" t="str">
        <f>"Q"&amp;ROUNDUP(MONTH(SalesDataTable[[#This Row],[Order Date]])/3,0)</f>
        <v>Q4</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6" x14ac:dyDescent="0.4">
      <c r="A2538" s="2">
        <v>3580</v>
      </c>
      <c r="B2538" s="3">
        <v>46362</v>
      </c>
      <c r="C2538" s="4">
        <f>YEAR(SalesDataTable[[#This Row],[Order Date]])</f>
        <v>2026</v>
      </c>
      <c r="D2538" s="4">
        <f>MONTH(SalesDataTable[[#This Row],[Order Date]])</f>
        <v>12</v>
      </c>
      <c r="E2538" s="4" t="str">
        <f>TEXT(SalesDataTable[[#This Row],[Order Date]], "MMM")</f>
        <v>Dec</v>
      </c>
      <c r="F2538" s="5" t="str">
        <f>"Q"&amp;ROUNDUP(MONTH(SalesDataTable[[#This Row],[Order Date]])/3,0)</f>
        <v>Q4</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6" x14ac:dyDescent="0.4">
      <c r="A2539" s="2">
        <v>4672</v>
      </c>
      <c r="B2539" s="3">
        <v>46362</v>
      </c>
      <c r="C2539" s="4">
        <f>YEAR(SalesDataTable[[#This Row],[Order Date]])</f>
        <v>2026</v>
      </c>
      <c r="D2539" s="4">
        <f>MONTH(SalesDataTable[[#This Row],[Order Date]])</f>
        <v>12</v>
      </c>
      <c r="E2539" s="4" t="str">
        <f>TEXT(SalesDataTable[[#This Row],[Order Date]], "MMM")</f>
        <v>Dec</v>
      </c>
      <c r="F2539" s="5" t="str">
        <f>"Q"&amp;ROUNDUP(MONTH(SalesDataTable[[#This Row],[Order Date]])/3,0)</f>
        <v>Q4</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6" x14ac:dyDescent="0.4">
      <c r="A2540" s="2">
        <v>533</v>
      </c>
      <c r="B2540" s="3">
        <v>46363</v>
      </c>
      <c r="C2540" s="4">
        <f>YEAR(SalesDataTable[[#This Row],[Order Date]])</f>
        <v>2026</v>
      </c>
      <c r="D2540" s="4">
        <f>MONTH(SalesDataTable[[#This Row],[Order Date]])</f>
        <v>12</v>
      </c>
      <c r="E2540" s="4" t="str">
        <f>TEXT(SalesDataTable[[#This Row],[Order Date]], "MMM")</f>
        <v>Dec</v>
      </c>
      <c r="F2540" s="5" t="str">
        <f>"Q"&amp;ROUNDUP(MONTH(SalesDataTable[[#This Row],[Order Date]])/3,0)</f>
        <v>Q4</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6" x14ac:dyDescent="0.4">
      <c r="A2541" s="2">
        <v>2160</v>
      </c>
      <c r="B2541" s="3">
        <v>46363</v>
      </c>
      <c r="C2541" s="4">
        <f>YEAR(SalesDataTable[[#This Row],[Order Date]])</f>
        <v>2026</v>
      </c>
      <c r="D2541" s="4">
        <f>MONTH(SalesDataTable[[#This Row],[Order Date]])</f>
        <v>12</v>
      </c>
      <c r="E2541" s="4" t="str">
        <f>TEXT(SalesDataTable[[#This Row],[Order Date]], "MMM")</f>
        <v>Dec</v>
      </c>
      <c r="F2541" s="5" t="str">
        <f>"Q"&amp;ROUNDUP(MONTH(SalesDataTable[[#This Row],[Order Date]])/3,0)</f>
        <v>Q4</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6" x14ac:dyDescent="0.4">
      <c r="A2542" s="2">
        <v>2841</v>
      </c>
      <c r="B2542" s="3">
        <v>46363</v>
      </c>
      <c r="C2542" s="4">
        <f>YEAR(SalesDataTable[[#This Row],[Order Date]])</f>
        <v>2026</v>
      </c>
      <c r="D2542" s="4">
        <f>MONTH(SalesDataTable[[#This Row],[Order Date]])</f>
        <v>12</v>
      </c>
      <c r="E2542" s="4" t="str">
        <f>TEXT(SalesDataTable[[#This Row],[Order Date]], "MMM")</f>
        <v>Dec</v>
      </c>
      <c r="F2542" s="5" t="str">
        <f>"Q"&amp;ROUNDUP(MONTH(SalesDataTable[[#This Row],[Order Date]])/3,0)</f>
        <v>Q4</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6" x14ac:dyDescent="0.4">
      <c r="A2543" s="2">
        <v>3433</v>
      </c>
      <c r="B2543" s="3">
        <v>46363</v>
      </c>
      <c r="C2543" s="4">
        <f>YEAR(SalesDataTable[[#This Row],[Order Date]])</f>
        <v>2026</v>
      </c>
      <c r="D2543" s="4">
        <f>MONTH(SalesDataTable[[#This Row],[Order Date]])</f>
        <v>12</v>
      </c>
      <c r="E2543" s="4" t="str">
        <f>TEXT(SalesDataTable[[#This Row],[Order Date]], "MMM")</f>
        <v>Dec</v>
      </c>
      <c r="F2543" s="5" t="str">
        <f>"Q"&amp;ROUNDUP(MONTH(SalesDataTable[[#This Row],[Order Date]])/3,0)</f>
        <v>Q4</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6" x14ac:dyDescent="0.4">
      <c r="A2544" s="2">
        <v>3763</v>
      </c>
      <c r="B2544" s="3">
        <v>46363</v>
      </c>
      <c r="C2544" s="4">
        <f>YEAR(SalesDataTable[[#This Row],[Order Date]])</f>
        <v>2026</v>
      </c>
      <c r="D2544" s="4">
        <f>MONTH(SalesDataTable[[#This Row],[Order Date]])</f>
        <v>12</v>
      </c>
      <c r="E2544" s="4" t="str">
        <f>TEXT(SalesDataTable[[#This Row],[Order Date]], "MMM")</f>
        <v>Dec</v>
      </c>
      <c r="F2544" s="5" t="str">
        <f>"Q"&amp;ROUNDUP(MONTH(SalesDataTable[[#This Row],[Order Date]])/3,0)</f>
        <v>Q4</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6" x14ac:dyDescent="0.4">
      <c r="A2545" s="2">
        <v>706</v>
      </c>
      <c r="B2545" s="3">
        <v>46364</v>
      </c>
      <c r="C2545" s="4">
        <f>YEAR(SalesDataTable[[#This Row],[Order Date]])</f>
        <v>2026</v>
      </c>
      <c r="D2545" s="4">
        <f>MONTH(SalesDataTable[[#This Row],[Order Date]])</f>
        <v>12</v>
      </c>
      <c r="E2545" s="4" t="str">
        <f>TEXT(SalesDataTable[[#This Row],[Order Date]], "MMM")</f>
        <v>Dec</v>
      </c>
      <c r="F2545" s="5" t="str">
        <f>"Q"&amp;ROUNDUP(MONTH(SalesDataTable[[#This Row],[Order Date]])/3,0)</f>
        <v>Q4</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6" x14ac:dyDescent="0.4">
      <c r="A2546" s="2">
        <v>1086</v>
      </c>
      <c r="B2546" s="3">
        <v>46364</v>
      </c>
      <c r="C2546" s="4">
        <f>YEAR(SalesDataTable[[#This Row],[Order Date]])</f>
        <v>2026</v>
      </c>
      <c r="D2546" s="4">
        <f>MONTH(SalesDataTable[[#This Row],[Order Date]])</f>
        <v>12</v>
      </c>
      <c r="E2546" s="4" t="str">
        <f>TEXT(SalesDataTable[[#This Row],[Order Date]], "MMM")</f>
        <v>Dec</v>
      </c>
      <c r="F2546" s="5" t="str">
        <f>"Q"&amp;ROUNDUP(MONTH(SalesDataTable[[#This Row],[Order Date]])/3,0)</f>
        <v>Q4</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6" x14ac:dyDescent="0.4">
      <c r="A2547" s="2">
        <v>1204</v>
      </c>
      <c r="B2547" s="3">
        <v>46364</v>
      </c>
      <c r="C2547" s="4">
        <f>YEAR(SalesDataTable[[#This Row],[Order Date]])</f>
        <v>2026</v>
      </c>
      <c r="D2547" s="4">
        <f>MONTH(SalesDataTable[[#This Row],[Order Date]])</f>
        <v>12</v>
      </c>
      <c r="E2547" s="4" t="str">
        <f>TEXT(SalesDataTable[[#This Row],[Order Date]], "MMM")</f>
        <v>Dec</v>
      </c>
      <c r="F2547" s="5" t="str">
        <f>"Q"&amp;ROUNDUP(MONTH(SalesDataTable[[#This Row],[Order Date]])/3,0)</f>
        <v>Q4</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6" x14ac:dyDescent="0.4">
      <c r="A2548" s="2">
        <v>1451</v>
      </c>
      <c r="B2548" s="3">
        <v>46364</v>
      </c>
      <c r="C2548" s="4">
        <f>YEAR(SalesDataTable[[#This Row],[Order Date]])</f>
        <v>2026</v>
      </c>
      <c r="D2548" s="4">
        <f>MONTH(SalesDataTable[[#This Row],[Order Date]])</f>
        <v>12</v>
      </c>
      <c r="E2548" s="4" t="str">
        <f>TEXT(SalesDataTable[[#This Row],[Order Date]], "MMM")</f>
        <v>Dec</v>
      </c>
      <c r="F2548" s="5" t="str">
        <f>"Q"&amp;ROUNDUP(MONTH(SalesDataTable[[#This Row],[Order Date]])/3,0)</f>
        <v>Q4</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6" x14ac:dyDescent="0.4">
      <c r="A2549" s="2">
        <v>1650</v>
      </c>
      <c r="B2549" s="3">
        <v>46364</v>
      </c>
      <c r="C2549" s="4">
        <f>YEAR(SalesDataTable[[#This Row],[Order Date]])</f>
        <v>2026</v>
      </c>
      <c r="D2549" s="4">
        <f>MONTH(SalesDataTable[[#This Row],[Order Date]])</f>
        <v>12</v>
      </c>
      <c r="E2549" s="4" t="str">
        <f>TEXT(SalesDataTable[[#This Row],[Order Date]], "MMM")</f>
        <v>Dec</v>
      </c>
      <c r="F2549" s="5" t="str">
        <f>"Q"&amp;ROUNDUP(MONTH(SalesDataTable[[#This Row],[Order Date]])/3,0)</f>
        <v>Q4</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6" x14ac:dyDescent="0.4">
      <c r="A2550" s="2">
        <v>1740</v>
      </c>
      <c r="B2550" s="3">
        <v>46364</v>
      </c>
      <c r="C2550" s="4">
        <f>YEAR(SalesDataTable[[#This Row],[Order Date]])</f>
        <v>2026</v>
      </c>
      <c r="D2550" s="4">
        <f>MONTH(SalesDataTable[[#This Row],[Order Date]])</f>
        <v>12</v>
      </c>
      <c r="E2550" s="4" t="str">
        <f>TEXT(SalesDataTable[[#This Row],[Order Date]], "MMM")</f>
        <v>Dec</v>
      </c>
      <c r="F2550" s="5" t="str">
        <f>"Q"&amp;ROUNDUP(MONTH(SalesDataTable[[#This Row],[Order Date]])/3,0)</f>
        <v>Q4</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6" x14ac:dyDescent="0.4">
      <c r="A2551" s="2">
        <v>3191</v>
      </c>
      <c r="B2551" s="3">
        <v>46364</v>
      </c>
      <c r="C2551" s="4">
        <f>YEAR(SalesDataTable[[#This Row],[Order Date]])</f>
        <v>2026</v>
      </c>
      <c r="D2551" s="4">
        <f>MONTH(SalesDataTable[[#This Row],[Order Date]])</f>
        <v>12</v>
      </c>
      <c r="E2551" s="4" t="str">
        <f>TEXT(SalesDataTable[[#This Row],[Order Date]], "MMM")</f>
        <v>Dec</v>
      </c>
      <c r="F2551" s="5" t="str">
        <f>"Q"&amp;ROUNDUP(MONTH(SalesDataTable[[#This Row],[Order Date]])/3,0)</f>
        <v>Q4</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6" x14ac:dyDescent="0.4">
      <c r="A2552" s="2">
        <v>3662</v>
      </c>
      <c r="B2552" s="3">
        <v>46364</v>
      </c>
      <c r="C2552" s="4">
        <f>YEAR(SalesDataTable[[#This Row],[Order Date]])</f>
        <v>2026</v>
      </c>
      <c r="D2552" s="4">
        <f>MONTH(SalesDataTable[[#This Row],[Order Date]])</f>
        <v>12</v>
      </c>
      <c r="E2552" s="4" t="str">
        <f>TEXT(SalesDataTable[[#This Row],[Order Date]], "MMM")</f>
        <v>Dec</v>
      </c>
      <c r="F2552" s="5" t="str">
        <f>"Q"&amp;ROUNDUP(MONTH(SalesDataTable[[#This Row],[Order Date]])/3,0)</f>
        <v>Q4</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6" x14ac:dyDescent="0.4">
      <c r="A2553" s="2">
        <v>3922</v>
      </c>
      <c r="B2553" s="3">
        <v>46364</v>
      </c>
      <c r="C2553" s="4">
        <f>YEAR(SalesDataTable[[#This Row],[Order Date]])</f>
        <v>2026</v>
      </c>
      <c r="D2553" s="4">
        <f>MONTH(SalesDataTable[[#This Row],[Order Date]])</f>
        <v>12</v>
      </c>
      <c r="E2553" s="4" t="str">
        <f>TEXT(SalesDataTable[[#This Row],[Order Date]], "MMM")</f>
        <v>Dec</v>
      </c>
      <c r="F2553" s="5" t="str">
        <f>"Q"&amp;ROUNDUP(MONTH(SalesDataTable[[#This Row],[Order Date]])/3,0)</f>
        <v>Q4</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6" x14ac:dyDescent="0.4">
      <c r="A2554" s="2">
        <v>4022</v>
      </c>
      <c r="B2554" s="3">
        <v>46364</v>
      </c>
      <c r="C2554" s="4">
        <f>YEAR(SalesDataTable[[#This Row],[Order Date]])</f>
        <v>2026</v>
      </c>
      <c r="D2554" s="4">
        <f>MONTH(SalesDataTable[[#This Row],[Order Date]])</f>
        <v>12</v>
      </c>
      <c r="E2554" s="4" t="str">
        <f>TEXT(SalesDataTable[[#This Row],[Order Date]], "MMM")</f>
        <v>Dec</v>
      </c>
      <c r="F2554" s="5" t="str">
        <f>"Q"&amp;ROUNDUP(MONTH(SalesDataTable[[#This Row],[Order Date]])/3,0)</f>
        <v>Q4</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6" x14ac:dyDescent="0.4">
      <c r="A2555" s="2">
        <v>4366</v>
      </c>
      <c r="B2555" s="3">
        <v>46364</v>
      </c>
      <c r="C2555" s="4">
        <f>YEAR(SalesDataTable[[#This Row],[Order Date]])</f>
        <v>2026</v>
      </c>
      <c r="D2555" s="4">
        <f>MONTH(SalesDataTable[[#This Row],[Order Date]])</f>
        <v>12</v>
      </c>
      <c r="E2555" s="4" t="str">
        <f>TEXT(SalesDataTable[[#This Row],[Order Date]], "MMM")</f>
        <v>Dec</v>
      </c>
      <c r="F2555" s="5" t="str">
        <f>"Q"&amp;ROUNDUP(MONTH(SalesDataTable[[#This Row],[Order Date]])/3,0)</f>
        <v>Q4</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6" x14ac:dyDescent="0.4">
      <c r="A2556" s="2">
        <v>4880</v>
      </c>
      <c r="B2556" s="3">
        <v>46364</v>
      </c>
      <c r="C2556" s="4">
        <f>YEAR(SalesDataTable[[#This Row],[Order Date]])</f>
        <v>2026</v>
      </c>
      <c r="D2556" s="4">
        <f>MONTH(SalesDataTable[[#This Row],[Order Date]])</f>
        <v>12</v>
      </c>
      <c r="E2556" s="4" t="str">
        <f>TEXT(SalesDataTable[[#This Row],[Order Date]], "MMM")</f>
        <v>Dec</v>
      </c>
      <c r="F2556" s="5" t="str">
        <f>"Q"&amp;ROUNDUP(MONTH(SalesDataTable[[#This Row],[Order Date]])/3,0)</f>
        <v>Q4</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6" x14ac:dyDescent="0.4">
      <c r="A2557" s="2">
        <v>5127</v>
      </c>
      <c r="B2557" s="3">
        <v>46364</v>
      </c>
      <c r="C2557" s="4">
        <f>YEAR(SalesDataTable[[#This Row],[Order Date]])</f>
        <v>2026</v>
      </c>
      <c r="D2557" s="4">
        <f>MONTH(SalesDataTable[[#This Row],[Order Date]])</f>
        <v>12</v>
      </c>
      <c r="E2557" s="4" t="str">
        <f>TEXT(SalesDataTable[[#This Row],[Order Date]], "MMM")</f>
        <v>Dec</v>
      </c>
      <c r="F2557" s="5" t="str">
        <f>"Q"&amp;ROUNDUP(MONTH(SalesDataTable[[#This Row],[Order Date]])/3,0)</f>
        <v>Q4</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6" x14ac:dyDescent="0.4">
      <c r="A2558" s="2">
        <v>13</v>
      </c>
      <c r="B2558" s="3">
        <v>46365</v>
      </c>
      <c r="C2558" s="4">
        <f>YEAR(SalesDataTable[[#This Row],[Order Date]])</f>
        <v>2026</v>
      </c>
      <c r="D2558" s="4">
        <f>MONTH(SalesDataTable[[#This Row],[Order Date]])</f>
        <v>12</v>
      </c>
      <c r="E2558" s="4" t="str">
        <f>TEXT(SalesDataTable[[#This Row],[Order Date]], "MMM")</f>
        <v>Dec</v>
      </c>
      <c r="F2558" s="5" t="str">
        <f>"Q"&amp;ROUNDUP(MONTH(SalesDataTable[[#This Row],[Order Date]])/3,0)</f>
        <v>Q4</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6" x14ac:dyDescent="0.4">
      <c r="A2559" s="2">
        <v>102</v>
      </c>
      <c r="B2559" s="3">
        <v>46365</v>
      </c>
      <c r="C2559" s="4">
        <f>YEAR(SalesDataTable[[#This Row],[Order Date]])</f>
        <v>2026</v>
      </c>
      <c r="D2559" s="4">
        <f>MONTH(SalesDataTable[[#This Row],[Order Date]])</f>
        <v>12</v>
      </c>
      <c r="E2559" s="4" t="str">
        <f>TEXT(SalesDataTable[[#This Row],[Order Date]], "MMM")</f>
        <v>Dec</v>
      </c>
      <c r="F2559" s="5" t="str">
        <f>"Q"&amp;ROUNDUP(MONTH(SalesDataTable[[#This Row],[Order Date]])/3,0)</f>
        <v>Q4</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6" x14ac:dyDescent="0.4">
      <c r="A2560" s="2">
        <v>519</v>
      </c>
      <c r="B2560" s="3">
        <v>46365</v>
      </c>
      <c r="C2560" s="4">
        <f>YEAR(SalesDataTable[[#This Row],[Order Date]])</f>
        <v>2026</v>
      </c>
      <c r="D2560" s="4">
        <f>MONTH(SalesDataTable[[#This Row],[Order Date]])</f>
        <v>12</v>
      </c>
      <c r="E2560" s="4" t="str">
        <f>TEXT(SalesDataTable[[#This Row],[Order Date]], "MMM")</f>
        <v>Dec</v>
      </c>
      <c r="F2560" s="5" t="str">
        <f>"Q"&amp;ROUNDUP(MONTH(SalesDataTable[[#This Row],[Order Date]])/3,0)</f>
        <v>Q4</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6" x14ac:dyDescent="0.4">
      <c r="A2561" s="2">
        <v>522</v>
      </c>
      <c r="B2561" s="3">
        <v>46365</v>
      </c>
      <c r="C2561" s="4">
        <f>YEAR(SalesDataTable[[#This Row],[Order Date]])</f>
        <v>2026</v>
      </c>
      <c r="D2561" s="4">
        <f>MONTH(SalesDataTable[[#This Row],[Order Date]])</f>
        <v>12</v>
      </c>
      <c r="E2561" s="4" t="str">
        <f>TEXT(SalesDataTable[[#This Row],[Order Date]], "MMM")</f>
        <v>Dec</v>
      </c>
      <c r="F2561" s="5" t="str">
        <f>"Q"&amp;ROUNDUP(MONTH(SalesDataTable[[#This Row],[Order Date]])/3,0)</f>
        <v>Q4</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6" x14ac:dyDescent="0.4">
      <c r="A2562" s="2">
        <v>798</v>
      </c>
      <c r="B2562" s="3">
        <v>46365</v>
      </c>
      <c r="C2562" s="4">
        <f>YEAR(SalesDataTable[[#This Row],[Order Date]])</f>
        <v>2026</v>
      </c>
      <c r="D2562" s="4">
        <f>MONTH(SalesDataTable[[#This Row],[Order Date]])</f>
        <v>12</v>
      </c>
      <c r="E2562" s="4" t="str">
        <f>TEXT(SalesDataTable[[#This Row],[Order Date]], "MMM")</f>
        <v>Dec</v>
      </c>
      <c r="F2562" s="5" t="str">
        <f>"Q"&amp;ROUNDUP(MONTH(SalesDataTable[[#This Row],[Order Date]])/3,0)</f>
        <v>Q4</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6" x14ac:dyDescent="0.4">
      <c r="A2563" s="2">
        <v>1746</v>
      </c>
      <c r="B2563" s="3">
        <v>46365</v>
      </c>
      <c r="C2563" s="4">
        <f>YEAR(SalesDataTable[[#This Row],[Order Date]])</f>
        <v>2026</v>
      </c>
      <c r="D2563" s="4">
        <f>MONTH(SalesDataTable[[#This Row],[Order Date]])</f>
        <v>12</v>
      </c>
      <c r="E2563" s="4" t="str">
        <f>TEXT(SalesDataTable[[#This Row],[Order Date]], "MMM")</f>
        <v>Dec</v>
      </c>
      <c r="F2563" s="5" t="str">
        <f>"Q"&amp;ROUNDUP(MONTH(SalesDataTable[[#This Row],[Order Date]])/3,0)</f>
        <v>Q4</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6" x14ac:dyDescent="0.4">
      <c r="A2564" s="2">
        <v>3412</v>
      </c>
      <c r="B2564" s="3">
        <v>46365</v>
      </c>
      <c r="C2564" s="4">
        <f>YEAR(SalesDataTable[[#This Row],[Order Date]])</f>
        <v>2026</v>
      </c>
      <c r="D2564" s="4">
        <f>MONTH(SalesDataTable[[#This Row],[Order Date]])</f>
        <v>12</v>
      </c>
      <c r="E2564" s="4" t="str">
        <f>TEXT(SalesDataTable[[#This Row],[Order Date]], "MMM")</f>
        <v>Dec</v>
      </c>
      <c r="F2564" s="5" t="str">
        <f>"Q"&amp;ROUNDUP(MONTH(SalesDataTable[[#This Row],[Order Date]])/3,0)</f>
        <v>Q4</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6" x14ac:dyDescent="0.4">
      <c r="A2565" s="2">
        <v>175</v>
      </c>
      <c r="B2565" s="3">
        <v>46366</v>
      </c>
      <c r="C2565" s="4">
        <f>YEAR(SalesDataTable[[#This Row],[Order Date]])</f>
        <v>2026</v>
      </c>
      <c r="D2565" s="4">
        <f>MONTH(SalesDataTable[[#This Row],[Order Date]])</f>
        <v>12</v>
      </c>
      <c r="E2565" s="4" t="str">
        <f>TEXT(SalesDataTable[[#This Row],[Order Date]], "MMM")</f>
        <v>Dec</v>
      </c>
      <c r="F2565" s="5" t="str">
        <f>"Q"&amp;ROUNDUP(MONTH(SalesDataTable[[#This Row],[Order Date]])/3,0)</f>
        <v>Q4</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6" x14ac:dyDescent="0.4">
      <c r="A2566" s="2">
        <v>1014</v>
      </c>
      <c r="B2566" s="3">
        <v>46366</v>
      </c>
      <c r="C2566" s="4">
        <f>YEAR(SalesDataTable[[#This Row],[Order Date]])</f>
        <v>2026</v>
      </c>
      <c r="D2566" s="4">
        <f>MONTH(SalesDataTable[[#This Row],[Order Date]])</f>
        <v>12</v>
      </c>
      <c r="E2566" s="4" t="str">
        <f>TEXT(SalesDataTable[[#This Row],[Order Date]], "MMM")</f>
        <v>Dec</v>
      </c>
      <c r="F2566" s="5" t="str">
        <f>"Q"&amp;ROUNDUP(MONTH(SalesDataTable[[#This Row],[Order Date]])/3,0)</f>
        <v>Q4</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6" x14ac:dyDescent="0.4">
      <c r="A2567" s="2">
        <v>1763</v>
      </c>
      <c r="B2567" s="3">
        <v>46366</v>
      </c>
      <c r="C2567" s="4">
        <f>YEAR(SalesDataTable[[#This Row],[Order Date]])</f>
        <v>2026</v>
      </c>
      <c r="D2567" s="4">
        <f>MONTH(SalesDataTable[[#This Row],[Order Date]])</f>
        <v>12</v>
      </c>
      <c r="E2567" s="4" t="str">
        <f>TEXT(SalesDataTable[[#This Row],[Order Date]], "MMM")</f>
        <v>Dec</v>
      </c>
      <c r="F2567" s="5" t="str">
        <f>"Q"&amp;ROUNDUP(MONTH(SalesDataTable[[#This Row],[Order Date]])/3,0)</f>
        <v>Q4</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6" x14ac:dyDescent="0.4">
      <c r="A2568" s="2">
        <v>1863</v>
      </c>
      <c r="B2568" s="3">
        <v>46366</v>
      </c>
      <c r="C2568" s="4">
        <f>YEAR(SalesDataTable[[#This Row],[Order Date]])</f>
        <v>2026</v>
      </c>
      <c r="D2568" s="4">
        <f>MONTH(SalesDataTable[[#This Row],[Order Date]])</f>
        <v>12</v>
      </c>
      <c r="E2568" s="4" t="str">
        <f>TEXT(SalesDataTable[[#This Row],[Order Date]], "MMM")</f>
        <v>Dec</v>
      </c>
      <c r="F2568" s="5" t="str">
        <f>"Q"&amp;ROUNDUP(MONTH(SalesDataTable[[#This Row],[Order Date]])/3,0)</f>
        <v>Q4</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6" x14ac:dyDescent="0.4">
      <c r="A2569" s="2">
        <v>3466</v>
      </c>
      <c r="B2569" s="3">
        <v>46366</v>
      </c>
      <c r="C2569" s="4">
        <f>YEAR(SalesDataTable[[#This Row],[Order Date]])</f>
        <v>2026</v>
      </c>
      <c r="D2569" s="4">
        <f>MONTH(SalesDataTable[[#This Row],[Order Date]])</f>
        <v>12</v>
      </c>
      <c r="E2569" s="4" t="str">
        <f>TEXT(SalesDataTable[[#This Row],[Order Date]], "MMM")</f>
        <v>Dec</v>
      </c>
      <c r="F2569" s="5" t="str">
        <f>"Q"&amp;ROUNDUP(MONTH(SalesDataTable[[#This Row],[Order Date]])/3,0)</f>
        <v>Q4</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6" x14ac:dyDescent="0.4">
      <c r="A2570" s="2">
        <v>3630</v>
      </c>
      <c r="B2570" s="3">
        <v>46366</v>
      </c>
      <c r="C2570" s="4">
        <f>YEAR(SalesDataTable[[#This Row],[Order Date]])</f>
        <v>2026</v>
      </c>
      <c r="D2570" s="4">
        <f>MONTH(SalesDataTable[[#This Row],[Order Date]])</f>
        <v>12</v>
      </c>
      <c r="E2570" s="4" t="str">
        <f>TEXT(SalesDataTable[[#This Row],[Order Date]], "MMM")</f>
        <v>Dec</v>
      </c>
      <c r="F2570" s="5" t="str">
        <f>"Q"&amp;ROUNDUP(MONTH(SalesDataTable[[#This Row],[Order Date]])/3,0)</f>
        <v>Q4</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6" x14ac:dyDescent="0.4">
      <c r="A2571" s="2">
        <v>3633</v>
      </c>
      <c r="B2571" s="3">
        <v>46366</v>
      </c>
      <c r="C2571" s="4">
        <f>YEAR(SalesDataTable[[#This Row],[Order Date]])</f>
        <v>2026</v>
      </c>
      <c r="D2571" s="4">
        <f>MONTH(SalesDataTable[[#This Row],[Order Date]])</f>
        <v>12</v>
      </c>
      <c r="E2571" s="4" t="str">
        <f>TEXT(SalesDataTable[[#This Row],[Order Date]], "MMM")</f>
        <v>Dec</v>
      </c>
      <c r="F2571" s="5" t="str">
        <f>"Q"&amp;ROUNDUP(MONTH(SalesDataTable[[#This Row],[Order Date]])/3,0)</f>
        <v>Q4</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6" x14ac:dyDescent="0.4">
      <c r="A2572" s="2">
        <v>4</v>
      </c>
      <c r="B2572" s="3">
        <v>46367</v>
      </c>
      <c r="C2572" s="4">
        <f>YEAR(SalesDataTable[[#This Row],[Order Date]])</f>
        <v>2026</v>
      </c>
      <c r="D2572" s="4">
        <f>MONTH(SalesDataTable[[#This Row],[Order Date]])</f>
        <v>12</v>
      </c>
      <c r="E2572" s="4" t="str">
        <f>TEXT(SalesDataTable[[#This Row],[Order Date]], "MMM")</f>
        <v>Dec</v>
      </c>
      <c r="F2572" s="5" t="str">
        <f>"Q"&amp;ROUNDUP(MONTH(SalesDataTable[[#This Row],[Order Date]])/3,0)</f>
        <v>Q4</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6" x14ac:dyDescent="0.4">
      <c r="A2573" s="2">
        <v>70</v>
      </c>
      <c r="B2573" s="3">
        <v>46367</v>
      </c>
      <c r="C2573" s="4">
        <f>YEAR(SalesDataTable[[#This Row],[Order Date]])</f>
        <v>2026</v>
      </c>
      <c r="D2573" s="4">
        <f>MONTH(SalesDataTable[[#This Row],[Order Date]])</f>
        <v>12</v>
      </c>
      <c r="E2573" s="4" t="str">
        <f>TEXT(SalesDataTable[[#This Row],[Order Date]], "MMM")</f>
        <v>Dec</v>
      </c>
      <c r="F2573" s="5" t="str">
        <f>"Q"&amp;ROUNDUP(MONTH(SalesDataTable[[#This Row],[Order Date]])/3,0)</f>
        <v>Q4</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6" x14ac:dyDescent="0.4">
      <c r="A2574" s="2">
        <v>948</v>
      </c>
      <c r="B2574" s="3">
        <v>46367</v>
      </c>
      <c r="C2574" s="4">
        <f>YEAR(SalesDataTable[[#This Row],[Order Date]])</f>
        <v>2026</v>
      </c>
      <c r="D2574" s="4">
        <f>MONTH(SalesDataTable[[#This Row],[Order Date]])</f>
        <v>12</v>
      </c>
      <c r="E2574" s="4" t="str">
        <f>TEXT(SalesDataTable[[#This Row],[Order Date]], "MMM")</f>
        <v>Dec</v>
      </c>
      <c r="F2574" s="5" t="str">
        <f>"Q"&amp;ROUNDUP(MONTH(SalesDataTable[[#This Row],[Order Date]])/3,0)</f>
        <v>Q4</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6" x14ac:dyDescent="0.4">
      <c r="A2575" s="2">
        <v>1957</v>
      </c>
      <c r="B2575" s="3">
        <v>46367</v>
      </c>
      <c r="C2575" s="4">
        <f>YEAR(SalesDataTable[[#This Row],[Order Date]])</f>
        <v>2026</v>
      </c>
      <c r="D2575" s="4">
        <f>MONTH(SalesDataTable[[#This Row],[Order Date]])</f>
        <v>12</v>
      </c>
      <c r="E2575" s="4" t="str">
        <f>TEXT(SalesDataTable[[#This Row],[Order Date]], "MMM")</f>
        <v>Dec</v>
      </c>
      <c r="F2575" s="5" t="str">
        <f>"Q"&amp;ROUNDUP(MONTH(SalesDataTable[[#This Row],[Order Date]])/3,0)</f>
        <v>Q4</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6" x14ac:dyDescent="0.4">
      <c r="A2576" s="2">
        <v>3097</v>
      </c>
      <c r="B2576" s="3">
        <v>46367</v>
      </c>
      <c r="C2576" s="4">
        <f>YEAR(SalesDataTable[[#This Row],[Order Date]])</f>
        <v>2026</v>
      </c>
      <c r="D2576" s="4">
        <f>MONTH(SalesDataTable[[#This Row],[Order Date]])</f>
        <v>12</v>
      </c>
      <c r="E2576" s="4" t="str">
        <f>TEXT(SalesDataTable[[#This Row],[Order Date]], "MMM")</f>
        <v>Dec</v>
      </c>
      <c r="F2576" s="5" t="str">
        <f>"Q"&amp;ROUNDUP(MONTH(SalesDataTable[[#This Row],[Order Date]])/3,0)</f>
        <v>Q4</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6" x14ac:dyDescent="0.4">
      <c r="A2577" s="2">
        <v>3649</v>
      </c>
      <c r="B2577" s="3">
        <v>46367</v>
      </c>
      <c r="C2577" s="4">
        <f>YEAR(SalesDataTable[[#This Row],[Order Date]])</f>
        <v>2026</v>
      </c>
      <c r="D2577" s="4">
        <f>MONTH(SalesDataTable[[#This Row],[Order Date]])</f>
        <v>12</v>
      </c>
      <c r="E2577" s="4" t="str">
        <f>TEXT(SalesDataTable[[#This Row],[Order Date]], "MMM")</f>
        <v>Dec</v>
      </c>
      <c r="F2577" s="5" t="str">
        <f>"Q"&amp;ROUNDUP(MONTH(SalesDataTable[[#This Row],[Order Date]])/3,0)</f>
        <v>Q4</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6" x14ac:dyDescent="0.4">
      <c r="A2578" s="2">
        <v>3963</v>
      </c>
      <c r="B2578" s="3">
        <v>46367</v>
      </c>
      <c r="C2578" s="4">
        <f>YEAR(SalesDataTable[[#This Row],[Order Date]])</f>
        <v>2026</v>
      </c>
      <c r="D2578" s="4">
        <f>MONTH(SalesDataTable[[#This Row],[Order Date]])</f>
        <v>12</v>
      </c>
      <c r="E2578" s="4" t="str">
        <f>TEXT(SalesDataTable[[#This Row],[Order Date]], "MMM")</f>
        <v>Dec</v>
      </c>
      <c r="F2578" s="5" t="str">
        <f>"Q"&amp;ROUNDUP(MONTH(SalesDataTable[[#This Row],[Order Date]])/3,0)</f>
        <v>Q4</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6" x14ac:dyDescent="0.4">
      <c r="A2579" s="2">
        <v>4305</v>
      </c>
      <c r="B2579" s="3">
        <v>46367</v>
      </c>
      <c r="C2579" s="4">
        <f>YEAR(SalesDataTable[[#This Row],[Order Date]])</f>
        <v>2026</v>
      </c>
      <c r="D2579" s="4">
        <f>MONTH(SalesDataTable[[#This Row],[Order Date]])</f>
        <v>12</v>
      </c>
      <c r="E2579" s="4" t="str">
        <f>TEXT(SalesDataTable[[#This Row],[Order Date]], "MMM")</f>
        <v>Dec</v>
      </c>
      <c r="F2579" s="5" t="str">
        <f>"Q"&amp;ROUNDUP(MONTH(SalesDataTable[[#This Row],[Order Date]])/3,0)</f>
        <v>Q4</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6" x14ac:dyDescent="0.4">
      <c r="A2580" s="2">
        <v>4942</v>
      </c>
      <c r="B2580" s="3">
        <v>46367</v>
      </c>
      <c r="C2580" s="4">
        <f>YEAR(SalesDataTable[[#This Row],[Order Date]])</f>
        <v>2026</v>
      </c>
      <c r="D2580" s="4">
        <f>MONTH(SalesDataTable[[#This Row],[Order Date]])</f>
        <v>12</v>
      </c>
      <c r="E2580" s="4" t="str">
        <f>TEXT(SalesDataTable[[#This Row],[Order Date]], "MMM")</f>
        <v>Dec</v>
      </c>
      <c r="F2580" s="5" t="str">
        <f>"Q"&amp;ROUNDUP(MONTH(SalesDataTable[[#This Row],[Order Date]])/3,0)</f>
        <v>Q4</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6" x14ac:dyDescent="0.4">
      <c r="A2581" s="2">
        <v>19</v>
      </c>
      <c r="B2581" s="3">
        <v>46368</v>
      </c>
      <c r="C2581" s="4">
        <f>YEAR(SalesDataTable[[#This Row],[Order Date]])</f>
        <v>2026</v>
      </c>
      <c r="D2581" s="4">
        <f>MONTH(SalesDataTable[[#This Row],[Order Date]])</f>
        <v>12</v>
      </c>
      <c r="E2581" s="4" t="str">
        <f>TEXT(SalesDataTable[[#This Row],[Order Date]], "MMM")</f>
        <v>Dec</v>
      </c>
      <c r="F2581" s="5" t="str">
        <f>"Q"&amp;ROUNDUP(MONTH(SalesDataTable[[#This Row],[Order Date]])/3,0)</f>
        <v>Q4</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6" x14ac:dyDescent="0.4">
      <c r="A2582" s="2">
        <v>4963</v>
      </c>
      <c r="B2582" s="3">
        <v>46368</v>
      </c>
      <c r="C2582" s="4">
        <f>YEAR(SalesDataTable[[#This Row],[Order Date]])</f>
        <v>2026</v>
      </c>
      <c r="D2582" s="4">
        <f>MONTH(SalesDataTable[[#This Row],[Order Date]])</f>
        <v>12</v>
      </c>
      <c r="E2582" s="4" t="str">
        <f>TEXT(SalesDataTable[[#This Row],[Order Date]], "MMM")</f>
        <v>Dec</v>
      </c>
      <c r="F2582" s="5" t="str">
        <f>"Q"&amp;ROUNDUP(MONTH(SalesDataTable[[#This Row],[Order Date]])/3,0)</f>
        <v>Q4</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6" x14ac:dyDescent="0.4">
      <c r="A2583" s="2">
        <v>5110</v>
      </c>
      <c r="B2583" s="3">
        <v>46368</v>
      </c>
      <c r="C2583" s="4">
        <f>YEAR(SalesDataTable[[#This Row],[Order Date]])</f>
        <v>2026</v>
      </c>
      <c r="D2583" s="4">
        <f>MONTH(SalesDataTable[[#This Row],[Order Date]])</f>
        <v>12</v>
      </c>
      <c r="E2583" s="4" t="str">
        <f>TEXT(SalesDataTable[[#This Row],[Order Date]], "MMM")</f>
        <v>Dec</v>
      </c>
      <c r="F2583" s="5" t="str">
        <f>"Q"&amp;ROUNDUP(MONTH(SalesDataTable[[#This Row],[Order Date]])/3,0)</f>
        <v>Q4</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6" x14ac:dyDescent="0.4">
      <c r="A2584" s="2">
        <v>10</v>
      </c>
      <c r="B2584" s="3">
        <v>46369</v>
      </c>
      <c r="C2584" s="4">
        <f>YEAR(SalesDataTable[[#This Row],[Order Date]])</f>
        <v>2026</v>
      </c>
      <c r="D2584" s="4">
        <f>MONTH(SalesDataTable[[#This Row],[Order Date]])</f>
        <v>12</v>
      </c>
      <c r="E2584" s="4" t="str">
        <f>TEXT(SalesDataTable[[#This Row],[Order Date]], "MMM")</f>
        <v>Dec</v>
      </c>
      <c r="F2584" s="5" t="str">
        <f>"Q"&amp;ROUNDUP(MONTH(SalesDataTable[[#This Row],[Order Date]])/3,0)</f>
        <v>Q4</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6" x14ac:dyDescent="0.4">
      <c r="A2585" s="2">
        <v>216</v>
      </c>
      <c r="B2585" s="3">
        <v>46369</v>
      </c>
      <c r="C2585" s="4">
        <f>YEAR(SalesDataTable[[#This Row],[Order Date]])</f>
        <v>2026</v>
      </c>
      <c r="D2585" s="4">
        <f>MONTH(SalesDataTable[[#This Row],[Order Date]])</f>
        <v>12</v>
      </c>
      <c r="E2585" s="4" t="str">
        <f>TEXT(SalesDataTable[[#This Row],[Order Date]], "MMM")</f>
        <v>Dec</v>
      </c>
      <c r="F2585" s="5" t="str">
        <f>"Q"&amp;ROUNDUP(MONTH(SalesDataTable[[#This Row],[Order Date]])/3,0)</f>
        <v>Q4</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6" x14ac:dyDescent="0.4">
      <c r="A2586" s="2">
        <v>1937</v>
      </c>
      <c r="B2586" s="3">
        <v>46369</v>
      </c>
      <c r="C2586" s="4">
        <f>YEAR(SalesDataTable[[#This Row],[Order Date]])</f>
        <v>2026</v>
      </c>
      <c r="D2586" s="4">
        <f>MONTH(SalesDataTable[[#This Row],[Order Date]])</f>
        <v>12</v>
      </c>
      <c r="E2586" s="4" t="str">
        <f>TEXT(SalesDataTable[[#This Row],[Order Date]], "MMM")</f>
        <v>Dec</v>
      </c>
      <c r="F2586" s="5" t="str">
        <f>"Q"&amp;ROUNDUP(MONTH(SalesDataTable[[#This Row],[Order Date]])/3,0)</f>
        <v>Q4</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6" x14ac:dyDescent="0.4">
      <c r="A2587" s="2">
        <v>4720</v>
      </c>
      <c r="B2587" s="3">
        <v>46369</v>
      </c>
      <c r="C2587" s="4">
        <f>YEAR(SalesDataTable[[#This Row],[Order Date]])</f>
        <v>2026</v>
      </c>
      <c r="D2587" s="4">
        <f>MONTH(SalesDataTable[[#This Row],[Order Date]])</f>
        <v>12</v>
      </c>
      <c r="E2587" s="4" t="str">
        <f>TEXT(SalesDataTable[[#This Row],[Order Date]], "MMM")</f>
        <v>Dec</v>
      </c>
      <c r="F2587" s="5" t="str">
        <f>"Q"&amp;ROUNDUP(MONTH(SalesDataTable[[#This Row],[Order Date]])/3,0)</f>
        <v>Q4</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6" x14ac:dyDescent="0.4">
      <c r="A2588" s="2">
        <v>91</v>
      </c>
      <c r="B2588" s="3">
        <v>46370</v>
      </c>
      <c r="C2588" s="4">
        <f>YEAR(SalesDataTable[[#This Row],[Order Date]])</f>
        <v>2026</v>
      </c>
      <c r="D2588" s="4">
        <f>MONTH(SalesDataTable[[#This Row],[Order Date]])</f>
        <v>12</v>
      </c>
      <c r="E2588" s="4" t="str">
        <f>TEXT(SalesDataTable[[#This Row],[Order Date]], "MMM")</f>
        <v>Dec</v>
      </c>
      <c r="F2588" s="5" t="str">
        <f>"Q"&amp;ROUNDUP(MONTH(SalesDataTable[[#This Row],[Order Date]])/3,0)</f>
        <v>Q4</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6" x14ac:dyDescent="0.4">
      <c r="A2589" s="2">
        <v>505</v>
      </c>
      <c r="B2589" s="3">
        <v>46370</v>
      </c>
      <c r="C2589" s="4">
        <f>YEAR(SalesDataTable[[#This Row],[Order Date]])</f>
        <v>2026</v>
      </c>
      <c r="D2589" s="4">
        <f>MONTH(SalesDataTable[[#This Row],[Order Date]])</f>
        <v>12</v>
      </c>
      <c r="E2589" s="4" t="str">
        <f>TEXT(SalesDataTable[[#This Row],[Order Date]], "MMM")</f>
        <v>Dec</v>
      </c>
      <c r="F2589" s="5" t="str">
        <f>"Q"&amp;ROUNDUP(MONTH(SalesDataTable[[#This Row],[Order Date]])/3,0)</f>
        <v>Q4</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6" x14ac:dyDescent="0.4">
      <c r="A2590" s="2">
        <v>640</v>
      </c>
      <c r="B2590" s="3">
        <v>46370</v>
      </c>
      <c r="C2590" s="4">
        <f>YEAR(SalesDataTable[[#This Row],[Order Date]])</f>
        <v>2026</v>
      </c>
      <c r="D2590" s="4">
        <f>MONTH(SalesDataTable[[#This Row],[Order Date]])</f>
        <v>12</v>
      </c>
      <c r="E2590" s="4" t="str">
        <f>TEXT(SalesDataTable[[#This Row],[Order Date]], "MMM")</f>
        <v>Dec</v>
      </c>
      <c r="F2590" s="5" t="str">
        <f>"Q"&amp;ROUNDUP(MONTH(SalesDataTable[[#This Row],[Order Date]])/3,0)</f>
        <v>Q4</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6" x14ac:dyDescent="0.4">
      <c r="A2591" s="2">
        <v>1408</v>
      </c>
      <c r="B2591" s="3">
        <v>46370</v>
      </c>
      <c r="C2591" s="4">
        <f>YEAR(SalesDataTable[[#This Row],[Order Date]])</f>
        <v>2026</v>
      </c>
      <c r="D2591" s="4">
        <f>MONTH(SalesDataTable[[#This Row],[Order Date]])</f>
        <v>12</v>
      </c>
      <c r="E2591" s="4" t="str">
        <f>TEXT(SalesDataTable[[#This Row],[Order Date]], "MMM")</f>
        <v>Dec</v>
      </c>
      <c r="F2591" s="5" t="str">
        <f>"Q"&amp;ROUNDUP(MONTH(SalesDataTable[[#This Row],[Order Date]])/3,0)</f>
        <v>Q4</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6" x14ac:dyDescent="0.4">
      <c r="A2592" s="2">
        <v>2074</v>
      </c>
      <c r="B2592" s="3">
        <v>46370</v>
      </c>
      <c r="C2592" s="4">
        <f>YEAR(SalesDataTable[[#This Row],[Order Date]])</f>
        <v>2026</v>
      </c>
      <c r="D2592" s="4">
        <f>MONTH(SalesDataTable[[#This Row],[Order Date]])</f>
        <v>12</v>
      </c>
      <c r="E2592" s="4" t="str">
        <f>TEXT(SalesDataTable[[#This Row],[Order Date]], "MMM")</f>
        <v>Dec</v>
      </c>
      <c r="F2592" s="5" t="str">
        <f>"Q"&amp;ROUNDUP(MONTH(SalesDataTable[[#This Row],[Order Date]])/3,0)</f>
        <v>Q4</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6" x14ac:dyDescent="0.4">
      <c r="A2593" s="2">
        <v>2639</v>
      </c>
      <c r="B2593" s="3">
        <v>46370</v>
      </c>
      <c r="C2593" s="4">
        <f>YEAR(SalesDataTable[[#This Row],[Order Date]])</f>
        <v>2026</v>
      </c>
      <c r="D2593" s="4">
        <f>MONTH(SalesDataTable[[#This Row],[Order Date]])</f>
        <v>12</v>
      </c>
      <c r="E2593" s="4" t="str">
        <f>TEXT(SalesDataTable[[#This Row],[Order Date]], "MMM")</f>
        <v>Dec</v>
      </c>
      <c r="F2593" s="5" t="str">
        <f>"Q"&amp;ROUNDUP(MONTH(SalesDataTable[[#This Row],[Order Date]])/3,0)</f>
        <v>Q4</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6" x14ac:dyDescent="0.4">
      <c r="A2594" s="2">
        <v>2694</v>
      </c>
      <c r="B2594" s="3">
        <v>46370</v>
      </c>
      <c r="C2594" s="4">
        <f>YEAR(SalesDataTable[[#This Row],[Order Date]])</f>
        <v>2026</v>
      </c>
      <c r="D2594" s="4">
        <f>MONTH(SalesDataTable[[#This Row],[Order Date]])</f>
        <v>12</v>
      </c>
      <c r="E2594" s="4" t="str">
        <f>TEXT(SalesDataTable[[#This Row],[Order Date]], "MMM")</f>
        <v>Dec</v>
      </c>
      <c r="F2594" s="5" t="str">
        <f>"Q"&amp;ROUNDUP(MONTH(SalesDataTable[[#This Row],[Order Date]])/3,0)</f>
        <v>Q4</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6" x14ac:dyDescent="0.4">
      <c r="A2595" s="2">
        <v>2797</v>
      </c>
      <c r="B2595" s="3">
        <v>46370</v>
      </c>
      <c r="C2595" s="4">
        <f>YEAR(SalesDataTable[[#This Row],[Order Date]])</f>
        <v>2026</v>
      </c>
      <c r="D2595" s="4">
        <f>MONTH(SalesDataTable[[#This Row],[Order Date]])</f>
        <v>12</v>
      </c>
      <c r="E2595" s="4" t="str">
        <f>TEXT(SalesDataTable[[#This Row],[Order Date]], "MMM")</f>
        <v>Dec</v>
      </c>
      <c r="F2595" s="5" t="str">
        <f>"Q"&amp;ROUNDUP(MONTH(SalesDataTable[[#This Row],[Order Date]])/3,0)</f>
        <v>Q4</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6" x14ac:dyDescent="0.4">
      <c r="A2596" s="2">
        <v>2811</v>
      </c>
      <c r="B2596" s="3">
        <v>46370</v>
      </c>
      <c r="C2596" s="4">
        <f>YEAR(SalesDataTable[[#This Row],[Order Date]])</f>
        <v>2026</v>
      </c>
      <c r="D2596" s="4">
        <f>MONTH(SalesDataTable[[#This Row],[Order Date]])</f>
        <v>12</v>
      </c>
      <c r="E2596" s="4" t="str">
        <f>TEXT(SalesDataTable[[#This Row],[Order Date]], "MMM")</f>
        <v>Dec</v>
      </c>
      <c r="F2596" s="5" t="str">
        <f>"Q"&amp;ROUNDUP(MONTH(SalesDataTable[[#This Row],[Order Date]])/3,0)</f>
        <v>Q4</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6" x14ac:dyDescent="0.4">
      <c r="A2597" s="2">
        <v>4037</v>
      </c>
      <c r="B2597" s="3">
        <v>46370</v>
      </c>
      <c r="C2597" s="4">
        <f>YEAR(SalesDataTable[[#This Row],[Order Date]])</f>
        <v>2026</v>
      </c>
      <c r="D2597" s="4">
        <f>MONTH(SalesDataTable[[#This Row],[Order Date]])</f>
        <v>12</v>
      </c>
      <c r="E2597" s="4" t="str">
        <f>TEXT(SalesDataTable[[#This Row],[Order Date]], "MMM")</f>
        <v>Dec</v>
      </c>
      <c r="F2597" s="5" t="str">
        <f>"Q"&amp;ROUNDUP(MONTH(SalesDataTable[[#This Row],[Order Date]])/3,0)</f>
        <v>Q4</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6" x14ac:dyDescent="0.4">
      <c r="A2598" s="2">
        <v>4629</v>
      </c>
      <c r="B2598" s="3">
        <v>46370</v>
      </c>
      <c r="C2598" s="4">
        <f>YEAR(SalesDataTable[[#This Row],[Order Date]])</f>
        <v>2026</v>
      </c>
      <c r="D2598" s="4">
        <f>MONTH(SalesDataTable[[#This Row],[Order Date]])</f>
        <v>12</v>
      </c>
      <c r="E2598" s="4" t="str">
        <f>TEXT(SalesDataTable[[#This Row],[Order Date]], "MMM")</f>
        <v>Dec</v>
      </c>
      <c r="F2598" s="5" t="str">
        <f>"Q"&amp;ROUNDUP(MONTH(SalesDataTable[[#This Row],[Order Date]])/3,0)</f>
        <v>Q4</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6" x14ac:dyDescent="0.4">
      <c r="A2599" s="2">
        <v>2455</v>
      </c>
      <c r="B2599" s="3">
        <v>46371</v>
      </c>
      <c r="C2599" s="4">
        <f>YEAR(SalesDataTable[[#This Row],[Order Date]])</f>
        <v>2026</v>
      </c>
      <c r="D2599" s="4">
        <f>MONTH(SalesDataTable[[#This Row],[Order Date]])</f>
        <v>12</v>
      </c>
      <c r="E2599" s="4" t="str">
        <f>TEXT(SalesDataTable[[#This Row],[Order Date]], "MMM")</f>
        <v>Dec</v>
      </c>
      <c r="F2599" s="5" t="str">
        <f>"Q"&amp;ROUNDUP(MONTH(SalesDataTable[[#This Row],[Order Date]])/3,0)</f>
        <v>Q4</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6" x14ac:dyDescent="0.4">
      <c r="A2600" s="2">
        <v>3184</v>
      </c>
      <c r="B2600" s="3">
        <v>46371</v>
      </c>
      <c r="C2600" s="4">
        <f>YEAR(SalesDataTable[[#This Row],[Order Date]])</f>
        <v>2026</v>
      </c>
      <c r="D2600" s="4">
        <f>MONTH(SalesDataTable[[#This Row],[Order Date]])</f>
        <v>12</v>
      </c>
      <c r="E2600" s="4" t="str">
        <f>TEXT(SalesDataTable[[#This Row],[Order Date]], "MMM")</f>
        <v>Dec</v>
      </c>
      <c r="F2600" s="5" t="str">
        <f>"Q"&amp;ROUNDUP(MONTH(SalesDataTable[[#This Row],[Order Date]])/3,0)</f>
        <v>Q4</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6" x14ac:dyDescent="0.4">
      <c r="A2601" s="2">
        <v>3363</v>
      </c>
      <c r="B2601" s="3">
        <v>46371</v>
      </c>
      <c r="C2601" s="4">
        <f>YEAR(SalesDataTable[[#This Row],[Order Date]])</f>
        <v>2026</v>
      </c>
      <c r="D2601" s="4">
        <f>MONTH(SalesDataTable[[#This Row],[Order Date]])</f>
        <v>12</v>
      </c>
      <c r="E2601" s="4" t="str">
        <f>TEXT(SalesDataTable[[#This Row],[Order Date]], "MMM")</f>
        <v>Dec</v>
      </c>
      <c r="F2601" s="5" t="str">
        <f>"Q"&amp;ROUNDUP(MONTH(SalesDataTable[[#This Row],[Order Date]])/3,0)</f>
        <v>Q4</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6" x14ac:dyDescent="0.4">
      <c r="A2602" s="2">
        <v>3373</v>
      </c>
      <c r="B2602" s="3">
        <v>46371</v>
      </c>
      <c r="C2602" s="4">
        <f>YEAR(SalesDataTable[[#This Row],[Order Date]])</f>
        <v>2026</v>
      </c>
      <c r="D2602" s="4">
        <f>MONTH(SalesDataTable[[#This Row],[Order Date]])</f>
        <v>12</v>
      </c>
      <c r="E2602" s="4" t="str">
        <f>TEXT(SalesDataTable[[#This Row],[Order Date]], "MMM")</f>
        <v>Dec</v>
      </c>
      <c r="F2602" s="5" t="str">
        <f>"Q"&amp;ROUNDUP(MONTH(SalesDataTable[[#This Row],[Order Date]])/3,0)</f>
        <v>Q4</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6" x14ac:dyDescent="0.4">
      <c r="A2603" s="2">
        <v>3799</v>
      </c>
      <c r="B2603" s="3">
        <v>46371</v>
      </c>
      <c r="C2603" s="4">
        <f>YEAR(SalesDataTable[[#This Row],[Order Date]])</f>
        <v>2026</v>
      </c>
      <c r="D2603" s="4">
        <f>MONTH(SalesDataTable[[#This Row],[Order Date]])</f>
        <v>12</v>
      </c>
      <c r="E2603" s="4" t="str">
        <f>TEXT(SalesDataTable[[#This Row],[Order Date]], "MMM")</f>
        <v>Dec</v>
      </c>
      <c r="F2603" s="5" t="str">
        <f>"Q"&amp;ROUNDUP(MONTH(SalesDataTable[[#This Row],[Order Date]])/3,0)</f>
        <v>Q4</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6" x14ac:dyDescent="0.4">
      <c r="A2604" s="2">
        <v>5002</v>
      </c>
      <c r="B2604" s="3">
        <v>46371</v>
      </c>
      <c r="C2604" s="4">
        <f>YEAR(SalesDataTable[[#This Row],[Order Date]])</f>
        <v>2026</v>
      </c>
      <c r="D2604" s="4">
        <f>MONTH(SalesDataTable[[#This Row],[Order Date]])</f>
        <v>12</v>
      </c>
      <c r="E2604" s="4" t="str">
        <f>TEXT(SalesDataTable[[#This Row],[Order Date]], "MMM")</f>
        <v>Dec</v>
      </c>
      <c r="F2604" s="5" t="str">
        <f>"Q"&amp;ROUNDUP(MONTH(SalesDataTable[[#This Row],[Order Date]])/3,0)</f>
        <v>Q4</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6" x14ac:dyDescent="0.4">
      <c r="A2605" s="2">
        <v>2896</v>
      </c>
      <c r="B2605" s="3">
        <v>46372</v>
      </c>
      <c r="C2605" s="4">
        <f>YEAR(SalesDataTable[[#This Row],[Order Date]])</f>
        <v>2026</v>
      </c>
      <c r="D2605" s="4">
        <f>MONTH(SalesDataTable[[#This Row],[Order Date]])</f>
        <v>12</v>
      </c>
      <c r="E2605" s="4" t="str">
        <f>TEXT(SalesDataTable[[#This Row],[Order Date]], "MMM")</f>
        <v>Dec</v>
      </c>
      <c r="F2605" s="5" t="str">
        <f>"Q"&amp;ROUNDUP(MONTH(SalesDataTable[[#This Row],[Order Date]])/3,0)</f>
        <v>Q4</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6" x14ac:dyDescent="0.4">
      <c r="A2606" s="2">
        <v>3334</v>
      </c>
      <c r="B2606" s="3">
        <v>46372</v>
      </c>
      <c r="C2606" s="4">
        <f>YEAR(SalesDataTable[[#This Row],[Order Date]])</f>
        <v>2026</v>
      </c>
      <c r="D2606" s="4">
        <f>MONTH(SalesDataTable[[#This Row],[Order Date]])</f>
        <v>12</v>
      </c>
      <c r="E2606" s="4" t="str">
        <f>TEXT(SalesDataTable[[#This Row],[Order Date]], "MMM")</f>
        <v>Dec</v>
      </c>
      <c r="F2606" s="5" t="str">
        <f>"Q"&amp;ROUNDUP(MONTH(SalesDataTable[[#This Row],[Order Date]])/3,0)</f>
        <v>Q4</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6" x14ac:dyDescent="0.4">
      <c r="A2607" s="2">
        <v>3469</v>
      </c>
      <c r="B2607" s="3">
        <v>46372</v>
      </c>
      <c r="C2607" s="4">
        <f>YEAR(SalesDataTable[[#This Row],[Order Date]])</f>
        <v>2026</v>
      </c>
      <c r="D2607" s="4">
        <f>MONTH(SalesDataTable[[#This Row],[Order Date]])</f>
        <v>12</v>
      </c>
      <c r="E2607" s="4" t="str">
        <f>TEXT(SalesDataTable[[#This Row],[Order Date]], "MMM")</f>
        <v>Dec</v>
      </c>
      <c r="F2607" s="5" t="str">
        <f>"Q"&amp;ROUNDUP(MONTH(SalesDataTable[[#This Row],[Order Date]])/3,0)</f>
        <v>Q4</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6" x14ac:dyDescent="0.4">
      <c r="A2608" s="2">
        <v>569</v>
      </c>
      <c r="B2608" s="3">
        <v>46373</v>
      </c>
      <c r="C2608" s="4">
        <f>YEAR(SalesDataTable[[#This Row],[Order Date]])</f>
        <v>2026</v>
      </c>
      <c r="D2608" s="4">
        <f>MONTH(SalesDataTable[[#This Row],[Order Date]])</f>
        <v>12</v>
      </c>
      <c r="E2608" s="4" t="str">
        <f>TEXT(SalesDataTable[[#This Row],[Order Date]], "MMM")</f>
        <v>Dec</v>
      </c>
      <c r="F2608" s="5" t="str">
        <f>"Q"&amp;ROUNDUP(MONTH(SalesDataTable[[#This Row],[Order Date]])/3,0)</f>
        <v>Q4</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6" x14ac:dyDescent="0.4">
      <c r="A2609" s="2">
        <v>2404</v>
      </c>
      <c r="B2609" s="3">
        <v>46373</v>
      </c>
      <c r="C2609" s="4">
        <f>YEAR(SalesDataTable[[#This Row],[Order Date]])</f>
        <v>2026</v>
      </c>
      <c r="D2609" s="4">
        <f>MONTH(SalesDataTable[[#This Row],[Order Date]])</f>
        <v>12</v>
      </c>
      <c r="E2609" s="4" t="str">
        <f>TEXT(SalesDataTable[[#This Row],[Order Date]], "MMM")</f>
        <v>Dec</v>
      </c>
      <c r="F2609" s="5" t="str">
        <f>"Q"&amp;ROUNDUP(MONTH(SalesDataTable[[#This Row],[Order Date]])/3,0)</f>
        <v>Q4</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6" x14ac:dyDescent="0.4">
      <c r="A2610" s="2">
        <v>4682</v>
      </c>
      <c r="B2610" s="3">
        <v>46373</v>
      </c>
      <c r="C2610" s="4">
        <f>YEAR(SalesDataTable[[#This Row],[Order Date]])</f>
        <v>2026</v>
      </c>
      <c r="D2610" s="4">
        <f>MONTH(SalesDataTable[[#This Row],[Order Date]])</f>
        <v>12</v>
      </c>
      <c r="E2610" s="4" t="str">
        <f>TEXT(SalesDataTable[[#This Row],[Order Date]], "MMM")</f>
        <v>Dec</v>
      </c>
      <c r="F2610" s="5" t="str">
        <f>"Q"&amp;ROUNDUP(MONTH(SalesDataTable[[#This Row],[Order Date]])/3,0)</f>
        <v>Q4</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6" x14ac:dyDescent="0.4">
      <c r="A2611" s="2">
        <v>4888</v>
      </c>
      <c r="B2611" s="3">
        <v>46373</v>
      </c>
      <c r="C2611" s="4">
        <f>YEAR(SalesDataTable[[#This Row],[Order Date]])</f>
        <v>2026</v>
      </c>
      <c r="D2611" s="4">
        <f>MONTH(SalesDataTable[[#This Row],[Order Date]])</f>
        <v>12</v>
      </c>
      <c r="E2611" s="4" t="str">
        <f>TEXT(SalesDataTable[[#This Row],[Order Date]], "MMM")</f>
        <v>Dec</v>
      </c>
      <c r="F2611" s="5" t="str">
        <f>"Q"&amp;ROUNDUP(MONTH(SalesDataTable[[#This Row],[Order Date]])/3,0)</f>
        <v>Q4</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6" x14ac:dyDescent="0.4">
      <c r="A2612" s="2">
        <v>4923</v>
      </c>
      <c r="B2612" s="3">
        <v>46373</v>
      </c>
      <c r="C2612" s="4">
        <f>YEAR(SalesDataTable[[#This Row],[Order Date]])</f>
        <v>2026</v>
      </c>
      <c r="D2612" s="4">
        <f>MONTH(SalesDataTable[[#This Row],[Order Date]])</f>
        <v>12</v>
      </c>
      <c r="E2612" s="4" t="str">
        <f>TEXT(SalesDataTable[[#This Row],[Order Date]], "MMM")</f>
        <v>Dec</v>
      </c>
      <c r="F2612" s="5" t="str">
        <f>"Q"&amp;ROUNDUP(MONTH(SalesDataTable[[#This Row],[Order Date]])/3,0)</f>
        <v>Q4</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6" x14ac:dyDescent="0.4">
      <c r="A2613" s="2">
        <v>131</v>
      </c>
      <c r="B2613" s="3">
        <v>46374</v>
      </c>
      <c r="C2613" s="4">
        <f>YEAR(SalesDataTable[[#This Row],[Order Date]])</f>
        <v>2026</v>
      </c>
      <c r="D2613" s="4">
        <f>MONTH(SalesDataTable[[#This Row],[Order Date]])</f>
        <v>12</v>
      </c>
      <c r="E2613" s="4" t="str">
        <f>TEXT(SalesDataTable[[#This Row],[Order Date]], "MMM")</f>
        <v>Dec</v>
      </c>
      <c r="F2613" s="5" t="str">
        <f>"Q"&amp;ROUNDUP(MONTH(SalesDataTable[[#This Row],[Order Date]])/3,0)</f>
        <v>Q4</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6" x14ac:dyDescent="0.4">
      <c r="A2614" s="2">
        <v>349</v>
      </c>
      <c r="B2614" s="3">
        <v>46374</v>
      </c>
      <c r="C2614" s="4">
        <f>YEAR(SalesDataTable[[#This Row],[Order Date]])</f>
        <v>2026</v>
      </c>
      <c r="D2614" s="4">
        <f>MONTH(SalesDataTable[[#This Row],[Order Date]])</f>
        <v>12</v>
      </c>
      <c r="E2614" s="4" t="str">
        <f>TEXT(SalesDataTable[[#This Row],[Order Date]], "MMM")</f>
        <v>Dec</v>
      </c>
      <c r="F2614" s="5" t="str">
        <f>"Q"&amp;ROUNDUP(MONTH(SalesDataTable[[#This Row],[Order Date]])/3,0)</f>
        <v>Q4</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6" x14ac:dyDescent="0.4">
      <c r="A2615" s="2">
        <v>1131</v>
      </c>
      <c r="B2615" s="3">
        <v>46374</v>
      </c>
      <c r="C2615" s="4">
        <f>YEAR(SalesDataTable[[#This Row],[Order Date]])</f>
        <v>2026</v>
      </c>
      <c r="D2615" s="4">
        <f>MONTH(SalesDataTable[[#This Row],[Order Date]])</f>
        <v>12</v>
      </c>
      <c r="E2615" s="4" t="str">
        <f>TEXT(SalesDataTable[[#This Row],[Order Date]], "MMM")</f>
        <v>Dec</v>
      </c>
      <c r="F2615" s="5" t="str">
        <f>"Q"&amp;ROUNDUP(MONTH(SalesDataTable[[#This Row],[Order Date]])/3,0)</f>
        <v>Q4</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6" x14ac:dyDescent="0.4">
      <c r="A2616" s="2">
        <v>2738</v>
      </c>
      <c r="B2616" s="3">
        <v>46374</v>
      </c>
      <c r="C2616" s="4">
        <f>YEAR(SalesDataTable[[#This Row],[Order Date]])</f>
        <v>2026</v>
      </c>
      <c r="D2616" s="4">
        <f>MONTH(SalesDataTable[[#This Row],[Order Date]])</f>
        <v>12</v>
      </c>
      <c r="E2616" s="4" t="str">
        <f>TEXT(SalesDataTable[[#This Row],[Order Date]], "MMM")</f>
        <v>Dec</v>
      </c>
      <c r="F2616" s="5" t="str">
        <f>"Q"&amp;ROUNDUP(MONTH(SalesDataTable[[#This Row],[Order Date]])/3,0)</f>
        <v>Q4</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6" x14ac:dyDescent="0.4">
      <c r="A2617" s="2">
        <v>4400</v>
      </c>
      <c r="B2617" s="3">
        <v>46374</v>
      </c>
      <c r="C2617" s="4">
        <f>YEAR(SalesDataTable[[#This Row],[Order Date]])</f>
        <v>2026</v>
      </c>
      <c r="D2617" s="4">
        <f>MONTH(SalesDataTable[[#This Row],[Order Date]])</f>
        <v>12</v>
      </c>
      <c r="E2617" s="4" t="str">
        <f>TEXT(SalesDataTable[[#This Row],[Order Date]], "MMM")</f>
        <v>Dec</v>
      </c>
      <c r="F2617" s="5" t="str">
        <f>"Q"&amp;ROUNDUP(MONTH(SalesDataTable[[#This Row],[Order Date]])/3,0)</f>
        <v>Q4</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6" x14ac:dyDescent="0.4">
      <c r="A2618" s="2">
        <v>3122</v>
      </c>
      <c r="B2618" s="3">
        <v>46375</v>
      </c>
      <c r="C2618" s="4">
        <f>YEAR(SalesDataTable[[#This Row],[Order Date]])</f>
        <v>2026</v>
      </c>
      <c r="D2618" s="4">
        <f>MONTH(SalesDataTable[[#This Row],[Order Date]])</f>
        <v>12</v>
      </c>
      <c r="E2618" s="4" t="str">
        <f>TEXT(SalesDataTable[[#This Row],[Order Date]], "MMM")</f>
        <v>Dec</v>
      </c>
      <c r="F2618" s="5" t="str">
        <f>"Q"&amp;ROUNDUP(MONTH(SalesDataTable[[#This Row],[Order Date]])/3,0)</f>
        <v>Q4</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6" x14ac:dyDescent="0.4">
      <c r="A2619" s="2">
        <v>4572</v>
      </c>
      <c r="B2619" s="3">
        <v>46375</v>
      </c>
      <c r="C2619" s="4">
        <f>YEAR(SalesDataTable[[#This Row],[Order Date]])</f>
        <v>2026</v>
      </c>
      <c r="D2619" s="4">
        <f>MONTH(SalesDataTable[[#This Row],[Order Date]])</f>
        <v>12</v>
      </c>
      <c r="E2619" s="4" t="str">
        <f>TEXT(SalesDataTable[[#This Row],[Order Date]], "MMM")</f>
        <v>Dec</v>
      </c>
      <c r="F2619" s="5" t="str">
        <f>"Q"&amp;ROUNDUP(MONTH(SalesDataTable[[#This Row],[Order Date]])/3,0)</f>
        <v>Q4</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6" x14ac:dyDescent="0.4">
      <c r="A2620" s="2">
        <v>4783</v>
      </c>
      <c r="B2620" s="3">
        <v>46375</v>
      </c>
      <c r="C2620" s="4">
        <f>YEAR(SalesDataTable[[#This Row],[Order Date]])</f>
        <v>2026</v>
      </c>
      <c r="D2620" s="4">
        <f>MONTH(SalesDataTable[[#This Row],[Order Date]])</f>
        <v>12</v>
      </c>
      <c r="E2620" s="4" t="str">
        <f>TEXT(SalesDataTable[[#This Row],[Order Date]], "MMM")</f>
        <v>Dec</v>
      </c>
      <c r="F2620" s="5" t="str">
        <f>"Q"&amp;ROUNDUP(MONTH(SalesDataTable[[#This Row],[Order Date]])/3,0)</f>
        <v>Q4</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6" x14ac:dyDescent="0.4">
      <c r="A2621" s="2">
        <v>5055</v>
      </c>
      <c r="B2621" s="3">
        <v>46375</v>
      </c>
      <c r="C2621" s="4">
        <f>YEAR(SalesDataTable[[#This Row],[Order Date]])</f>
        <v>2026</v>
      </c>
      <c r="D2621" s="4">
        <f>MONTH(SalesDataTable[[#This Row],[Order Date]])</f>
        <v>12</v>
      </c>
      <c r="E2621" s="4" t="str">
        <f>TEXT(SalesDataTable[[#This Row],[Order Date]], "MMM")</f>
        <v>Dec</v>
      </c>
      <c r="F2621" s="5" t="str">
        <f>"Q"&amp;ROUNDUP(MONTH(SalesDataTable[[#This Row],[Order Date]])/3,0)</f>
        <v>Q4</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6" x14ac:dyDescent="0.4">
      <c r="A2622" s="2">
        <v>5100</v>
      </c>
      <c r="B2622" s="3">
        <v>46375</v>
      </c>
      <c r="C2622" s="4">
        <f>YEAR(SalesDataTable[[#This Row],[Order Date]])</f>
        <v>2026</v>
      </c>
      <c r="D2622" s="4">
        <f>MONTH(SalesDataTable[[#This Row],[Order Date]])</f>
        <v>12</v>
      </c>
      <c r="E2622" s="4" t="str">
        <f>TEXT(SalesDataTable[[#This Row],[Order Date]], "MMM")</f>
        <v>Dec</v>
      </c>
      <c r="F2622" s="5" t="str">
        <f>"Q"&amp;ROUNDUP(MONTH(SalesDataTable[[#This Row],[Order Date]])/3,0)</f>
        <v>Q4</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6" x14ac:dyDescent="0.4">
      <c r="A2623" s="2">
        <v>488</v>
      </c>
      <c r="B2623" s="3">
        <v>46376</v>
      </c>
      <c r="C2623" s="4">
        <f>YEAR(SalesDataTable[[#This Row],[Order Date]])</f>
        <v>2026</v>
      </c>
      <c r="D2623" s="4">
        <f>MONTH(SalesDataTable[[#This Row],[Order Date]])</f>
        <v>12</v>
      </c>
      <c r="E2623" s="4" t="str">
        <f>TEXT(SalesDataTable[[#This Row],[Order Date]], "MMM")</f>
        <v>Dec</v>
      </c>
      <c r="F2623" s="5" t="str">
        <f>"Q"&amp;ROUNDUP(MONTH(SalesDataTable[[#This Row],[Order Date]])/3,0)</f>
        <v>Q4</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6" x14ac:dyDescent="0.4">
      <c r="A2624" s="2">
        <v>710</v>
      </c>
      <c r="B2624" s="3">
        <v>46376</v>
      </c>
      <c r="C2624" s="4">
        <f>YEAR(SalesDataTable[[#This Row],[Order Date]])</f>
        <v>2026</v>
      </c>
      <c r="D2624" s="4">
        <f>MONTH(SalesDataTable[[#This Row],[Order Date]])</f>
        <v>12</v>
      </c>
      <c r="E2624" s="4" t="str">
        <f>TEXT(SalesDataTable[[#This Row],[Order Date]], "MMM")</f>
        <v>Dec</v>
      </c>
      <c r="F2624" s="5" t="str">
        <f>"Q"&amp;ROUNDUP(MONTH(SalesDataTable[[#This Row],[Order Date]])/3,0)</f>
        <v>Q4</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6" x14ac:dyDescent="0.4">
      <c r="A2625" s="2">
        <v>1009</v>
      </c>
      <c r="B2625" s="3">
        <v>46376</v>
      </c>
      <c r="C2625" s="4">
        <f>YEAR(SalesDataTable[[#This Row],[Order Date]])</f>
        <v>2026</v>
      </c>
      <c r="D2625" s="4">
        <f>MONTH(SalesDataTable[[#This Row],[Order Date]])</f>
        <v>12</v>
      </c>
      <c r="E2625" s="4" t="str">
        <f>TEXT(SalesDataTable[[#This Row],[Order Date]], "MMM")</f>
        <v>Dec</v>
      </c>
      <c r="F2625" s="5" t="str">
        <f>"Q"&amp;ROUNDUP(MONTH(SalesDataTable[[#This Row],[Order Date]])/3,0)</f>
        <v>Q4</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6" x14ac:dyDescent="0.4">
      <c r="A2626" s="2">
        <v>1231</v>
      </c>
      <c r="B2626" s="3">
        <v>46376</v>
      </c>
      <c r="C2626" s="4">
        <f>YEAR(SalesDataTable[[#This Row],[Order Date]])</f>
        <v>2026</v>
      </c>
      <c r="D2626" s="4">
        <f>MONTH(SalesDataTable[[#This Row],[Order Date]])</f>
        <v>12</v>
      </c>
      <c r="E2626" s="4" t="str">
        <f>TEXT(SalesDataTable[[#This Row],[Order Date]], "MMM")</f>
        <v>Dec</v>
      </c>
      <c r="F2626" s="5" t="str">
        <f>"Q"&amp;ROUNDUP(MONTH(SalesDataTable[[#This Row],[Order Date]])/3,0)</f>
        <v>Q4</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6" x14ac:dyDescent="0.4">
      <c r="A2627" s="2">
        <v>1445</v>
      </c>
      <c r="B2627" s="3">
        <v>46376</v>
      </c>
      <c r="C2627" s="4">
        <f>YEAR(SalesDataTable[[#This Row],[Order Date]])</f>
        <v>2026</v>
      </c>
      <c r="D2627" s="4">
        <f>MONTH(SalesDataTable[[#This Row],[Order Date]])</f>
        <v>12</v>
      </c>
      <c r="E2627" s="4" t="str">
        <f>TEXT(SalesDataTable[[#This Row],[Order Date]], "MMM")</f>
        <v>Dec</v>
      </c>
      <c r="F2627" s="5" t="str">
        <f>"Q"&amp;ROUNDUP(MONTH(SalesDataTable[[#This Row],[Order Date]])/3,0)</f>
        <v>Q4</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6" x14ac:dyDescent="0.4">
      <c r="A2628" s="2">
        <v>2842</v>
      </c>
      <c r="B2628" s="3">
        <v>46376</v>
      </c>
      <c r="C2628" s="4">
        <f>YEAR(SalesDataTable[[#This Row],[Order Date]])</f>
        <v>2026</v>
      </c>
      <c r="D2628" s="4">
        <f>MONTH(SalesDataTable[[#This Row],[Order Date]])</f>
        <v>12</v>
      </c>
      <c r="E2628" s="4" t="str">
        <f>TEXT(SalesDataTable[[#This Row],[Order Date]], "MMM")</f>
        <v>Dec</v>
      </c>
      <c r="F2628" s="5" t="str">
        <f>"Q"&amp;ROUNDUP(MONTH(SalesDataTable[[#This Row],[Order Date]])/3,0)</f>
        <v>Q4</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6" x14ac:dyDescent="0.4">
      <c r="A2629" s="2">
        <v>3783</v>
      </c>
      <c r="B2629" s="3">
        <v>46376</v>
      </c>
      <c r="C2629" s="4">
        <f>YEAR(SalesDataTable[[#This Row],[Order Date]])</f>
        <v>2026</v>
      </c>
      <c r="D2629" s="4">
        <f>MONTH(SalesDataTable[[#This Row],[Order Date]])</f>
        <v>12</v>
      </c>
      <c r="E2629" s="4" t="str">
        <f>TEXT(SalesDataTable[[#This Row],[Order Date]], "MMM")</f>
        <v>Dec</v>
      </c>
      <c r="F2629" s="5" t="str">
        <f>"Q"&amp;ROUNDUP(MONTH(SalesDataTable[[#This Row],[Order Date]])/3,0)</f>
        <v>Q4</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6" x14ac:dyDescent="0.4">
      <c r="A2630" s="2">
        <v>4484</v>
      </c>
      <c r="B2630" s="3">
        <v>46376</v>
      </c>
      <c r="C2630" s="4">
        <f>YEAR(SalesDataTable[[#This Row],[Order Date]])</f>
        <v>2026</v>
      </c>
      <c r="D2630" s="4">
        <f>MONTH(SalesDataTable[[#This Row],[Order Date]])</f>
        <v>12</v>
      </c>
      <c r="E2630" s="4" t="str">
        <f>TEXT(SalesDataTable[[#This Row],[Order Date]], "MMM")</f>
        <v>Dec</v>
      </c>
      <c r="F2630" s="5" t="str">
        <f>"Q"&amp;ROUNDUP(MONTH(SalesDataTable[[#This Row],[Order Date]])/3,0)</f>
        <v>Q4</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6" x14ac:dyDescent="0.4">
      <c r="A2631" s="2">
        <v>4597</v>
      </c>
      <c r="B2631" s="3">
        <v>46376</v>
      </c>
      <c r="C2631" s="4">
        <f>YEAR(SalesDataTable[[#This Row],[Order Date]])</f>
        <v>2026</v>
      </c>
      <c r="D2631" s="4">
        <f>MONTH(SalesDataTable[[#This Row],[Order Date]])</f>
        <v>12</v>
      </c>
      <c r="E2631" s="4" t="str">
        <f>TEXT(SalesDataTable[[#This Row],[Order Date]], "MMM")</f>
        <v>Dec</v>
      </c>
      <c r="F2631" s="5" t="str">
        <f>"Q"&amp;ROUNDUP(MONTH(SalesDataTable[[#This Row],[Order Date]])/3,0)</f>
        <v>Q4</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6" x14ac:dyDescent="0.4">
      <c r="A2632" s="2">
        <v>4917</v>
      </c>
      <c r="B2632" s="3">
        <v>46376</v>
      </c>
      <c r="C2632" s="4">
        <f>YEAR(SalesDataTable[[#This Row],[Order Date]])</f>
        <v>2026</v>
      </c>
      <c r="D2632" s="4">
        <f>MONTH(SalesDataTable[[#This Row],[Order Date]])</f>
        <v>12</v>
      </c>
      <c r="E2632" s="4" t="str">
        <f>TEXT(SalesDataTable[[#This Row],[Order Date]], "MMM")</f>
        <v>Dec</v>
      </c>
      <c r="F2632" s="5" t="str">
        <f>"Q"&amp;ROUNDUP(MONTH(SalesDataTable[[#This Row],[Order Date]])/3,0)</f>
        <v>Q4</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6" x14ac:dyDescent="0.4">
      <c r="A2633" s="2">
        <v>629</v>
      </c>
      <c r="B2633" s="3">
        <v>46377</v>
      </c>
      <c r="C2633" s="4">
        <f>YEAR(SalesDataTable[[#This Row],[Order Date]])</f>
        <v>2026</v>
      </c>
      <c r="D2633" s="4">
        <f>MONTH(SalesDataTable[[#This Row],[Order Date]])</f>
        <v>12</v>
      </c>
      <c r="E2633" s="4" t="str">
        <f>TEXT(SalesDataTable[[#This Row],[Order Date]], "MMM")</f>
        <v>Dec</v>
      </c>
      <c r="F2633" s="5" t="str">
        <f>"Q"&amp;ROUNDUP(MONTH(SalesDataTable[[#This Row],[Order Date]])/3,0)</f>
        <v>Q4</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6" x14ac:dyDescent="0.4">
      <c r="A2634" s="2">
        <v>1373</v>
      </c>
      <c r="B2634" s="3">
        <v>46377</v>
      </c>
      <c r="C2634" s="4">
        <f>YEAR(SalesDataTable[[#This Row],[Order Date]])</f>
        <v>2026</v>
      </c>
      <c r="D2634" s="4">
        <f>MONTH(SalesDataTable[[#This Row],[Order Date]])</f>
        <v>12</v>
      </c>
      <c r="E2634" s="4" t="str">
        <f>TEXT(SalesDataTable[[#This Row],[Order Date]], "MMM")</f>
        <v>Dec</v>
      </c>
      <c r="F2634" s="5" t="str">
        <f>"Q"&amp;ROUNDUP(MONTH(SalesDataTable[[#This Row],[Order Date]])/3,0)</f>
        <v>Q4</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6" x14ac:dyDescent="0.4">
      <c r="A2635" s="2">
        <v>1668</v>
      </c>
      <c r="B2635" s="3">
        <v>46377</v>
      </c>
      <c r="C2635" s="4">
        <f>YEAR(SalesDataTable[[#This Row],[Order Date]])</f>
        <v>2026</v>
      </c>
      <c r="D2635" s="4">
        <f>MONTH(SalesDataTable[[#This Row],[Order Date]])</f>
        <v>12</v>
      </c>
      <c r="E2635" s="4" t="str">
        <f>TEXT(SalesDataTable[[#This Row],[Order Date]], "MMM")</f>
        <v>Dec</v>
      </c>
      <c r="F2635" s="5" t="str">
        <f>"Q"&amp;ROUNDUP(MONTH(SalesDataTable[[#This Row],[Order Date]])/3,0)</f>
        <v>Q4</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6" x14ac:dyDescent="0.4">
      <c r="A2636" s="2">
        <v>2646</v>
      </c>
      <c r="B2636" s="3">
        <v>46377</v>
      </c>
      <c r="C2636" s="4">
        <f>YEAR(SalesDataTable[[#This Row],[Order Date]])</f>
        <v>2026</v>
      </c>
      <c r="D2636" s="4">
        <f>MONTH(SalesDataTable[[#This Row],[Order Date]])</f>
        <v>12</v>
      </c>
      <c r="E2636" s="4" t="str">
        <f>TEXT(SalesDataTable[[#This Row],[Order Date]], "MMM")</f>
        <v>Dec</v>
      </c>
      <c r="F2636" s="5" t="str">
        <f>"Q"&amp;ROUNDUP(MONTH(SalesDataTable[[#This Row],[Order Date]])/3,0)</f>
        <v>Q4</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6" x14ac:dyDescent="0.4">
      <c r="A2637" s="2">
        <v>3044</v>
      </c>
      <c r="B2637" s="3">
        <v>46377</v>
      </c>
      <c r="C2637" s="4">
        <f>YEAR(SalesDataTable[[#This Row],[Order Date]])</f>
        <v>2026</v>
      </c>
      <c r="D2637" s="4">
        <f>MONTH(SalesDataTable[[#This Row],[Order Date]])</f>
        <v>12</v>
      </c>
      <c r="E2637" s="4" t="str">
        <f>TEXT(SalesDataTable[[#This Row],[Order Date]], "MMM")</f>
        <v>Dec</v>
      </c>
      <c r="F2637" s="5" t="str">
        <f>"Q"&amp;ROUNDUP(MONTH(SalesDataTable[[#This Row],[Order Date]])/3,0)</f>
        <v>Q4</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6" x14ac:dyDescent="0.4">
      <c r="A2638" s="2">
        <v>3065</v>
      </c>
      <c r="B2638" s="3">
        <v>46377</v>
      </c>
      <c r="C2638" s="4">
        <f>YEAR(SalesDataTable[[#This Row],[Order Date]])</f>
        <v>2026</v>
      </c>
      <c r="D2638" s="4">
        <f>MONTH(SalesDataTable[[#This Row],[Order Date]])</f>
        <v>12</v>
      </c>
      <c r="E2638" s="4" t="str">
        <f>TEXT(SalesDataTable[[#This Row],[Order Date]], "MMM")</f>
        <v>Dec</v>
      </c>
      <c r="F2638" s="5" t="str">
        <f>"Q"&amp;ROUNDUP(MONTH(SalesDataTable[[#This Row],[Order Date]])/3,0)</f>
        <v>Q4</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6" x14ac:dyDescent="0.4">
      <c r="A2639" s="2">
        <v>3365</v>
      </c>
      <c r="B2639" s="3">
        <v>46377</v>
      </c>
      <c r="C2639" s="4">
        <f>YEAR(SalesDataTable[[#This Row],[Order Date]])</f>
        <v>2026</v>
      </c>
      <c r="D2639" s="4">
        <f>MONTH(SalesDataTable[[#This Row],[Order Date]])</f>
        <v>12</v>
      </c>
      <c r="E2639" s="4" t="str">
        <f>TEXT(SalesDataTable[[#This Row],[Order Date]], "MMM")</f>
        <v>Dec</v>
      </c>
      <c r="F2639" s="5" t="str">
        <f>"Q"&amp;ROUNDUP(MONTH(SalesDataTable[[#This Row],[Order Date]])/3,0)</f>
        <v>Q4</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6" x14ac:dyDescent="0.4">
      <c r="A2640" s="2">
        <v>4042</v>
      </c>
      <c r="B2640" s="3">
        <v>46377</v>
      </c>
      <c r="C2640" s="4">
        <f>YEAR(SalesDataTable[[#This Row],[Order Date]])</f>
        <v>2026</v>
      </c>
      <c r="D2640" s="4">
        <f>MONTH(SalesDataTable[[#This Row],[Order Date]])</f>
        <v>12</v>
      </c>
      <c r="E2640" s="4" t="str">
        <f>TEXT(SalesDataTable[[#This Row],[Order Date]], "MMM")</f>
        <v>Dec</v>
      </c>
      <c r="F2640" s="5" t="str">
        <f>"Q"&amp;ROUNDUP(MONTH(SalesDataTable[[#This Row],[Order Date]])/3,0)</f>
        <v>Q4</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6" x14ac:dyDescent="0.4">
      <c r="A2641" s="2">
        <v>4635</v>
      </c>
      <c r="B2641" s="3">
        <v>46377</v>
      </c>
      <c r="C2641" s="4">
        <f>YEAR(SalesDataTable[[#This Row],[Order Date]])</f>
        <v>2026</v>
      </c>
      <c r="D2641" s="4">
        <f>MONTH(SalesDataTable[[#This Row],[Order Date]])</f>
        <v>12</v>
      </c>
      <c r="E2641" s="4" t="str">
        <f>TEXT(SalesDataTable[[#This Row],[Order Date]], "MMM")</f>
        <v>Dec</v>
      </c>
      <c r="F2641" s="5" t="str">
        <f>"Q"&amp;ROUNDUP(MONTH(SalesDataTable[[#This Row],[Order Date]])/3,0)</f>
        <v>Q4</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6" x14ac:dyDescent="0.4">
      <c r="A2642" s="2">
        <v>4748</v>
      </c>
      <c r="B2642" s="3">
        <v>46377</v>
      </c>
      <c r="C2642" s="4">
        <f>YEAR(SalesDataTable[[#This Row],[Order Date]])</f>
        <v>2026</v>
      </c>
      <c r="D2642" s="4">
        <f>MONTH(SalesDataTable[[#This Row],[Order Date]])</f>
        <v>12</v>
      </c>
      <c r="E2642" s="4" t="str">
        <f>TEXT(SalesDataTable[[#This Row],[Order Date]], "MMM")</f>
        <v>Dec</v>
      </c>
      <c r="F2642" s="5" t="str">
        <f>"Q"&amp;ROUNDUP(MONTH(SalesDataTable[[#This Row],[Order Date]])/3,0)</f>
        <v>Q4</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6" x14ac:dyDescent="0.4">
      <c r="A2643" s="2">
        <v>342</v>
      </c>
      <c r="B2643" s="3">
        <v>46378</v>
      </c>
      <c r="C2643" s="4">
        <f>YEAR(SalesDataTable[[#This Row],[Order Date]])</f>
        <v>2026</v>
      </c>
      <c r="D2643" s="4">
        <f>MONTH(SalesDataTable[[#This Row],[Order Date]])</f>
        <v>12</v>
      </c>
      <c r="E2643" s="4" t="str">
        <f>TEXT(SalesDataTable[[#This Row],[Order Date]], "MMM")</f>
        <v>Dec</v>
      </c>
      <c r="F2643" s="5" t="str">
        <f>"Q"&amp;ROUNDUP(MONTH(SalesDataTable[[#This Row],[Order Date]])/3,0)</f>
        <v>Q4</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6" x14ac:dyDescent="0.4">
      <c r="A2644" s="2">
        <v>676</v>
      </c>
      <c r="B2644" s="3">
        <v>46378</v>
      </c>
      <c r="C2644" s="4">
        <f>YEAR(SalesDataTable[[#This Row],[Order Date]])</f>
        <v>2026</v>
      </c>
      <c r="D2644" s="4">
        <f>MONTH(SalesDataTable[[#This Row],[Order Date]])</f>
        <v>12</v>
      </c>
      <c r="E2644" s="4" t="str">
        <f>TEXT(SalesDataTable[[#This Row],[Order Date]], "MMM")</f>
        <v>Dec</v>
      </c>
      <c r="F2644" s="5" t="str">
        <f>"Q"&amp;ROUNDUP(MONTH(SalesDataTable[[#This Row],[Order Date]])/3,0)</f>
        <v>Q4</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6" x14ac:dyDescent="0.4">
      <c r="A2645" s="2">
        <v>1912</v>
      </c>
      <c r="B2645" s="3">
        <v>46378</v>
      </c>
      <c r="C2645" s="4">
        <f>YEAR(SalesDataTable[[#This Row],[Order Date]])</f>
        <v>2026</v>
      </c>
      <c r="D2645" s="4">
        <f>MONTH(SalesDataTable[[#This Row],[Order Date]])</f>
        <v>12</v>
      </c>
      <c r="E2645" s="4" t="str">
        <f>TEXT(SalesDataTable[[#This Row],[Order Date]], "MMM")</f>
        <v>Dec</v>
      </c>
      <c r="F2645" s="5" t="str">
        <f>"Q"&amp;ROUNDUP(MONTH(SalesDataTable[[#This Row],[Order Date]])/3,0)</f>
        <v>Q4</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6" x14ac:dyDescent="0.4">
      <c r="A2646" s="2">
        <v>2065</v>
      </c>
      <c r="B2646" s="3">
        <v>46378</v>
      </c>
      <c r="C2646" s="4">
        <f>YEAR(SalesDataTable[[#This Row],[Order Date]])</f>
        <v>2026</v>
      </c>
      <c r="D2646" s="4">
        <f>MONTH(SalesDataTable[[#This Row],[Order Date]])</f>
        <v>12</v>
      </c>
      <c r="E2646" s="4" t="str">
        <f>TEXT(SalesDataTable[[#This Row],[Order Date]], "MMM")</f>
        <v>Dec</v>
      </c>
      <c r="F2646" s="5" t="str">
        <f>"Q"&amp;ROUNDUP(MONTH(SalesDataTable[[#This Row],[Order Date]])/3,0)</f>
        <v>Q4</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6" x14ac:dyDescent="0.4">
      <c r="A2647" s="2">
        <v>3136</v>
      </c>
      <c r="B2647" s="3">
        <v>46378</v>
      </c>
      <c r="C2647" s="4">
        <f>YEAR(SalesDataTable[[#This Row],[Order Date]])</f>
        <v>2026</v>
      </c>
      <c r="D2647" s="4">
        <f>MONTH(SalesDataTable[[#This Row],[Order Date]])</f>
        <v>12</v>
      </c>
      <c r="E2647" s="4" t="str">
        <f>TEXT(SalesDataTable[[#This Row],[Order Date]], "MMM")</f>
        <v>Dec</v>
      </c>
      <c r="F2647" s="5" t="str">
        <f>"Q"&amp;ROUNDUP(MONTH(SalesDataTable[[#This Row],[Order Date]])/3,0)</f>
        <v>Q4</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6" x14ac:dyDescent="0.4">
      <c r="A2648" s="2">
        <v>3423</v>
      </c>
      <c r="B2648" s="3">
        <v>46378</v>
      </c>
      <c r="C2648" s="4">
        <f>YEAR(SalesDataTable[[#This Row],[Order Date]])</f>
        <v>2026</v>
      </c>
      <c r="D2648" s="4">
        <f>MONTH(SalesDataTable[[#This Row],[Order Date]])</f>
        <v>12</v>
      </c>
      <c r="E2648" s="4" t="str">
        <f>TEXT(SalesDataTable[[#This Row],[Order Date]], "MMM")</f>
        <v>Dec</v>
      </c>
      <c r="F2648" s="5" t="str">
        <f>"Q"&amp;ROUNDUP(MONTH(SalesDataTable[[#This Row],[Order Date]])/3,0)</f>
        <v>Q4</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6" x14ac:dyDescent="0.4">
      <c r="A2649" s="2">
        <v>3746</v>
      </c>
      <c r="B2649" s="3">
        <v>46378</v>
      </c>
      <c r="C2649" s="4">
        <f>YEAR(SalesDataTable[[#This Row],[Order Date]])</f>
        <v>2026</v>
      </c>
      <c r="D2649" s="4">
        <f>MONTH(SalesDataTable[[#This Row],[Order Date]])</f>
        <v>12</v>
      </c>
      <c r="E2649" s="4" t="str">
        <f>TEXT(SalesDataTable[[#This Row],[Order Date]], "MMM")</f>
        <v>Dec</v>
      </c>
      <c r="F2649" s="5" t="str">
        <f>"Q"&amp;ROUNDUP(MONTH(SalesDataTable[[#This Row],[Order Date]])/3,0)</f>
        <v>Q4</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6" x14ac:dyDescent="0.4">
      <c r="A2650" s="2">
        <v>1198</v>
      </c>
      <c r="B2650" s="3">
        <v>46379</v>
      </c>
      <c r="C2650" s="4">
        <f>YEAR(SalesDataTable[[#This Row],[Order Date]])</f>
        <v>2026</v>
      </c>
      <c r="D2650" s="4">
        <f>MONTH(SalesDataTable[[#This Row],[Order Date]])</f>
        <v>12</v>
      </c>
      <c r="E2650" s="4" t="str">
        <f>TEXT(SalesDataTable[[#This Row],[Order Date]], "MMM")</f>
        <v>Dec</v>
      </c>
      <c r="F2650" s="5" t="str">
        <f>"Q"&amp;ROUNDUP(MONTH(SalesDataTable[[#This Row],[Order Date]])/3,0)</f>
        <v>Q4</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6" x14ac:dyDescent="0.4">
      <c r="A2651" s="2">
        <v>2123</v>
      </c>
      <c r="B2651" s="3">
        <v>46379</v>
      </c>
      <c r="C2651" s="4">
        <f>YEAR(SalesDataTable[[#This Row],[Order Date]])</f>
        <v>2026</v>
      </c>
      <c r="D2651" s="4">
        <f>MONTH(SalesDataTable[[#This Row],[Order Date]])</f>
        <v>12</v>
      </c>
      <c r="E2651" s="4" t="str">
        <f>TEXT(SalesDataTable[[#This Row],[Order Date]], "MMM")</f>
        <v>Dec</v>
      </c>
      <c r="F2651" s="5" t="str">
        <f>"Q"&amp;ROUNDUP(MONTH(SalesDataTable[[#This Row],[Order Date]])/3,0)</f>
        <v>Q4</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6" x14ac:dyDescent="0.4">
      <c r="A2652" s="2">
        <v>2586</v>
      </c>
      <c r="B2652" s="3">
        <v>46379</v>
      </c>
      <c r="C2652" s="4">
        <f>YEAR(SalesDataTable[[#This Row],[Order Date]])</f>
        <v>2026</v>
      </c>
      <c r="D2652" s="4">
        <f>MONTH(SalesDataTable[[#This Row],[Order Date]])</f>
        <v>12</v>
      </c>
      <c r="E2652" s="4" t="str">
        <f>TEXT(SalesDataTable[[#This Row],[Order Date]], "MMM")</f>
        <v>Dec</v>
      </c>
      <c r="F2652" s="5" t="str">
        <f>"Q"&amp;ROUNDUP(MONTH(SalesDataTable[[#This Row],[Order Date]])/3,0)</f>
        <v>Q4</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6" x14ac:dyDescent="0.4">
      <c r="A2653" s="2">
        <v>3048</v>
      </c>
      <c r="B2653" s="3">
        <v>46379</v>
      </c>
      <c r="C2653" s="4">
        <f>YEAR(SalesDataTable[[#This Row],[Order Date]])</f>
        <v>2026</v>
      </c>
      <c r="D2653" s="4">
        <f>MONTH(SalesDataTable[[#This Row],[Order Date]])</f>
        <v>12</v>
      </c>
      <c r="E2653" s="4" t="str">
        <f>TEXT(SalesDataTable[[#This Row],[Order Date]], "MMM")</f>
        <v>Dec</v>
      </c>
      <c r="F2653" s="5" t="str">
        <f>"Q"&amp;ROUNDUP(MONTH(SalesDataTable[[#This Row],[Order Date]])/3,0)</f>
        <v>Q4</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6" x14ac:dyDescent="0.4">
      <c r="A2654" s="2">
        <v>3838</v>
      </c>
      <c r="B2654" s="3">
        <v>46379</v>
      </c>
      <c r="C2654" s="4">
        <f>YEAR(SalesDataTable[[#This Row],[Order Date]])</f>
        <v>2026</v>
      </c>
      <c r="D2654" s="4">
        <f>MONTH(SalesDataTable[[#This Row],[Order Date]])</f>
        <v>12</v>
      </c>
      <c r="E2654" s="4" t="str">
        <f>TEXT(SalesDataTable[[#This Row],[Order Date]], "MMM")</f>
        <v>Dec</v>
      </c>
      <c r="F2654" s="5" t="str">
        <f>"Q"&amp;ROUNDUP(MONTH(SalesDataTable[[#This Row],[Order Date]])/3,0)</f>
        <v>Q4</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6" x14ac:dyDescent="0.4">
      <c r="A2655" s="2">
        <v>4718</v>
      </c>
      <c r="B2655" s="3">
        <v>46379</v>
      </c>
      <c r="C2655" s="4">
        <f>YEAR(SalesDataTable[[#This Row],[Order Date]])</f>
        <v>2026</v>
      </c>
      <c r="D2655" s="4">
        <f>MONTH(SalesDataTable[[#This Row],[Order Date]])</f>
        <v>12</v>
      </c>
      <c r="E2655" s="4" t="str">
        <f>TEXT(SalesDataTable[[#This Row],[Order Date]], "MMM")</f>
        <v>Dec</v>
      </c>
      <c r="F2655" s="5" t="str">
        <f>"Q"&amp;ROUNDUP(MONTH(SalesDataTable[[#This Row],[Order Date]])/3,0)</f>
        <v>Q4</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6" x14ac:dyDescent="0.4">
      <c r="A2656" s="2">
        <v>4844</v>
      </c>
      <c r="B2656" s="3">
        <v>46379</v>
      </c>
      <c r="C2656" s="4">
        <f>YEAR(SalesDataTable[[#This Row],[Order Date]])</f>
        <v>2026</v>
      </c>
      <c r="D2656" s="4">
        <f>MONTH(SalesDataTable[[#This Row],[Order Date]])</f>
        <v>12</v>
      </c>
      <c r="E2656" s="4" t="str">
        <f>TEXT(SalesDataTable[[#This Row],[Order Date]], "MMM")</f>
        <v>Dec</v>
      </c>
      <c r="F2656" s="5" t="str">
        <f>"Q"&amp;ROUNDUP(MONTH(SalesDataTable[[#This Row],[Order Date]])/3,0)</f>
        <v>Q4</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6" x14ac:dyDescent="0.4">
      <c r="A2657" s="2">
        <v>678</v>
      </c>
      <c r="B2657" s="3">
        <v>46380</v>
      </c>
      <c r="C2657" s="4">
        <f>YEAR(SalesDataTable[[#This Row],[Order Date]])</f>
        <v>2026</v>
      </c>
      <c r="D2657" s="4">
        <f>MONTH(SalesDataTable[[#This Row],[Order Date]])</f>
        <v>12</v>
      </c>
      <c r="E2657" s="4" t="str">
        <f>TEXT(SalesDataTable[[#This Row],[Order Date]], "MMM")</f>
        <v>Dec</v>
      </c>
      <c r="F2657" s="5" t="str">
        <f>"Q"&amp;ROUNDUP(MONTH(SalesDataTable[[#This Row],[Order Date]])/3,0)</f>
        <v>Q4</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6" x14ac:dyDescent="0.4">
      <c r="A2658" s="2">
        <v>1706</v>
      </c>
      <c r="B2658" s="3">
        <v>46380</v>
      </c>
      <c r="C2658" s="4">
        <f>YEAR(SalesDataTable[[#This Row],[Order Date]])</f>
        <v>2026</v>
      </c>
      <c r="D2658" s="4">
        <f>MONTH(SalesDataTable[[#This Row],[Order Date]])</f>
        <v>12</v>
      </c>
      <c r="E2658" s="4" t="str">
        <f>TEXT(SalesDataTable[[#This Row],[Order Date]], "MMM")</f>
        <v>Dec</v>
      </c>
      <c r="F2658" s="5" t="str">
        <f>"Q"&amp;ROUNDUP(MONTH(SalesDataTable[[#This Row],[Order Date]])/3,0)</f>
        <v>Q4</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6" x14ac:dyDescent="0.4">
      <c r="A2659" s="2">
        <v>3034</v>
      </c>
      <c r="B2659" s="3">
        <v>46380</v>
      </c>
      <c r="C2659" s="4">
        <f>YEAR(SalesDataTable[[#This Row],[Order Date]])</f>
        <v>2026</v>
      </c>
      <c r="D2659" s="4">
        <f>MONTH(SalesDataTable[[#This Row],[Order Date]])</f>
        <v>12</v>
      </c>
      <c r="E2659" s="4" t="str">
        <f>TEXT(SalesDataTable[[#This Row],[Order Date]], "MMM")</f>
        <v>Dec</v>
      </c>
      <c r="F2659" s="5" t="str">
        <f>"Q"&amp;ROUNDUP(MONTH(SalesDataTable[[#This Row],[Order Date]])/3,0)</f>
        <v>Q4</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6" x14ac:dyDescent="0.4">
      <c r="A2660" s="2">
        <v>3883</v>
      </c>
      <c r="B2660" s="3">
        <v>46380</v>
      </c>
      <c r="C2660" s="4">
        <f>YEAR(SalesDataTable[[#This Row],[Order Date]])</f>
        <v>2026</v>
      </c>
      <c r="D2660" s="4">
        <f>MONTH(SalesDataTable[[#This Row],[Order Date]])</f>
        <v>12</v>
      </c>
      <c r="E2660" s="4" t="str">
        <f>TEXT(SalesDataTable[[#This Row],[Order Date]], "MMM")</f>
        <v>Dec</v>
      </c>
      <c r="F2660" s="5" t="str">
        <f>"Q"&amp;ROUNDUP(MONTH(SalesDataTable[[#This Row],[Order Date]])/3,0)</f>
        <v>Q4</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6" x14ac:dyDescent="0.4">
      <c r="A2661" s="2">
        <v>4342</v>
      </c>
      <c r="B2661" s="3">
        <v>46380</v>
      </c>
      <c r="C2661" s="4">
        <f>YEAR(SalesDataTable[[#This Row],[Order Date]])</f>
        <v>2026</v>
      </c>
      <c r="D2661" s="4">
        <f>MONTH(SalesDataTable[[#This Row],[Order Date]])</f>
        <v>12</v>
      </c>
      <c r="E2661" s="4" t="str">
        <f>TEXT(SalesDataTable[[#This Row],[Order Date]], "MMM")</f>
        <v>Dec</v>
      </c>
      <c r="F2661" s="5" t="str">
        <f>"Q"&amp;ROUNDUP(MONTH(SalesDataTable[[#This Row],[Order Date]])/3,0)</f>
        <v>Q4</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6" x14ac:dyDescent="0.4">
      <c r="A2662" s="2">
        <v>4468</v>
      </c>
      <c r="B2662" s="3">
        <v>46380</v>
      </c>
      <c r="C2662" s="4">
        <f>YEAR(SalesDataTable[[#This Row],[Order Date]])</f>
        <v>2026</v>
      </c>
      <c r="D2662" s="4">
        <f>MONTH(SalesDataTable[[#This Row],[Order Date]])</f>
        <v>12</v>
      </c>
      <c r="E2662" s="4" t="str">
        <f>TEXT(SalesDataTable[[#This Row],[Order Date]], "MMM")</f>
        <v>Dec</v>
      </c>
      <c r="F2662" s="5" t="str">
        <f>"Q"&amp;ROUNDUP(MONTH(SalesDataTable[[#This Row],[Order Date]])/3,0)</f>
        <v>Q4</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6" x14ac:dyDescent="0.4">
      <c r="A2663" s="2">
        <v>7</v>
      </c>
      <c r="B2663" s="3">
        <v>46381</v>
      </c>
      <c r="C2663" s="4">
        <f>YEAR(SalesDataTable[[#This Row],[Order Date]])</f>
        <v>2026</v>
      </c>
      <c r="D2663" s="4">
        <f>MONTH(SalesDataTable[[#This Row],[Order Date]])</f>
        <v>12</v>
      </c>
      <c r="E2663" s="4" t="str">
        <f>TEXT(SalesDataTable[[#This Row],[Order Date]], "MMM")</f>
        <v>Dec</v>
      </c>
      <c r="F2663" s="5" t="str">
        <f>"Q"&amp;ROUNDUP(MONTH(SalesDataTable[[#This Row],[Order Date]])/3,0)</f>
        <v>Q4</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6" x14ac:dyDescent="0.4">
      <c r="A2664" s="2">
        <v>658</v>
      </c>
      <c r="B2664" s="3">
        <v>46381</v>
      </c>
      <c r="C2664" s="4">
        <f>YEAR(SalesDataTable[[#This Row],[Order Date]])</f>
        <v>2026</v>
      </c>
      <c r="D2664" s="4">
        <f>MONTH(SalesDataTable[[#This Row],[Order Date]])</f>
        <v>12</v>
      </c>
      <c r="E2664" s="4" t="str">
        <f>TEXT(SalesDataTable[[#This Row],[Order Date]], "MMM")</f>
        <v>Dec</v>
      </c>
      <c r="F2664" s="5" t="str">
        <f>"Q"&amp;ROUNDUP(MONTH(SalesDataTable[[#This Row],[Order Date]])/3,0)</f>
        <v>Q4</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6" x14ac:dyDescent="0.4">
      <c r="A2665" s="2">
        <v>1192</v>
      </c>
      <c r="B2665" s="3">
        <v>46381</v>
      </c>
      <c r="C2665" s="4">
        <f>YEAR(SalesDataTable[[#This Row],[Order Date]])</f>
        <v>2026</v>
      </c>
      <c r="D2665" s="4">
        <f>MONTH(SalesDataTable[[#This Row],[Order Date]])</f>
        <v>12</v>
      </c>
      <c r="E2665" s="4" t="str">
        <f>TEXT(SalesDataTable[[#This Row],[Order Date]], "MMM")</f>
        <v>Dec</v>
      </c>
      <c r="F2665" s="5" t="str">
        <f>"Q"&amp;ROUNDUP(MONTH(SalesDataTable[[#This Row],[Order Date]])/3,0)</f>
        <v>Q4</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6" x14ac:dyDescent="0.4">
      <c r="A2666" s="2">
        <v>3852</v>
      </c>
      <c r="B2666" s="3">
        <v>46381</v>
      </c>
      <c r="C2666" s="4">
        <f>YEAR(SalesDataTable[[#This Row],[Order Date]])</f>
        <v>2026</v>
      </c>
      <c r="D2666" s="4">
        <f>MONTH(SalesDataTable[[#This Row],[Order Date]])</f>
        <v>12</v>
      </c>
      <c r="E2666" s="4" t="str">
        <f>TEXT(SalesDataTable[[#This Row],[Order Date]], "MMM")</f>
        <v>Dec</v>
      </c>
      <c r="F2666" s="5" t="str">
        <f>"Q"&amp;ROUNDUP(MONTH(SalesDataTable[[#This Row],[Order Date]])/3,0)</f>
        <v>Q4</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6" x14ac:dyDescent="0.4">
      <c r="A2667" s="2">
        <v>4507</v>
      </c>
      <c r="B2667" s="3">
        <v>46381</v>
      </c>
      <c r="C2667" s="4">
        <f>YEAR(SalesDataTable[[#This Row],[Order Date]])</f>
        <v>2026</v>
      </c>
      <c r="D2667" s="4">
        <f>MONTH(SalesDataTable[[#This Row],[Order Date]])</f>
        <v>12</v>
      </c>
      <c r="E2667" s="4" t="str">
        <f>TEXT(SalesDataTable[[#This Row],[Order Date]], "MMM")</f>
        <v>Dec</v>
      </c>
      <c r="F2667" s="5" t="str">
        <f>"Q"&amp;ROUNDUP(MONTH(SalesDataTable[[#This Row],[Order Date]])/3,0)</f>
        <v>Q4</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6" x14ac:dyDescent="0.4">
      <c r="A2668" s="2">
        <v>260</v>
      </c>
      <c r="B2668" s="3">
        <v>46382</v>
      </c>
      <c r="C2668" s="4">
        <f>YEAR(SalesDataTable[[#This Row],[Order Date]])</f>
        <v>2026</v>
      </c>
      <c r="D2668" s="4">
        <f>MONTH(SalesDataTable[[#This Row],[Order Date]])</f>
        <v>12</v>
      </c>
      <c r="E2668" s="4" t="str">
        <f>TEXT(SalesDataTable[[#This Row],[Order Date]], "MMM")</f>
        <v>Dec</v>
      </c>
      <c r="F2668" s="5" t="str">
        <f>"Q"&amp;ROUNDUP(MONTH(SalesDataTable[[#This Row],[Order Date]])/3,0)</f>
        <v>Q4</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6" x14ac:dyDescent="0.4">
      <c r="A2669" s="2">
        <v>1659</v>
      </c>
      <c r="B2669" s="3">
        <v>46382</v>
      </c>
      <c r="C2669" s="4">
        <f>YEAR(SalesDataTable[[#This Row],[Order Date]])</f>
        <v>2026</v>
      </c>
      <c r="D2669" s="4">
        <f>MONTH(SalesDataTable[[#This Row],[Order Date]])</f>
        <v>12</v>
      </c>
      <c r="E2669" s="4" t="str">
        <f>TEXT(SalesDataTable[[#This Row],[Order Date]], "MMM")</f>
        <v>Dec</v>
      </c>
      <c r="F2669" s="5" t="str">
        <f>"Q"&amp;ROUNDUP(MONTH(SalesDataTable[[#This Row],[Order Date]])/3,0)</f>
        <v>Q4</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6" x14ac:dyDescent="0.4">
      <c r="A2670" s="2">
        <v>3188</v>
      </c>
      <c r="B2670" s="3">
        <v>46382</v>
      </c>
      <c r="C2670" s="4">
        <f>YEAR(SalesDataTable[[#This Row],[Order Date]])</f>
        <v>2026</v>
      </c>
      <c r="D2670" s="4">
        <f>MONTH(SalesDataTable[[#This Row],[Order Date]])</f>
        <v>12</v>
      </c>
      <c r="E2670" s="4" t="str">
        <f>TEXT(SalesDataTable[[#This Row],[Order Date]], "MMM")</f>
        <v>Dec</v>
      </c>
      <c r="F2670" s="5" t="str">
        <f>"Q"&amp;ROUNDUP(MONTH(SalesDataTable[[#This Row],[Order Date]])/3,0)</f>
        <v>Q4</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6" x14ac:dyDescent="0.4">
      <c r="A2671" s="2">
        <v>3673</v>
      </c>
      <c r="B2671" s="3">
        <v>46382</v>
      </c>
      <c r="C2671" s="4">
        <f>YEAR(SalesDataTable[[#This Row],[Order Date]])</f>
        <v>2026</v>
      </c>
      <c r="D2671" s="4">
        <f>MONTH(SalesDataTable[[#This Row],[Order Date]])</f>
        <v>12</v>
      </c>
      <c r="E2671" s="4" t="str">
        <f>TEXT(SalesDataTable[[#This Row],[Order Date]], "MMM")</f>
        <v>Dec</v>
      </c>
      <c r="F2671" s="5" t="str">
        <f>"Q"&amp;ROUNDUP(MONTH(SalesDataTable[[#This Row],[Order Date]])/3,0)</f>
        <v>Q4</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6" x14ac:dyDescent="0.4">
      <c r="A2672" s="2">
        <v>3805</v>
      </c>
      <c r="B2672" s="3">
        <v>46382</v>
      </c>
      <c r="C2672" s="4">
        <f>YEAR(SalesDataTable[[#This Row],[Order Date]])</f>
        <v>2026</v>
      </c>
      <c r="D2672" s="4">
        <f>MONTH(SalesDataTable[[#This Row],[Order Date]])</f>
        <v>12</v>
      </c>
      <c r="E2672" s="4" t="str">
        <f>TEXT(SalesDataTable[[#This Row],[Order Date]], "MMM")</f>
        <v>Dec</v>
      </c>
      <c r="F2672" s="5" t="str">
        <f>"Q"&amp;ROUNDUP(MONTH(SalesDataTable[[#This Row],[Order Date]])/3,0)</f>
        <v>Q4</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6" x14ac:dyDescent="0.4">
      <c r="A2673" s="2">
        <v>3945</v>
      </c>
      <c r="B2673" s="3">
        <v>46382</v>
      </c>
      <c r="C2673" s="4">
        <f>YEAR(SalesDataTable[[#This Row],[Order Date]])</f>
        <v>2026</v>
      </c>
      <c r="D2673" s="4">
        <f>MONTH(SalesDataTable[[#This Row],[Order Date]])</f>
        <v>12</v>
      </c>
      <c r="E2673" s="4" t="str">
        <f>TEXT(SalesDataTable[[#This Row],[Order Date]], "MMM")</f>
        <v>Dec</v>
      </c>
      <c r="F2673" s="5" t="str">
        <f>"Q"&amp;ROUNDUP(MONTH(SalesDataTable[[#This Row],[Order Date]])/3,0)</f>
        <v>Q4</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6" x14ac:dyDescent="0.4">
      <c r="A2674" s="2">
        <v>4266</v>
      </c>
      <c r="B2674" s="3">
        <v>46382</v>
      </c>
      <c r="C2674" s="4">
        <f>YEAR(SalesDataTable[[#This Row],[Order Date]])</f>
        <v>2026</v>
      </c>
      <c r="D2674" s="4">
        <f>MONTH(SalesDataTable[[#This Row],[Order Date]])</f>
        <v>12</v>
      </c>
      <c r="E2674" s="4" t="str">
        <f>TEXT(SalesDataTable[[#This Row],[Order Date]], "MMM")</f>
        <v>Dec</v>
      </c>
      <c r="F2674" s="5" t="str">
        <f>"Q"&amp;ROUNDUP(MONTH(SalesDataTable[[#This Row],[Order Date]])/3,0)</f>
        <v>Q4</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6" x14ac:dyDescent="0.4">
      <c r="A2675" s="2">
        <v>606</v>
      </c>
      <c r="B2675" s="3">
        <v>46383</v>
      </c>
      <c r="C2675" s="4">
        <f>YEAR(SalesDataTable[[#This Row],[Order Date]])</f>
        <v>2026</v>
      </c>
      <c r="D2675" s="4">
        <f>MONTH(SalesDataTable[[#This Row],[Order Date]])</f>
        <v>12</v>
      </c>
      <c r="E2675" s="4" t="str">
        <f>TEXT(SalesDataTable[[#This Row],[Order Date]], "MMM")</f>
        <v>Dec</v>
      </c>
      <c r="F2675" s="5" t="str">
        <f>"Q"&amp;ROUNDUP(MONTH(SalesDataTable[[#This Row],[Order Date]])/3,0)</f>
        <v>Q4</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6" x14ac:dyDescent="0.4">
      <c r="A2676" s="2">
        <v>1166</v>
      </c>
      <c r="B2676" s="3">
        <v>46383</v>
      </c>
      <c r="C2676" s="4">
        <f>YEAR(SalesDataTable[[#This Row],[Order Date]])</f>
        <v>2026</v>
      </c>
      <c r="D2676" s="4">
        <f>MONTH(SalesDataTable[[#This Row],[Order Date]])</f>
        <v>12</v>
      </c>
      <c r="E2676" s="4" t="str">
        <f>TEXT(SalesDataTable[[#This Row],[Order Date]], "MMM")</f>
        <v>Dec</v>
      </c>
      <c r="F2676" s="5" t="str">
        <f>"Q"&amp;ROUNDUP(MONTH(SalesDataTable[[#This Row],[Order Date]])/3,0)</f>
        <v>Q4</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6" x14ac:dyDescent="0.4">
      <c r="A2677" s="2">
        <v>1913</v>
      </c>
      <c r="B2677" s="3">
        <v>46383</v>
      </c>
      <c r="C2677" s="4">
        <f>YEAR(SalesDataTable[[#This Row],[Order Date]])</f>
        <v>2026</v>
      </c>
      <c r="D2677" s="4">
        <f>MONTH(SalesDataTable[[#This Row],[Order Date]])</f>
        <v>12</v>
      </c>
      <c r="E2677" s="4" t="str">
        <f>TEXT(SalesDataTable[[#This Row],[Order Date]], "MMM")</f>
        <v>Dec</v>
      </c>
      <c r="F2677" s="5" t="str">
        <f>"Q"&amp;ROUNDUP(MONTH(SalesDataTable[[#This Row],[Order Date]])/3,0)</f>
        <v>Q4</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6" x14ac:dyDescent="0.4">
      <c r="A2678" s="2">
        <v>2402</v>
      </c>
      <c r="B2678" s="3">
        <v>46383</v>
      </c>
      <c r="C2678" s="4">
        <f>YEAR(SalesDataTable[[#This Row],[Order Date]])</f>
        <v>2026</v>
      </c>
      <c r="D2678" s="4">
        <f>MONTH(SalesDataTable[[#This Row],[Order Date]])</f>
        <v>12</v>
      </c>
      <c r="E2678" s="4" t="str">
        <f>TEXT(SalesDataTable[[#This Row],[Order Date]], "MMM")</f>
        <v>Dec</v>
      </c>
      <c r="F2678" s="5" t="str">
        <f>"Q"&amp;ROUNDUP(MONTH(SalesDataTable[[#This Row],[Order Date]])/3,0)</f>
        <v>Q4</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6" x14ac:dyDescent="0.4">
      <c r="A2679" s="2">
        <v>3192</v>
      </c>
      <c r="B2679" s="3">
        <v>46383</v>
      </c>
      <c r="C2679" s="4">
        <f>YEAR(SalesDataTable[[#This Row],[Order Date]])</f>
        <v>2026</v>
      </c>
      <c r="D2679" s="4">
        <f>MONTH(SalesDataTable[[#This Row],[Order Date]])</f>
        <v>12</v>
      </c>
      <c r="E2679" s="4" t="str">
        <f>TEXT(SalesDataTable[[#This Row],[Order Date]], "MMM")</f>
        <v>Dec</v>
      </c>
      <c r="F2679" s="5" t="str">
        <f>"Q"&amp;ROUNDUP(MONTH(SalesDataTable[[#This Row],[Order Date]])/3,0)</f>
        <v>Q4</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6" x14ac:dyDescent="0.4">
      <c r="A2680" s="2">
        <v>3721</v>
      </c>
      <c r="B2680" s="3">
        <v>46383</v>
      </c>
      <c r="C2680" s="4">
        <f>YEAR(SalesDataTable[[#This Row],[Order Date]])</f>
        <v>2026</v>
      </c>
      <c r="D2680" s="4">
        <f>MONTH(SalesDataTable[[#This Row],[Order Date]])</f>
        <v>12</v>
      </c>
      <c r="E2680" s="4" t="str">
        <f>TEXT(SalesDataTable[[#This Row],[Order Date]], "MMM")</f>
        <v>Dec</v>
      </c>
      <c r="F2680" s="5" t="str">
        <f>"Q"&amp;ROUNDUP(MONTH(SalesDataTable[[#This Row],[Order Date]])/3,0)</f>
        <v>Q4</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6" x14ac:dyDescent="0.4">
      <c r="A2681" s="2">
        <v>3882</v>
      </c>
      <c r="B2681" s="3">
        <v>46383</v>
      </c>
      <c r="C2681" s="4">
        <f>YEAR(SalesDataTable[[#This Row],[Order Date]])</f>
        <v>2026</v>
      </c>
      <c r="D2681" s="4">
        <f>MONTH(SalesDataTable[[#This Row],[Order Date]])</f>
        <v>12</v>
      </c>
      <c r="E2681" s="4" t="str">
        <f>TEXT(SalesDataTable[[#This Row],[Order Date]], "MMM")</f>
        <v>Dec</v>
      </c>
      <c r="F2681" s="5" t="str">
        <f>"Q"&amp;ROUNDUP(MONTH(SalesDataTable[[#This Row],[Order Date]])/3,0)</f>
        <v>Q4</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6" x14ac:dyDescent="0.4">
      <c r="A2682" s="2">
        <v>4945</v>
      </c>
      <c r="B2682" s="3">
        <v>46383</v>
      </c>
      <c r="C2682" s="4">
        <f>YEAR(SalesDataTable[[#This Row],[Order Date]])</f>
        <v>2026</v>
      </c>
      <c r="D2682" s="4">
        <f>MONTH(SalesDataTable[[#This Row],[Order Date]])</f>
        <v>12</v>
      </c>
      <c r="E2682" s="4" t="str">
        <f>TEXT(SalesDataTable[[#This Row],[Order Date]], "MMM")</f>
        <v>Dec</v>
      </c>
      <c r="F2682" s="5" t="str">
        <f>"Q"&amp;ROUNDUP(MONTH(SalesDataTable[[#This Row],[Order Date]])/3,0)</f>
        <v>Q4</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6" x14ac:dyDescent="0.4">
      <c r="A2683" s="2">
        <v>5084</v>
      </c>
      <c r="B2683" s="3">
        <v>46383</v>
      </c>
      <c r="C2683" s="4">
        <f>YEAR(SalesDataTable[[#This Row],[Order Date]])</f>
        <v>2026</v>
      </c>
      <c r="D2683" s="4">
        <f>MONTH(SalesDataTable[[#This Row],[Order Date]])</f>
        <v>12</v>
      </c>
      <c r="E2683" s="4" t="str">
        <f>TEXT(SalesDataTable[[#This Row],[Order Date]], "MMM")</f>
        <v>Dec</v>
      </c>
      <c r="F2683" s="5" t="str">
        <f>"Q"&amp;ROUNDUP(MONTH(SalesDataTable[[#This Row],[Order Date]])/3,0)</f>
        <v>Q4</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6" x14ac:dyDescent="0.4">
      <c r="A2684" s="2">
        <v>246</v>
      </c>
      <c r="B2684" s="3">
        <v>46384</v>
      </c>
      <c r="C2684" s="4">
        <f>YEAR(SalesDataTable[[#This Row],[Order Date]])</f>
        <v>2026</v>
      </c>
      <c r="D2684" s="4">
        <f>MONTH(SalesDataTable[[#This Row],[Order Date]])</f>
        <v>12</v>
      </c>
      <c r="E2684" s="4" t="str">
        <f>TEXT(SalesDataTable[[#This Row],[Order Date]], "MMM")</f>
        <v>Dec</v>
      </c>
      <c r="F2684" s="5" t="str">
        <f>"Q"&amp;ROUNDUP(MONTH(SalesDataTable[[#This Row],[Order Date]])/3,0)</f>
        <v>Q4</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6" x14ac:dyDescent="0.4">
      <c r="A2685" s="2">
        <v>537</v>
      </c>
      <c r="B2685" s="3">
        <v>46384</v>
      </c>
      <c r="C2685" s="4">
        <f>YEAR(SalesDataTable[[#This Row],[Order Date]])</f>
        <v>2026</v>
      </c>
      <c r="D2685" s="4">
        <f>MONTH(SalesDataTable[[#This Row],[Order Date]])</f>
        <v>12</v>
      </c>
      <c r="E2685" s="4" t="str">
        <f>TEXT(SalesDataTable[[#This Row],[Order Date]], "MMM")</f>
        <v>Dec</v>
      </c>
      <c r="F2685" s="5" t="str">
        <f>"Q"&amp;ROUNDUP(MONTH(SalesDataTable[[#This Row],[Order Date]])/3,0)</f>
        <v>Q4</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6" x14ac:dyDescent="0.4">
      <c r="A2686" s="2">
        <v>968</v>
      </c>
      <c r="B2686" s="3">
        <v>46384</v>
      </c>
      <c r="C2686" s="4">
        <f>YEAR(SalesDataTable[[#This Row],[Order Date]])</f>
        <v>2026</v>
      </c>
      <c r="D2686" s="4">
        <f>MONTH(SalesDataTable[[#This Row],[Order Date]])</f>
        <v>12</v>
      </c>
      <c r="E2686" s="4" t="str">
        <f>TEXT(SalesDataTable[[#This Row],[Order Date]], "MMM")</f>
        <v>Dec</v>
      </c>
      <c r="F2686" s="5" t="str">
        <f>"Q"&amp;ROUNDUP(MONTH(SalesDataTable[[#This Row],[Order Date]])/3,0)</f>
        <v>Q4</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6" x14ac:dyDescent="0.4">
      <c r="A2687" s="2">
        <v>1234</v>
      </c>
      <c r="B2687" s="3">
        <v>46384</v>
      </c>
      <c r="C2687" s="4">
        <f>YEAR(SalesDataTable[[#This Row],[Order Date]])</f>
        <v>2026</v>
      </c>
      <c r="D2687" s="4">
        <f>MONTH(SalesDataTable[[#This Row],[Order Date]])</f>
        <v>12</v>
      </c>
      <c r="E2687" s="4" t="str">
        <f>TEXT(SalesDataTable[[#This Row],[Order Date]], "MMM")</f>
        <v>Dec</v>
      </c>
      <c r="F2687" s="5" t="str">
        <f>"Q"&amp;ROUNDUP(MONTH(SalesDataTable[[#This Row],[Order Date]])/3,0)</f>
        <v>Q4</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6" x14ac:dyDescent="0.4">
      <c r="A2688" s="2">
        <v>2061</v>
      </c>
      <c r="B2688" s="3">
        <v>46384</v>
      </c>
      <c r="C2688" s="4">
        <f>YEAR(SalesDataTable[[#This Row],[Order Date]])</f>
        <v>2026</v>
      </c>
      <c r="D2688" s="4">
        <f>MONTH(SalesDataTable[[#This Row],[Order Date]])</f>
        <v>12</v>
      </c>
      <c r="E2688" s="4" t="str">
        <f>TEXT(SalesDataTable[[#This Row],[Order Date]], "MMM")</f>
        <v>Dec</v>
      </c>
      <c r="F2688" s="5" t="str">
        <f>"Q"&amp;ROUNDUP(MONTH(SalesDataTable[[#This Row],[Order Date]])/3,0)</f>
        <v>Q4</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6" x14ac:dyDescent="0.4">
      <c r="A2689" s="2">
        <v>2219</v>
      </c>
      <c r="B2689" s="3">
        <v>46384</v>
      </c>
      <c r="C2689" s="4">
        <f>YEAR(SalesDataTable[[#This Row],[Order Date]])</f>
        <v>2026</v>
      </c>
      <c r="D2689" s="4">
        <f>MONTH(SalesDataTable[[#This Row],[Order Date]])</f>
        <v>12</v>
      </c>
      <c r="E2689" s="4" t="str">
        <f>TEXT(SalesDataTable[[#This Row],[Order Date]], "MMM")</f>
        <v>Dec</v>
      </c>
      <c r="F2689" s="5" t="str">
        <f>"Q"&amp;ROUNDUP(MONTH(SalesDataTable[[#This Row],[Order Date]])/3,0)</f>
        <v>Q4</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6" x14ac:dyDescent="0.4">
      <c r="A2690" s="2">
        <v>2651</v>
      </c>
      <c r="B2690" s="3">
        <v>46384</v>
      </c>
      <c r="C2690" s="4">
        <f>YEAR(SalesDataTable[[#This Row],[Order Date]])</f>
        <v>2026</v>
      </c>
      <c r="D2690" s="4">
        <f>MONTH(SalesDataTable[[#This Row],[Order Date]])</f>
        <v>12</v>
      </c>
      <c r="E2690" s="4" t="str">
        <f>TEXT(SalesDataTable[[#This Row],[Order Date]], "MMM")</f>
        <v>Dec</v>
      </c>
      <c r="F2690" s="5" t="str">
        <f>"Q"&amp;ROUNDUP(MONTH(SalesDataTable[[#This Row],[Order Date]])/3,0)</f>
        <v>Q4</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6" x14ac:dyDescent="0.4">
      <c r="A2691" s="2">
        <v>3173</v>
      </c>
      <c r="B2691" s="3">
        <v>46384</v>
      </c>
      <c r="C2691" s="4">
        <f>YEAR(SalesDataTable[[#This Row],[Order Date]])</f>
        <v>2026</v>
      </c>
      <c r="D2691" s="4">
        <f>MONTH(SalesDataTable[[#This Row],[Order Date]])</f>
        <v>12</v>
      </c>
      <c r="E2691" s="4" t="str">
        <f>TEXT(SalesDataTable[[#This Row],[Order Date]], "MMM")</f>
        <v>Dec</v>
      </c>
      <c r="F2691" s="5" t="str">
        <f>"Q"&amp;ROUNDUP(MONTH(SalesDataTable[[#This Row],[Order Date]])/3,0)</f>
        <v>Q4</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6" x14ac:dyDescent="0.4">
      <c r="A2692" s="2">
        <v>3409</v>
      </c>
      <c r="B2692" s="3">
        <v>46384</v>
      </c>
      <c r="C2692" s="4">
        <f>YEAR(SalesDataTable[[#This Row],[Order Date]])</f>
        <v>2026</v>
      </c>
      <c r="D2692" s="4">
        <f>MONTH(SalesDataTable[[#This Row],[Order Date]])</f>
        <v>12</v>
      </c>
      <c r="E2692" s="4" t="str">
        <f>TEXT(SalesDataTable[[#This Row],[Order Date]], "MMM")</f>
        <v>Dec</v>
      </c>
      <c r="F2692" s="5" t="str">
        <f>"Q"&amp;ROUNDUP(MONTH(SalesDataTable[[#This Row],[Order Date]])/3,0)</f>
        <v>Q4</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6" x14ac:dyDescent="0.4">
      <c r="A2693" s="2">
        <v>3535</v>
      </c>
      <c r="B2693" s="3">
        <v>46384</v>
      </c>
      <c r="C2693" s="4">
        <f>YEAR(SalesDataTable[[#This Row],[Order Date]])</f>
        <v>2026</v>
      </c>
      <c r="D2693" s="4">
        <f>MONTH(SalesDataTable[[#This Row],[Order Date]])</f>
        <v>12</v>
      </c>
      <c r="E2693" s="4" t="str">
        <f>TEXT(SalesDataTable[[#This Row],[Order Date]], "MMM")</f>
        <v>Dec</v>
      </c>
      <c r="F2693" s="5" t="str">
        <f>"Q"&amp;ROUNDUP(MONTH(SalesDataTable[[#This Row],[Order Date]])/3,0)</f>
        <v>Q4</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6" x14ac:dyDescent="0.4">
      <c r="A2694" s="2">
        <v>5134</v>
      </c>
      <c r="B2694" s="3">
        <v>46384</v>
      </c>
      <c r="C2694" s="4">
        <f>YEAR(SalesDataTable[[#This Row],[Order Date]])</f>
        <v>2026</v>
      </c>
      <c r="D2694" s="4">
        <f>MONTH(SalesDataTable[[#This Row],[Order Date]])</f>
        <v>12</v>
      </c>
      <c r="E2694" s="4" t="str">
        <f>TEXT(SalesDataTable[[#This Row],[Order Date]], "MMM")</f>
        <v>Dec</v>
      </c>
      <c r="F2694" s="5" t="str">
        <f>"Q"&amp;ROUNDUP(MONTH(SalesDataTable[[#This Row],[Order Date]])/3,0)</f>
        <v>Q4</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6" x14ac:dyDescent="0.4">
      <c r="A2695" s="2">
        <v>2011</v>
      </c>
      <c r="B2695" s="3">
        <v>46385</v>
      </c>
      <c r="C2695" s="4">
        <f>YEAR(SalesDataTable[[#This Row],[Order Date]])</f>
        <v>2026</v>
      </c>
      <c r="D2695" s="4">
        <f>MONTH(SalesDataTable[[#This Row],[Order Date]])</f>
        <v>12</v>
      </c>
      <c r="E2695" s="4" t="str">
        <f>TEXT(SalesDataTable[[#This Row],[Order Date]], "MMM")</f>
        <v>Dec</v>
      </c>
      <c r="F2695" s="5" t="str">
        <f>"Q"&amp;ROUNDUP(MONTH(SalesDataTable[[#This Row],[Order Date]])/3,0)</f>
        <v>Q4</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6" x14ac:dyDescent="0.4">
      <c r="A2696" s="2">
        <v>2477</v>
      </c>
      <c r="B2696" s="3">
        <v>46385</v>
      </c>
      <c r="C2696" s="4">
        <f>YEAR(SalesDataTable[[#This Row],[Order Date]])</f>
        <v>2026</v>
      </c>
      <c r="D2696" s="4">
        <f>MONTH(SalesDataTable[[#This Row],[Order Date]])</f>
        <v>12</v>
      </c>
      <c r="E2696" s="4" t="str">
        <f>TEXT(SalesDataTable[[#This Row],[Order Date]], "MMM")</f>
        <v>Dec</v>
      </c>
      <c r="F2696" s="5" t="str">
        <f>"Q"&amp;ROUNDUP(MONTH(SalesDataTable[[#This Row],[Order Date]])/3,0)</f>
        <v>Q4</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6" x14ac:dyDescent="0.4">
      <c r="A2697" s="2">
        <v>2745</v>
      </c>
      <c r="B2697" s="3">
        <v>46385</v>
      </c>
      <c r="C2697" s="4">
        <f>YEAR(SalesDataTable[[#This Row],[Order Date]])</f>
        <v>2026</v>
      </c>
      <c r="D2697" s="4">
        <f>MONTH(SalesDataTable[[#This Row],[Order Date]])</f>
        <v>12</v>
      </c>
      <c r="E2697" s="4" t="str">
        <f>TEXT(SalesDataTable[[#This Row],[Order Date]], "MMM")</f>
        <v>Dec</v>
      </c>
      <c r="F2697" s="5" t="str">
        <f>"Q"&amp;ROUNDUP(MONTH(SalesDataTable[[#This Row],[Order Date]])/3,0)</f>
        <v>Q4</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6" x14ac:dyDescent="0.4">
      <c r="A2698" s="2">
        <v>4427</v>
      </c>
      <c r="B2698" s="3">
        <v>46385</v>
      </c>
      <c r="C2698" s="4">
        <f>YEAR(SalesDataTable[[#This Row],[Order Date]])</f>
        <v>2026</v>
      </c>
      <c r="D2698" s="4">
        <f>MONTH(SalesDataTable[[#This Row],[Order Date]])</f>
        <v>12</v>
      </c>
      <c r="E2698" s="4" t="str">
        <f>TEXT(SalesDataTable[[#This Row],[Order Date]], "MMM")</f>
        <v>Dec</v>
      </c>
      <c r="F2698" s="5" t="str">
        <f>"Q"&amp;ROUNDUP(MONTH(SalesDataTable[[#This Row],[Order Date]])/3,0)</f>
        <v>Q4</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6" x14ac:dyDescent="0.4">
      <c r="A2699" s="2">
        <v>377</v>
      </c>
      <c r="B2699" s="3">
        <v>46386</v>
      </c>
      <c r="C2699" s="4">
        <f>YEAR(SalesDataTable[[#This Row],[Order Date]])</f>
        <v>2026</v>
      </c>
      <c r="D2699" s="4">
        <f>MONTH(SalesDataTable[[#This Row],[Order Date]])</f>
        <v>12</v>
      </c>
      <c r="E2699" s="4" t="str">
        <f>TEXT(SalesDataTable[[#This Row],[Order Date]], "MMM")</f>
        <v>Dec</v>
      </c>
      <c r="F2699" s="5" t="str">
        <f>"Q"&amp;ROUNDUP(MONTH(SalesDataTable[[#This Row],[Order Date]])/3,0)</f>
        <v>Q4</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6" x14ac:dyDescent="0.4">
      <c r="A2700" s="2">
        <v>1530</v>
      </c>
      <c r="B2700" s="3">
        <v>46386</v>
      </c>
      <c r="C2700" s="4">
        <f>YEAR(SalesDataTable[[#This Row],[Order Date]])</f>
        <v>2026</v>
      </c>
      <c r="D2700" s="4">
        <f>MONTH(SalesDataTable[[#This Row],[Order Date]])</f>
        <v>12</v>
      </c>
      <c r="E2700" s="4" t="str">
        <f>TEXT(SalesDataTable[[#This Row],[Order Date]], "MMM")</f>
        <v>Dec</v>
      </c>
      <c r="F2700" s="5" t="str">
        <f>"Q"&amp;ROUNDUP(MONTH(SalesDataTable[[#This Row],[Order Date]])/3,0)</f>
        <v>Q4</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6" x14ac:dyDescent="0.4">
      <c r="A2701" s="2">
        <v>2135</v>
      </c>
      <c r="B2701" s="3">
        <v>46386</v>
      </c>
      <c r="C2701" s="4">
        <f>YEAR(SalesDataTable[[#This Row],[Order Date]])</f>
        <v>2026</v>
      </c>
      <c r="D2701" s="4">
        <f>MONTH(SalesDataTable[[#This Row],[Order Date]])</f>
        <v>12</v>
      </c>
      <c r="E2701" s="4" t="str">
        <f>TEXT(SalesDataTable[[#This Row],[Order Date]], "MMM")</f>
        <v>Dec</v>
      </c>
      <c r="F2701" s="5" t="str">
        <f>"Q"&amp;ROUNDUP(MONTH(SalesDataTable[[#This Row],[Order Date]])/3,0)</f>
        <v>Q4</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6" x14ac:dyDescent="0.4">
      <c r="A2702" s="2">
        <v>2916</v>
      </c>
      <c r="B2702" s="3">
        <v>46386</v>
      </c>
      <c r="C2702" s="4">
        <f>YEAR(SalesDataTable[[#This Row],[Order Date]])</f>
        <v>2026</v>
      </c>
      <c r="D2702" s="4">
        <f>MONTH(SalesDataTable[[#This Row],[Order Date]])</f>
        <v>12</v>
      </c>
      <c r="E2702" s="4" t="str">
        <f>TEXT(SalesDataTable[[#This Row],[Order Date]], "MMM")</f>
        <v>Dec</v>
      </c>
      <c r="F2702" s="5" t="str">
        <f>"Q"&amp;ROUNDUP(MONTH(SalesDataTable[[#This Row],[Order Date]])/3,0)</f>
        <v>Q4</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6" x14ac:dyDescent="0.4">
      <c r="A2703" s="2">
        <v>3449</v>
      </c>
      <c r="B2703" s="3">
        <v>46386</v>
      </c>
      <c r="C2703" s="4">
        <f>YEAR(SalesDataTable[[#This Row],[Order Date]])</f>
        <v>2026</v>
      </c>
      <c r="D2703" s="4">
        <f>MONTH(SalesDataTable[[#This Row],[Order Date]])</f>
        <v>12</v>
      </c>
      <c r="E2703" s="4" t="str">
        <f>TEXT(SalesDataTable[[#This Row],[Order Date]], "MMM")</f>
        <v>Dec</v>
      </c>
      <c r="F2703" s="5" t="str">
        <f>"Q"&amp;ROUNDUP(MONTH(SalesDataTable[[#This Row],[Order Date]])/3,0)</f>
        <v>Q4</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6" x14ac:dyDescent="0.4">
      <c r="A2704" s="2">
        <v>3498</v>
      </c>
      <c r="B2704" s="3">
        <v>46386</v>
      </c>
      <c r="C2704" s="4">
        <f>YEAR(SalesDataTable[[#This Row],[Order Date]])</f>
        <v>2026</v>
      </c>
      <c r="D2704" s="4">
        <f>MONTH(SalesDataTable[[#This Row],[Order Date]])</f>
        <v>12</v>
      </c>
      <c r="E2704" s="4" t="str">
        <f>TEXT(SalesDataTable[[#This Row],[Order Date]], "MMM")</f>
        <v>Dec</v>
      </c>
      <c r="F2704" s="5" t="str">
        <f>"Q"&amp;ROUNDUP(MONTH(SalesDataTable[[#This Row],[Order Date]])/3,0)</f>
        <v>Q4</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6" x14ac:dyDescent="0.4">
      <c r="A2705" s="2">
        <v>4851</v>
      </c>
      <c r="B2705" s="3">
        <v>46386</v>
      </c>
      <c r="C2705" s="4">
        <f>YEAR(SalesDataTable[[#This Row],[Order Date]])</f>
        <v>2026</v>
      </c>
      <c r="D2705" s="4">
        <f>MONTH(SalesDataTable[[#This Row],[Order Date]])</f>
        <v>12</v>
      </c>
      <c r="E2705" s="4" t="str">
        <f>TEXT(SalesDataTable[[#This Row],[Order Date]], "MMM")</f>
        <v>Dec</v>
      </c>
      <c r="F2705" s="5" t="str">
        <f>"Q"&amp;ROUNDUP(MONTH(SalesDataTable[[#This Row],[Order Date]])/3,0)</f>
        <v>Q4</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6" x14ac:dyDescent="0.4">
      <c r="A2706" s="2">
        <v>4926</v>
      </c>
      <c r="B2706" s="3">
        <v>46386</v>
      </c>
      <c r="C2706" s="4">
        <f>YEAR(SalesDataTable[[#This Row],[Order Date]])</f>
        <v>2026</v>
      </c>
      <c r="D2706" s="4">
        <f>MONTH(SalesDataTable[[#This Row],[Order Date]])</f>
        <v>12</v>
      </c>
      <c r="E2706" s="4" t="str">
        <f>TEXT(SalesDataTable[[#This Row],[Order Date]], "MMM")</f>
        <v>Dec</v>
      </c>
      <c r="F2706" s="5" t="str">
        <f>"Q"&amp;ROUNDUP(MONTH(SalesDataTable[[#This Row],[Order Date]])/3,0)</f>
        <v>Q4</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6" x14ac:dyDescent="0.4">
      <c r="A2707" s="2">
        <v>5035</v>
      </c>
      <c r="B2707" s="3">
        <v>46386</v>
      </c>
      <c r="C2707" s="4">
        <f>YEAR(SalesDataTable[[#This Row],[Order Date]])</f>
        <v>2026</v>
      </c>
      <c r="D2707" s="4">
        <f>MONTH(SalesDataTable[[#This Row],[Order Date]])</f>
        <v>12</v>
      </c>
      <c r="E2707" s="4" t="str">
        <f>TEXT(SalesDataTable[[#This Row],[Order Date]], "MMM")</f>
        <v>Dec</v>
      </c>
      <c r="F2707" s="5" t="str">
        <f>"Q"&amp;ROUNDUP(MONTH(SalesDataTable[[#This Row],[Order Date]])/3,0)</f>
        <v>Q4</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6" x14ac:dyDescent="0.4">
      <c r="A2708" s="2">
        <v>5135</v>
      </c>
      <c r="B2708" s="3">
        <v>46386</v>
      </c>
      <c r="C2708" s="4">
        <f>YEAR(SalesDataTable[[#This Row],[Order Date]])</f>
        <v>2026</v>
      </c>
      <c r="D2708" s="4">
        <f>MONTH(SalesDataTable[[#This Row],[Order Date]])</f>
        <v>12</v>
      </c>
      <c r="E2708" s="4" t="str">
        <f>TEXT(SalesDataTable[[#This Row],[Order Date]], "MMM")</f>
        <v>Dec</v>
      </c>
      <c r="F2708" s="5" t="str">
        <f>"Q"&amp;ROUNDUP(MONTH(SalesDataTable[[#This Row],[Order Date]])/3,0)</f>
        <v>Q4</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FEDE-4277-4EB3-B1C3-0B8BA1B6D2C7}">
  <dimension ref="A1"/>
  <sheetViews>
    <sheetView showGridLines="0" tabSelected="1" zoomScale="78" zoomScaleNormal="64" workbookViewId="0">
      <selection activeCell="U11" sqref="U11"/>
    </sheetView>
  </sheetViews>
  <sheetFormatPr defaultRowHeight="14.5" x14ac:dyDescent="0.35"/>
  <cols>
    <col min="1" max="16384" width="8.7265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ABIA IQBAL</cp:lastModifiedBy>
  <dcterms:created xsi:type="dcterms:W3CDTF">2026-09-07T01:30:55Z</dcterms:created>
  <dcterms:modified xsi:type="dcterms:W3CDTF">2026-10-22T12:18:44Z</dcterms:modified>
</cp:coreProperties>
</file>