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Herdis\Desktop\"/>
    </mc:Choice>
  </mc:AlternateContent>
  <xr:revisionPtr revIDLastSave="0" documentId="13_ncr:1_{8C7D6C47-8CDB-41DD-9EE9-14F4C651E81D}" xr6:coauthVersionLast="47" xr6:coauthVersionMax="47" xr10:uidLastSave="{00000000-0000-0000-0000-000000000000}"/>
  <bookViews>
    <workbookView xWindow="-110" yWindow="-110" windowWidth="19420" windowHeight="10300" xr2:uid="{00000000-000D-0000-FFFF-FFFF00000000}"/>
  </bookViews>
  <sheets>
    <sheet name="Oslo Bør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22" i="1" l="1"/>
  <c r="Q213" i="1"/>
  <c r="P213" i="1"/>
  <c r="O213" i="1"/>
  <c r="N213" i="1"/>
  <c r="I213" i="1"/>
  <c r="Q191" i="1"/>
  <c r="P191" i="1"/>
  <c r="O191" i="1"/>
  <c r="N191" i="1"/>
  <c r="I191" i="1"/>
  <c r="I162" i="1"/>
  <c r="Q162" i="1"/>
  <c r="P162" i="1"/>
  <c r="O162" i="1"/>
  <c r="N162" i="1"/>
  <c r="Q36" i="1" l="1"/>
  <c r="P36" i="1"/>
  <c r="O36" i="1"/>
  <c r="N36" i="1"/>
  <c r="N226" i="1" s="1"/>
  <c r="I36" i="1"/>
  <c r="I226" i="1" s="1"/>
  <c r="O222" i="1" l="1"/>
  <c r="P222" i="1"/>
  <c r="Q222" i="1"/>
  <c r="Q226" i="1" l="1"/>
  <c r="O226" i="1" l="1"/>
  <c r="P226" i="1"/>
</calcChain>
</file>

<file path=xl/sharedStrings.xml><?xml version="1.0" encoding="utf-8"?>
<sst xmlns="http://schemas.openxmlformats.org/spreadsheetml/2006/main" count="776" uniqueCount="490">
  <si>
    <t>Aker Solutions</t>
  </si>
  <si>
    <t>AKSO</t>
  </si>
  <si>
    <t>FOE</t>
  </si>
  <si>
    <t>Frontline</t>
  </si>
  <si>
    <t>USD</t>
  </si>
  <si>
    <t>FRO</t>
  </si>
  <si>
    <t>-</t>
  </si>
  <si>
    <t>GJF</t>
  </si>
  <si>
    <t>Golden Ocean Group</t>
  </si>
  <si>
    <t>GOGL</t>
  </si>
  <si>
    <t>Marine Harvest</t>
  </si>
  <si>
    <t>MHG</t>
  </si>
  <si>
    <t>Norsk Hydro</t>
  </si>
  <si>
    <t>NHY</t>
  </si>
  <si>
    <t>Orkla</t>
  </si>
  <si>
    <t>ORK</t>
  </si>
  <si>
    <t>Petroleum Geo-Services</t>
  </si>
  <si>
    <t>PGS</t>
  </si>
  <si>
    <t>Prosafe</t>
  </si>
  <si>
    <t>EUR</t>
  </si>
  <si>
    <t>PRS</t>
  </si>
  <si>
    <t>Questerre Energy Corporation</t>
  </si>
  <si>
    <t>CAD</t>
  </si>
  <si>
    <t>QEC</t>
  </si>
  <si>
    <t>Royal Caribbean Cruises</t>
  </si>
  <si>
    <t>RCL</t>
  </si>
  <si>
    <t>REC</t>
  </si>
  <si>
    <t>Seadrill</t>
  </si>
  <si>
    <t>SDRL</t>
  </si>
  <si>
    <t>Sevan Marine</t>
  </si>
  <si>
    <t>SEVAN</t>
  </si>
  <si>
    <t>Storebrand</t>
  </si>
  <si>
    <t>STB</t>
  </si>
  <si>
    <t>Statoil</t>
  </si>
  <si>
    <t>STL</t>
  </si>
  <si>
    <t>Subsea 7</t>
  </si>
  <si>
    <t>Telenor</t>
  </si>
  <si>
    <t>TEL</t>
  </si>
  <si>
    <t>TGS-NOPEC Geophysical Company</t>
  </si>
  <si>
    <t>TGS</t>
  </si>
  <si>
    <t>Yara International</t>
  </si>
  <si>
    <t>YAR</t>
  </si>
  <si>
    <t>AF Gruppen</t>
  </si>
  <si>
    <t>AFG</t>
  </si>
  <si>
    <t>Aker</t>
  </si>
  <si>
    <t>AKER</t>
  </si>
  <si>
    <t>Apptix</t>
  </si>
  <si>
    <t>APP</t>
  </si>
  <si>
    <t>ABG Sundal Collier Holding</t>
  </si>
  <si>
    <t>ASC</t>
  </si>
  <si>
    <t>Atea</t>
  </si>
  <si>
    <t>ATEA</t>
  </si>
  <si>
    <t>Austevoll Seafood</t>
  </si>
  <si>
    <t>AUSS</t>
  </si>
  <si>
    <t>Avocet Mining</t>
  </si>
  <si>
    <t>GBP</t>
  </si>
  <si>
    <t>AVM</t>
  </si>
  <si>
    <t>Bakkafrost</t>
  </si>
  <si>
    <t>BAKKA</t>
  </si>
  <si>
    <t>Belships</t>
  </si>
  <si>
    <t>BEL</t>
  </si>
  <si>
    <t>Bergen Group</t>
  </si>
  <si>
    <t>BERGEN</t>
  </si>
  <si>
    <t>Biotec Pharmacon</t>
  </si>
  <si>
    <t>BIOTEC</t>
  </si>
  <si>
    <t>Bonheur</t>
  </si>
  <si>
    <t>BON</t>
  </si>
  <si>
    <t>Borgestad</t>
  </si>
  <si>
    <t>BOR</t>
  </si>
  <si>
    <t>BW Offshore Limited</t>
  </si>
  <si>
    <t>BWO</t>
  </si>
  <si>
    <t>ContextVision</t>
  </si>
  <si>
    <t>SEK</t>
  </si>
  <si>
    <t>COV</t>
  </si>
  <si>
    <t>Deep Sea Supply</t>
  </si>
  <si>
    <t>DESSC</t>
  </si>
  <si>
    <t>DNO</t>
  </si>
  <si>
    <t>DOF</t>
  </si>
  <si>
    <t>Eidesvik Offshore</t>
  </si>
  <si>
    <t>EIOF</t>
  </si>
  <si>
    <t>Ekornes</t>
  </si>
  <si>
    <t>EKO</t>
  </si>
  <si>
    <t>Electromagnetic Geoservices</t>
  </si>
  <si>
    <t>EMGS</t>
  </si>
  <si>
    <t>Funcom</t>
  </si>
  <si>
    <t>FUNCOM</t>
  </si>
  <si>
    <t>Goodtech</t>
  </si>
  <si>
    <t>GOD</t>
  </si>
  <si>
    <t>Ganger Rolf</t>
  </si>
  <si>
    <t>GRO</t>
  </si>
  <si>
    <t>Grieg Seafood</t>
  </si>
  <si>
    <t>GSF</t>
  </si>
  <si>
    <t>Hexagon Composites</t>
  </si>
  <si>
    <t>HEX</t>
  </si>
  <si>
    <t>HNA</t>
  </si>
  <si>
    <t>HNB</t>
  </si>
  <si>
    <t>InterOil Exploration and Production</t>
  </si>
  <si>
    <t>IOX</t>
  </si>
  <si>
    <t>Intex Resources</t>
  </si>
  <si>
    <t>ITX</t>
  </si>
  <si>
    <t>Jinhui Shipping and Transportation</t>
  </si>
  <si>
    <t>JIN</t>
  </si>
  <si>
    <t>Kitron</t>
  </si>
  <si>
    <t>KIT</t>
  </si>
  <si>
    <t>KOA</t>
  </si>
  <si>
    <t>Kongsberg Gruppen</t>
  </si>
  <si>
    <t>KOG</t>
  </si>
  <si>
    <t>Lerøy Seafood Group</t>
  </si>
  <si>
    <t>LSG</t>
  </si>
  <si>
    <t>Norwegian Air Shuttle</t>
  </si>
  <si>
    <t>NAS</t>
  </si>
  <si>
    <t>Nordic Semiconductor</t>
  </si>
  <si>
    <t>NOD</t>
  </si>
  <si>
    <t>Norwegian Energy Company</t>
  </si>
  <si>
    <t>NOR</t>
  </si>
  <si>
    <t>Norwegian Property</t>
  </si>
  <si>
    <t>NPRO</t>
  </si>
  <si>
    <t>Norske Skogindustrier</t>
  </si>
  <si>
    <t>NSG</t>
  </si>
  <si>
    <t>ODF</t>
  </si>
  <si>
    <t>ODFB</t>
  </si>
  <si>
    <t>Opera Software</t>
  </si>
  <si>
    <t>OPERA</t>
  </si>
  <si>
    <t>DKK</t>
  </si>
  <si>
    <t>PDR</t>
  </si>
  <si>
    <t>Panoro Energy</t>
  </si>
  <si>
    <t>PEN</t>
  </si>
  <si>
    <t>Photocure</t>
  </si>
  <si>
    <t>PHO</t>
  </si>
  <si>
    <t>Q-Free</t>
  </si>
  <si>
    <t>QFR</t>
  </si>
  <si>
    <t>SalMar</t>
  </si>
  <si>
    <t>SALM</t>
  </si>
  <si>
    <t>SAS AB</t>
  </si>
  <si>
    <t>SAS NOK</t>
  </si>
  <si>
    <t>SeaBird Exploration</t>
  </si>
  <si>
    <t>SBX</t>
  </si>
  <si>
    <t>Siem Offshore</t>
  </si>
  <si>
    <t>SIOFF</t>
  </si>
  <si>
    <t>Stolt-Nielsen</t>
  </si>
  <si>
    <t>SNI</t>
  </si>
  <si>
    <t>Songa Offshore</t>
  </si>
  <si>
    <t>SONG</t>
  </si>
  <si>
    <t>Storm Real Estate</t>
  </si>
  <si>
    <t>STORM</t>
  </si>
  <si>
    <t>Tomra Systems</t>
  </si>
  <si>
    <t>TOM</t>
  </si>
  <si>
    <t>TTS Group</t>
  </si>
  <si>
    <t>TTS</t>
  </si>
  <si>
    <t>Veidekke</t>
  </si>
  <si>
    <t>VEI</t>
  </si>
  <si>
    <t>Wentworth Resources</t>
  </si>
  <si>
    <t>WRL</t>
  </si>
  <si>
    <t>WWASA</t>
  </si>
  <si>
    <t>WWI</t>
  </si>
  <si>
    <t>Arendals Fossekompani</t>
  </si>
  <si>
    <t>AFK</t>
  </si>
  <si>
    <t>AKVA Group</t>
  </si>
  <si>
    <t>AKVA</t>
  </si>
  <si>
    <t>American Shipping Company</t>
  </si>
  <si>
    <t>AMSC</t>
  </si>
  <si>
    <t>Byggma</t>
  </si>
  <si>
    <t>BMA</t>
  </si>
  <si>
    <t>Bouvet</t>
  </si>
  <si>
    <t>BOUVET</t>
  </si>
  <si>
    <t>Data Respons</t>
  </si>
  <si>
    <t>DAT</t>
  </si>
  <si>
    <t>SGD</t>
  </si>
  <si>
    <t>Farstad Shipping</t>
  </si>
  <si>
    <t>FAR</t>
  </si>
  <si>
    <t>Gyldendal</t>
  </si>
  <si>
    <t>GYL</t>
  </si>
  <si>
    <t>Havila Shipping</t>
  </si>
  <si>
    <t>HAVI</t>
  </si>
  <si>
    <t>IMSK</t>
  </si>
  <si>
    <t>ITE</t>
  </si>
  <si>
    <t>MEDI</t>
  </si>
  <si>
    <t>Navamedic</t>
  </si>
  <si>
    <t>NAVA</t>
  </si>
  <si>
    <t>Olav Thon Eiendomsselskap</t>
  </si>
  <si>
    <t>OLT</t>
  </si>
  <si>
    <t>Polaris Media</t>
  </si>
  <si>
    <t>POL</t>
  </si>
  <si>
    <t>Protector Forsikring</t>
  </si>
  <si>
    <t>PROTCT</t>
  </si>
  <si>
    <t>GC Rieber Shipping</t>
  </si>
  <si>
    <t>RISH</t>
  </si>
  <si>
    <t>Skiens Aktiemølle</t>
  </si>
  <si>
    <t>SKI</t>
  </si>
  <si>
    <t>SOFF</t>
  </si>
  <si>
    <t>Solvang</t>
  </si>
  <si>
    <t>SOLV</t>
  </si>
  <si>
    <t>Tide</t>
  </si>
  <si>
    <t>TIDE</t>
  </si>
  <si>
    <t>Voss Veksel- og Landmandsbank</t>
  </si>
  <si>
    <t>VVL</t>
  </si>
  <si>
    <t>Wilson</t>
  </si>
  <si>
    <t>WILS</t>
  </si>
  <si>
    <t>WWIB</t>
  </si>
  <si>
    <t>Aurskog Sparebank</t>
  </si>
  <si>
    <t>AURG</t>
  </si>
  <si>
    <t>Helgeland Sparebank</t>
  </si>
  <si>
    <t>HELG</t>
  </si>
  <si>
    <t>HSPG</t>
  </si>
  <si>
    <t>Indre Sogn Sparebank</t>
  </si>
  <si>
    <t>ISSG</t>
  </si>
  <si>
    <t>Melhus Sparebank</t>
  </si>
  <si>
    <t>MELG</t>
  </si>
  <si>
    <t>SpareBank 1 SMN</t>
  </si>
  <si>
    <t>MING</t>
  </si>
  <si>
    <t>Sparebanken Møre</t>
  </si>
  <si>
    <t>MORG</t>
  </si>
  <si>
    <t>SpareBank 1 Nord-Norge</t>
  </si>
  <si>
    <t>NONG</t>
  </si>
  <si>
    <t>NTSG</t>
  </si>
  <si>
    <t>SpareBank 1 Ringerike Hadeland</t>
  </si>
  <si>
    <t>RING</t>
  </si>
  <si>
    <t>SpareBank 1 SR-Bank</t>
  </si>
  <si>
    <t>Sandnes Sparebank</t>
  </si>
  <si>
    <t>SADG</t>
  </si>
  <si>
    <t>SBVG</t>
  </si>
  <si>
    <t>Sparebanken Øst</t>
  </si>
  <si>
    <t>SPOG</t>
  </si>
  <si>
    <t>Sparebanken Vest</t>
  </si>
  <si>
    <t>SVEG</t>
  </si>
  <si>
    <t>Totens Sparebank</t>
  </si>
  <si>
    <t>TOTG</t>
  </si>
  <si>
    <t>XACT OBX</t>
  </si>
  <si>
    <t>XACT Derivat BEAR</t>
  </si>
  <si>
    <t>XACT Derivat BULL</t>
  </si>
  <si>
    <t>IDEX</t>
  </si>
  <si>
    <t>Polarcus</t>
  </si>
  <si>
    <t>PLCS</t>
  </si>
  <si>
    <t>Spectrum</t>
  </si>
  <si>
    <t>SPU</t>
  </si>
  <si>
    <t>The Scottish Salmon Company</t>
  </si>
  <si>
    <t>SSC</t>
  </si>
  <si>
    <t>Thin Film Electronics</t>
  </si>
  <si>
    <t>THIN</t>
  </si>
  <si>
    <t>OBX</t>
  </si>
  <si>
    <t>Total OBX</t>
  </si>
  <si>
    <t>EGENKAPITALINSTRUMENTER / EQUITY CAPITAL INSTRUMENTS</t>
  </si>
  <si>
    <t xml:space="preserve">NOK </t>
  </si>
  <si>
    <t>På-</t>
  </si>
  <si>
    <t>Selskap -  Aksjeklasse</t>
  </si>
  <si>
    <t>Registrert</t>
  </si>
  <si>
    <t>Antall aksjonærer</t>
  </si>
  <si>
    <t>Utlend</t>
  </si>
  <si>
    <t>Utbytte</t>
  </si>
  <si>
    <t>Kurs årsslutt 1)</t>
  </si>
  <si>
    <t>Tot.avkastn.</t>
  </si>
  <si>
    <t xml:space="preserve">       Høy / Lav kurs</t>
  </si>
  <si>
    <t xml:space="preserve">   Omsetnings-</t>
  </si>
  <si>
    <t>Symbol</t>
  </si>
  <si>
    <t>el</t>
  </si>
  <si>
    <t>lydende</t>
  </si>
  <si>
    <t>kapital</t>
  </si>
  <si>
    <t>Shareholders</t>
  </si>
  <si>
    <t>eierand</t>
  </si>
  <si>
    <t>Dividend</t>
  </si>
  <si>
    <t>Price year end 1)</t>
  </si>
  <si>
    <t>årsslutt</t>
  </si>
  <si>
    <t>I verdi</t>
  </si>
  <si>
    <t>Antall aksjer 3)</t>
  </si>
  <si>
    <t>Ant transaksjoner</t>
  </si>
  <si>
    <t>Ant dager</t>
  </si>
  <si>
    <t xml:space="preserve">     hastighet</t>
  </si>
  <si>
    <t>annet</t>
  </si>
  <si>
    <t>verdi</t>
  </si>
  <si>
    <t>Company - Share class</t>
  </si>
  <si>
    <t>Reg share</t>
  </si>
  <si>
    <t>Norske</t>
  </si>
  <si>
    <t>Utenland</t>
  </si>
  <si>
    <t>Foreign</t>
  </si>
  <si>
    <t>per aksje</t>
  </si>
  <si>
    <t>totalt</t>
  </si>
  <si>
    <t xml:space="preserve">  Total return</t>
  </si>
  <si>
    <t xml:space="preserve">      High / Low price</t>
  </si>
  <si>
    <t>Value</t>
  </si>
  <si>
    <t>Number of</t>
  </si>
  <si>
    <t>No. of trad-</t>
  </si>
  <si>
    <t xml:space="preserve">  Turnover </t>
  </si>
  <si>
    <t>Ticker</t>
  </si>
  <si>
    <t>If not</t>
  </si>
  <si>
    <t>Nominal</t>
  </si>
  <si>
    <t>capital</t>
  </si>
  <si>
    <t>Domestic</t>
  </si>
  <si>
    <t>ownership</t>
  </si>
  <si>
    <t>per share</t>
  </si>
  <si>
    <t>total</t>
  </si>
  <si>
    <t xml:space="preserve">  H</t>
  </si>
  <si>
    <t xml:space="preserve">   L</t>
  </si>
  <si>
    <t>year end</t>
  </si>
  <si>
    <t>shares traded 3)</t>
  </si>
  <si>
    <t>transactions</t>
  </si>
  <si>
    <t xml:space="preserve">   ing days</t>
  </si>
  <si>
    <t xml:space="preserve">  velocity</t>
  </si>
  <si>
    <t>code</t>
  </si>
  <si>
    <t>value</t>
  </si>
  <si>
    <t>NOK 1000</t>
  </si>
  <si>
    <t>%</t>
  </si>
  <si>
    <t>NOK</t>
  </si>
  <si>
    <t xml:space="preserve"> %</t>
  </si>
  <si>
    <t xml:space="preserve">     %</t>
  </si>
  <si>
    <t>OB Match</t>
  </si>
  <si>
    <t>Total OB Match</t>
  </si>
  <si>
    <t>OB Standard &amp; New</t>
  </si>
  <si>
    <t>Total OB Standard &amp; New</t>
  </si>
  <si>
    <t>Equity Certificates</t>
  </si>
  <si>
    <t>Exchange traded funds</t>
  </si>
  <si>
    <t>Total Exchange traded funds</t>
  </si>
  <si>
    <t>GRAND TOTAL</t>
  </si>
  <si>
    <t>Market value reg</t>
  </si>
  <si>
    <t>If the stock has not been traded that day, the last ask price is applied (marked "k"). If there does not exist an ask price either, the last traded price for the latest day the stock was traded is used (marked "o").</t>
  </si>
  <si>
    <t>1) Siste omsetningskurs siste børsdag. Dersom aksjen ikke ble omsatt denne dagen, benyttes siste kjøpskurs (merket "k"). Dersom det heller ikke finnes kjøpskurs siste børsdag, brukes omsetningskurs fra siste dag aksjen ble omsatt (merket "o"). / Last traded price for the last day of the year.</t>
  </si>
  <si>
    <t>2) Utbytte er reinvestert på ex-dato./Dividends are reinvested on ex-dates.</t>
  </si>
  <si>
    <t>3) Antall aksjer omsatt er justert for utvanninger / Diluting effects are adjusted for in order to reflect the true performance of the security.</t>
  </si>
  <si>
    <t>DNB</t>
  </si>
  <si>
    <t>SUBC</t>
  </si>
  <si>
    <t>ARCHER</t>
  </si>
  <si>
    <t>HLNG</t>
  </si>
  <si>
    <t>Kværner</t>
  </si>
  <si>
    <t>KVAER</t>
  </si>
  <si>
    <t>OTS</t>
  </si>
  <si>
    <t>Markedsverdi reg</t>
  </si>
  <si>
    <t>Medistim</t>
  </si>
  <si>
    <t>NRS</t>
  </si>
  <si>
    <t>SpareBank 1 Nøtterøy - Tønsberg</t>
  </si>
  <si>
    <t>SpareBank 1 Østfold Akershus</t>
  </si>
  <si>
    <t>SOAG</t>
  </si>
  <si>
    <t>DNB OBX</t>
  </si>
  <si>
    <t>OBXEDNB</t>
  </si>
  <si>
    <t>OBXEXACT</t>
  </si>
  <si>
    <t>OBXEXDBEAR</t>
  </si>
  <si>
    <t>OBXEXDBULL</t>
  </si>
  <si>
    <t>Sevan Drilling</t>
  </si>
  <si>
    <t>SEVDR</t>
  </si>
  <si>
    <t>Fred. Olsen Energy</t>
  </si>
  <si>
    <t>Gjensidige Forsikring</t>
  </si>
  <si>
    <t>Archer</t>
  </si>
  <si>
    <t>Borregaard</t>
  </si>
  <si>
    <t>BRG</t>
  </si>
  <si>
    <t>I.M. Skaugen</t>
  </si>
  <si>
    <t>Odfjell ser. A</t>
  </si>
  <si>
    <t>Odfjell ser. B</t>
  </si>
  <si>
    <t>Reach Subsea</t>
  </si>
  <si>
    <t>REACH</t>
  </si>
  <si>
    <t>Selvaag Bolig</t>
  </si>
  <si>
    <t>SBO</t>
  </si>
  <si>
    <t>SRBANK</t>
  </si>
  <si>
    <t>Itera</t>
  </si>
  <si>
    <t>Norway Royal Salmon</t>
  </si>
  <si>
    <t>Siem Shipping</t>
  </si>
  <si>
    <t>SSI</t>
  </si>
  <si>
    <t>REC Silicon</t>
  </si>
  <si>
    <t>Aqualis</t>
  </si>
  <si>
    <t>Asetek</t>
  </si>
  <si>
    <t>BW LPG</t>
  </si>
  <si>
    <t>Ocean Yield</t>
  </si>
  <si>
    <t>Odfjell Drilling</t>
  </si>
  <si>
    <t>AQUA</t>
  </si>
  <si>
    <t>ASETEK</t>
  </si>
  <si>
    <t>BWLPG</t>
  </si>
  <si>
    <t>OCY</t>
  </si>
  <si>
    <t>ODL</t>
  </si>
  <si>
    <t>Havfisk</t>
  </si>
  <si>
    <t>Petrolia</t>
  </si>
  <si>
    <t>Atlantic Petroleum</t>
  </si>
  <si>
    <t>Napatech</t>
  </si>
  <si>
    <t>HFISK</t>
  </si>
  <si>
    <t>NAPA</t>
  </si>
  <si>
    <t>Skue Sparebank</t>
  </si>
  <si>
    <t>Sparebanken Sør</t>
  </si>
  <si>
    <t>SKUE</t>
  </si>
  <si>
    <t>SOR</t>
  </si>
  <si>
    <t>Link Mobility Group</t>
  </si>
  <si>
    <t>LINK</t>
  </si>
  <si>
    <t>Akastor</t>
  </si>
  <si>
    <t>AKA</t>
  </si>
  <si>
    <t>Avance Gas Holding</t>
  </si>
  <si>
    <t>AVANCE</t>
  </si>
  <si>
    <t>EMAS Offshore</t>
  </si>
  <si>
    <t>EMAS</t>
  </si>
  <si>
    <t>Entra</t>
  </si>
  <si>
    <t>ENTRA</t>
  </si>
  <si>
    <t>Havyard Group</t>
  </si>
  <si>
    <t>HYARD</t>
  </si>
  <si>
    <t>Kongsberg Automotive</t>
  </si>
  <si>
    <t>NEL</t>
  </si>
  <si>
    <t>RAK Petroleum</t>
  </si>
  <si>
    <t>RAKP</t>
  </si>
  <si>
    <t>Scatec Solar</t>
  </si>
  <si>
    <t>SSO</t>
  </si>
  <si>
    <t>Tanker Investments</t>
  </si>
  <si>
    <t>TIL</t>
  </si>
  <si>
    <t>Weifa</t>
  </si>
  <si>
    <t>WEIFA</t>
  </si>
  <si>
    <t>XXL</t>
  </si>
  <si>
    <t>Zalaris</t>
  </si>
  <si>
    <t>ZAL</t>
  </si>
  <si>
    <t>ATLA NOK</t>
  </si>
  <si>
    <t>NTS</t>
  </si>
  <si>
    <t>RenoNorden</t>
  </si>
  <si>
    <t>RENO</t>
  </si>
  <si>
    <t>Total Equity Certificates</t>
  </si>
  <si>
    <t>JAEREN</t>
  </si>
  <si>
    <t>SpareBank 1 BV</t>
  </si>
  <si>
    <t>Jæren Sparebank</t>
  </si>
  <si>
    <t>Cxense</t>
  </si>
  <si>
    <t>CXENSE</t>
  </si>
  <si>
    <t>NEXT Biometrics Group</t>
  </si>
  <si>
    <t>NEXT</t>
  </si>
  <si>
    <t>Schibsted ser. A</t>
  </si>
  <si>
    <t>SCHA</t>
  </si>
  <si>
    <t>Schibsted ser. B</t>
  </si>
  <si>
    <t>SCHB</t>
  </si>
  <si>
    <t>Europris</t>
  </si>
  <si>
    <t>EPR</t>
  </si>
  <si>
    <t>Gaming Innovation Group</t>
  </si>
  <si>
    <t>GIG</t>
  </si>
  <si>
    <t>Höegh LNG Holdings</t>
  </si>
  <si>
    <t>Hafslund ser. A</t>
  </si>
  <si>
    <t>Hafslund ser. B</t>
  </si>
  <si>
    <t>Kid</t>
  </si>
  <si>
    <t>KID</t>
  </si>
  <si>
    <t>Multiconsult</t>
  </si>
  <si>
    <t>MULTI</t>
  </si>
  <si>
    <t>Nordic Nanovector</t>
  </si>
  <si>
    <t>NANO</t>
  </si>
  <si>
    <t>NextGenTel Holding</t>
  </si>
  <si>
    <t>NGT</t>
  </si>
  <si>
    <t>NRC Group</t>
  </si>
  <si>
    <t>NRC</t>
  </si>
  <si>
    <t>Skandiabanken</t>
  </si>
  <si>
    <t>SKBN</t>
  </si>
  <si>
    <t>StrongPoint</t>
  </si>
  <si>
    <t>STRONG</t>
  </si>
  <si>
    <t>Wilh. Wilhelmsen</t>
  </si>
  <si>
    <t>Wilh. Wilhelmsen Holding ser. A</t>
  </si>
  <si>
    <t>Wilh. Wilhelmsen Holding ser. B</t>
  </si>
  <si>
    <t>Team Tankers International</t>
  </si>
  <si>
    <t>TEAM</t>
  </si>
  <si>
    <t>Høland og Setskog Sparebank</t>
  </si>
  <si>
    <t>Aker BP</t>
  </si>
  <si>
    <t>AKERBP</t>
  </si>
  <si>
    <t>Hovedtall for de Oslo Børs-noterte selskapene 2016</t>
  </si>
  <si>
    <t>Main figures for the Oslo Børs listed companies 2016</t>
  </si>
  <si>
    <t>2015 - 2016 2)</t>
  </si>
  <si>
    <t>Axactor</t>
  </si>
  <si>
    <t>B2Holding</t>
  </si>
  <si>
    <t>Bulk Invest</t>
  </si>
  <si>
    <t>Golden Ocean Group REG S</t>
  </si>
  <si>
    <t>Hiddn Solutions</t>
  </si>
  <si>
    <t>Incus Investor</t>
  </si>
  <si>
    <t>Insr Insurance Group</t>
  </si>
  <si>
    <t>Norwegian Finans Holding</t>
  </si>
  <si>
    <t>Oceanteam</t>
  </si>
  <si>
    <t>Pareto Bank</t>
  </si>
  <si>
    <t>Solstad Offshore ser. A</t>
  </si>
  <si>
    <t>Solon Eiendom</t>
  </si>
  <si>
    <t>Techstep</t>
  </si>
  <si>
    <t>Treasure</t>
  </si>
  <si>
    <t>AXA</t>
  </si>
  <si>
    <t>B2H</t>
  </si>
  <si>
    <t>56 K</t>
  </si>
  <si>
    <t>0.22 o</t>
  </si>
  <si>
    <t>BULKIN</t>
  </si>
  <si>
    <t>36.7 o</t>
  </si>
  <si>
    <t>GOGL R</t>
  </si>
  <si>
    <t>45 o</t>
  </si>
  <si>
    <t>36.4 o</t>
  </si>
  <si>
    <t>HIDDN</t>
  </si>
  <si>
    <t>INC</t>
  </si>
  <si>
    <t>INSR</t>
  </si>
  <si>
    <t>NOFI</t>
  </si>
  <si>
    <t>PARB</t>
  </si>
  <si>
    <t>614 o</t>
  </si>
  <si>
    <t>SOLON</t>
  </si>
  <si>
    <t>TECH</t>
  </si>
  <si>
    <t>TRE</t>
  </si>
  <si>
    <t>Arcus</t>
  </si>
  <si>
    <t>ARCUS</t>
  </si>
  <si>
    <t>2.32 K</t>
  </si>
  <si>
    <t>26 K</t>
  </si>
  <si>
    <t>6.8 K</t>
  </si>
  <si>
    <t>Solstad Offshore ser. B</t>
  </si>
  <si>
    <t>200 K</t>
  </si>
  <si>
    <t>SOFFB</t>
  </si>
  <si>
    <t xml:space="preserve">                          Omsetning i 2016  /  Turnover in 2016</t>
  </si>
  <si>
    <t>max 253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</si>
</sst>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7" formatCode="_ * #,##0.0_ ;_ * \-#,##0.0_ ;_ * &quot;-&quot;?_ ;_ @_ "/>
  </numFmts>
  <fonts count="36" x14ac:knownFonts="1">
    <font>
      <sz val="11"/>
      <color theme="1"/>
      <name val="Calibri"/>
      <family val="2"/>
      <scheme val="minor"/>
    </font>
    <font>
      <b/>
      <sz val="14"/>
      <color indexed="9"/>
      <name val="Verdana"/>
      <family val="2"/>
    </font>
    <font>
      <sz val="14"/>
      <color indexed="9"/>
      <name val="Verdana"/>
      <family val="2"/>
    </font>
    <font>
      <sz val="10"/>
      <name val="Verdana"/>
      <family val="2"/>
    </font>
    <font>
      <sz val="18"/>
      <color indexed="9"/>
      <name val="Verdana"/>
      <family val="2"/>
    </font>
    <font>
      <i/>
      <sz val="18"/>
      <color indexed="9"/>
      <name val="Verdana"/>
      <family val="2"/>
    </font>
    <font>
      <sz val="9"/>
      <name val="Verdana"/>
      <family val="2"/>
    </font>
    <font>
      <sz val="9"/>
      <color indexed="8"/>
      <name val="Verdana"/>
      <family val="2"/>
    </font>
    <font>
      <b/>
      <sz val="9"/>
      <color indexed="8"/>
      <name val="Verdana"/>
      <family val="2"/>
    </font>
    <font>
      <i/>
      <sz val="9"/>
      <color indexed="8"/>
      <name val="Verdana"/>
      <family val="2"/>
    </font>
    <font>
      <sz val="8"/>
      <name val="Verdana"/>
      <family val="2"/>
    </font>
    <font>
      <b/>
      <i/>
      <sz val="9"/>
      <color indexed="8"/>
      <name val="Verdana"/>
      <family val="2"/>
    </font>
    <font>
      <b/>
      <sz val="9"/>
      <name val="Verdana"/>
      <family val="2"/>
    </font>
    <font>
      <i/>
      <sz val="9"/>
      <name val="Verdana"/>
      <family val="2"/>
    </font>
    <font>
      <sz val="14"/>
      <name val="Verdana"/>
      <family val="2"/>
    </font>
    <font>
      <sz val="11"/>
      <color theme="1"/>
      <name val="Calibri"/>
      <family val="2"/>
      <scheme val="minor"/>
    </font>
    <font>
      <sz val="11"/>
      <color theme="0"/>
      <name val="Calibri"/>
      <family val="2"/>
      <scheme val="minor"/>
    </font>
    <font>
      <b/>
      <sz val="11"/>
      <color rgb="FFFA7D00"/>
      <name val="Calibri"/>
      <family val="2"/>
      <scheme val="minor"/>
    </font>
    <font>
      <sz val="11"/>
      <color rgb="FF9C0006"/>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8"/>
      <color theme="3"/>
      <name val="Cambria"/>
      <family val="2"/>
      <scheme val="major"/>
    </font>
    <font>
      <b/>
      <sz val="11"/>
      <color theme="1"/>
      <name val="Calibri"/>
      <family val="2"/>
      <scheme val="minor"/>
    </font>
    <font>
      <b/>
      <sz val="11"/>
      <color rgb="FF3F3F3F"/>
      <name val="Calibri"/>
      <family val="2"/>
      <scheme val="minor"/>
    </font>
    <font>
      <sz val="11"/>
      <color rgb="FFFF0000"/>
      <name val="Calibri"/>
      <family val="2"/>
      <scheme val="minor"/>
    </font>
    <font>
      <b/>
      <sz val="9"/>
      <color theme="1"/>
      <name val="Verdana"/>
      <family val="2"/>
    </font>
    <font>
      <sz val="9"/>
      <color theme="1"/>
      <name val="Verdana"/>
      <family val="2"/>
    </font>
    <font>
      <sz val="11"/>
      <name val="Calibri"/>
      <family val="2"/>
      <scheme val="minor"/>
    </font>
    <font>
      <b/>
      <sz val="10"/>
      <name val="Verdana"/>
      <family val="2"/>
    </font>
  </fonts>
  <fills count="35">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CC99"/>
      </patternFill>
    </fill>
    <fill>
      <patternFill patternType="solid">
        <fgColor rgb="FFA5A5A5"/>
      </patternFill>
    </fill>
    <fill>
      <patternFill patternType="solid">
        <fgColor rgb="FFFFFFCC"/>
      </patternFill>
    </fill>
    <fill>
      <patternFill patternType="solid">
        <fgColor rgb="FFFFEB9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55728F"/>
        <bgColor indexed="64"/>
      </patternFill>
    </fill>
  </fills>
  <borders count="26">
    <border>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right/>
      <top/>
      <bottom style="thin">
        <color indexed="64"/>
      </bottom>
      <diagonal/>
    </border>
    <border>
      <left style="thin">
        <color indexed="64"/>
      </left>
      <right style="hair">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7" fillId="21" borderId="17" applyNumberFormat="0" applyAlignment="0" applyProtection="0"/>
    <xf numFmtId="0" fontId="18" fillId="22" borderId="0" applyNumberFormat="0" applyBorder="0" applyAlignment="0" applyProtection="0"/>
    <xf numFmtId="0" fontId="19" fillId="0" borderId="0" applyNumberFormat="0" applyFill="0" applyBorder="0" applyAlignment="0" applyProtection="0"/>
    <xf numFmtId="0" fontId="20" fillId="23" borderId="0" applyNumberFormat="0" applyBorder="0" applyAlignment="0" applyProtection="0"/>
    <xf numFmtId="0" fontId="21" fillId="24" borderId="17" applyNumberFormat="0" applyAlignment="0" applyProtection="0"/>
    <xf numFmtId="0" fontId="22" fillId="0" borderId="18" applyNumberFormat="0" applyFill="0" applyAlignment="0" applyProtection="0"/>
    <xf numFmtId="0" fontId="23" fillId="25" borderId="19" applyNumberFormat="0" applyAlignment="0" applyProtection="0"/>
    <xf numFmtId="0" fontId="15" fillId="26" borderId="20" applyNumberFormat="0" applyFont="0" applyAlignment="0" applyProtection="0"/>
    <xf numFmtId="0" fontId="24" fillId="27" borderId="0" applyNumberFormat="0" applyBorder="0" applyAlignment="0" applyProtection="0"/>
    <xf numFmtId="0" fontId="25" fillId="0" borderId="21" applyNumberFormat="0" applyFill="0" applyAlignment="0" applyProtection="0"/>
    <xf numFmtId="0" fontId="26" fillId="0" borderId="22" applyNumberFormat="0" applyFill="0" applyAlignment="0" applyProtection="0"/>
    <xf numFmtId="0" fontId="27" fillId="0" borderId="23"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24" applyNumberFormat="0" applyFill="0" applyAlignment="0" applyProtection="0"/>
    <xf numFmtId="0" fontId="30" fillId="21" borderId="25" applyNumberFormat="0" applyAlignment="0" applyProtection="0"/>
    <xf numFmtId="0" fontId="16"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1" fillId="0" borderId="0" applyNumberFormat="0" applyFill="0" applyBorder="0" applyAlignment="0" applyProtection="0"/>
  </cellStyleXfs>
  <cellXfs count="178">
    <xf numFmtId="0" fontId="0" fillId="0" borderId="0" xfId="0"/>
    <xf numFmtId="0" fontId="29" fillId="0" borderId="0" xfId="0" applyFont="1"/>
    <xf numFmtId="0" fontId="1" fillId="34" borderId="0" xfId="0" applyFont="1" applyFill="1" applyBorder="1" applyAlignment="1">
      <alignment horizontal="left"/>
    </xf>
    <xf numFmtId="2" fontId="2" fillId="34" borderId="0" xfId="0" applyNumberFormat="1" applyFont="1" applyFill="1" applyBorder="1" applyAlignment="1">
      <alignment horizontal="right"/>
    </xf>
    <xf numFmtId="2" fontId="2" fillId="34" borderId="0" xfId="0" applyNumberFormat="1" applyFont="1" applyFill="1" applyBorder="1"/>
    <xf numFmtId="49" fontId="4" fillId="34" borderId="0" xfId="0" applyNumberFormat="1" applyFont="1" applyFill="1" applyBorder="1"/>
    <xf numFmtId="2" fontId="0" fillId="34" borderId="0" xfId="0" applyNumberFormat="1" applyFill="1" applyBorder="1" applyAlignment="1">
      <alignment horizontal="right"/>
    </xf>
    <xf numFmtId="2" fontId="0" fillId="34" borderId="0" xfId="0" applyNumberFormat="1" applyFill="1" applyBorder="1"/>
    <xf numFmtId="0" fontId="6" fillId="0" borderId="0" xfId="0" applyFont="1"/>
    <xf numFmtId="0" fontId="7" fillId="2" borderId="1" xfId="0" applyFont="1" applyFill="1" applyBorder="1" applyAlignment="1">
      <alignment horizontal="center"/>
    </xf>
    <xf numFmtId="0" fontId="7" fillId="2" borderId="2" xfId="0" applyFont="1" applyFill="1" applyBorder="1" applyAlignment="1" applyProtection="1">
      <alignment horizontal="center"/>
    </xf>
    <xf numFmtId="0" fontId="10" fillId="0" borderId="0" xfId="0" applyFont="1"/>
    <xf numFmtId="0" fontId="7" fillId="2" borderId="3" xfId="0" applyFont="1" applyFill="1" applyBorder="1" applyAlignment="1">
      <alignment horizontal="center"/>
    </xf>
    <xf numFmtId="2" fontId="7" fillId="2" borderId="4" xfId="0" applyNumberFormat="1" applyFont="1" applyFill="1" applyBorder="1" applyAlignment="1" applyProtection="1">
      <alignment horizontal="center"/>
    </xf>
    <xf numFmtId="0" fontId="7" fillId="2" borderId="4" xfId="0" applyFont="1" applyFill="1" applyBorder="1" applyAlignment="1" applyProtection="1">
      <alignment horizontal="center"/>
    </xf>
    <xf numFmtId="0" fontId="7" fillId="2" borderId="3" xfId="0" applyFont="1" applyFill="1" applyBorder="1" applyAlignment="1" applyProtection="1">
      <alignment horizontal="center"/>
    </xf>
    <xf numFmtId="2" fontId="9" fillId="2" borderId="4" xfId="0" applyNumberFormat="1" applyFont="1" applyFill="1" applyBorder="1" applyAlignment="1" applyProtection="1">
      <alignment horizontal="center"/>
    </xf>
    <xf numFmtId="0" fontId="9" fillId="2" borderId="4" xfId="0" applyFont="1" applyFill="1" applyBorder="1" applyAlignment="1" applyProtection="1">
      <alignment horizontal="center"/>
    </xf>
    <xf numFmtId="0" fontId="9" fillId="2" borderId="3" xfId="0" applyFont="1" applyFill="1" applyBorder="1" applyAlignment="1" applyProtection="1">
      <alignment horizontal="center"/>
    </xf>
    <xf numFmtId="0" fontId="9" fillId="2" borderId="5" xfId="0" applyFont="1" applyFill="1" applyBorder="1" applyAlignment="1" applyProtection="1">
      <alignment horizontal="center"/>
    </xf>
    <xf numFmtId="2" fontId="7" fillId="2" borderId="6" xfId="0" applyNumberFormat="1" applyFont="1" applyFill="1" applyBorder="1" applyAlignment="1" applyProtection="1">
      <alignment horizontal="center"/>
    </xf>
    <xf numFmtId="0" fontId="7" fillId="2" borderId="6" xfId="0" applyFont="1" applyFill="1" applyBorder="1" applyAlignment="1" applyProtection="1">
      <alignment horizontal="center"/>
    </xf>
    <xf numFmtId="2" fontId="0" fillId="0" borderId="0" xfId="0" applyNumberFormat="1" applyAlignment="1">
      <alignment horizontal="right"/>
    </xf>
    <xf numFmtId="0" fontId="12" fillId="0" borderId="0" xfId="0" applyFont="1"/>
    <xf numFmtId="4" fontId="6" fillId="0" borderId="0" xfId="0" applyNumberFormat="1" applyFont="1" applyAlignment="1">
      <alignment horizontal="right"/>
    </xf>
    <xf numFmtId="2" fontId="12" fillId="0" borderId="0" xfId="0" applyNumberFormat="1" applyFont="1" applyAlignment="1">
      <alignment horizontal="right"/>
    </xf>
    <xf numFmtId="2" fontId="6" fillId="0" borderId="0" xfId="0" applyNumberFormat="1" applyFont="1" applyAlignment="1">
      <alignment horizontal="right"/>
    </xf>
    <xf numFmtId="0" fontId="3" fillId="0" borderId="0" xfId="0" applyFont="1"/>
    <xf numFmtId="0" fontId="32" fillId="0" borderId="0" xfId="0" applyFont="1" applyFill="1"/>
    <xf numFmtId="0" fontId="33" fillId="0" borderId="0" xfId="0" applyFont="1" applyFill="1"/>
    <xf numFmtId="0" fontId="0" fillId="0" borderId="0" xfId="0" applyFill="1"/>
    <xf numFmtId="2" fontId="6" fillId="0" borderId="0" xfId="0" applyNumberFormat="1" applyFont="1" applyFill="1" applyAlignment="1">
      <alignment horizontal="right"/>
    </xf>
    <xf numFmtId="2" fontId="7" fillId="2" borderId="1" xfId="0" applyNumberFormat="1" applyFont="1" applyFill="1" applyBorder="1" applyAlignment="1">
      <alignment horizontal="center"/>
    </xf>
    <xf numFmtId="2" fontId="7" fillId="2" borderId="3" xfId="0" applyNumberFormat="1" applyFont="1" applyFill="1" applyBorder="1" applyAlignment="1">
      <alignment horizontal="center"/>
    </xf>
    <xf numFmtId="2" fontId="7" fillId="2" borderId="3" xfId="0" applyNumberFormat="1" applyFont="1" applyFill="1" applyBorder="1" applyAlignment="1" applyProtection="1">
      <alignment horizontal="center"/>
    </xf>
    <xf numFmtId="2" fontId="9" fillId="2" borderId="3" xfId="0" applyNumberFormat="1" applyFont="1" applyFill="1" applyBorder="1" applyAlignment="1" applyProtection="1">
      <alignment horizontal="center"/>
    </xf>
    <xf numFmtId="2" fontId="9" fillId="2" borderId="5" xfId="0" applyNumberFormat="1" applyFont="1" applyFill="1" applyBorder="1" applyAlignment="1" applyProtection="1">
      <alignment horizontal="center"/>
    </xf>
    <xf numFmtId="0" fontId="2" fillId="34" borderId="0" xfId="0" applyFont="1" applyFill="1" applyBorder="1" applyAlignment="1">
      <alignment horizontal="right"/>
    </xf>
    <xf numFmtId="49" fontId="2" fillId="34" borderId="0" xfId="0" applyNumberFormat="1" applyFont="1" applyFill="1" applyBorder="1" applyAlignment="1">
      <alignment horizontal="right"/>
    </xf>
    <xf numFmtId="0" fontId="0" fillId="34" borderId="0" xfId="0" applyFill="1" applyBorder="1" applyAlignment="1">
      <alignment horizontal="right"/>
    </xf>
    <xf numFmtId="0" fontId="0" fillId="0" borderId="0" xfId="0" applyAlignment="1">
      <alignment horizontal="right"/>
    </xf>
    <xf numFmtId="0" fontId="8" fillId="2" borderId="7" xfId="0" applyFont="1" applyFill="1" applyBorder="1" applyAlignment="1" applyProtection="1">
      <alignment horizontal="left"/>
    </xf>
    <xf numFmtId="0" fontId="8" fillId="2" borderId="8" xfId="0" applyFont="1" applyFill="1" applyBorder="1" applyAlignment="1" applyProtection="1">
      <alignment horizontal="left"/>
    </xf>
    <xf numFmtId="0" fontId="11" fillId="2" borderId="8" xfId="0" applyFont="1" applyFill="1" applyBorder="1" applyAlignment="1" applyProtection="1">
      <alignment horizontal="left"/>
    </xf>
    <xf numFmtId="0" fontId="8" fillId="2" borderId="9" xfId="0" applyFont="1" applyFill="1" applyBorder="1" applyAlignment="1">
      <alignment horizontal="left"/>
    </xf>
    <xf numFmtId="0" fontId="9" fillId="2" borderId="5" xfId="0" applyNumberFormat="1" applyFont="1" applyFill="1" applyBorder="1" applyAlignment="1" applyProtection="1">
      <alignment horizontal="center"/>
    </xf>
    <xf numFmtId="2" fontId="32" fillId="0" borderId="0" xfId="0" applyNumberFormat="1" applyFont="1" applyFill="1" applyAlignment="1">
      <alignment horizontal="right"/>
    </xf>
    <xf numFmtId="3" fontId="32" fillId="0" borderId="0" xfId="0" applyNumberFormat="1" applyFont="1" applyFill="1" applyAlignment="1">
      <alignment horizontal="right"/>
    </xf>
    <xf numFmtId="2" fontId="33" fillId="0" borderId="0" xfId="0" applyNumberFormat="1" applyFont="1" applyFill="1" applyAlignment="1">
      <alignment horizontal="right"/>
    </xf>
    <xf numFmtId="49" fontId="5" fillId="34" borderId="15" xfId="0" applyNumberFormat="1" applyFont="1" applyFill="1" applyBorder="1"/>
    <xf numFmtId="2" fontId="0" fillId="34" borderId="15" xfId="0" applyNumberFormat="1" applyFill="1" applyBorder="1" applyAlignment="1">
      <alignment horizontal="right"/>
    </xf>
    <xf numFmtId="0" fontId="0" fillId="0" borderId="0" xfId="0"/>
    <xf numFmtId="0" fontId="0" fillId="0" borderId="0" xfId="0"/>
    <xf numFmtId="164" fontId="33" fillId="0" borderId="0" xfId="0" applyNumberFormat="1" applyFont="1" applyFill="1" applyAlignment="1">
      <alignment horizontal="right"/>
    </xf>
    <xf numFmtId="165" fontId="0" fillId="0" borderId="0" xfId="0" applyNumberFormat="1" applyAlignment="1">
      <alignment horizontal="right"/>
    </xf>
    <xf numFmtId="165" fontId="2" fillId="34" borderId="0" xfId="0" applyNumberFormat="1" applyFont="1" applyFill="1" applyBorder="1"/>
    <xf numFmtId="164" fontId="6" fillId="0" borderId="0" xfId="0" applyNumberFormat="1" applyFont="1" applyAlignment="1">
      <alignment horizontal="right"/>
    </xf>
    <xf numFmtId="167" fontId="0" fillId="0" borderId="0" xfId="0" applyNumberFormat="1" applyAlignment="1">
      <alignment horizontal="right"/>
    </xf>
    <xf numFmtId="164" fontId="2" fillId="34" borderId="0" xfId="0" applyNumberFormat="1" applyFont="1" applyFill="1" applyBorder="1" applyAlignment="1">
      <alignment horizontal="right"/>
    </xf>
    <xf numFmtId="165" fontId="32" fillId="0" borderId="0" xfId="0" applyNumberFormat="1" applyFont="1" applyFill="1"/>
    <xf numFmtId="165" fontId="33" fillId="0" borderId="0" xfId="0" applyNumberFormat="1" applyFont="1" applyFill="1" applyAlignment="1">
      <alignment horizontal="right"/>
    </xf>
    <xf numFmtId="164" fontId="7" fillId="2" borderId="4" xfId="0" applyNumberFormat="1" applyFont="1" applyFill="1" applyBorder="1" applyAlignment="1" applyProtection="1">
      <alignment horizontal="center"/>
    </xf>
    <xf numFmtId="164" fontId="12" fillId="0" borderId="0" xfId="0" applyNumberFormat="1" applyFont="1" applyAlignment="1">
      <alignment horizontal="right"/>
    </xf>
    <xf numFmtId="164" fontId="0" fillId="0" borderId="0" xfId="0" applyNumberFormat="1" applyAlignment="1">
      <alignment horizontal="right"/>
    </xf>
    <xf numFmtId="165" fontId="9" fillId="2" borderId="4" xfId="0" applyNumberFormat="1" applyFont="1" applyFill="1" applyBorder="1" applyAlignment="1" applyProtection="1">
      <alignment horizontal="right"/>
    </xf>
    <xf numFmtId="167" fontId="33" fillId="0" borderId="0" xfId="0" applyNumberFormat="1" applyFont="1" applyFill="1"/>
    <xf numFmtId="164" fontId="9" fillId="2" borderId="4" xfId="0" applyNumberFormat="1" applyFont="1" applyFill="1" applyBorder="1" applyAlignment="1" applyProtection="1">
      <alignment horizontal="center"/>
    </xf>
    <xf numFmtId="167" fontId="2" fillId="34" borderId="0" xfId="0" applyNumberFormat="1" applyFont="1" applyFill="1" applyBorder="1" applyAlignment="1">
      <alignment horizontal="right"/>
    </xf>
    <xf numFmtId="165" fontId="0" fillId="34" borderId="0" xfId="0" applyNumberFormat="1" applyFill="1" applyBorder="1"/>
    <xf numFmtId="165" fontId="7" fillId="2" borderId="6" xfId="0" applyNumberFormat="1" applyFont="1" applyFill="1" applyBorder="1" applyAlignment="1" applyProtection="1">
      <alignment horizontal="center"/>
    </xf>
    <xf numFmtId="165" fontId="6" fillId="0" borderId="0" xfId="0" applyNumberFormat="1" applyFont="1" applyAlignment="1">
      <alignment horizontal="right"/>
    </xf>
    <xf numFmtId="165" fontId="0" fillId="0" borderId="0" xfId="0" applyNumberFormat="1"/>
    <xf numFmtId="165" fontId="7" fillId="2" borderId="2" xfId="0" applyNumberFormat="1" applyFont="1" applyFill="1" applyBorder="1" applyAlignment="1" applyProtection="1">
      <alignment horizontal="right"/>
    </xf>
    <xf numFmtId="164" fontId="7" fillId="2" borderId="6" xfId="0" applyNumberFormat="1" applyFont="1" applyFill="1" applyBorder="1" applyAlignment="1" applyProtection="1">
      <alignment horizontal="center"/>
    </xf>
    <xf numFmtId="167" fontId="32" fillId="0" borderId="0" xfId="0" applyNumberFormat="1" applyFont="1" applyFill="1"/>
    <xf numFmtId="167" fontId="32" fillId="0" borderId="0" xfId="0" applyNumberFormat="1" applyFont="1" applyFill="1" applyAlignment="1">
      <alignment horizontal="right"/>
    </xf>
    <xf numFmtId="164" fontId="32" fillId="0" borderId="0" xfId="0" applyNumberFormat="1" applyFont="1" applyFill="1" applyAlignment="1">
      <alignment horizontal="right"/>
    </xf>
    <xf numFmtId="165" fontId="33" fillId="0" borderId="0" xfId="0" applyNumberFormat="1" applyFont="1" applyFill="1"/>
    <xf numFmtId="164" fontId="0" fillId="34" borderId="0" xfId="0" applyNumberFormat="1" applyFill="1" applyBorder="1" applyAlignment="1">
      <alignment horizontal="right"/>
    </xf>
    <xf numFmtId="165" fontId="32" fillId="0" borderId="0" xfId="0" applyNumberFormat="1" applyFont="1" applyFill="1" applyAlignment="1">
      <alignment horizontal="right"/>
    </xf>
    <xf numFmtId="167" fontId="33" fillId="0" borderId="0" xfId="0" applyNumberFormat="1" applyFont="1" applyFill="1" applyAlignment="1">
      <alignment horizontal="right"/>
    </xf>
    <xf numFmtId="164" fontId="0" fillId="0" borderId="0" xfId="0" applyNumberFormat="1"/>
    <xf numFmtId="167" fontId="0" fillId="34" borderId="0" xfId="0" applyNumberFormat="1" applyFill="1" applyBorder="1" applyAlignment="1">
      <alignment horizontal="right"/>
    </xf>
    <xf numFmtId="167" fontId="6" fillId="0" borderId="0" xfId="0" applyNumberFormat="1" applyFont="1" applyAlignment="1">
      <alignment horizontal="right"/>
    </xf>
    <xf numFmtId="165" fontId="9" fillId="2" borderId="0" xfId="0" applyNumberFormat="1" applyFont="1" applyFill="1" applyBorder="1" applyAlignment="1" applyProtection="1"/>
    <xf numFmtId="165" fontId="9" fillId="2" borderId="3" xfId="0" applyNumberFormat="1" applyFont="1" applyFill="1" applyBorder="1" applyAlignment="1" applyProtection="1"/>
    <xf numFmtId="165" fontId="9" fillId="2" borderId="0" xfId="0" applyNumberFormat="1" applyFont="1" applyFill="1" applyBorder="1" applyAlignment="1" applyProtection="1">
      <alignment horizontal="center"/>
    </xf>
    <xf numFmtId="165" fontId="9" fillId="2" borderId="3" xfId="0" applyNumberFormat="1" applyFont="1" applyFill="1" applyBorder="1" applyAlignment="1" applyProtection="1">
      <alignment horizontal="center"/>
    </xf>
    <xf numFmtId="165" fontId="7" fillId="2" borderId="15" xfId="0" applyNumberFormat="1" applyFont="1" applyFill="1" applyBorder="1" applyAlignment="1" applyProtection="1">
      <alignment horizontal="center"/>
    </xf>
    <xf numFmtId="165" fontId="7" fillId="2" borderId="5" xfId="0" applyNumberFormat="1" applyFont="1" applyFill="1" applyBorder="1" applyAlignment="1" applyProtection="1">
      <alignment horizontal="center"/>
    </xf>
    <xf numFmtId="164" fontId="2" fillId="34" borderId="0" xfId="0" applyNumberFormat="1" applyFont="1" applyFill="1" applyBorder="1"/>
    <xf numFmtId="164" fontId="0" fillId="34" borderId="0" xfId="0" applyNumberFormat="1" applyFill="1" applyBorder="1"/>
    <xf numFmtId="164" fontId="7" fillId="2" borderId="1" xfId="0" applyNumberFormat="1" applyFont="1" applyFill="1" applyBorder="1" applyAlignment="1">
      <alignment horizontal="center"/>
    </xf>
    <xf numFmtId="164" fontId="7" fillId="2" borderId="11" xfId="0" applyNumberFormat="1" applyFont="1" applyFill="1" applyBorder="1"/>
    <xf numFmtId="164" fontId="7" fillId="2" borderId="12" xfId="0" applyNumberFormat="1" applyFont="1" applyFill="1" applyBorder="1"/>
    <xf numFmtId="164" fontId="9" fillId="2" borderId="12" xfId="0" applyNumberFormat="1" applyFont="1" applyFill="1" applyBorder="1"/>
    <xf numFmtId="164" fontId="7" fillId="2" borderId="13" xfId="0" applyNumberFormat="1" applyFont="1" applyFill="1" applyBorder="1" applyAlignment="1">
      <alignment vertical="center"/>
    </xf>
    <xf numFmtId="164" fontId="7" fillId="2" borderId="3" xfId="0" applyNumberFormat="1" applyFont="1" applyFill="1" applyBorder="1" applyAlignment="1">
      <alignment horizontal="center"/>
    </xf>
    <xf numFmtId="164" fontId="7" fillId="2" borderId="4" xfId="0" applyNumberFormat="1" applyFont="1" applyFill="1" applyBorder="1" applyAlignment="1">
      <alignment horizontal="center"/>
    </xf>
    <xf numFmtId="164" fontId="7" fillId="2" borderId="14" xfId="0" applyNumberFormat="1" applyFont="1" applyFill="1" applyBorder="1" applyAlignment="1">
      <alignment horizontal="center"/>
    </xf>
    <xf numFmtId="164" fontId="7" fillId="2" borderId="14" xfId="0" applyNumberFormat="1" applyFont="1" applyFill="1" applyBorder="1" applyAlignment="1">
      <alignment horizontal="center" vertical="center"/>
    </xf>
    <xf numFmtId="164" fontId="7" fillId="2" borderId="3" xfId="0" applyNumberFormat="1" applyFont="1" applyFill="1" applyBorder="1" applyAlignment="1" applyProtection="1">
      <alignment horizontal="center"/>
    </xf>
    <xf numFmtId="164" fontId="9" fillId="2" borderId="4" xfId="0" applyNumberFormat="1" applyFont="1" applyFill="1" applyBorder="1" applyAlignment="1">
      <alignment horizontal="center"/>
    </xf>
    <xf numFmtId="164" fontId="9" fillId="2" borderId="14" xfId="0" applyNumberFormat="1" applyFont="1" applyFill="1" applyBorder="1" applyAlignment="1">
      <alignment horizontal="center"/>
    </xf>
    <xf numFmtId="164" fontId="9" fillId="2" borderId="14" xfId="0" applyNumberFormat="1" applyFont="1" applyFill="1" applyBorder="1" applyAlignment="1">
      <alignment horizontal="center" vertical="center"/>
    </xf>
    <xf numFmtId="164" fontId="9" fillId="2" borderId="3" xfId="0" applyNumberFormat="1" applyFont="1" applyFill="1" applyBorder="1" applyAlignment="1" applyProtection="1">
      <alignment horizontal="center"/>
    </xf>
    <xf numFmtId="164" fontId="9" fillId="2" borderId="5" xfId="0" applyNumberFormat="1" applyFont="1" applyFill="1" applyBorder="1" applyAlignment="1" applyProtection="1">
      <alignment horizontal="center"/>
    </xf>
    <xf numFmtId="164" fontId="7" fillId="2" borderId="6" xfId="0" applyNumberFormat="1" applyFont="1" applyFill="1" applyBorder="1" applyAlignment="1">
      <alignment horizontal="center"/>
    </xf>
    <xf numFmtId="164" fontId="7" fillId="2" borderId="16" xfId="0" applyNumberFormat="1" applyFont="1" applyFill="1" applyBorder="1" applyAlignment="1" applyProtection="1">
      <alignment horizontal="center"/>
    </xf>
    <xf numFmtId="164" fontId="7" fillId="2" borderId="16" xfId="0" applyNumberFormat="1" applyFont="1" applyFill="1" applyBorder="1" applyAlignment="1">
      <alignment horizontal="center"/>
    </xf>
    <xf numFmtId="164" fontId="7" fillId="2" borderId="16" xfId="0" applyNumberFormat="1" applyFont="1" applyFill="1" applyBorder="1" applyAlignment="1">
      <alignment horizontal="center" vertical="center"/>
    </xf>
    <xf numFmtId="164" fontId="32" fillId="0" borderId="0" xfId="0" applyNumberFormat="1" applyFont="1" applyFill="1"/>
    <xf numFmtId="164" fontId="33" fillId="0" borderId="0" xfId="0" applyNumberFormat="1" applyFont="1" applyFill="1"/>
    <xf numFmtId="167" fontId="2" fillId="34" borderId="0" xfId="0" applyNumberFormat="1" applyFont="1" applyFill="1" applyBorder="1"/>
    <xf numFmtId="167" fontId="0" fillId="34" borderId="0" xfId="0" applyNumberFormat="1" applyFill="1" applyBorder="1"/>
    <xf numFmtId="167" fontId="7" fillId="2" borderId="7" xfId="0" applyNumberFormat="1" applyFont="1" applyFill="1" applyBorder="1" applyAlignment="1" applyProtection="1">
      <alignment horizontal="center"/>
    </xf>
    <xf numFmtId="167" fontId="7" fillId="2" borderId="4" xfId="0" applyNumberFormat="1" applyFont="1" applyFill="1" applyBorder="1" applyAlignment="1" applyProtection="1">
      <alignment horizontal="center"/>
    </xf>
    <xf numFmtId="167" fontId="9" fillId="2" borderId="4" xfId="0" applyNumberFormat="1" applyFont="1" applyFill="1" applyBorder="1" applyAlignment="1" applyProtection="1">
      <alignment horizontal="center"/>
    </xf>
    <xf numFmtId="167" fontId="7" fillId="2" borderId="6" xfId="0" applyNumberFormat="1" applyFont="1" applyFill="1" applyBorder="1" applyAlignment="1" applyProtection="1">
      <alignment horizontal="center"/>
    </xf>
    <xf numFmtId="167" fontId="0" fillId="0" borderId="0" xfId="0" applyNumberFormat="1"/>
    <xf numFmtId="1" fontId="33" fillId="0" borderId="0" xfId="0" applyNumberFormat="1" applyFont="1" applyFill="1" applyAlignment="1">
      <alignment horizontal="right"/>
    </xf>
    <xf numFmtId="0" fontId="0" fillId="0" borderId="0" xfId="0"/>
    <xf numFmtId="0" fontId="0" fillId="0" borderId="0" xfId="0"/>
    <xf numFmtId="0" fontId="0" fillId="0" borderId="0" xfId="0"/>
    <xf numFmtId="164" fontId="6" fillId="0" borderId="0" xfId="0" applyNumberFormat="1" applyFont="1" applyFill="1" applyAlignment="1">
      <alignment horizontal="right"/>
    </xf>
    <xf numFmtId="10" fontId="6" fillId="0" borderId="0" xfId="0" applyNumberFormat="1" applyFont="1" applyFill="1" applyAlignment="1">
      <alignment horizontal="right"/>
    </xf>
    <xf numFmtId="164" fontId="14" fillId="34" borderId="0" xfId="0" applyNumberFormat="1" applyFont="1" applyFill="1" applyBorder="1"/>
    <xf numFmtId="164" fontId="14" fillId="34" borderId="0" xfId="0" applyNumberFormat="1" applyFont="1" applyFill="1" applyBorder="1" applyAlignment="1">
      <alignment horizontal="right"/>
    </xf>
    <xf numFmtId="10" fontId="14" fillId="34" borderId="0" xfId="0" applyNumberFormat="1" applyFont="1" applyFill="1" applyBorder="1" applyAlignment="1">
      <alignment horizontal="right"/>
    </xf>
    <xf numFmtId="164" fontId="34" fillId="34" borderId="0" xfId="0" applyNumberFormat="1" applyFont="1" applyFill="1" applyBorder="1"/>
    <xf numFmtId="10" fontId="6" fillId="2" borderId="1" xfId="0" applyNumberFormat="1" applyFont="1" applyFill="1" applyBorder="1" applyAlignment="1">
      <alignment horizontal="center"/>
    </xf>
    <xf numFmtId="10" fontId="6" fillId="2" borderId="3" xfId="0" applyNumberFormat="1" applyFont="1" applyFill="1" applyBorder="1" applyAlignment="1">
      <alignment horizontal="center"/>
    </xf>
    <xf numFmtId="164" fontId="6" fillId="2" borderId="0" xfId="0" applyNumberFormat="1" applyFont="1" applyFill="1" applyBorder="1" applyAlignment="1">
      <alignment horizontal="center"/>
    </xf>
    <xf numFmtId="164" fontId="6" fillId="2" borderId="3" xfId="0" applyNumberFormat="1" applyFont="1" applyFill="1" applyBorder="1" applyAlignment="1">
      <alignment horizontal="center"/>
    </xf>
    <xf numFmtId="10" fontId="6" fillId="2" borderId="3" xfId="0" applyNumberFormat="1" applyFont="1" applyFill="1" applyBorder="1" applyAlignment="1" applyProtection="1">
      <alignment horizontal="center"/>
    </xf>
    <xf numFmtId="164" fontId="13" fillId="2" borderId="0" xfId="0" applyNumberFormat="1" applyFont="1" applyFill="1" applyBorder="1" applyAlignment="1">
      <alignment horizontal="center"/>
    </xf>
    <xf numFmtId="164" fontId="13" fillId="2" borderId="3" xfId="0" applyNumberFormat="1" applyFont="1" applyFill="1" applyBorder="1" applyAlignment="1">
      <alignment horizontal="center"/>
    </xf>
    <xf numFmtId="10" fontId="13" fillId="2" borderId="3" xfId="0" applyNumberFormat="1" applyFont="1" applyFill="1" applyBorder="1" applyAlignment="1" applyProtection="1">
      <alignment horizontal="center"/>
    </xf>
    <xf numFmtId="164" fontId="6" fillId="2" borderId="6" xfId="0" applyNumberFormat="1" applyFont="1" applyFill="1" applyBorder="1" applyAlignment="1">
      <alignment horizontal="center"/>
    </xf>
    <xf numFmtId="164" fontId="6" fillId="2" borderId="5" xfId="0" applyNumberFormat="1" applyFont="1" applyFill="1" applyBorder="1" applyAlignment="1">
      <alignment horizontal="center"/>
    </xf>
    <xf numFmtId="10" fontId="13" fillId="2" borderId="5" xfId="0" applyNumberFormat="1" applyFont="1" applyFill="1" applyBorder="1" applyAlignment="1" applyProtection="1">
      <alignment horizontal="center"/>
    </xf>
    <xf numFmtId="164" fontId="12" fillId="0" borderId="0" xfId="0" applyNumberFormat="1" applyFont="1" applyFill="1"/>
    <xf numFmtId="164" fontId="6" fillId="0" borderId="0" xfId="0" applyNumberFormat="1" applyFont="1" applyFill="1"/>
    <xf numFmtId="164" fontId="34" fillId="0" borderId="0" xfId="0" applyNumberFormat="1" applyFont="1" applyFill="1" applyAlignment="1">
      <alignment horizontal="right"/>
    </xf>
    <xf numFmtId="0" fontId="34" fillId="0" borderId="0" xfId="0" applyFont="1" applyFill="1" applyAlignment="1">
      <alignment horizontal="right"/>
    </xf>
    <xf numFmtId="164" fontId="34" fillId="0" borderId="0" xfId="0" applyNumberFormat="1" applyFont="1" applyFill="1"/>
    <xf numFmtId="164" fontId="12" fillId="0" borderId="0" xfId="0" applyNumberFormat="1" applyFont="1" applyFill="1" applyAlignment="1">
      <alignment horizontal="right"/>
    </xf>
    <xf numFmtId="10" fontId="12" fillId="0" borderId="0" xfId="0" applyNumberFormat="1" applyFont="1" applyFill="1" applyAlignment="1">
      <alignment horizontal="right"/>
    </xf>
    <xf numFmtId="164" fontId="34" fillId="0" borderId="0" xfId="0" applyNumberFormat="1" applyFont="1"/>
    <xf numFmtId="10" fontId="6" fillId="0" borderId="0" xfId="0" applyNumberFormat="1" applyFont="1" applyAlignment="1">
      <alignment horizontal="right"/>
    </xf>
    <xf numFmtId="10" fontId="34" fillId="0" borderId="0" xfId="0" applyNumberFormat="1" applyFont="1" applyFill="1" applyAlignment="1">
      <alignment horizontal="right"/>
    </xf>
    <xf numFmtId="2" fontId="0" fillId="34" borderId="3" xfId="0" applyNumberFormat="1" applyFill="1" applyBorder="1" applyAlignment="1">
      <alignment horizontal="left"/>
    </xf>
    <xf numFmtId="2" fontId="0" fillId="34" borderId="5" xfId="0" applyNumberFormat="1" applyFill="1" applyBorder="1" applyAlignment="1">
      <alignment horizontal="left"/>
    </xf>
    <xf numFmtId="164" fontId="6" fillId="0" borderId="0" xfId="0" applyNumberFormat="1" applyFont="1" applyFill="1" applyAlignment="1">
      <alignment horizontal="left"/>
    </xf>
    <xf numFmtId="2" fontId="0" fillId="0" borderId="0" xfId="0" applyNumberFormat="1" applyAlignment="1">
      <alignment horizontal="left"/>
    </xf>
    <xf numFmtId="164" fontId="12" fillId="0" borderId="0" xfId="0" applyNumberFormat="1" applyFont="1" applyFill="1" applyAlignment="1">
      <alignment horizontal="left"/>
    </xf>
    <xf numFmtId="167" fontId="12" fillId="0" borderId="0" xfId="0" applyNumberFormat="1" applyFont="1" applyAlignment="1">
      <alignment horizontal="right"/>
    </xf>
    <xf numFmtId="0" fontId="35" fillId="0" borderId="0" xfId="0" applyFont="1"/>
    <xf numFmtId="167" fontId="7" fillId="2" borderId="1" xfId="0" applyNumberFormat="1" applyFont="1" applyFill="1" applyBorder="1" applyAlignment="1" applyProtection="1">
      <alignment horizontal="right"/>
    </xf>
    <xf numFmtId="167" fontId="7" fillId="2" borderId="3" xfId="0" applyNumberFormat="1" applyFont="1" applyFill="1" applyBorder="1" applyAlignment="1">
      <alignment horizontal="right"/>
    </xf>
    <xf numFmtId="167" fontId="9" fillId="2" borderId="3" xfId="0" applyNumberFormat="1" applyFont="1" applyFill="1" applyBorder="1" applyAlignment="1" applyProtection="1">
      <alignment horizontal="right"/>
    </xf>
    <xf numFmtId="167" fontId="7" fillId="2" borderId="5" xfId="0" applyNumberFormat="1" applyFont="1" applyFill="1" applyBorder="1" applyAlignment="1" applyProtection="1">
      <alignment horizontal="center"/>
    </xf>
    <xf numFmtId="0" fontId="0" fillId="0" borderId="0" xfId="0" applyFont="1"/>
    <xf numFmtId="1" fontId="7" fillId="2" borderId="4" xfId="0" applyNumberFormat="1" applyFont="1" applyFill="1" applyBorder="1" applyAlignment="1" applyProtection="1">
      <alignment horizontal="center"/>
    </xf>
    <xf numFmtId="2" fontId="0" fillId="34" borderId="0" xfId="0" applyNumberFormat="1" applyFill="1" applyBorder="1" applyAlignment="1">
      <alignment horizontal="left"/>
    </xf>
    <xf numFmtId="165" fontId="7" fillId="2" borderId="2" xfId="0" applyNumberFormat="1" applyFont="1" applyFill="1" applyBorder="1" applyAlignment="1" applyProtection="1">
      <alignment horizontal="left"/>
    </xf>
    <xf numFmtId="165" fontId="7" fillId="2" borderId="1" xfId="0" applyNumberFormat="1" applyFont="1" applyFill="1" applyBorder="1" applyAlignment="1" applyProtection="1">
      <alignment horizontal="left"/>
    </xf>
    <xf numFmtId="3" fontId="12" fillId="0" borderId="10" xfId="0" applyNumberFormat="1" applyFont="1" applyFill="1" applyBorder="1" applyAlignment="1">
      <alignment horizontal="center"/>
    </xf>
    <xf numFmtId="164" fontId="13" fillId="2" borderId="2" xfId="0" applyNumberFormat="1" applyFont="1" applyFill="1" applyBorder="1" applyAlignment="1">
      <alignment horizontal="center"/>
    </xf>
    <xf numFmtId="164" fontId="13" fillId="2" borderId="1" xfId="0" applyNumberFormat="1" applyFont="1" applyFill="1" applyBorder="1" applyAlignment="1">
      <alignment horizontal="center"/>
    </xf>
    <xf numFmtId="164" fontId="6" fillId="2" borderId="11" xfId="0" applyNumberFormat="1" applyFont="1" applyFill="1" applyBorder="1" applyAlignment="1">
      <alignment horizontal="center"/>
    </xf>
    <xf numFmtId="164" fontId="6" fillId="2" borderId="13" xfId="0" applyNumberFormat="1" applyFont="1" applyFill="1" applyBorder="1" applyAlignment="1">
      <alignment horizontal="center"/>
    </xf>
    <xf numFmtId="4" fontId="7" fillId="2" borderId="2" xfId="0" applyNumberFormat="1" applyFont="1" applyFill="1" applyBorder="1" applyAlignment="1" applyProtection="1">
      <alignment horizontal="center"/>
    </xf>
    <xf numFmtId="4" fontId="7" fillId="2" borderId="1" xfId="0" applyNumberFormat="1" applyFont="1" applyFill="1" applyBorder="1" applyAlignment="1" applyProtection="1">
      <alignment horizontal="center"/>
    </xf>
    <xf numFmtId="4" fontId="9" fillId="2" borderId="6" xfId="0" applyNumberFormat="1" applyFont="1" applyFill="1" applyBorder="1" applyAlignment="1" applyProtection="1">
      <alignment horizontal="center"/>
    </xf>
    <xf numFmtId="4" fontId="9" fillId="2" borderId="5" xfId="0" applyNumberFormat="1" applyFont="1" applyFill="1" applyBorder="1" applyAlignment="1" applyProtection="1">
      <alignment horizontal="center"/>
    </xf>
    <xf numFmtId="1" fontId="7" fillId="2" borderId="4" xfId="0" applyNumberFormat="1" applyFont="1" applyFill="1" applyBorder="1" applyAlignment="1">
      <alignment horizontal="center" vertical="top"/>
    </xf>
    <xf numFmtId="1" fontId="7" fillId="2" borderId="3" xfId="0" applyNumberFormat="1" applyFont="1" applyFill="1" applyBorder="1" applyAlignment="1">
      <alignment horizontal="center"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5" builtinId="29" customBuiltin="1"/>
    <cellStyle name="Accent2" xfId="36" builtinId="33" customBuiltin="1"/>
    <cellStyle name="Accent3" xfId="37" builtinId="37" customBuiltin="1"/>
    <cellStyle name="Accent4" xfId="38" builtinId="41" customBuiltin="1"/>
    <cellStyle name="Accent5" xfId="39" builtinId="45" customBuiltin="1"/>
    <cellStyle name="Accent6" xfId="40" builtinId="49" customBuiltin="1"/>
    <cellStyle name="Bad" xfId="20" builtinId="27" customBuiltin="1"/>
    <cellStyle name="Calculation" xfId="19" builtinId="22" customBuiltin="1"/>
    <cellStyle name="Check Cell" xfId="25" builtinId="23" customBuiltin="1"/>
    <cellStyle name="Explanatory Text" xfId="21" builtinId="53" customBuiltin="1"/>
    <cellStyle name="Good" xfId="22"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3" builtinId="20" customBuiltin="1"/>
    <cellStyle name="Linked Cell" xfId="24" builtinId="24" customBuiltin="1"/>
    <cellStyle name="Neutral" xfId="27" builtinId="28" customBuiltin="1"/>
    <cellStyle name="Normal" xfId="0" builtinId="0"/>
    <cellStyle name="Note" xfId="26" builtinId="10" customBuiltin="1"/>
    <cellStyle name="Output" xfId="34" builtinId="21" customBuiltin="1"/>
    <cellStyle name="Title" xfId="32" builtinId="15" customBuiltin="1"/>
    <cellStyle name="Total" xfId="33" builtinId="25" customBuiltin="1"/>
    <cellStyle name="Warning Text" xfId="41" builtinId="11" customBuiltin="1"/>
  </cellStyles>
  <dxfs count="0"/>
  <tableStyles count="0" defaultTableStyle="TableStyleMedium9" defaultPivotStyle="PivotStyleLight16"/>
  <colors>
    <mruColors>
      <color rgb="FF902833"/>
      <color rgb="FF760000"/>
      <color rgb="FF920000"/>
      <color rgb="FF3D7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E04-4AC5-B19E-8AA61FF1D57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CE04-4AC5-B19E-8AA61FF1D57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CE04-4AC5-B19E-8AA61FF1D57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CE04-4AC5-B19E-8AA61FF1D57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CE04-4AC5-B19E-8AA61FF1D57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CE04-4AC5-B19E-8AA61FF1D57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CE04-4AC5-B19E-8AA61FF1D57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CE04-4AC5-B19E-8AA61FF1D578}"/>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CE04-4AC5-B19E-8AA61FF1D578}"/>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CE04-4AC5-B19E-8AA61FF1D578}"/>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E04-4AC5-B19E-8AA61FF1D578}"/>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E04-4AC5-B19E-8AA61FF1D578}"/>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E04-4AC5-B19E-8AA61FF1D578}"/>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E04-4AC5-B19E-8AA61FF1D578}"/>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E04-4AC5-B19E-8AA61FF1D578}"/>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E04-4AC5-B19E-8AA61FF1D578}"/>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E04-4AC5-B19E-8AA61FF1D578}"/>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CE04-4AC5-B19E-8AA61FF1D578}"/>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E04-4AC5-B19E-8AA61FF1D578}"/>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CE04-4AC5-B19E-8AA61FF1D578}"/>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CE04-4AC5-B19E-8AA61FF1D578}"/>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F06B-4BDA-8BBF-3B9B1DC1E8D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F06B-4BDA-8BBF-3B9B1DC1E8D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F06B-4BDA-8BBF-3B9B1DC1E8D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F06B-4BDA-8BBF-3B9B1DC1E8D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F06B-4BDA-8BBF-3B9B1DC1E8D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F06B-4BDA-8BBF-3B9B1DC1E8D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F06B-4BDA-8BBF-3B9B1DC1E8D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F06B-4BDA-8BBF-3B9B1DC1E8D7}"/>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F06B-4BDA-8BBF-3B9B1DC1E8D7}"/>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F06B-4BDA-8BBF-3B9B1DC1E8D7}"/>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06B-4BDA-8BBF-3B9B1DC1E8D7}"/>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06B-4BDA-8BBF-3B9B1DC1E8D7}"/>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06B-4BDA-8BBF-3B9B1DC1E8D7}"/>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06B-4BDA-8BBF-3B9B1DC1E8D7}"/>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06B-4BDA-8BBF-3B9B1DC1E8D7}"/>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F06B-4BDA-8BBF-3B9B1DC1E8D7}"/>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F06B-4BDA-8BBF-3B9B1DC1E8D7}"/>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F06B-4BDA-8BBF-3B9B1DC1E8D7}"/>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06B-4BDA-8BBF-3B9B1DC1E8D7}"/>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F06B-4BDA-8BBF-3B9B1DC1E8D7}"/>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F06B-4BDA-8BBF-3B9B1DC1E8D7}"/>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56C0-480D-AEA4-8199FAE20E1F}"/>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56C0-480D-AEA4-8199FAE20E1F}"/>
            </c:ext>
          </c:extLst>
        </c:ser>
        <c:dLbls>
          <c:showLegendKey val="0"/>
          <c:showVal val="0"/>
          <c:showCatName val="0"/>
          <c:showSerName val="0"/>
          <c:showPercent val="0"/>
          <c:showBubbleSize val="0"/>
        </c:dLbls>
        <c:smooth val="0"/>
        <c:axId val="128843136"/>
        <c:axId val="133751936"/>
      </c:lineChart>
      <c:catAx>
        <c:axId val="128843136"/>
        <c:scaling>
          <c:orientation val="minMax"/>
        </c:scaling>
        <c:delete val="1"/>
        <c:axPos val="b"/>
        <c:numFmt formatCode="General" sourceLinked="0"/>
        <c:majorTickMark val="out"/>
        <c:minorTickMark val="none"/>
        <c:tickLblPos val="nextTo"/>
        <c:crossAx val="133751936"/>
        <c:crosses val="autoZero"/>
        <c:auto val="1"/>
        <c:lblAlgn val="ctr"/>
        <c:lblOffset val="100"/>
        <c:noMultiLvlLbl val="0"/>
      </c:catAx>
      <c:valAx>
        <c:axId val="133751936"/>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2884313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0C7A-4B1F-BF83-EB1A7A4ECE10}"/>
            </c:ext>
          </c:extLst>
        </c:ser>
        <c:dLbls>
          <c:showLegendKey val="0"/>
          <c:showVal val="0"/>
          <c:showCatName val="0"/>
          <c:showSerName val="0"/>
          <c:showPercent val="0"/>
          <c:showBubbleSize val="0"/>
        </c:dLbls>
        <c:gapWidth val="150"/>
        <c:axId val="133581440"/>
        <c:axId val="13359180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0C7A-4B1F-BF83-EB1A7A4ECE10}"/>
            </c:ext>
          </c:extLst>
        </c:ser>
        <c:dLbls>
          <c:showLegendKey val="0"/>
          <c:showVal val="0"/>
          <c:showCatName val="0"/>
          <c:showSerName val="0"/>
          <c:showPercent val="0"/>
          <c:showBubbleSize val="0"/>
        </c:dLbls>
        <c:marker val="1"/>
        <c:smooth val="0"/>
        <c:axId val="133593728"/>
        <c:axId val="133595520"/>
      </c:lineChart>
      <c:catAx>
        <c:axId val="13358144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3591808"/>
        <c:crosses val="autoZero"/>
        <c:auto val="0"/>
        <c:lblAlgn val="ctr"/>
        <c:lblOffset val="100"/>
        <c:tickLblSkip val="6"/>
        <c:tickMarkSkip val="1"/>
        <c:noMultiLvlLbl val="0"/>
      </c:catAx>
      <c:valAx>
        <c:axId val="13359180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3581440"/>
        <c:crosses val="autoZero"/>
        <c:crossBetween val="between"/>
      </c:valAx>
      <c:catAx>
        <c:axId val="133593728"/>
        <c:scaling>
          <c:orientation val="minMax"/>
        </c:scaling>
        <c:delete val="1"/>
        <c:axPos val="b"/>
        <c:numFmt formatCode="General" sourceLinked="1"/>
        <c:majorTickMark val="out"/>
        <c:minorTickMark val="none"/>
        <c:tickLblPos val="nextTo"/>
        <c:crossAx val="133595520"/>
        <c:crosses val="autoZero"/>
        <c:auto val="0"/>
        <c:lblAlgn val="ctr"/>
        <c:lblOffset val="100"/>
        <c:noMultiLvlLbl val="0"/>
      </c:catAx>
      <c:valAx>
        <c:axId val="133595520"/>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3593728"/>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1191-42AF-9198-87C2CD42D3DD}"/>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1191-42AF-9198-87C2CD42D3DD}"/>
            </c:ext>
          </c:extLst>
        </c:ser>
        <c:dLbls>
          <c:showLegendKey val="0"/>
          <c:showVal val="0"/>
          <c:showCatName val="0"/>
          <c:showSerName val="0"/>
          <c:showPercent val="0"/>
          <c:showBubbleSize val="0"/>
        </c:dLbls>
        <c:smooth val="0"/>
        <c:axId val="102772096"/>
        <c:axId val="115496064"/>
      </c:lineChart>
      <c:catAx>
        <c:axId val="102772096"/>
        <c:scaling>
          <c:orientation val="minMax"/>
        </c:scaling>
        <c:delete val="1"/>
        <c:axPos val="b"/>
        <c:numFmt formatCode="General" sourceLinked="0"/>
        <c:majorTickMark val="out"/>
        <c:minorTickMark val="none"/>
        <c:tickLblPos val="nextTo"/>
        <c:crossAx val="115496064"/>
        <c:crosses val="autoZero"/>
        <c:auto val="1"/>
        <c:lblAlgn val="ctr"/>
        <c:lblOffset val="100"/>
        <c:noMultiLvlLbl val="0"/>
      </c:catAx>
      <c:valAx>
        <c:axId val="115496064"/>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02772096"/>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F8F6-4944-AD62-55C4A7C5B468}"/>
            </c:ext>
          </c:extLst>
        </c:ser>
        <c:dLbls>
          <c:showLegendKey val="0"/>
          <c:showVal val="0"/>
          <c:showCatName val="0"/>
          <c:showSerName val="0"/>
          <c:showPercent val="0"/>
          <c:showBubbleSize val="0"/>
        </c:dLbls>
        <c:gapWidth val="150"/>
        <c:axId val="119161216"/>
        <c:axId val="119163136"/>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F8F6-4944-AD62-55C4A7C5B468}"/>
            </c:ext>
          </c:extLst>
        </c:ser>
        <c:dLbls>
          <c:showLegendKey val="0"/>
          <c:showVal val="0"/>
          <c:showCatName val="0"/>
          <c:showSerName val="0"/>
          <c:showPercent val="0"/>
          <c:showBubbleSize val="0"/>
        </c:dLbls>
        <c:marker val="1"/>
        <c:smooth val="0"/>
        <c:axId val="119173504"/>
        <c:axId val="119175040"/>
      </c:lineChart>
      <c:catAx>
        <c:axId val="11916121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9163136"/>
        <c:crosses val="autoZero"/>
        <c:auto val="0"/>
        <c:lblAlgn val="ctr"/>
        <c:lblOffset val="100"/>
        <c:tickLblSkip val="4"/>
        <c:tickMarkSkip val="1"/>
        <c:noMultiLvlLbl val="0"/>
      </c:catAx>
      <c:valAx>
        <c:axId val="119163136"/>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161216"/>
        <c:crosses val="autoZero"/>
        <c:crossBetween val="between"/>
      </c:valAx>
      <c:catAx>
        <c:axId val="119173504"/>
        <c:scaling>
          <c:orientation val="minMax"/>
        </c:scaling>
        <c:delete val="1"/>
        <c:axPos val="b"/>
        <c:numFmt formatCode="General" sourceLinked="1"/>
        <c:majorTickMark val="out"/>
        <c:minorTickMark val="none"/>
        <c:tickLblPos val="nextTo"/>
        <c:crossAx val="119175040"/>
        <c:crosses val="autoZero"/>
        <c:auto val="0"/>
        <c:lblAlgn val="ctr"/>
        <c:lblOffset val="100"/>
        <c:noMultiLvlLbl val="0"/>
      </c:catAx>
      <c:valAx>
        <c:axId val="119175040"/>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173504"/>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9FD-49FC-BF95-01101652BC0E}"/>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49FD-49FC-BF95-01101652BC0E}"/>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49FD-49FC-BF95-01101652BC0E}"/>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49FD-49FC-BF95-01101652BC0E}"/>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49FD-49FC-BF95-01101652BC0E}"/>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49FD-49FC-BF95-01101652BC0E}"/>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49FD-49FC-BF95-01101652BC0E}"/>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49FD-49FC-BF95-01101652BC0E}"/>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49FD-49FC-BF95-01101652BC0E}"/>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49FD-49FC-BF95-01101652BC0E}"/>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9FD-49FC-BF95-01101652BC0E}"/>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9FD-49FC-BF95-01101652BC0E}"/>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9FD-49FC-BF95-01101652BC0E}"/>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9FD-49FC-BF95-01101652BC0E}"/>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49FD-49FC-BF95-01101652BC0E}"/>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49FD-49FC-BF95-01101652BC0E}"/>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49FD-49FC-BF95-01101652BC0E}"/>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49FD-49FC-BF95-01101652BC0E}"/>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49FD-49FC-BF95-01101652BC0E}"/>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49FD-49FC-BF95-01101652BC0E}"/>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49FD-49FC-BF95-01101652BC0E}"/>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11A5-40BA-8977-768C07B45B11}"/>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11A5-40BA-8977-768C07B45B11}"/>
            </c:ext>
          </c:extLst>
        </c:ser>
        <c:dLbls>
          <c:showLegendKey val="0"/>
          <c:showVal val="0"/>
          <c:showCatName val="0"/>
          <c:showSerName val="0"/>
          <c:showPercent val="0"/>
          <c:showBubbleSize val="0"/>
        </c:dLbls>
        <c:smooth val="0"/>
        <c:axId val="122479744"/>
        <c:axId val="122481280"/>
      </c:lineChart>
      <c:catAx>
        <c:axId val="122479744"/>
        <c:scaling>
          <c:orientation val="minMax"/>
        </c:scaling>
        <c:delete val="1"/>
        <c:axPos val="b"/>
        <c:numFmt formatCode="General" sourceLinked="0"/>
        <c:majorTickMark val="out"/>
        <c:minorTickMark val="none"/>
        <c:tickLblPos val="nextTo"/>
        <c:crossAx val="122481280"/>
        <c:crosses val="autoZero"/>
        <c:auto val="1"/>
        <c:lblAlgn val="ctr"/>
        <c:lblOffset val="100"/>
        <c:noMultiLvlLbl val="0"/>
      </c:catAx>
      <c:valAx>
        <c:axId val="12248128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22479744"/>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DB30-4D5E-B573-5AF7400DAF74}"/>
            </c:ext>
          </c:extLst>
        </c:ser>
        <c:dLbls>
          <c:showLegendKey val="0"/>
          <c:showVal val="0"/>
          <c:showCatName val="0"/>
          <c:showSerName val="0"/>
          <c:showPercent val="0"/>
          <c:showBubbleSize val="0"/>
        </c:dLbls>
        <c:gapWidth val="150"/>
        <c:axId val="122752000"/>
        <c:axId val="122770560"/>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DB30-4D5E-B573-5AF7400DAF74}"/>
            </c:ext>
          </c:extLst>
        </c:ser>
        <c:dLbls>
          <c:showLegendKey val="0"/>
          <c:showVal val="0"/>
          <c:showCatName val="0"/>
          <c:showSerName val="0"/>
          <c:showPercent val="0"/>
          <c:showBubbleSize val="0"/>
        </c:dLbls>
        <c:marker val="1"/>
        <c:smooth val="0"/>
        <c:axId val="122772480"/>
        <c:axId val="122782464"/>
      </c:lineChart>
      <c:catAx>
        <c:axId val="1227520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770560"/>
        <c:crosses val="autoZero"/>
        <c:auto val="0"/>
        <c:lblAlgn val="ctr"/>
        <c:lblOffset val="100"/>
        <c:tickLblSkip val="6"/>
        <c:tickMarkSkip val="1"/>
        <c:noMultiLvlLbl val="0"/>
      </c:catAx>
      <c:valAx>
        <c:axId val="122770560"/>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752000"/>
        <c:crosses val="autoZero"/>
        <c:crossBetween val="between"/>
      </c:valAx>
      <c:catAx>
        <c:axId val="122772480"/>
        <c:scaling>
          <c:orientation val="minMax"/>
        </c:scaling>
        <c:delete val="1"/>
        <c:axPos val="b"/>
        <c:numFmt formatCode="General" sourceLinked="1"/>
        <c:majorTickMark val="out"/>
        <c:minorTickMark val="none"/>
        <c:tickLblPos val="nextTo"/>
        <c:crossAx val="122782464"/>
        <c:crosses val="autoZero"/>
        <c:auto val="0"/>
        <c:lblAlgn val="ctr"/>
        <c:lblOffset val="100"/>
        <c:noMultiLvlLbl val="0"/>
      </c:catAx>
      <c:valAx>
        <c:axId val="12278246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277248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BD9-426B-A180-40071B9A09BC}"/>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CBD9-426B-A180-40071B9A09BC}"/>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CBD9-426B-A180-40071B9A09BC}"/>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CBD9-426B-A180-40071B9A09BC}"/>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CBD9-426B-A180-40071B9A09BC}"/>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CBD9-426B-A180-40071B9A09BC}"/>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CBD9-426B-A180-40071B9A09BC}"/>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CBD9-426B-A180-40071B9A09BC}"/>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CBD9-426B-A180-40071B9A09BC}"/>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CBD9-426B-A180-40071B9A09BC}"/>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BD9-426B-A180-40071B9A09BC}"/>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BD9-426B-A180-40071B9A09BC}"/>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BD9-426B-A180-40071B9A09BC}"/>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BD9-426B-A180-40071B9A09BC}"/>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BD9-426B-A180-40071B9A09BC}"/>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BD9-426B-A180-40071B9A09BC}"/>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BD9-426B-A180-40071B9A09BC}"/>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CBD9-426B-A180-40071B9A09BC}"/>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BD9-426B-A180-40071B9A09BC}"/>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CBD9-426B-A180-40071B9A09BC}"/>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CBD9-426B-A180-40071B9A09BC}"/>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E9C7-4622-8FB9-0EBEB673BF15}"/>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E9C7-4622-8FB9-0EBEB673BF15}"/>
            </c:ext>
          </c:extLst>
        </c:ser>
        <c:dLbls>
          <c:showLegendKey val="0"/>
          <c:showVal val="0"/>
          <c:showCatName val="0"/>
          <c:showSerName val="0"/>
          <c:showPercent val="0"/>
          <c:showBubbleSize val="0"/>
        </c:dLbls>
        <c:smooth val="0"/>
        <c:axId val="123408384"/>
        <c:axId val="123409920"/>
      </c:lineChart>
      <c:catAx>
        <c:axId val="123408384"/>
        <c:scaling>
          <c:orientation val="minMax"/>
        </c:scaling>
        <c:delete val="1"/>
        <c:axPos val="b"/>
        <c:numFmt formatCode="General" sourceLinked="0"/>
        <c:majorTickMark val="out"/>
        <c:minorTickMark val="none"/>
        <c:tickLblPos val="nextTo"/>
        <c:crossAx val="123409920"/>
        <c:crosses val="autoZero"/>
        <c:auto val="1"/>
        <c:lblAlgn val="ctr"/>
        <c:lblOffset val="100"/>
        <c:noMultiLvlLbl val="0"/>
      </c:catAx>
      <c:valAx>
        <c:axId val="12340992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23408384"/>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A993-4AC8-BA4C-4BBB87A378F9}"/>
            </c:ext>
          </c:extLst>
        </c:ser>
        <c:dLbls>
          <c:showLegendKey val="0"/>
          <c:showVal val="0"/>
          <c:showCatName val="0"/>
          <c:showSerName val="0"/>
          <c:showPercent val="0"/>
          <c:showBubbleSize val="0"/>
        </c:dLbls>
        <c:gapWidth val="150"/>
        <c:axId val="123464320"/>
        <c:axId val="128779008"/>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A993-4AC8-BA4C-4BBB87A378F9}"/>
            </c:ext>
          </c:extLst>
        </c:ser>
        <c:dLbls>
          <c:showLegendKey val="0"/>
          <c:showVal val="0"/>
          <c:showCatName val="0"/>
          <c:showSerName val="0"/>
          <c:showPercent val="0"/>
          <c:showBubbleSize val="0"/>
        </c:dLbls>
        <c:marker val="1"/>
        <c:smooth val="0"/>
        <c:axId val="128780928"/>
        <c:axId val="128786816"/>
      </c:lineChart>
      <c:catAx>
        <c:axId val="1234643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28779008"/>
        <c:crosses val="autoZero"/>
        <c:auto val="0"/>
        <c:lblAlgn val="ctr"/>
        <c:lblOffset val="100"/>
        <c:tickLblSkip val="4"/>
        <c:tickMarkSkip val="1"/>
        <c:noMultiLvlLbl val="0"/>
      </c:catAx>
      <c:valAx>
        <c:axId val="12877900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464320"/>
        <c:crosses val="autoZero"/>
        <c:crossBetween val="between"/>
      </c:valAx>
      <c:catAx>
        <c:axId val="128780928"/>
        <c:scaling>
          <c:orientation val="minMax"/>
        </c:scaling>
        <c:delete val="1"/>
        <c:axPos val="b"/>
        <c:numFmt formatCode="General" sourceLinked="1"/>
        <c:majorTickMark val="out"/>
        <c:minorTickMark val="none"/>
        <c:tickLblPos val="nextTo"/>
        <c:crossAx val="128786816"/>
        <c:crosses val="autoZero"/>
        <c:auto val="0"/>
        <c:lblAlgn val="ctr"/>
        <c:lblOffset val="100"/>
        <c:noMultiLvlLbl val="0"/>
      </c:catAx>
      <c:valAx>
        <c:axId val="12878681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8780928"/>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4</xdr:row>
      <xdr:rowOff>0</xdr:rowOff>
    </xdr:from>
    <xdr:to>
      <xdr:col>6</xdr:col>
      <xdr:colOff>0</xdr:colOff>
      <xdr:row>4</xdr:row>
      <xdr:rowOff>0</xdr:rowOff>
    </xdr:to>
    <xdr:graphicFrame macro="">
      <xdr:nvGraphicFramePr>
        <xdr:cNvPr id="2890882" name="Chart 53">
          <a:extLst>
            <a:ext uri="{FF2B5EF4-FFF2-40B4-BE49-F238E27FC236}">
              <a16:creationId xmlns:a16="http://schemas.microsoft.com/office/drawing/2014/main" id="{00000000-0008-0000-0000-000082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3" name="Chart 54">
          <a:extLst>
            <a:ext uri="{FF2B5EF4-FFF2-40B4-BE49-F238E27FC236}">
              <a16:creationId xmlns:a16="http://schemas.microsoft.com/office/drawing/2014/main" id="{00000000-0008-0000-0000-000083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4" name="Chart 55">
          <a:extLst>
            <a:ext uri="{FF2B5EF4-FFF2-40B4-BE49-F238E27FC236}">
              <a16:creationId xmlns:a16="http://schemas.microsoft.com/office/drawing/2014/main" id="{00000000-0008-0000-0000-000084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5" name="Chart 57">
          <a:extLst>
            <a:ext uri="{FF2B5EF4-FFF2-40B4-BE49-F238E27FC236}">
              <a16:creationId xmlns:a16="http://schemas.microsoft.com/office/drawing/2014/main" id="{00000000-0008-0000-0000-000085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6" name="Chart 58">
          <a:extLst>
            <a:ext uri="{FF2B5EF4-FFF2-40B4-BE49-F238E27FC236}">
              <a16:creationId xmlns:a16="http://schemas.microsoft.com/office/drawing/2014/main" id="{00000000-0008-0000-0000-000086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7" name="Chart 59">
          <a:extLst>
            <a:ext uri="{FF2B5EF4-FFF2-40B4-BE49-F238E27FC236}">
              <a16:creationId xmlns:a16="http://schemas.microsoft.com/office/drawing/2014/main" id="{00000000-0008-0000-0000-000087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8" name="Chart 53">
          <a:extLst>
            <a:ext uri="{FF2B5EF4-FFF2-40B4-BE49-F238E27FC236}">
              <a16:creationId xmlns:a16="http://schemas.microsoft.com/office/drawing/2014/main" id="{00000000-0008-0000-0000-000088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9" name="Chart 54">
          <a:extLst>
            <a:ext uri="{FF2B5EF4-FFF2-40B4-BE49-F238E27FC236}">
              <a16:creationId xmlns:a16="http://schemas.microsoft.com/office/drawing/2014/main" id="{00000000-0008-0000-0000-000089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0" name="Chart 55">
          <a:extLst>
            <a:ext uri="{FF2B5EF4-FFF2-40B4-BE49-F238E27FC236}">
              <a16:creationId xmlns:a16="http://schemas.microsoft.com/office/drawing/2014/main" id="{00000000-0008-0000-0000-00008A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91" name="Chart 57">
          <a:extLst>
            <a:ext uri="{FF2B5EF4-FFF2-40B4-BE49-F238E27FC236}">
              <a16:creationId xmlns:a16="http://schemas.microsoft.com/office/drawing/2014/main" id="{00000000-0008-0000-0000-00008B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92" name="Chart 58">
          <a:extLst>
            <a:ext uri="{FF2B5EF4-FFF2-40B4-BE49-F238E27FC236}">
              <a16:creationId xmlns:a16="http://schemas.microsoft.com/office/drawing/2014/main" id="{00000000-0008-0000-0000-00008C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3" name="Chart 59">
          <a:extLst>
            <a:ext uri="{FF2B5EF4-FFF2-40B4-BE49-F238E27FC236}">
              <a16:creationId xmlns:a16="http://schemas.microsoft.com/office/drawing/2014/main" id="{00000000-0008-0000-0000-00008D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1076325</xdr:colOff>
      <xdr:row>1</xdr:row>
      <xdr:rowOff>209550</xdr:rowOff>
    </xdr:from>
    <xdr:to>
      <xdr:col>6</xdr:col>
      <xdr:colOff>1339634</xdr:colOff>
      <xdr:row>3</xdr:row>
      <xdr:rowOff>180975</xdr:rowOff>
    </xdr:to>
    <xdr:pic>
      <xdr:nvPicPr>
        <xdr:cNvPr id="2890894" name="Picture 4" descr="rgb_BORS_white">
          <a:extLst>
            <a:ext uri="{FF2B5EF4-FFF2-40B4-BE49-F238E27FC236}">
              <a16:creationId xmlns:a16="http://schemas.microsoft.com/office/drawing/2014/main" id="{00000000-0008-0000-0000-00008E1C2C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696075" y="514350"/>
          <a:ext cx="1387259"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3"/>
  <sheetViews>
    <sheetView tabSelected="1" zoomScaleNormal="100" workbookViewId="0">
      <pane ySplit="9" topLeftCell="A10" activePane="bottomLeft" state="frozen"/>
      <selection pane="bottomLeft"/>
    </sheetView>
  </sheetViews>
  <sheetFormatPr defaultColWidth="10.90625" defaultRowHeight="14.5" x14ac:dyDescent="0.35"/>
  <cols>
    <col min="1" max="1" width="9.7265625" bestFit="1" customWidth="1"/>
    <col min="2" max="2" width="10.81640625" style="22" customWidth="1"/>
    <col min="3" max="3" width="32.81640625" style="154" bestFit="1" customWidth="1"/>
    <col min="4" max="4" width="14.1796875" style="40" customWidth="1"/>
    <col min="5" max="5" width="16.7265625" style="148" bestFit="1" customWidth="1"/>
    <col min="6" max="6" width="16.81640625" style="145" bestFit="1" customWidth="1"/>
    <col min="7" max="7" width="20.1796875" style="150" bestFit="1" customWidth="1"/>
    <col min="8" max="8" width="16.54296875" style="30" bestFit="1" customWidth="1"/>
    <col min="9" max="9" width="19.7265625" style="81" customWidth="1"/>
    <col min="10" max="10" width="16" style="71" bestFit="1" customWidth="1"/>
    <col min="11" max="11" width="16.1796875" style="57" bestFit="1" customWidth="1"/>
    <col min="12" max="12" width="11.54296875" style="71" customWidth="1"/>
    <col min="13" max="13" width="10.1796875" style="71" bestFit="1" customWidth="1"/>
    <col min="14" max="14" width="17.81640625" style="63" bestFit="1" customWidth="1"/>
    <col min="15" max="15" width="17.54296875" style="81" customWidth="1"/>
    <col min="16" max="16" width="18.26953125" style="81" bestFit="1" customWidth="1"/>
    <col min="17" max="17" width="16.81640625" style="81" customWidth="1"/>
    <col min="18" max="18" width="12.453125" style="81" bestFit="1" customWidth="1"/>
    <col min="19" max="19" width="14.1796875" style="119" bestFit="1" customWidth="1"/>
    <col min="20" max="20" width="18.81640625" bestFit="1" customWidth="1"/>
  </cols>
  <sheetData>
    <row r="1" spans="1:21" ht="24" customHeight="1" x14ac:dyDescent="0.35">
      <c r="A1" s="2" t="s">
        <v>241</v>
      </c>
      <c r="B1" s="3"/>
      <c r="C1" s="164"/>
      <c r="D1" s="37"/>
      <c r="E1" s="126"/>
      <c r="F1" s="127"/>
      <c r="G1" s="128"/>
      <c r="H1" s="3"/>
      <c r="I1" s="58"/>
      <c r="J1" s="55"/>
      <c r="K1" s="67"/>
      <c r="L1" s="55"/>
      <c r="M1" s="55"/>
      <c r="N1" s="58"/>
      <c r="O1" s="90"/>
      <c r="P1" s="90"/>
      <c r="Q1" s="90"/>
      <c r="R1" s="90"/>
      <c r="S1" s="113"/>
      <c r="T1" s="4"/>
    </row>
    <row r="2" spans="1:21" ht="18.75" customHeight="1" x14ac:dyDescent="0.45">
      <c r="A2" s="5"/>
      <c r="B2" s="6"/>
      <c r="C2" s="164"/>
      <c r="D2" s="38"/>
      <c r="E2" s="126"/>
      <c r="F2" s="127"/>
      <c r="G2" s="128"/>
      <c r="H2" s="3"/>
      <c r="I2" s="58"/>
      <c r="J2" s="55"/>
      <c r="K2" s="67"/>
      <c r="L2" s="55"/>
      <c r="M2" s="55"/>
      <c r="N2" s="58"/>
      <c r="O2" s="90"/>
      <c r="P2" s="90"/>
      <c r="Q2" s="90"/>
      <c r="R2" s="90"/>
      <c r="S2" s="113"/>
      <c r="T2" s="4"/>
    </row>
    <row r="3" spans="1:21" ht="23" x14ac:dyDescent="0.45">
      <c r="A3" s="5" t="s">
        <v>445</v>
      </c>
      <c r="B3" s="6"/>
      <c r="C3" s="151"/>
      <c r="D3" s="39"/>
      <c r="E3" s="129"/>
      <c r="F3" s="127"/>
      <c r="G3" s="128"/>
      <c r="H3" s="3"/>
      <c r="I3" s="78"/>
      <c r="J3" s="68"/>
      <c r="K3" s="82"/>
      <c r="L3" s="68"/>
      <c r="M3" s="68"/>
      <c r="N3" s="78"/>
      <c r="O3" s="91"/>
      <c r="P3" s="91"/>
      <c r="Q3" s="91"/>
      <c r="R3" s="91"/>
      <c r="S3" s="114"/>
      <c r="T3" s="7"/>
    </row>
    <row r="4" spans="1:21" ht="23" x14ac:dyDescent="0.45">
      <c r="A4" s="49" t="s">
        <v>446</v>
      </c>
      <c r="B4" s="50"/>
      <c r="C4" s="152"/>
      <c r="D4" s="39"/>
      <c r="E4" s="129"/>
      <c r="F4" s="127"/>
      <c r="G4" s="128"/>
      <c r="H4" s="3"/>
      <c r="I4" s="78"/>
      <c r="J4" s="68"/>
      <c r="K4" s="82"/>
      <c r="L4" s="68"/>
      <c r="M4" s="68"/>
      <c r="N4" s="78"/>
      <c r="O4" s="91"/>
      <c r="P4" s="91"/>
      <c r="Q4" s="91"/>
      <c r="R4" s="91"/>
      <c r="S4" s="114"/>
      <c r="T4" s="7"/>
    </row>
    <row r="5" spans="1:21" s="11" customFormat="1" ht="12.75" customHeight="1" x14ac:dyDescent="0.25">
      <c r="A5" s="9" t="s">
        <v>242</v>
      </c>
      <c r="B5" s="32" t="s">
        <v>243</v>
      </c>
      <c r="C5" s="41" t="s">
        <v>244</v>
      </c>
      <c r="D5" s="32" t="s">
        <v>245</v>
      </c>
      <c r="E5" s="170" t="s">
        <v>246</v>
      </c>
      <c r="F5" s="171"/>
      <c r="G5" s="130" t="s">
        <v>247</v>
      </c>
      <c r="H5" s="172" t="s">
        <v>248</v>
      </c>
      <c r="I5" s="173"/>
      <c r="J5" s="72" t="s">
        <v>249</v>
      </c>
      <c r="K5" s="158" t="s">
        <v>250</v>
      </c>
      <c r="L5" s="165" t="s">
        <v>251</v>
      </c>
      <c r="M5" s="166"/>
      <c r="N5" s="92" t="s">
        <v>324</v>
      </c>
      <c r="O5" s="93" t="s">
        <v>488</v>
      </c>
      <c r="P5" s="94"/>
      <c r="Q5" s="95"/>
      <c r="R5" s="96"/>
      <c r="S5" s="115" t="s">
        <v>252</v>
      </c>
      <c r="T5" s="10" t="s">
        <v>253</v>
      </c>
    </row>
    <row r="6" spans="1:21" s="11" customFormat="1" ht="11.5" x14ac:dyDescent="0.25">
      <c r="A6" s="12" t="s">
        <v>254</v>
      </c>
      <c r="B6" s="33" t="s">
        <v>255</v>
      </c>
      <c r="C6" s="42"/>
      <c r="D6" s="33" t="s">
        <v>256</v>
      </c>
      <c r="E6" s="168" t="s">
        <v>257</v>
      </c>
      <c r="F6" s="169"/>
      <c r="G6" s="131" t="s">
        <v>258</v>
      </c>
      <c r="H6" s="174" t="s">
        <v>259</v>
      </c>
      <c r="I6" s="175"/>
      <c r="J6" s="64" t="s">
        <v>260</v>
      </c>
      <c r="K6" s="159" t="s">
        <v>447</v>
      </c>
      <c r="L6" s="176">
        <v>2016</v>
      </c>
      <c r="M6" s="177"/>
      <c r="N6" s="97" t="s">
        <v>261</v>
      </c>
      <c r="O6" s="98" t="s">
        <v>262</v>
      </c>
      <c r="P6" s="99" t="s">
        <v>263</v>
      </c>
      <c r="Q6" s="99" t="s">
        <v>264</v>
      </c>
      <c r="R6" s="100" t="s">
        <v>265</v>
      </c>
      <c r="S6" s="116" t="s">
        <v>266</v>
      </c>
      <c r="T6" s="14"/>
    </row>
    <row r="7" spans="1:21" s="11" customFormat="1" ht="11.5" x14ac:dyDescent="0.25">
      <c r="A7" s="15" t="s">
        <v>267</v>
      </c>
      <c r="B7" s="34" t="s">
        <v>268</v>
      </c>
      <c r="C7" s="43" t="s">
        <v>269</v>
      </c>
      <c r="D7" s="34" t="s">
        <v>270</v>
      </c>
      <c r="E7" s="132" t="s">
        <v>271</v>
      </c>
      <c r="F7" s="133" t="s">
        <v>272</v>
      </c>
      <c r="G7" s="134" t="s">
        <v>273</v>
      </c>
      <c r="H7" s="13" t="s">
        <v>274</v>
      </c>
      <c r="I7" s="61" t="s">
        <v>275</v>
      </c>
      <c r="J7" s="163">
        <v>2016</v>
      </c>
      <c r="K7" s="160" t="s">
        <v>276</v>
      </c>
      <c r="L7" s="84" t="s">
        <v>277</v>
      </c>
      <c r="M7" s="85"/>
      <c r="N7" s="101" t="s">
        <v>312</v>
      </c>
      <c r="O7" s="102" t="s">
        <v>278</v>
      </c>
      <c r="P7" s="103" t="s">
        <v>279</v>
      </c>
      <c r="Q7" s="103" t="s">
        <v>279</v>
      </c>
      <c r="R7" s="104" t="s">
        <v>280</v>
      </c>
      <c r="S7" s="117" t="s">
        <v>281</v>
      </c>
      <c r="T7" s="17" t="s">
        <v>282</v>
      </c>
    </row>
    <row r="8" spans="1:21" s="11" customFormat="1" ht="11.5" x14ac:dyDescent="0.25">
      <c r="A8" s="18" t="s">
        <v>283</v>
      </c>
      <c r="B8" s="35" t="s">
        <v>284</v>
      </c>
      <c r="C8" s="43"/>
      <c r="D8" s="35" t="s">
        <v>285</v>
      </c>
      <c r="E8" s="135" t="s">
        <v>286</v>
      </c>
      <c r="F8" s="136" t="s">
        <v>273</v>
      </c>
      <c r="G8" s="137" t="s">
        <v>287</v>
      </c>
      <c r="H8" s="16" t="s">
        <v>288</v>
      </c>
      <c r="I8" s="66" t="s">
        <v>289</v>
      </c>
      <c r="J8" s="163"/>
      <c r="K8" s="160" t="s">
        <v>447</v>
      </c>
      <c r="L8" s="86" t="s">
        <v>290</v>
      </c>
      <c r="M8" s="87" t="s">
        <v>291</v>
      </c>
      <c r="N8" s="105" t="s">
        <v>292</v>
      </c>
      <c r="O8" s="102"/>
      <c r="P8" s="103" t="s">
        <v>293</v>
      </c>
      <c r="Q8" s="103" t="s">
        <v>294</v>
      </c>
      <c r="R8" s="104" t="s">
        <v>295</v>
      </c>
      <c r="S8" s="117" t="s">
        <v>296</v>
      </c>
      <c r="T8" s="17" t="s">
        <v>297</v>
      </c>
    </row>
    <row r="9" spans="1:21" s="11" customFormat="1" ht="11.5" x14ac:dyDescent="0.25">
      <c r="A9" s="19" t="s">
        <v>242</v>
      </c>
      <c r="B9" s="36" t="s">
        <v>298</v>
      </c>
      <c r="C9" s="44"/>
      <c r="D9" s="45">
        <v>1000</v>
      </c>
      <c r="E9" s="138"/>
      <c r="F9" s="139"/>
      <c r="G9" s="140" t="s">
        <v>300</v>
      </c>
      <c r="H9" s="20"/>
      <c r="I9" s="73" t="s">
        <v>242</v>
      </c>
      <c r="J9" s="69" t="s">
        <v>301</v>
      </c>
      <c r="K9" s="161" t="s">
        <v>302</v>
      </c>
      <c r="L9" s="88" t="s">
        <v>242</v>
      </c>
      <c r="M9" s="89" t="s">
        <v>301</v>
      </c>
      <c r="N9" s="106" t="s">
        <v>299</v>
      </c>
      <c r="O9" s="107" t="s">
        <v>299</v>
      </c>
      <c r="P9" s="108">
        <v>1000</v>
      </c>
      <c r="Q9" s="109"/>
      <c r="R9" s="110" t="s">
        <v>489</v>
      </c>
      <c r="S9" s="118" t="s">
        <v>303</v>
      </c>
      <c r="T9" s="21"/>
    </row>
    <row r="10" spans="1:21" s="1" customFormat="1" x14ac:dyDescent="0.35">
      <c r="A10" s="28"/>
      <c r="B10" s="46"/>
      <c r="C10" s="155" t="s">
        <v>239</v>
      </c>
      <c r="D10" s="47"/>
      <c r="E10" s="167"/>
      <c r="F10" s="167"/>
      <c r="G10" s="167"/>
      <c r="H10" s="46"/>
      <c r="I10" s="76"/>
      <c r="J10" s="79"/>
      <c r="K10" s="74"/>
      <c r="L10" s="59"/>
      <c r="M10" s="59"/>
      <c r="N10" s="76"/>
      <c r="O10" s="111"/>
      <c r="P10" s="111"/>
      <c r="Q10" s="111"/>
      <c r="R10" s="111"/>
      <c r="S10" s="74"/>
      <c r="T10" s="28"/>
    </row>
    <row r="11" spans="1:21" x14ac:dyDescent="0.35">
      <c r="A11" s="51"/>
      <c r="B11" s="52">
        <v>1</v>
      </c>
      <c r="C11" s="153" t="s">
        <v>443</v>
      </c>
      <c r="D11" s="124">
        <v>337737</v>
      </c>
      <c r="E11" s="124">
        <v>6805</v>
      </c>
      <c r="F11" s="124">
        <v>417</v>
      </c>
      <c r="G11" s="125">
        <v>0.41660631622487188</v>
      </c>
      <c r="H11" s="48">
        <v>1.5873554999999999</v>
      </c>
      <c r="I11" s="53">
        <v>536108797.20573997</v>
      </c>
      <c r="J11" s="60">
        <v>154.5</v>
      </c>
      <c r="K11" s="65">
        <v>183.1</v>
      </c>
      <c r="L11" s="77">
        <v>154.9</v>
      </c>
      <c r="M11" s="77">
        <v>42.52</v>
      </c>
      <c r="N11" s="53">
        <v>52180377</v>
      </c>
      <c r="O11" s="112">
        <v>12652390</v>
      </c>
      <c r="P11" s="112">
        <v>142247</v>
      </c>
      <c r="Q11" s="112">
        <v>421978</v>
      </c>
      <c r="R11" s="112">
        <v>253</v>
      </c>
      <c r="S11" s="65">
        <v>64.2</v>
      </c>
      <c r="T11" s="29" t="s">
        <v>444</v>
      </c>
      <c r="U11" s="29"/>
    </row>
    <row r="12" spans="1:21" x14ac:dyDescent="0.35">
      <c r="A12" s="51"/>
      <c r="B12" s="52">
        <v>1.08</v>
      </c>
      <c r="C12" s="153" t="s">
        <v>0</v>
      </c>
      <c r="D12" s="124">
        <v>293808</v>
      </c>
      <c r="E12" s="124">
        <v>10721</v>
      </c>
      <c r="F12" s="124">
        <v>2343</v>
      </c>
      <c r="G12" s="125">
        <v>0.2606037428837028</v>
      </c>
      <c r="H12" s="48" t="s">
        <v>6</v>
      </c>
      <c r="I12" s="53" t="s">
        <v>6</v>
      </c>
      <c r="J12" s="60">
        <v>41.37</v>
      </c>
      <c r="K12" s="65">
        <v>36.5</v>
      </c>
      <c r="L12" s="77">
        <v>43</v>
      </c>
      <c r="M12" s="77">
        <v>22.8</v>
      </c>
      <c r="N12" s="53">
        <v>11254476</v>
      </c>
      <c r="O12" s="112">
        <v>8462802</v>
      </c>
      <c r="P12" s="112">
        <v>252130</v>
      </c>
      <c r="Q12" s="112">
        <v>315223</v>
      </c>
      <c r="R12" s="112">
        <v>253</v>
      </c>
      <c r="S12" s="65">
        <v>92.7</v>
      </c>
      <c r="T12" s="29" t="s">
        <v>1</v>
      </c>
      <c r="U12" s="29"/>
    </row>
    <row r="13" spans="1:21" x14ac:dyDescent="0.35">
      <c r="A13" s="51" t="s">
        <v>123</v>
      </c>
      <c r="B13" s="52">
        <v>1</v>
      </c>
      <c r="C13" s="153" t="s">
        <v>57</v>
      </c>
      <c r="D13" s="124">
        <v>48858</v>
      </c>
      <c r="E13" s="124">
        <v>3033</v>
      </c>
      <c r="F13" s="124">
        <v>509</v>
      </c>
      <c r="G13" s="125">
        <v>0.7591523937996083</v>
      </c>
      <c r="H13" s="48">
        <v>10.4412</v>
      </c>
      <c r="I13" s="53">
        <v>507017906.1024</v>
      </c>
      <c r="J13" s="60">
        <v>342.8</v>
      </c>
      <c r="K13" s="65">
        <v>35.4</v>
      </c>
      <c r="L13" s="77">
        <v>359.3</v>
      </c>
      <c r="M13" s="77">
        <v>252.6</v>
      </c>
      <c r="N13" s="53">
        <v>16748545</v>
      </c>
      <c r="O13" s="112">
        <v>12263820</v>
      </c>
      <c r="P13" s="112">
        <v>39148</v>
      </c>
      <c r="Q13" s="112">
        <v>380968</v>
      </c>
      <c r="R13" s="112">
        <v>253</v>
      </c>
      <c r="S13" s="65">
        <v>80.099999999999994</v>
      </c>
      <c r="T13" s="29" t="s">
        <v>58</v>
      </c>
      <c r="U13" s="29"/>
    </row>
    <row r="14" spans="1:21" x14ac:dyDescent="0.35">
      <c r="A14" s="51" t="s">
        <v>4</v>
      </c>
      <c r="B14" s="52">
        <v>0.01</v>
      </c>
      <c r="C14" s="153" t="s">
        <v>357</v>
      </c>
      <c r="D14" s="124">
        <v>1419</v>
      </c>
      <c r="E14" s="124">
        <v>3821</v>
      </c>
      <c r="F14" s="124">
        <v>355</v>
      </c>
      <c r="G14" s="125">
        <v>0.78323592941395481</v>
      </c>
      <c r="H14" s="48">
        <v>6.4221839999999997</v>
      </c>
      <c r="I14" s="53">
        <v>874843782.81962395</v>
      </c>
      <c r="J14" s="60">
        <v>36.33</v>
      </c>
      <c r="K14" s="65">
        <v>-41.6</v>
      </c>
      <c r="L14" s="77">
        <v>71.75</v>
      </c>
      <c r="M14" s="77">
        <v>18.62</v>
      </c>
      <c r="N14" s="53">
        <v>5156644</v>
      </c>
      <c r="O14" s="112">
        <v>6463230</v>
      </c>
      <c r="P14" s="112">
        <v>177259</v>
      </c>
      <c r="Q14" s="112">
        <v>331086</v>
      </c>
      <c r="R14" s="112">
        <v>253</v>
      </c>
      <c r="S14" s="65">
        <v>129.69999999999999</v>
      </c>
      <c r="T14" s="29" t="s">
        <v>362</v>
      </c>
      <c r="U14" s="29"/>
    </row>
    <row r="15" spans="1:21" x14ac:dyDescent="0.35">
      <c r="A15" s="51"/>
      <c r="B15" s="52">
        <v>10</v>
      </c>
      <c r="C15" s="153" t="s">
        <v>317</v>
      </c>
      <c r="D15" s="124">
        <v>16287989</v>
      </c>
      <c r="E15" s="124">
        <v>40576</v>
      </c>
      <c r="F15" s="124">
        <v>1766</v>
      </c>
      <c r="G15" s="125">
        <v>0.41014608003198993</v>
      </c>
      <c r="H15" s="48">
        <v>4.5</v>
      </c>
      <c r="I15" s="53">
        <v>7329594874.5</v>
      </c>
      <c r="J15" s="60">
        <v>128.4</v>
      </c>
      <c r="K15" s="65">
        <v>22.1</v>
      </c>
      <c r="L15" s="77">
        <v>136.9</v>
      </c>
      <c r="M15" s="77">
        <v>91.4</v>
      </c>
      <c r="N15" s="53">
        <v>209137774</v>
      </c>
      <c r="O15" s="112">
        <v>94568364</v>
      </c>
      <c r="P15" s="112">
        <v>903140</v>
      </c>
      <c r="Q15" s="112">
        <v>1150994</v>
      </c>
      <c r="R15" s="112">
        <v>253</v>
      </c>
      <c r="S15" s="65">
        <v>55.4</v>
      </c>
      <c r="T15" s="29" t="s">
        <v>317</v>
      </c>
      <c r="U15" s="29"/>
    </row>
    <row r="16" spans="1:21" x14ac:dyDescent="0.35">
      <c r="A16" s="51"/>
      <c r="B16" s="52">
        <v>0.25</v>
      </c>
      <c r="C16" s="153" t="s">
        <v>76</v>
      </c>
      <c r="D16" s="124">
        <v>270954</v>
      </c>
      <c r="E16" s="124">
        <v>17063</v>
      </c>
      <c r="F16" s="124">
        <v>569</v>
      </c>
      <c r="G16" s="125">
        <v>0.58017318159283726</v>
      </c>
      <c r="H16" s="48" t="s">
        <v>6</v>
      </c>
      <c r="I16" s="53" t="s">
        <v>6</v>
      </c>
      <c r="J16" s="60">
        <v>8.48</v>
      </c>
      <c r="K16" s="80">
        <v>40.700000000000003</v>
      </c>
      <c r="L16" s="77">
        <v>9.8000000000000007</v>
      </c>
      <c r="M16" s="77">
        <v>4.34</v>
      </c>
      <c r="N16" s="53">
        <v>9190744</v>
      </c>
      <c r="O16" s="112">
        <v>14712356</v>
      </c>
      <c r="P16" s="112">
        <v>1949481</v>
      </c>
      <c r="Q16" s="112">
        <v>632646</v>
      </c>
      <c r="R16" s="112">
        <v>253</v>
      </c>
      <c r="S16" s="65">
        <v>179.9</v>
      </c>
      <c r="T16" s="29" t="s">
        <v>76</v>
      </c>
      <c r="U16" s="29"/>
    </row>
    <row r="17" spans="1:21" x14ac:dyDescent="0.35">
      <c r="A17" s="51" t="s">
        <v>4</v>
      </c>
      <c r="B17" s="52">
        <v>1</v>
      </c>
      <c r="C17" s="153" t="s">
        <v>3</v>
      </c>
      <c r="D17" s="124">
        <v>169809</v>
      </c>
      <c r="E17" s="124">
        <v>10464</v>
      </c>
      <c r="F17" s="124">
        <v>664</v>
      </c>
      <c r="G17" s="125">
        <v>0.78438679127161515</v>
      </c>
      <c r="H17" s="48">
        <v>8.7301400000000005</v>
      </c>
      <c r="I17" s="53">
        <v>1365284159.52356</v>
      </c>
      <c r="J17" s="60">
        <v>62</v>
      </c>
      <c r="K17" s="65">
        <v>-45.4</v>
      </c>
      <c r="L17" s="77">
        <v>129.44999999999999</v>
      </c>
      <c r="M17" s="77">
        <v>56.15</v>
      </c>
      <c r="N17" s="53">
        <v>10528178</v>
      </c>
      <c r="O17" s="112">
        <v>15529465</v>
      </c>
      <c r="P17" s="112">
        <v>216532</v>
      </c>
      <c r="Q17" s="112">
        <v>496938</v>
      </c>
      <c r="R17" s="112">
        <v>253</v>
      </c>
      <c r="S17" s="65">
        <v>174.6</v>
      </c>
      <c r="T17" s="29" t="s">
        <v>5</v>
      </c>
      <c r="U17" s="29"/>
    </row>
    <row r="18" spans="1:21" x14ac:dyDescent="0.35">
      <c r="A18" s="51"/>
      <c r="B18" s="52">
        <v>2</v>
      </c>
      <c r="C18" s="153" t="s">
        <v>338</v>
      </c>
      <c r="D18" s="124">
        <v>1000000</v>
      </c>
      <c r="E18" s="124">
        <v>32742</v>
      </c>
      <c r="F18" s="124">
        <v>1254</v>
      </c>
      <c r="G18" s="125">
        <v>0.22530487399999999</v>
      </c>
      <c r="H18" s="48">
        <v>12.4</v>
      </c>
      <c r="I18" s="53">
        <v>6199731438</v>
      </c>
      <c r="J18" s="60">
        <v>137</v>
      </c>
      <c r="K18" s="65">
        <v>5.5</v>
      </c>
      <c r="L18" s="77">
        <v>158.30000000000001</v>
      </c>
      <c r="M18" s="77">
        <v>129</v>
      </c>
      <c r="N18" s="53">
        <v>68500000</v>
      </c>
      <c r="O18" s="112">
        <v>16044281</v>
      </c>
      <c r="P18" s="112">
        <v>114791</v>
      </c>
      <c r="Q18" s="112">
        <v>395067</v>
      </c>
      <c r="R18" s="112">
        <v>253</v>
      </c>
      <c r="S18" s="65">
        <v>23</v>
      </c>
      <c r="T18" s="29" t="s">
        <v>7</v>
      </c>
      <c r="U18" s="29"/>
    </row>
    <row r="19" spans="1:21" x14ac:dyDescent="0.35">
      <c r="A19" s="51"/>
      <c r="B19" s="52">
        <v>4</v>
      </c>
      <c r="C19" s="153" t="s">
        <v>90</v>
      </c>
      <c r="D19" s="124">
        <v>446648</v>
      </c>
      <c r="E19" s="124">
        <v>4074</v>
      </c>
      <c r="F19" s="124">
        <v>307</v>
      </c>
      <c r="G19" s="125">
        <v>0.2505263921915778</v>
      </c>
      <c r="H19" s="48">
        <v>1.5</v>
      </c>
      <c r="I19" s="53">
        <v>165618000</v>
      </c>
      <c r="J19" s="60">
        <v>81.7</v>
      </c>
      <c r="K19" s="65">
        <v>169.4</v>
      </c>
      <c r="L19" s="77">
        <v>84.45</v>
      </c>
      <c r="M19" s="77">
        <v>26.7</v>
      </c>
      <c r="N19" s="53">
        <v>9122785</v>
      </c>
      <c r="O19" s="112">
        <v>8004413</v>
      </c>
      <c r="P19" s="112">
        <v>167281</v>
      </c>
      <c r="Q19" s="112">
        <v>128535</v>
      </c>
      <c r="R19" s="112">
        <v>253</v>
      </c>
      <c r="S19" s="65">
        <v>149.80000000000001</v>
      </c>
      <c r="T19" s="29" t="s">
        <v>91</v>
      </c>
      <c r="U19" s="29"/>
    </row>
    <row r="20" spans="1:21" x14ac:dyDescent="0.35">
      <c r="A20" s="51"/>
      <c r="B20" s="52">
        <v>1</v>
      </c>
      <c r="C20" s="153" t="s">
        <v>107</v>
      </c>
      <c r="D20" s="124">
        <v>59577</v>
      </c>
      <c r="E20" s="124">
        <v>3698</v>
      </c>
      <c r="F20" s="124">
        <v>515</v>
      </c>
      <c r="G20" s="125">
        <v>0.25584149671180628</v>
      </c>
      <c r="H20" s="48">
        <v>12</v>
      </c>
      <c r="I20" s="53">
        <v>650971104</v>
      </c>
      <c r="J20" s="60">
        <v>481.1</v>
      </c>
      <c r="K20" s="65">
        <v>50</v>
      </c>
      <c r="L20" s="77">
        <v>481.1</v>
      </c>
      <c r="M20" s="77">
        <v>308</v>
      </c>
      <c r="N20" s="53">
        <v>28662672</v>
      </c>
      <c r="O20" s="112">
        <v>15440118</v>
      </c>
      <c r="P20" s="112">
        <v>38609</v>
      </c>
      <c r="Q20" s="112">
        <v>306310</v>
      </c>
      <c r="R20" s="112">
        <v>253</v>
      </c>
      <c r="S20" s="65">
        <v>67.599999999999994</v>
      </c>
      <c r="T20" s="29" t="s">
        <v>108</v>
      </c>
      <c r="U20" s="29"/>
    </row>
    <row r="21" spans="1:21" x14ac:dyDescent="0.35">
      <c r="A21" s="51"/>
      <c r="B21" s="52">
        <v>7.5</v>
      </c>
      <c r="C21" s="153" t="s">
        <v>10</v>
      </c>
      <c r="D21" s="124">
        <v>3375642</v>
      </c>
      <c r="E21" s="124">
        <v>18908</v>
      </c>
      <c r="F21" s="124">
        <v>1489</v>
      </c>
      <c r="G21" s="125">
        <v>0.71152444112850521</v>
      </c>
      <c r="H21" s="48">
        <v>8.6</v>
      </c>
      <c r="I21" s="53">
        <v>3870384265.1999998</v>
      </c>
      <c r="J21" s="60">
        <v>155.69999999999999</v>
      </c>
      <c r="K21" s="65">
        <v>38.9</v>
      </c>
      <c r="L21" s="77">
        <v>157.1</v>
      </c>
      <c r="M21" s="77">
        <v>110.9</v>
      </c>
      <c r="N21" s="53">
        <v>70078336</v>
      </c>
      <c r="O21" s="112">
        <v>82889049</v>
      </c>
      <c r="P21" s="112">
        <v>616292</v>
      </c>
      <c r="Q21" s="112">
        <v>1021163</v>
      </c>
      <c r="R21" s="112">
        <v>253</v>
      </c>
      <c r="S21" s="65">
        <v>136.9</v>
      </c>
      <c r="T21" s="29" t="s">
        <v>11</v>
      </c>
      <c r="U21" s="29"/>
    </row>
    <row r="22" spans="1:21" x14ac:dyDescent="0.35">
      <c r="A22" s="51"/>
      <c r="B22" s="52">
        <v>0.1</v>
      </c>
      <c r="C22" s="153" t="s">
        <v>109</v>
      </c>
      <c r="D22" s="124">
        <v>3576</v>
      </c>
      <c r="E22" s="124">
        <v>12848</v>
      </c>
      <c r="F22" s="124">
        <v>569</v>
      </c>
      <c r="G22" s="125">
        <v>0.1255589576841086</v>
      </c>
      <c r="H22" s="48" t="s">
        <v>6</v>
      </c>
      <c r="I22" s="53" t="s">
        <v>6</v>
      </c>
      <c r="J22" s="60">
        <v>287</v>
      </c>
      <c r="K22" s="65">
        <v>-11.3</v>
      </c>
      <c r="L22" s="77">
        <v>379</v>
      </c>
      <c r="M22" s="77">
        <v>242</v>
      </c>
      <c r="N22" s="53">
        <v>10263016</v>
      </c>
      <c r="O22" s="112">
        <v>25729369</v>
      </c>
      <c r="P22" s="112">
        <v>85162</v>
      </c>
      <c r="Q22" s="112">
        <v>616723</v>
      </c>
      <c r="R22" s="112">
        <v>253</v>
      </c>
      <c r="S22" s="65">
        <v>238.2</v>
      </c>
      <c r="T22" s="29" t="s">
        <v>110</v>
      </c>
      <c r="U22" s="29"/>
    </row>
    <row r="23" spans="1:21" x14ac:dyDescent="0.35">
      <c r="A23" s="51"/>
      <c r="B23" s="52">
        <v>1.0980000000000001</v>
      </c>
      <c r="C23" s="153" t="s">
        <v>12</v>
      </c>
      <c r="D23" s="124">
        <v>2271760</v>
      </c>
      <c r="E23" s="124">
        <v>43740</v>
      </c>
      <c r="F23" s="124">
        <v>1956</v>
      </c>
      <c r="G23" s="125">
        <v>0.45312486137392238</v>
      </c>
      <c r="H23" s="48">
        <v>1</v>
      </c>
      <c r="I23" s="53">
        <v>2041587692</v>
      </c>
      <c r="J23" s="60">
        <v>41.3</v>
      </c>
      <c r="K23" s="65">
        <v>28.4</v>
      </c>
      <c r="L23" s="77">
        <v>43.05</v>
      </c>
      <c r="M23" s="77">
        <v>26</v>
      </c>
      <c r="N23" s="53">
        <v>85449629</v>
      </c>
      <c r="O23" s="112">
        <v>59445721</v>
      </c>
      <c r="P23" s="112">
        <v>1747033</v>
      </c>
      <c r="Q23" s="112">
        <v>1255321</v>
      </c>
      <c r="R23" s="112">
        <v>253</v>
      </c>
      <c r="S23" s="65">
        <v>84.4</v>
      </c>
      <c r="T23" s="29" t="s">
        <v>13</v>
      </c>
      <c r="U23" s="29"/>
    </row>
    <row r="24" spans="1:21" x14ac:dyDescent="0.35">
      <c r="A24" s="51"/>
      <c r="B24" s="52">
        <v>1.25</v>
      </c>
      <c r="C24" s="153" t="s">
        <v>14</v>
      </c>
      <c r="D24" s="124">
        <v>1273664</v>
      </c>
      <c r="E24" s="124">
        <v>34277</v>
      </c>
      <c r="F24" s="124">
        <v>4533</v>
      </c>
      <c r="G24" s="125">
        <v>0.51862810981701257</v>
      </c>
      <c r="H24" s="48">
        <v>2.5</v>
      </c>
      <c r="I24" s="53">
        <v>2542682087.5</v>
      </c>
      <c r="J24" s="60">
        <v>78.2</v>
      </c>
      <c r="K24" s="65">
        <v>15.5</v>
      </c>
      <c r="L24" s="77">
        <v>83.4</v>
      </c>
      <c r="M24" s="77">
        <v>65.400000000000006</v>
      </c>
      <c r="N24" s="53">
        <v>79680402</v>
      </c>
      <c r="O24" s="112">
        <v>33505099</v>
      </c>
      <c r="P24" s="112">
        <v>449440</v>
      </c>
      <c r="Q24" s="112">
        <v>560103</v>
      </c>
      <c r="R24" s="112">
        <v>253</v>
      </c>
      <c r="S24" s="65">
        <v>44.1</v>
      </c>
      <c r="T24" s="29" t="s">
        <v>15</v>
      </c>
      <c r="U24" s="29"/>
    </row>
    <row r="25" spans="1:21" x14ac:dyDescent="0.35">
      <c r="A25" s="51"/>
      <c r="B25" s="52">
        <v>3</v>
      </c>
      <c r="C25" s="153" t="s">
        <v>16</v>
      </c>
      <c r="D25" s="124">
        <v>975240</v>
      </c>
      <c r="E25" s="124">
        <v>5339</v>
      </c>
      <c r="F25" s="124">
        <v>780</v>
      </c>
      <c r="G25" s="125">
        <v>0.51781001005271743</v>
      </c>
      <c r="H25" s="48" t="s">
        <v>6</v>
      </c>
      <c r="I25" s="53" t="s">
        <v>6</v>
      </c>
      <c r="J25" s="60">
        <v>29.2</v>
      </c>
      <c r="K25" s="65">
        <v>-19.600000000000001</v>
      </c>
      <c r="L25" s="77">
        <v>36.78</v>
      </c>
      <c r="M25" s="77">
        <v>15.04</v>
      </c>
      <c r="N25" s="53">
        <v>9886536</v>
      </c>
      <c r="O25" s="112">
        <v>15147008</v>
      </c>
      <c r="P25" s="112">
        <v>664419</v>
      </c>
      <c r="Q25" s="112">
        <v>779536</v>
      </c>
      <c r="R25" s="112">
        <v>253</v>
      </c>
      <c r="S25" s="65">
        <v>272.39999999999998</v>
      </c>
      <c r="T25" s="29" t="s">
        <v>17</v>
      </c>
      <c r="U25" s="29"/>
    </row>
    <row r="26" spans="1:21" x14ac:dyDescent="0.35">
      <c r="A26" s="51"/>
      <c r="B26" s="52">
        <v>1</v>
      </c>
      <c r="C26" s="153" t="s">
        <v>354</v>
      </c>
      <c r="D26" s="124">
        <v>2543819</v>
      </c>
      <c r="E26" s="124">
        <v>25563</v>
      </c>
      <c r="F26" s="124">
        <v>869</v>
      </c>
      <c r="G26" s="125">
        <v>0.22517814066333891</v>
      </c>
      <c r="H26" s="48" t="s">
        <v>6</v>
      </c>
      <c r="I26" s="53" t="s">
        <v>6</v>
      </c>
      <c r="J26" s="60">
        <v>1.1399999999999999</v>
      </c>
      <c r="K26" s="65">
        <v>-36.4</v>
      </c>
      <c r="L26" s="77">
        <v>2.0699999999999998</v>
      </c>
      <c r="M26" s="77">
        <v>0.79</v>
      </c>
      <c r="N26" s="53">
        <v>2899953</v>
      </c>
      <c r="O26" s="112">
        <v>14775793</v>
      </c>
      <c r="P26" s="112">
        <v>11063939</v>
      </c>
      <c r="Q26" s="112">
        <v>954627</v>
      </c>
      <c r="R26" s="112">
        <v>253</v>
      </c>
      <c r="S26" s="65">
        <v>434.9</v>
      </c>
      <c r="T26" s="29" t="s">
        <v>26</v>
      </c>
      <c r="U26" s="29"/>
    </row>
    <row r="27" spans="1:21" x14ac:dyDescent="0.35">
      <c r="A27" s="51"/>
      <c r="B27" s="52">
        <v>0.25</v>
      </c>
      <c r="C27" s="153" t="s">
        <v>131</v>
      </c>
      <c r="D27" s="124">
        <v>28325</v>
      </c>
      <c r="E27" s="124">
        <v>3308</v>
      </c>
      <c r="F27" s="124">
        <v>520</v>
      </c>
      <c r="G27" s="125">
        <v>0.28232463620324627</v>
      </c>
      <c r="H27" s="48">
        <v>10</v>
      </c>
      <c r="I27" s="53">
        <v>1119999990</v>
      </c>
      <c r="J27" s="60">
        <v>258.10000000000002</v>
      </c>
      <c r="K27" s="65">
        <v>73.3</v>
      </c>
      <c r="L27" s="77">
        <v>275.89999999999998</v>
      </c>
      <c r="M27" s="77">
        <v>149.5</v>
      </c>
      <c r="N27" s="53">
        <v>29242730</v>
      </c>
      <c r="O27" s="112">
        <v>11798531</v>
      </c>
      <c r="P27" s="112">
        <v>52753</v>
      </c>
      <c r="Q27" s="112">
        <v>313995</v>
      </c>
      <c r="R27" s="112">
        <v>253</v>
      </c>
      <c r="S27" s="65">
        <v>46.6</v>
      </c>
      <c r="T27" s="29" t="s">
        <v>132</v>
      </c>
      <c r="U27" s="29"/>
    </row>
    <row r="28" spans="1:21" x14ac:dyDescent="0.35">
      <c r="A28" s="51"/>
      <c r="B28" s="52">
        <v>0.5</v>
      </c>
      <c r="C28" s="153" t="s">
        <v>412</v>
      </c>
      <c r="D28" s="124">
        <v>54002</v>
      </c>
      <c r="E28" s="124">
        <v>3747</v>
      </c>
      <c r="F28" s="124">
        <v>1126</v>
      </c>
      <c r="G28" s="125">
        <v>0.54791521560980849</v>
      </c>
      <c r="H28" s="48">
        <v>1.75</v>
      </c>
      <c r="I28" s="53">
        <v>188493557</v>
      </c>
      <c r="J28" s="60">
        <v>198.1</v>
      </c>
      <c r="K28" s="65">
        <v>-31.8</v>
      </c>
      <c r="L28" s="77">
        <v>282.2</v>
      </c>
      <c r="M28" s="77">
        <v>174.6</v>
      </c>
      <c r="N28" s="53">
        <v>21395516</v>
      </c>
      <c r="O28" s="112">
        <v>12471112</v>
      </c>
      <c r="P28" s="112">
        <v>54132</v>
      </c>
      <c r="Q28" s="112">
        <v>427790</v>
      </c>
      <c r="R28" s="112">
        <v>253</v>
      </c>
      <c r="S28" s="65">
        <v>50.1</v>
      </c>
      <c r="T28" s="29" t="s">
        <v>413</v>
      </c>
      <c r="U28" s="29"/>
    </row>
    <row r="29" spans="1:21" x14ac:dyDescent="0.35">
      <c r="A29" s="51" t="s">
        <v>4</v>
      </c>
      <c r="B29" s="52">
        <v>2</v>
      </c>
      <c r="C29" s="153" t="s">
        <v>27</v>
      </c>
      <c r="D29" s="124">
        <v>374960</v>
      </c>
      <c r="E29" s="124">
        <v>6706</v>
      </c>
      <c r="F29" s="124">
        <v>594</v>
      </c>
      <c r="G29" s="125">
        <v>0.89166019775333027</v>
      </c>
      <c r="H29" s="48" t="s">
        <v>6</v>
      </c>
      <c r="I29" s="53" t="s">
        <v>6</v>
      </c>
      <c r="J29" s="60">
        <v>29.82</v>
      </c>
      <c r="K29" s="80">
        <v>-2.4</v>
      </c>
      <c r="L29" s="77">
        <v>46.8</v>
      </c>
      <c r="M29" s="77">
        <v>14.02</v>
      </c>
      <c r="N29" s="53">
        <v>5590648</v>
      </c>
      <c r="O29" s="112">
        <v>17043156</v>
      </c>
      <c r="P29" s="112">
        <v>683402</v>
      </c>
      <c r="Q29" s="112">
        <v>858453</v>
      </c>
      <c r="R29" s="112">
        <v>253</v>
      </c>
      <c r="S29" s="65">
        <v>350</v>
      </c>
      <c r="T29" s="29" t="s">
        <v>28</v>
      </c>
      <c r="U29" s="29"/>
    </row>
    <row r="30" spans="1:21" x14ac:dyDescent="0.35">
      <c r="A30" s="51"/>
      <c r="B30" s="52">
        <v>5</v>
      </c>
      <c r="C30" s="153" t="s">
        <v>31</v>
      </c>
      <c r="D30" s="124">
        <v>2249549</v>
      </c>
      <c r="E30" s="124">
        <v>24126</v>
      </c>
      <c r="F30" s="124">
        <v>769</v>
      </c>
      <c r="G30" s="125">
        <v>0.55633570410656841</v>
      </c>
      <c r="H30" s="48" t="s">
        <v>6</v>
      </c>
      <c r="I30" s="53" t="s">
        <v>6</v>
      </c>
      <c r="J30" s="60">
        <v>45.92</v>
      </c>
      <c r="K30" s="65">
        <v>31.4</v>
      </c>
      <c r="L30" s="77">
        <v>47.1</v>
      </c>
      <c r="M30" s="77">
        <v>28.45</v>
      </c>
      <c r="N30" s="53">
        <v>20659862</v>
      </c>
      <c r="O30" s="112">
        <v>21248963</v>
      </c>
      <c r="P30" s="112">
        <v>589322</v>
      </c>
      <c r="Q30" s="112">
        <v>703382</v>
      </c>
      <c r="R30" s="112">
        <v>253</v>
      </c>
      <c r="S30" s="65">
        <v>131</v>
      </c>
      <c r="T30" s="29" t="s">
        <v>32</v>
      </c>
      <c r="U30" s="29"/>
    </row>
    <row r="31" spans="1:21" x14ac:dyDescent="0.35">
      <c r="A31" s="51"/>
      <c r="B31" s="52">
        <v>2.5</v>
      </c>
      <c r="C31" s="153" t="s">
        <v>33</v>
      </c>
      <c r="D31" s="124">
        <v>8112624</v>
      </c>
      <c r="E31" s="124">
        <v>85344</v>
      </c>
      <c r="F31" s="124">
        <v>5752</v>
      </c>
      <c r="G31" s="125">
        <v>0.24399522494608045</v>
      </c>
      <c r="H31" s="48">
        <v>7.35572157</v>
      </c>
      <c r="I31" s="53">
        <v>23489168772.772999</v>
      </c>
      <c r="J31" s="60">
        <v>158.4</v>
      </c>
      <c r="K31" s="65">
        <v>35.5</v>
      </c>
      <c r="L31" s="77">
        <v>159.80000000000001</v>
      </c>
      <c r="M31" s="77">
        <v>97.9</v>
      </c>
      <c r="N31" s="53">
        <v>514015827</v>
      </c>
      <c r="O31" s="112">
        <v>156003653</v>
      </c>
      <c r="P31" s="112">
        <v>1199603</v>
      </c>
      <c r="Q31" s="112">
        <v>1675453</v>
      </c>
      <c r="R31" s="112">
        <v>253</v>
      </c>
      <c r="S31" s="65">
        <v>35.6</v>
      </c>
      <c r="T31" s="29" t="s">
        <v>34</v>
      </c>
      <c r="U31" s="29"/>
    </row>
    <row r="32" spans="1:21" x14ac:dyDescent="0.35">
      <c r="A32" s="51" t="s">
        <v>4</v>
      </c>
      <c r="B32" s="52">
        <v>2</v>
      </c>
      <c r="C32" s="153" t="s">
        <v>35</v>
      </c>
      <c r="D32" s="124">
        <v>654734</v>
      </c>
      <c r="E32" s="124">
        <v>4722</v>
      </c>
      <c r="F32" s="124">
        <v>796</v>
      </c>
      <c r="G32" s="125">
        <v>0.7190798650458019</v>
      </c>
      <c r="H32" s="48" t="s">
        <v>6</v>
      </c>
      <c r="I32" s="53" t="s">
        <v>6</v>
      </c>
      <c r="J32" s="60">
        <v>109.3</v>
      </c>
      <c r="K32" s="65">
        <v>73.400000000000006</v>
      </c>
      <c r="L32" s="77">
        <v>112</v>
      </c>
      <c r="M32" s="77">
        <v>44.35</v>
      </c>
      <c r="N32" s="53">
        <v>35781225</v>
      </c>
      <c r="O32" s="112">
        <v>32117882</v>
      </c>
      <c r="P32" s="112">
        <v>440546</v>
      </c>
      <c r="Q32" s="112">
        <v>877583</v>
      </c>
      <c r="R32" s="112">
        <v>253</v>
      </c>
      <c r="S32" s="65">
        <v>134.6</v>
      </c>
      <c r="T32" s="29" t="s">
        <v>318</v>
      </c>
      <c r="U32" s="29"/>
    </row>
    <row r="33" spans="1:21" x14ac:dyDescent="0.35">
      <c r="A33" s="51"/>
      <c r="B33" s="52">
        <v>6</v>
      </c>
      <c r="C33" s="153" t="s">
        <v>36</v>
      </c>
      <c r="D33" s="124">
        <v>9008748</v>
      </c>
      <c r="E33" s="124">
        <v>38778</v>
      </c>
      <c r="F33" s="124">
        <v>3579</v>
      </c>
      <c r="G33" s="125">
        <v>0.33698441041339</v>
      </c>
      <c r="H33" s="48">
        <v>7.5</v>
      </c>
      <c r="I33" s="53">
        <v>11260935225</v>
      </c>
      <c r="J33" s="60">
        <v>129</v>
      </c>
      <c r="K33" s="65">
        <v>-8.1</v>
      </c>
      <c r="L33" s="77">
        <v>149.80000000000001</v>
      </c>
      <c r="M33" s="77">
        <v>119</v>
      </c>
      <c r="N33" s="53">
        <v>193688086</v>
      </c>
      <c r="O33" s="112">
        <v>69160921</v>
      </c>
      <c r="P33" s="112">
        <v>512216</v>
      </c>
      <c r="Q33" s="112">
        <v>909640</v>
      </c>
      <c r="R33" s="112">
        <v>253</v>
      </c>
      <c r="S33" s="65">
        <v>34.1</v>
      </c>
      <c r="T33" s="29" t="s">
        <v>37</v>
      </c>
      <c r="U33" s="29"/>
    </row>
    <row r="34" spans="1:21" x14ac:dyDescent="0.35">
      <c r="A34" s="51"/>
      <c r="B34" s="52">
        <v>0.25</v>
      </c>
      <c r="C34" s="153" t="s">
        <v>38</v>
      </c>
      <c r="D34" s="124">
        <v>25534</v>
      </c>
      <c r="E34" s="124">
        <v>1283</v>
      </c>
      <c r="F34" s="124">
        <v>493</v>
      </c>
      <c r="G34" s="125">
        <v>0.78405011786140966</v>
      </c>
      <c r="H34" s="48">
        <v>5.0232250000000001</v>
      </c>
      <c r="I34" s="53">
        <v>510190037.83025002</v>
      </c>
      <c r="J34" s="60">
        <v>191.7</v>
      </c>
      <c r="K34" s="65">
        <v>40.700000000000003</v>
      </c>
      <c r="L34" s="77">
        <v>193.8</v>
      </c>
      <c r="M34" s="77">
        <v>107</v>
      </c>
      <c r="N34" s="53">
        <v>19579469</v>
      </c>
      <c r="O34" s="112">
        <v>16347729</v>
      </c>
      <c r="P34" s="112">
        <v>119426</v>
      </c>
      <c r="Q34" s="112">
        <v>501864</v>
      </c>
      <c r="R34" s="112">
        <v>253</v>
      </c>
      <c r="S34" s="65">
        <v>116.9</v>
      </c>
      <c r="T34" s="29" t="s">
        <v>39</v>
      </c>
      <c r="U34" s="29"/>
    </row>
    <row r="35" spans="1:21" s="123" customFormat="1" x14ac:dyDescent="0.35">
      <c r="B35" s="123">
        <v>1.7</v>
      </c>
      <c r="C35" s="153" t="s">
        <v>40</v>
      </c>
      <c r="D35" s="124">
        <v>464470</v>
      </c>
      <c r="E35" s="124">
        <v>31258</v>
      </c>
      <c r="F35" s="124">
        <v>1871</v>
      </c>
      <c r="G35" s="125">
        <v>0.45355720378864001</v>
      </c>
      <c r="H35" s="48">
        <v>15</v>
      </c>
      <c r="I35" s="53">
        <v>4108400535</v>
      </c>
      <c r="J35" s="60">
        <v>340</v>
      </c>
      <c r="K35" s="65">
        <v>-6.8</v>
      </c>
      <c r="L35" s="77">
        <v>374.8</v>
      </c>
      <c r="M35" s="77">
        <v>257.10000000000002</v>
      </c>
      <c r="N35" s="53">
        <v>92894062</v>
      </c>
      <c r="O35" s="112">
        <v>52934859</v>
      </c>
      <c r="P35" s="112">
        <v>173242</v>
      </c>
      <c r="Q35" s="112">
        <v>1020520</v>
      </c>
      <c r="R35" s="112">
        <v>253</v>
      </c>
      <c r="S35" s="65">
        <v>63.2</v>
      </c>
      <c r="T35" s="29" t="s">
        <v>41</v>
      </c>
      <c r="U35" s="29"/>
    </row>
    <row r="36" spans="1:21" s="1" customFormat="1" x14ac:dyDescent="0.35">
      <c r="A36" s="28"/>
      <c r="B36" s="46"/>
      <c r="C36" s="155" t="s">
        <v>240</v>
      </c>
      <c r="D36" s="146"/>
      <c r="E36" s="146"/>
      <c r="F36" s="146"/>
      <c r="G36" s="147"/>
      <c r="H36" s="46"/>
      <c r="I36" s="76">
        <f>SUM(I11:I35)</f>
        <v>66761012224.454575</v>
      </c>
      <c r="J36" s="79"/>
      <c r="K36" s="74"/>
      <c r="L36" s="59"/>
      <c r="M36" s="59"/>
      <c r="N36" s="76">
        <f>SUM(N11:N35)</f>
        <v>1611587492</v>
      </c>
      <c r="O36" s="76">
        <f>SUM(O11:O35)</f>
        <v>824760084</v>
      </c>
      <c r="P36" s="76">
        <f>SUM(P11:P35)</f>
        <v>22451545</v>
      </c>
      <c r="Q36" s="76">
        <f>SUM(Q11:Q35)</f>
        <v>17035898</v>
      </c>
      <c r="R36" s="111"/>
      <c r="S36" s="74"/>
      <c r="T36" s="28"/>
    </row>
    <row r="37" spans="1:21" x14ac:dyDescent="0.35">
      <c r="A37" s="29"/>
      <c r="B37" s="48"/>
      <c r="C37" s="153"/>
      <c r="D37" s="124"/>
      <c r="E37" s="124"/>
      <c r="F37" s="124"/>
      <c r="G37" s="125"/>
      <c r="H37" s="48"/>
      <c r="I37" s="53"/>
      <c r="J37" s="60"/>
      <c r="K37" s="65"/>
      <c r="L37" s="77"/>
      <c r="M37" s="77"/>
      <c r="N37" s="53"/>
      <c r="O37" s="112"/>
      <c r="P37" s="112"/>
      <c r="Q37" s="112"/>
      <c r="R37" s="112"/>
      <c r="S37" s="65"/>
      <c r="T37" s="29"/>
    </row>
    <row r="38" spans="1:21" s="1" customFormat="1" x14ac:dyDescent="0.35">
      <c r="A38" s="28"/>
      <c r="B38" s="46"/>
      <c r="C38" s="155" t="s">
        <v>304</v>
      </c>
      <c r="D38" s="146"/>
      <c r="E38" s="146"/>
      <c r="F38" s="146"/>
      <c r="G38" s="147"/>
      <c r="H38" s="46"/>
      <c r="I38" s="76"/>
      <c r="J38" s="79"/>
      <c r="K38" s="74"/>
      <c r="L38" s="59"/>
      <c r="M38" s="59"/>
      <c r="N38" s="76"/>
      <c r="O38" s="111"/>
      <c r="P38" s="111"/>
      <c r="Q38" s="111"/>
      <c r="R38" s="111"/>
      <c r="S38" s="74"/>
      <c r="T38" s="28"/>
    </row>
    <row r="39" spans="1:21" s="123" customFormat="1" x14ac:dyDescent="0.35">
      <c r="B39" s="123">
        <v>0.05</v>
      </c>
      <c r="C39" s="153" t="s">
        <v>42</v>
      </c>
      <c r="D39" s="124">
        <v>4681</v>
      </c>
      <c r="E39" s="124">
        <v>2560</v>
      </c>
      <c r="F39" s="124">
        <v>177</v>
      </c>
      <c r="G39" s="125">
        <v>4.7385909659611647E-2</v>
      </c>
      <c r="H39" s="48">
        <v>8</v>
      </c>
      <c r="I39" s="53">
        <v>743997750</v>
      </c>
      <c r="J39" s="60">
        <v>154.5</v>
      </c>
      <c r="K39" s="65">
        <v>17.399999999999999</v>
      </c>
      <c r="L39" s="77">
        <v>164.5</v>
      </c>
      <c r="M39" s="77">
        <v>120</v>
      </c>
      <c r="N39" s="53">
        <v>14462745</v>
      </c>
      <c r="O39" s="112">
        <v>956359</v>
      </c>
      <c r="P39" s="112">
        <v>6690</v>
      </c>
      <c r="Q39" s="112">
        <v>21911</v>
      </c>
      <c r="R39" s="112">
        <v>253</v>
      </c>
      <c r="S39" s="65">
        <v>7.2</v>
      </c>
      <c r="T39" s="29" t="s">
        <v>43</v>
      </c>
      <c r="U39" s="29"/>
    </row>
    <row r="40" spans="1:21" s="123" customFormat="1" x14ac:dyDescent="0.35">
      <c r="B40" s="123">
        <v>0.59199999999999997</v>
      </c>
      <c r="C40" s="153" t="s">
        <v>377</v>
      </c>
      <c r="D40" s="124">
        <v>162208</v>
      </c>
      <c r="E40" s="124">
        <v>9110</v>
      </c>
      <c r="F40" s="124">
        <v>1812</v>
      </c>
      <c r="G40" s="125">
        <v>0.37352685770929078</v>
      </c>
      <c r="H40" s="48" t="s">
        <v>6</v>
      </c>
      <c r="I40" s="53" t="s">
        <v>6</v>
      </c>
      <c r="J40" s="60">
        <v>16.2</v>
      </c>
      <c r="K40" s="65">
        <v>35</v>
      </c>
      <c r="L40" s="77">
        <v>16.399999999999999</v>
      </c>
      <c r="M40" s="77">
        <v>5.67</v>
      </c>
      <c r="N40" s="53">
        <v>4438800</v>
      </c>
      <c r="O40" s="112">
        <v>775855</v>
      </c>
      <c r="P40" s="112">
        <v>74664</v>
      </c>
      <c r="Q40" s="112">
        <v>55488</v>
      </c>
      <c r="R40" s="112">
        <v>253</v>
      </c>
      <c r="S40" s="65">
        <v>27.2</v>
      </c>
      <c r="T40" s="29" t="s">
        <v>378</v>
      </c>
      <c r="U40" s="29"/>
    </row>
    <row r="41" spans="1:21" s="123" customFormat="1" x14ac:dyDescent="0.35">
      <c r="B41" s="123">
        <v>28</v>
      </c>
      <c r="C41" s="153" t="s">
        <v>44</v>
      </c>
      <c r="D41" s="124">
        <v>2081012</v>
      </c>
      <c r="E41" s="124">
        <v>12658</v>
      </c>
      <c r="F41" s="124">
        <v>545</v>
      </c>
      <c r="G41" s="125">
        <v>0.15267468675636786</v>
      </c>
      <c r="H41" s="48">
        <v>10</v>
      </c>
      <c r="I41" s="53">
        <v>741853240</v>
      </c>
      <c r="J41" s="60">
        <v>323</v>
      </c>
      <c r="K41" s="65">
        <v>109.3</v>
      </c>
      <c r="L41" s="77">
        <v>334</v>
      </c>
      <c r="M41" s="77">
        <v>136.5</v>
      </c>
      <c r="N41" s="53">
        <v>24005961</v>
      </c>
      <c r="O41" s="112">
        <v>3954532</v>
      </c>
      <c r="P41" s="112">
        <v>17798</v>
      </c>
      <c r="Q41" s="112">
        <v>92852</v>
      </c>
      <c r="R41" s="112">
        <v>253</v>
      </c>
      <c r="S41" s="65">
        <v>23.9</v>
      </c>
      <c r="T41" s="29" t="s">
        <v>45</v>
      </c>
      <c r="U41" s="29"/>
    </row>
    <row r="42" spans="1:21" s="123" customFormat="1" x14ac:dyDescent="0.35">
      <c r="B42" s="123">
        <v>1</v>
      </c>
      <c r="C42" s="153" t="s">
        <v>157</v>
      </c>
      <c r="D42" s="124">
        <v>25834</v>
      </c>
      <c r="E42" s="124">
        <v>1082</v>
      </c>
      <c r="F42" s="124">
        <v>121</v>
      </c>
      <c r="G42" s="125">
        <v>0.214962950616473</v>
      </c>
      <c r="H42" s="48">
        <v>0.75</v>
      </c>
      <c r="I42" s="53">
        <v>19283477.25</v>
      </c>
      <c r="J42" s="60">
        <v>84</v>
      </c>
      <c r="K42" s="65">
        <v>57.4</v>
      </c>
      <c r="L42" s="77">
        <v>85.25</v>
      </c>
      <c r="M42" s="77">
        <v>42.7</v>
      </c>
      <c r="N42" s="53">
        <v>2170081</v>
      </c>
      <c r="O42" s="112">
        <v>381778</v>
      </c>
      <c r="P42" s="112">
        <v>6144</v>
      </c>
      <c r="Q42" s="112">
        <v>13613</v>
      </c>
      <c r="R42" s="112">
        <v>253</v>
      </c>
      <c r="S42" s="65">
        <v>23.8</v>
      </c>
      <c r="T42" s="29" t="s">
        <v>158</v>
      </c>
      <c r="U42" s="29"/>
    </row>
    <row r="43" spans="1:21" s="123" customFormat="1" x14ac:dyDescent="0.35">
      <c r="B43" s="123">
        <v>10</v>
      </c>
      <c r="C43" s="153" t="s">
        <v>159</v>
      </c>
      <c r="D43" s="124">
        <v>606165</v>
      </c>
      <c r="E43" s="124">
        <v>1387</v>
      </c>
      <c r="F43" s="124">
        <v>112</v>
      </c>
      <c r="G43" s="125">
        <v>0.30627202947946097</v>
      </c>
      <c r="H43" s="48">
        <v>3.8657363999999999</v>
      </c>
      <c r="I43" s="53">
        <v>234134142.999282</v>
      </c>
      <c r="J43" s="60">
        <v>24.3</v>
      </c>
      <c r="K43" s="65">
        <v>7</v>
      </c>
      <c r="L43" s="77">
        <v>28.9</v>
      </c>
      <c r="M43" s="77">
        <v>22.2</v>
      </c>
      <c r="N43" s="53">
        <v>1472981</v>
      </c>
      <c r="O43" s="112">
        <v>557808</v>
      </c>
      <c r="P43" s="112">
        <v>22077</v>
      </c>
      <c r="Q43" s="112">
        <v>20542</v>
      </c>
      <c r="R43" s="112">
        <v>253</v>
      </c>
      <c r="S43" s="65">
        <v>36.4</v>
      </c>
      <c r="T43" s="29" t="s">
        <v>160</v>
      </c>
      <c r="U43" s="29"/>
    </row>
    <row r="44" spans="1:21" s="123" customFormat="1" x14ac:dyDescent="0.35">
      <c r="B44" s="123">
        <v>0.1</v>
      </c>
      <c r="C44" s="153" t="s">
        <v>355</v>
      </c>
      <c r="D44" s="124">
        <v>4229</v>
      </c>
      <c r="E44" s="124">
        <v>1730</v>
      </c>
      <c r="F44" s="124">
        <v>161</v>
      </c>
      <c r="G44" s="125">
        <v>0.30554349360662586</v>
      </c>
      <c r="H44" s="48" t="s">
        <v>6</v>
      </c>
      <c r="I44" s="53" t="s">
        <v>6</v>
      </c>
      <c r="J44" s="60">
        <v>4</v>
      </c>
      <c r="K44" s="65">
        <v>3.4</v>
      </c>
      <c r="L44" s="77">
        <v>4</v>
      </c>
      <c r="M44" s="77">
        <v>2.2000000000000002</v>
      </c>
      <c r="N44" s="53">
        <v>169173</v>
      </c>
      <c r="O44" s="112">
        <v>71152</v>
      </c>
      <c r="P44" s="112">
        <v>24518</v>
      </c>
      <c r="Q44" s="112">
        <v>4758</v>
      </c>
      <c r="R44" s="112">
        <v>243</v>
      </c>
      <c r="S44" s="65">
        <v>56.9</v>
      </c>
      <c r="T44" s="29" t="s">
        <v>360</v>
      </c>
      <c r="U44" s="29"/>
    </row>
    <row r="45" spans="1:21" s="123" customFormat="1" x14ac:dyDescent="0.35">
      <c r="A45" s="123" t="s">
        <v>4</v>
      </c>
      <c r="B45" s="123">
        <v>0.01</v>
      </c>
      <c r="C45" s="153" t="s">
        <v>339</v>
      </c>
      <c r="D45" s="124">
        <v>582</v>
      </c>
      <c r="E45" s="124">
        <v>3740</v>
      </c>
      <c r="F45" s="124">
        <v>229</v>
      </c>
      <c r="G45" s="125">
        <v>0.67229232075296641</v>
      </c>
      <c r="H45" s="48" t="s">
        <v>6</v>
      </c>
      <c r="I45" s="53" t="s">
        <v>6</v>
      </c>
      <c r="J45" s="60">
        <v>12.6</v>
      </c>
      <c r="K45" s="65">
        <v>103.2</v>
      </c>
      <c r="L45" s="77">
        <v>16.5</v>
      </c>
      <c r="M45" s="77">
        <v>2.58</v>
      </c>
      <c r="N45" s="53">
        <v>732879</v>
      </c>
      <c r="O45" s="112">
        <v>1451402</v>
      </c>
      <c r="P45" s="112">
        <v>231842</v>
      </c>
      <c r="Q45" s="112">
        <v>105608</v>
      </c>
      <c r="R45" s="112">
        <v>253</v>
      </c>
      <c r="S45" s="65">
        <v>398.7</v>
      </c>
      <c r="T45" s="29" t="s">
        <v>319</v>
      </c>
      <c r="U45" s="29"/>
    </row>
    <row r="46" spans="1:21" s="123" customFormat="1" x14ac:dyDescent="0.35">
      <c r="B46" s="123">
        <v>0.23</v>
      </c>
      <c r="C46" s="153" t="s">
        <v>48</v>
      </c>
      <c r="D46" s="124">
        <v>108272</v>
      </c>
      <c r="E46" s="124">
        <v>3899</v>
      </c>
      <c r="F46" s="124">
        <v>284</v>
      </c>
      <c r="G46" s="125">
        <v>0.37900426964907569</v>
      </c>
      <c r="H46" s="48">
        <v>0.6</v>
      </c>
      <c r="I46" s="53">
        <v>280708602</v>
      </c>
      <c r="J46" s="60">
        <v>4.9400000000000004</v>
      </c>
      <c r="K46" s="65">
        <v>-17.399999999999999</v>
      </c>
      <c r="L46" s="77">
        <v>6.54</v>
      </c>
      <c r="M46" s="77">
        <v>4.5999999999999996</v>
      </c>
      <c r="N46" s="53">
        <v>2325491</v>
      </c>
      <c r="O46" s="112">
        <v>682583</v>
      </c>
      <c r="P46" s="112">
        <v>131629</v>
      </c>
      <c r="Q46" s="112">
        <v>24507</v>
      </c>
      <c r="R46" s="112">
        <v>253</v>
      </c>
      <c r="S46" s="65">
        <v>28</v>
      </c>
      <c r="T46" s="29" t="s">
        <v>49</v>
      </c>
      <c r="U46" s="29"/>
    </row>
    <row r="47" spans="1:21" s="123" customFormat="1" x14ac:dyDescent="0.35">
      <c r="A47" s="123" t="s">
        <v>123</v>
      </c>
      <c r="B47" s="123">
        <v>0.1</v>
      </c>
      <c r="C47" s="153" t="s">
        <v>356</v>
      </c>
      <c r="D47" s="124">
        <v>2542</v>
      </c>
      <c r="E47" s="124">
        <v>633</v>
      </c>
      <c r="F47" s="124">
        <v>121</v>
      </c>
      <c r="G47" s="125">
        <v>0.68176153075614776</v>
      </c>
      <c r="H47" s="48" t="s">
        <v>6</v>
      </c>
      <c r="I47" s="53" t="s">
        <v>6</v>
      </c>
      <c r="J47" s="60">
        <v>53.5</v>
      </c>
      <c r="K47" s="65">
        <v>197.2</v>
      </c>
      <c r="L47" s="77">
        <v>64</v>
      </c>
      <c r="M47" s="77">
        <v>16</v>
      </c>
      <c r="N47" s="53">
        <v>1360030</v>
      </c>
      <c r="O47" s="112">
        <v>963715</v>
      </c>
      <c r="P47" s="112">
        <v>27641</v>
      </c>
      <c r="Q47" s="112">
        <v>24435</v>
      </c>
      <c r="R47" s="112">
        <v>248</v>
      </c>
      <c r="S47" s="65">
        <v>108.9</v>
      </c>
      <c r="T47" s="29" t="s">
        <v>361</v>
      </c>
      <c r="U47" s="29"/>
    </row>
    <row r="48" spans="1:21" s="123" customFormat="1" x14ac:dyDescent="0.35">
      <c r="B48" s="123">
        <v>1</v>
      </c>
      <c r="C48" s="153" t="s">
        <v>50</v>
      </c>
      <c r="D48" s="124">
        <v>105171</v>
      </c>
      <c r="E48" s="124">
        <v>6641</v>
      </c>
      <c r="F48" s="124">
        <v>464</v>
      </c>
      <c r="G48" s="125">
        <v>0.72797252322281292</v>
      </c>
      <c r="H48" s="48">
        <v>6.5</v>
      </c>
      <c r="I48" s="53">
        <v>681710571.75</v>
      </c>
      <c r="J48" s="60">
        <v>79.5</v>
      </c>
      <c r="K48" s="65">
        <v>17.5</v>
      </c>
      <c r="L48" s="77">
        <v>88.25</v>
      </c>
      <c r="M48" s="77">
        <v>68.75</v>
      </c>
      <c r="N48" s="53">
        <v>8408689</v>
      </c>
      <c r="O48" s="112">
        <v>1384320</v>
      </c>
      <c r="P48" s="112">
        <v>17969</v>
      </c>
      <c r="Q48" s="112">
        <v>55567</v>
      </c>
      <c r="R48" s="112">
        <v>253</v>
      </c>
      <c r="S48" s="65">
        <v>17.100000000000001</v>
      </c>
      <c r="T48" s="29" t="s">
        <v>51</v>
      </c>
      <c r="U48" s="29"/>
    </row>
    <row r="49" spans="1:21" s="123" customFormat="1" x14ac:dyDescent="0.35">
      <c r="A49" s="123" t="s">
        <v>123</v>
      </c>
      <c r="B49" s="123">
        <v>1</v>
      </c>
      <c r="C49" s="153" t="s">
        <v>367</v>
      </c>
      <c r="D49" s="124">
        <v>426</v>
      </c>
      <c r="E49" s="124">
        <v>172</v>
      </c>
      <c r="F49" s="124">
        <v>28</v>
      </c>
      <c r="G49" s="125">
        <v>0.52105093317312312</v>
      </c>
      <c r="H49" s="48" t="s">
        <v>6</v>
      </c>
      <c r="I49" s="53" t="s">
        <v>6</v>
      </c>
      <c r="J49" s="60">
        <v>13.95</v>
      </c>
      <c r="K49" s="65">
        <v>111.4</v>
      </c>
      <c r="L49" s="77">
        <v>22.8</v>
      </c>
      <c r="M49" s="77">
        <v>6.51</v>
      </c>
      <c r="N49" s="53">
        <v>5939</v>
      </c>
      <c r="O49" s="112">
        <v>27516</v>
      </c>
      <c r="P49" s="112">
        <v>1628</v>
      </c>
      <c r="Q49" s="112">
        <v>3323</v>
      </c>
      <c r="R49" s="112">
        <v>159</v>
      </c>
      <c r="S49" s="65">
        <v>466</v>
      </c>
      <c r="T49" s="29" t="s">
        <v>400</v>
      </c>
      <c r="U49" s="29"/>
    </row>
    <row r="50" spans="1:21" s="123" customFormat="1" x14ac:dyDescent="0.35">
      <c r="B50" s="123">
        <v>0.5</v>
      </c>
      <c r="C50" s="153" t="s">
        <v>52</v>
      </c>
      <c r="D50" s="124">
        <v>101359</v>
      </c>
      <c r="E50" s="124">
        <v>4384</v>
      </c>
      <c r="F50" s="124">
        <v>435</v>
      </c>
      <c r="G50" s="125">
        <v>0.26700114023959343</v>
      </c>
      <c r="H50" s="48">
        <v>7</v>
      </c>
      <c r="I50" s="53">
        <v>1419021618</v>
      </c>
      <c r="J50" s="60">
        <v>83.75</v>
      </c>
      <c r="K50" s="65">
        <v>71</v>
      </c>
      <c r="L50" s="77">
        <v>83.75</v>
      </c>
      <c r="M50" s="77">
        <v>51.25</v>
      </c>
      <c r="N50" s="53">
        <v>16977580</v>
      </c>
      <c r="O50" s="112">
        <v>4997934</v>
      </c>
      <c r="P50" s="112">
        <v>74015</v>
      </c>
      <c r="Q50" s="112">
        <v>125496</v>
      </c>
      <c r="R50" s="112">
        <v>253</v>
      </c>
      <c r="S50" s="65">
        <v>36.5</v>
      </c>
      <c r="T50" s="29" t="s">
        <v>53</v>
      </c>
      <c r="U50" s="29"/>
    </row>
    <row r="51" spans="1:21" s="123" customFormat="1" x14ac:dyDescent="0.35">
      <c r="A51" s="123" t="s">
        <v>4</v>
      </c>
      <c r="B51" s="123">
        <v>1</v>
      </c>
      <c r="C51" s="153" t="s">
        <v>379</v>
      </c>
      <c r="D51" s="124">
        <v>64528</v>
      </c>
      <c r="E51" s="124">
        <v>4542</v>
      </c>
      <c r="F51" s="124">
        <v>309</v>
      </c>
      <c r="G51" s="125">
        <v>0.59925322027581973</v>
      </c>
      <c r="H51" s="48">
        <v>7.9787600000000003</v>
      </c>
      <c r="I51" s="53">
        <v>274519873.48707998</v>
      </c>
      <c r="J51" s="60">
        <v>26.5</v>
      </c>
      <c r="K51" s="65">
        <v>-73.8</v>
      </c>
      <c r="L51" s="77">
        <v>112.57</v>
      </c>
      <c r="M51" s="77">
        <v>14.94</v>
      </c>
      <c r="N51" s="53">
        <v>1709991</v>
      </c>
      <c r="O51" s="112">
        <v>3738531</v>
      </c>
      <c r="P51" s="112">
        <v>105785</v>
      </c>
      <c r="Q51" s="112">
        <v>182505</v>
      </c>
      <c r="R51" s="112">
        <v>253</v>
      </c>
      <c r="S51" s="65">
        <v>243.4</v>
      </c>
      <c r="T51" s="29" t="s">
        <v>380</v>
      </c>
      <c r="U51" s="29"/>
    </row>
    <row r="52" spans="1:21" s="123" customFormat="1" x14ac:dyDescent="0.35">
      <c r="A52" s="123" t="s">
        <v>55</v>
      </c>
      <c r="B52" s="123">
        <v>0.01</v>
      </c>
      <c r="C52" s="153" t="s">
        <v>54</v>
      </c>
      <c r="D52" s="124">
        <v>78</v>
      </c>
      <c r="E52" s="124">
        <v>1263</v>
      </c>
      <c r="F52" s="124">
        <v>79</v>
      </c>
      <c r="G52" s="125">
        <v>0.16060285925734782</v>
      </c>
      <c r="H52" s="48" t="s">
        <v>6</v>
      </c>
      <c r="I52" s="53" t="s">
        <v>6</v>
      </c>
      <c r="J52" s="60">
        <v>5.89</v>
      </c>
      <c r="K52" s="65">
        <v>90</v>
      </c>
      <c r="L52" s="77">
        <v>13.8</v>
      </c>
      <c r="M52" s="77">
        <v>2.9</v>
      </c>
      <c r="N52" s="53">
        <v>45959</v>
      </c>
      <c r="O52" s="112">
        <v>561932</v>
      </c>
      <c r="P52" s="112">
        <v>61969</v>
      </c>
      <c r="Q52" s="112">
        <v>38421</v>
      </c>
      <c r="R52" s="112">
        <v>253</v>
      </c>
      <c r="S52" s="65">
        <v>875.5</v>
      </c>
      <c r="T52" s="29" t="s">
        <v>56</v>
      </c>
      <c r="U52" s="29"/>
    </row>
    <row r="53" spans="1:21" s="123" customFormat="1" x14ac:dyDescent="0.35">
      <c r="A53" s="123" t="s">
        <v>72</v>
      </c>
      <c r="B53" s="123">
        <v>0.5</v>
      </c>
      <c r="C53" s="153" t="s">
        <v>448</v>
      </c>
      <c r="D53" s="124">
        <v>613244</v>
      </c>
      <c r="E53" s="124">
        <v>9303</v>
      </c>
      <c r="F53" s="124">
        <v>420</v>
      </c>
      <c r="G53" s="125">
        <v>0.19893002673728866</v>
      </c>
      <c r="H53" s="48" t="s">
        <v>6</v>
      </c>
      <c r="I53" s="53" t="s">
        <v>6</v>
      </c>
      <c r="J53" s="60">
        <v>2.65</v>
      </c>
      <c r="K53" s="65">
        <v>32.799999999999997</v>
      </c>
      <c r="L53" s="77">
        <v>3.12</v>
      </c>
      <c r="M53" s="77">
        <v>1.55</v>
      </c>
      <c r="N53" s="53">
        <v>3250195</v>
      </c>
      <c r="O53" s="112">
        <v>5787212</v>
      </c>
      <c r="P53" s="112">
        <v>2599242</v>
      </c>
      <c r="Q53" s="112">
        <v>126560</v>
      </c>
      <c r="R53" s="112">
        <v>253</v>
      </c>
      <c r="S53" s="65">
        <v>312.7</v>
      </c>
      <c r="T53" s="29" t="s">
        <v>462</v>
      </c>
      <c r="U53" s="29"/>
    </row>
    <row r="54" spans="1:21" s="123" customFormat="1" x14ac:dyDescent="0.35">
      <c r="B54" s="123">
        <v>0.1</v>
      </c>
      <c r="C54" s="153" t="s">
        <v>449</v>
      </c>
      <c r="D54" s="124">
        <v>36912</v>
      </c>
      <c r="E54" s="124">
        <v>1966</v>
      </c>
      <c r="F54" s="124">
        <v>145</v>
      </c>
      <c r="G54" s="125">
        <v>0.26662981565833604</v>
      </c>
      <c r="H54" s="48" t="s">
        <v>6</v>
      </c>
      <c r="I54" s="53" t="s">
        <v>6</v>
      </c>
      <c r="J54" s="60">
        <v>15.3</v>
      </c>
      <c r="K54" s="65" t="s">
        <v>6</v>
      </c>
      <c r="L54" s="77">
        <v>15.3</v>
      </c>
      <c r="M54" s="77">
        <v>10.85</v>
      </c>
      <c r="N54" s="53">
        <v>5647545</v>
      </c>
      <c r="O54" s="112">
        <v>2471210</v>
      </c>
      <c r="P54" s="112">
        <v>193439</v>
      </c>
      <c r="Q54" s="112">
        <v>32600</v>
      </c>
      <c r="R54" s="112">
        <v>147</v>
      </c>
      <c r="S54" s="65">
        <v>52.6</v>
      </c>
      <c r="T54" s="29" t="s">
        <v>463</v>
      </c>
      <c r="U54" s="29"/>
    </row>
    <row r="55" spans="1:21" s="123" customFormat="1" x14ac:dyDescent="0.35">
      <c r="B55" s="123">
        <v>2</v>
      </c>
      <c r="C55" s="153" t="s">
        <v>59</v>
      </c>
      <c r="D55" s="124">
        <v>94704</v>
      </c>
      <c r="E55" s="124">
        <v>463</v>
      </c>
      <c r="F55" s="124">
        <v>19</v>
      </c>
      <c r="G55" s="125">
        <v>2.5523545615600701E-2</v>
      </c>
      <c r="H55" s="48" t="s">
        <v>6</v>
      </c>
      <c r="I55" s="53" t="s">
        <v>6</v>
      </c>
      <c r="J55" s="60">
        <v>3.97</v>
      </c>
      <c r="K55" s="65">
        <v>65.400000000000006</v>
      </c>
      <c r="L55" s="77">
        <v>4.5999999999999996</v>
      </c>
      <c r="M55" s="77">
        <v>1.96</v>
      </c>
      <c r="N55" s="53">
        <v>187987</v>
      </c>
      <c r="O55" s="112">
        <v>16344</v>
      </c>
      <c r="P55" s="112">
        <v>5501</v>
      </c>
      <c r="Q55" s="112">
        <v>1039</v>
      </c>
      <c r="R55" s="112">
        <v>183</v>
      </c>
      <c r="S55" s="65">
        <v>11.6</v>
      </c>
      <c r="T55" s="29" t="s">
        <v>60</v>
      </c>
      <c r="U55" s="29"/>
    </row>
    <row r="56" spans="1:21" s="123" customFormat="1" x14ac:dyDescent="0.35">
      <c r="B56" s="123">
        <v>1</v>
      </c>
      <c r="C56" s="153" t="s">
        <v>63</v>
      </c>
      <c r="D56" s="124">
        <v>43945</v>
      </c>
      <c r="E56" s="124">
        <v>2224</v>
      </c>
      <c r="F56" s="124">
        <v>87</v>
      </c>
      <c r="G56" s="125">
        <v>0.14840663331680712</v>
      </c>
      <c r="H56" s="48" t="s">
        <v>6</v>
      </c>
      <c r="I56" s="53" t="s">
        <v>6</v>
      </c>
      <c r="J56" s="60">
        <v>11.3</v>
      </c>
      <c r="K56" s="65">
        <v>-12.4</v>
      </c>
      <c r="L56" s="77">
        <v>13.35</v>
      </c>
      <c r="M56" s="77">
        <v>10.1</v>
      </c>
      <c r="N56" s="53">
        <v>496575</v>
      </c>
      <c r="O56" s="112">
        <v>270214</v>
      </c>
      <c r="P56" s="112">
        <v>22880</v>
      </c>
      <c r="Q56" s="112">
        <v>13436</v>
      </c>
      <c r="R56" s="112">
        <v>253</v>
      </c>
      <c r="S56" s="65">
        <v>52.1</v>
      </c>
      <c r="T56" s="29" t="s">
        <v>64</v>
      </c>
      <c r="U56" s="29"/>
    </row>
    <row r="57" spans="1:21" s="123" customFormat="1" x14ac:dyDescent="0.35">
      <c r="B57" s="123">
        <v>1.25</v>
      </c>
      <c r="C57" s="153" t="s">
        <v>65</v>
      </c>
      <c r="D57" s="124">
        <v>53165</v>
      </c>
      <c r="E57" s="124">
        <v>2029</v>
      </c>
      <c r="F57" s="124">
        <v>181</v>
      </c>
      <c r="G57" s="125">
        <v>0.18660472038349413</v>
      </c>
      <c r="H57" s="48">
        <v>2</v>
      </c>
      <c r="I57" s="53">
        <v>85063786</v>
      </c>
      <c r="J57" s="60">
        <v>72.25</v>
      </c>
      <c r="K57" s="65">
        <v>41.5</v>
      </c>
      <c r="L57" s="77">
        <v>72.25</v>
      </c>
      <c r="M57" s="77">
        <v>45.7</v>
      </c>
      <c r="N57" s="53">
        <v>3072929</v>
      </c>
      <c r="O57" s="112">
        <v>248898</v>
      </c>
      <c r="P57" s="112">
        <v>4622</v>
      </c>
      <c r="Q57" s="112">
        <v>9941</v>
      </c>
      <c r="R57" s="112">
        <v>253</v>
      </c>
      <c r="S57" s="65">
        <v>11</v>
      </c>
      <c r="T57" s="29" t="s">
        <v>66</v>
      </c>
      <c r="U57" s="29"/>
    </row>
    <row r="58" spans="1:21" s="123" customFormat="1" x14ac:dyDescent="0.35">
      <c r="B58" s="123">
        <v>10</v>
      </c>
      <c r="C58" s="153" t="s">
        <v>67</v>
      </c>
      <c r="D58" s="124">
        <v>33933</v>
      </c>
      <c r="E58" s="124">
        <v>663</v>
      </c>
      <c r="F58" s="124">
        <v>24</v>
      </c>
      <c r="G58" s="125">
        <v>8.2866004640648437E-3</v>
      </c>
      <c r="H58" s="48" t="s">
        <v>6</v>
      </c>
      <c r="I58" s="53" t="s">
        <v>6</v>
      </c>
      <c r="J58" s="60" t="s">
        <v>464</v>
      </c>
      <c r="K58" s="65">
        <v>-9</v>
      </c>
      <c r="L58" s="77">
        <v>66</v>
      </c>
      <c r="M58" s="77">
        <v>56</v>
      </c>
      <c r="N58" s="53">
        <v>197660</v>
      </c>
      <c r="O58" s="112">
        <v>6782</v>
      </c>
      <c r="P58" s="112">
        <v>111</v>
      </c>
      <c r="Q58" s="112">
        <v>417</v>
      </c>
      <c r="R58" s="112">
        <v>134</v>
      </c>
      <c r="S58" s="65">
        <v>3.3</v>
      </c>
      <c r="T58" s="29" t="s">
        <v>68</v>
      </c>
      <c r="U58" s="29"/>
    </row>
    <row r="59" spans="1:21" s="123" customFormat="1" x14ac:dyDescent="0.35">
      <c r="B59" s="123">
        <v>1</v>
      </c>
      <c r="C59" s="153" t="s">
        <v>340</v>
      </c>
      <c r="D59" s="124">
        <v>100000</v>
      </c>
      <c r="E59" s="124">
        <v>7365</v>
      </c>
      <c r="F59" s="124">
        <v>364</v>
      </c>
      <c r="G59" s="125">
        <v>0.51083807999999997</v>
      </c>
      <c r="H59" s="48">
        <v>1.5</v>
      </c>
      <c r="I59" s="53">
        <v>149311680</v>
      </c>
      <c r="J59" s="60">
        <v>84.5</v>
      </c>
      <c r="K59" s="65">
        <v>75.7</v>
      </c>
      <c r="L59" s="77">
        <v>86</v>
      </c>
      <c r="M59" s="77">
        <v>42</v>
      </c>
      <c r="N59" s="53">
        <v>8450000</v>
      </c>
      <c r="O59" s="112">
        <v>3008249</v>
      </c>
      <c r="P59" s="112">
        <v>49066</v>
      </c>
      <c r="Q59" s="112">
        <v>78347</v>
      </c>
      <c r="R59" s="112">
        <v>253</v>
      </c>
      <c r="S59" s="65">
        <v>49.1</v>
      </c>
      <c r="T59" s="29" t="s">
        <v>341</v>
      </c>
      <c r="U59" s="29"/>
    </row>
    <row r="60" spans="1:21" s="123" customFormat="1" x14ac:dyDescent="0.35">
      <c r="B60" s="123">
        <v>0.5</v>
      </c>
      <c r="C60" s="153" t="s">
        <v>450</v>
      </c>
      <c r="D60" s="124">
        <v>78999</v>
      </c>
      <c r="E60" s="124"/>
      <c r="F60" s="124"/>
      <c r="G60" s="125"/>
      <c r="H60" s="48" t="s">
        <v>6</v>
      </c>
      <c r="I60" s="53" t="s">
        <v>6</v>
      </c>
      <c r="J60" s="60" t="s">
        <v>465</v>
      </c>
      <c r="K60" s="65" t="s">
        <v>6</v>
      </c>
      <c r="L60" s="77">
        <v>1.42</v>
      </c>
      <c r="M60" s="77">
        <v>0.21</v>
      </c>
      <c r="N60" s="53" t="s">
        <v>6</v>
      </c>
      <c r="O60" s="112">
        <v>41464</v>
      </c>
      <c r="P60" s="112">
        <v>116195</v>
      </c>
      <c r="Q60" s="112">
        <v>4638</v>
      </c>
      <c r="R60" s="112">
        <v>42</v>
      </c>
      <c r="S60" s="65">
        <v>73.5</v>
      </c>
      <c r="T60" s="29" t="s">
        <v>466</v>
      </c>
      <c r="U60" s="29"/>
    </row>
    <row r="61" spans="1:21" s="123" customFormat="1" x14ac:dyDescent="0.35">
      <c r="A61" s="123" t="s">
        <v>4</v>
      </c>
      <c r="B61" s="123">
        <v>0.5</v>
      </c>
      <c r="C61" s="153" t="s">
        <v>69</v>
      </c>
      <c r="D61" s="124">
        <v>92478</v>
      </c>
      <c r="E61" s="124">
        <v>5239</v>
      </c>
      <c r="F61" s="124">
        <v>378</v>
      </c>
      <c r="G61" s="125">
        <v>0.74428405582464008</v>
      </c>
      <c r="H61" s="48" t="s">
        <v>6</v>
      </c>
      <c r="I61" s="53" t="s">
        <v>6</v>
      </c>
      <c r="J61" s="60">
        <v>27.7</v>
      </c>
      <c r="K61" s="65">
        <v>-7.8</v>
      </c>
      <c r="L61" s="77">
        <v>31.33</v>
      </c>
      <c r="M61" s="77">
        <v>6.43</v>
      </c>
      <c r="N61" s="53">
        <v>5123290</v>
      </c>
      <c r="O61" s="112">
        <v>2700244</v>
      </c>
      <c r="P61" s="112">
        <v>158307</v>
      </c>
      <c r="Q61" s="112">
        <v>99762</v>
      </c>
      <c r="R61" s="112">
        <v>253</v>
      </c>
      <c r="S61" s="65">
        <v>117.5</v>
      </c>
      <c r="T61" s="29" t="s">
        <v>70</v>
      </c>
      <c r="U61" s="29"/>
    </row>
    <row r="62" spans="1:21" s="123" customFormat="1" x14ac:dyDescent="0.35">
      <c r="A62" s="123" t="s">
        <v>72</v>
      </c>
      <c r="B62" s="123">
        <v>0.26939999999999997</v>
      </c>
      <c r="C62" s="153" t="s">
        <v>71</v>
      </c>
      <c r="D62" s="124">
        <v>2083</v>
      </c>
      <c r="E62" s="124">
        <v>347</v>
      </c>
      <c r="F62" s="124">
        <v>24</v>
      </c>
      <c r="G62" s="125">
        <v>0.25999055841174379</v>
      </c>
      <c r="H62" s="48" t="s">
        <v>6</v>
      </c>
      <c r="I62" s="53" t="s">
        <v>6</v>
      </c>
      <c r="J62" s="60">
        <v>49.5</v>
      </c>
      <c r="K62" s="65">
        <v>87.5</v>
      </c>
      <c r="L62" s="77">
        <v>54.75</v>
      </c>
      <c r="M62" s="77">
        <v>25.3</v>
      </c>
      <c r="N62" s="53">
        <v>382969</v>
      </c>
      <c r="O62" s="112">
        <v>40046</v>
      </c>
      <c r="P62" s="112">
        <v>1095</v>
      </c>
      <c r="Q62" s="112">
        <v>1710</v>
      </c>
      <c r="R62" s="112">
        <v>207</v>
      </c>
      <c r="S62" s="65">
        <v>14.2</v>
      </c>
      <c r="T62" s="29" t="s">
        <v>73</v>
      </c>
      <c r="U62" s="29"/>
    </row>
    <row r="63" spans="1:21" s="123" customFormat="1" x14ac:dyDescent="0.35">
      <c r="B63" s="123">
        <v>0.5</v>
      </c>
      <c r="C63" s="153" t="s">
        <v>165</v>
      </c>
      <c r="D63" s="124">
        <v>24614</v>
      </c>
      <c r="E63" s="124">
        <v>1046</v>
      </c>
      <c r="F63" s="124">
        <v>75</v>
      </c>
      <c r="G63" s="125">
        <v>0.23048082404747508</v>
      </c>
      <c r="H63" s="48">
        <v>1</v>
      </c>
      <c r="I63" s="53">
        <v>48940794</v>
      </c>
      <c r="J63" s="60">
        <v>18.3</v>
      </c>
      <c r="K63" s="65">
        <v>48.8</v>
      </c>
      <c r="L63" s="77">
        <v>19.100000000000001</v>
      </c>
      <c r="M63" s="77">
        <v>10.65</v>
      </c>
      <c r="N63" s="53">
        <v>900887</v>
      </c>
      <c r="O63" s="112">
        <v>231307</v>
      </c>
      <c r="P63" s="112">
        <v>17492</v>
      </c>
      <c r="Q63" s="112">
        <v>4593</v>
      </c>
      <c r="R63" s="112">
        <v>245</v>
      </c>
      <c r="S63" s="65">
        <v>35.6</v>
      </c>
      <c r="T63" s="29" t="s">
        <v>166</v>
      </c>
      <c r="U63" s="29"/>
    </row>
    <row r="64" spans="1:21" s="123" customFormat="1" x14ac:dyDescent="0.35">
      <c r="A64" s="123" t="s">
        <v>4</v>
      </c>
      <c r="B64" s="123">
        <v>0.02</v>
      </c>
      <c r="C64" s="153" t="s">
        <v>74</v>
      </c>
      <c r="D64" s="124">
        <v>5827</v>
      </c>
      <c r="E64" s="124">
        <v>2596</v>
      </c>
      <c r="F64" s="124">
        <v>137</v>
      </c>
      <c r="G64" s="125">
        <v>0.55316920896211619</v>
      </c>
      <c r="H64" s="48" t="s">
        <v>6</v>
      </c>
      <c r="I64" s="53" t="s">
        <v>6</v>
      </c>
      <c r="J64" s="60">
        <v>1.39</v>
      </c>
      <c r="K64" s="65">
        <v>-12</v>
      </c>
      <c r="L64" s="77">
        <v>2.23</v>
      </c>
      <c r="M64" s="77">
        <v>0.72</v>
      </c>
      <c r="N64" s="53">
        <v>404949</v>
      </c>
      <c r="O64" s="112">
        <v>433990</v>
      </c>
      <c r="P64" s="112">
        <v>305115</v>
      </c>
      <c r="Q64" s="112">
        <v>29970</v>
      </c>
      <c r="R64" s="112">
        <v>253</v>
      </c>
      <c r="S64" s="65">
        <v>115.5</v>
      </c>
      <c r="T64" s="29" t="s">
        <v>75</v>
      </c>
      <c r="U64" s="29"/>
    </row>
    <row r="65" spans="1:21" s="123" customFormat="1" x14ac:dyDescent="0.35">
      <c r="B65" s="123">
        <v>0.5</v>
      </c>
      <c r="C65" s="153" t="s">
        <v>77</v>
      </c>
      <c r="D65" s="124">
        <v>750661</v>
      </c>
      <c r="E65" s="124">
        <v>5299</v>
      </c>
      <c r="F65" s="124">
        <v>137</v>
      </c>
      <c r="G65" s="125">
        <v>0.11052506198646152</v>
      </c>
      <c r="H65" s="48" t="s">
        <v>6</v>
      </c>
      <c r="I65" s="53" t="s">
        <v>6</v>
      </c>
      <c r="J65" s="60">
        <v>1.07</v>
      </c>
      <c r="K65" s="65">
        <v>-73.099999999999994</v>
      </c>
      <c r="L65" s="77">
        <v>3.98</v>
      </c>
      <c r="M65" s="77">
        <v>0.72</v>
      </c>
      <c r="N65" s="53">
        <v>1606414</v>
      </c>
      <c r="O65" s="112">
        <v>534043</v>
      </c>
      <c r="P65" s="112">
        <v>502591</v>
      </c>
      <c r="Q65" s="112">
        <v>28721</v>
      </c>
      <c r="R65" s="112">
        <v>253</v>
      </c>
      <c r="S65" s="65">
        <v>64.8</v>
      </c>
      <c r="T65" s="29" t="s">
        <v>77</v>
      </c>
      <c r="U65" s="29"/>
    </row>
    <row r="66" spans="1:21" s="123" customFormat="1" x14ac:dyDescent="0.35">
      <c r="B66" s="123">
        <v>0.05</v>
      </c>
      <c r="C66" s="153" t="s">
        <v>78</v>
      </c>
      <c r="D66" s="124">
        <v>1508</v>
      </c>
      <c r="E66" s="124">
        <v>819</v>
      </c>
      <c r="F66" s="124">
        <v>33</v>
      </c>
      <c r="G66" s="125">
        <v>1.4473534320856676E-2</v>
      </c>
      <c r="H66" s="48" t="s">
        <v>6</v>
      </c>
      <c r="I66" s="53" t="s">
        <v>6</v>
      </c>
      <c r="J66" s="60">
        <v>6.19</v>
      </c>
      <c r="K66" s="65">
        <v>-35.5</v>
      </c>
      <c r="L66" s="77">
        <v>10</v>
      </c>
      <c r="M66" s="77">
        <v>5.59</v>
      </c>
      <c r="N66" s="53">
        <v>185423</v>
      </c>
      <c r="O66" s="112">
        <v>16091</v>
      </c>
      <c r="P66" s="112">
        <v>1972</v>
      </c>
      <c r="Q66" s="112">
        <v>782</v>
      </c>
      <c r="R66" s="112">
        <v>169</v>
      </c>
      <c r="S66" s="65">
        <v>6.5</v>
      </c>
      <c r="T66" s="29" t="s">
        <v>79</v>
      </c>
      <c r="U66" s="29"/>
    </row>
    <row r="67" spans="1:21" s="123" customFormat="1" x14ac:dyDescent="0.35">
      <c r="B67" s="123">
        <v>1</v>
      </c>
      <c r="C67" s="153" t="s">
        <v>80</v>
      </c>
      <c r="D67" s="124">
        <v>36827</v>
      </c>
      <c r="E67" s="124">
        <v>2151</v>
      </c>
      <c r="F67" s="124">
        <v>197</v>
      </c>
      <c r="G67" s="125">
        <v>0.47976809148616506</v>
      </c>
      <c r="H67" s="48">
        <v>4</v>
      </c>
      <c r="I67" s="53">
        <v>147307012</v>
      </c>
      <c r="J67" s="60">
        <v>106.5</v>
      </c>
      <c r="K67" s="65">
        <v>11.8</v>
      </c>
      <c r="L67" s="77">
        <v>110</v>
      </c>
      <c r="M67" s="77">
        <v>85</v>
      </c>
      <c r="N67" s="53">
        <v>3922049</v>
      </c>
      <c r="O67" s="112">
        <v>368520</v>
      </c>
      <c r="P67" s="112">
        <v>3819</v>
      </c>
      <c r="Q67" s="112">
        <v>7897</v>
      </c>
      <c r="R67" s="112">
        <v>252</v>
      </c>
      <c r="S67" s="65">
        <v>10.4</v>
      </c>
      <c r="T67" s="29" t="s">
        <v>81</v>
      </c>
      <c r="U67" s="29"/>
    </row>
    <row r="68" spans="1:21" s="123" customFormat="1" x14ac:dyDescent="0.35">
      <c r="B68" s="123">
        <v>10</v>
      </c>
      <c r="C68" s="153" t="s">
        <v>82</v>
      </c>
      <c r="D68" s="124">
        <v>327941</v>
      </c>
      <c r="E68" s="124">
        <v>3437</v>
      </c>
      <c r="F68" s="124">
        <v>159</v>
      </c>
      <c r="G68" s="125">
        <v>0.40431477767430757</v>
      </c>
      <c r="H68" s="48" t="s">
        <v>6</v>
      </c>
      <c r="I68" s="53" t="s">
        <v>6</v>
      </c>
      <c r="J68" s="60">
        <v>8.6</v>
      </c>
      <c r="K68" s="65">
        <v>-36.799999999999997</v>
      </c>
      <c r="L68" s="77">
        <v>14.4</v>
      </c>
      <c r="M68" s="77">
        <v>3.42</v>
      </c>
      <c r="N68" s="53">
        <v>282030</v>
      </c>
      <c r="O68" s="112">
        <v>135574</v>
      </c>
      <c r="P68" s="112">
        <v>17839</v>
      </c>
      <c r="Q68" s="112">
        <v>14052</v>
      </c>
      <c r="R68" s="112">
        <v>253</v>
      </c>
      <c r="S68" s="65">
        <v>54.4</v>
      </c>
      <c r="T68" s="29" t="s">
        <v>83</v>
      </c>
      <c r="U68" s="29"/>
    </row>
    <row r="69" spans="1:21" s="123" customFormat="1" x14ac:dyDescent="0.35">
      <c r="B69" s="123">
        <v>1</v>
      </c>
      <c r="C69" s="153" t="s">
        <v>383</v>
      </c>
      <c r="D69" s="124">
        <v>183732</v>
      </c>
      <c r="E69" s="124">
        <v>5315</v>
      </c>
      <c r="F69" s="124">
        <v>378</v>
      </c>
      <c r="G69" s="125">
        <v>0.40630140474595233</v>
      </c>
      <c r="H69" s="48">
        <v>4.7</v>
      </c>
      <c r="I69" s="53">
        <v>863355906.70000005</v>
      </c>
      <c r="J69" s="60">
        <v>85.75</v>
      </c>
      <c r="K69" s="65">
        <v>27.6</v>
      </c>
      <c r="L69" s="77">
        <v>90.25</v>
      </c>
      <c r="M69" s="77">
        <v>64.25</v>
      </c>
      <c r="N69" s="53">
        <v>15755059</v>
      </c>
      <c r="O69" s="112">
        <v>6461419</v>
      </c>
      <c r="P69" s="112">
        <v>78329</v>
      </c>
      <c r="Q69" s="112">
        <v>75046</v>
      </c>
      <c r="R69" s="112">
        <v>253</v>
      </c>
      <c r="S69" s="65">
        <v>42.6</v>
      </c>
      <c r="T69" s="29" t="s">
        <v>384</v>
      </c>
      <c r="U69" s="29"/>
    </row>
    <row r="70" spans="1:21" s="123" customFormat="1" x14ac:dyDescent="0.35">
      <c r="B70" s="123">
        <v>1</v>
      </c>
      <c r="C70" s="153" t="s">
        <v>416</v>
      </c>
      <c r="D70" s="124">
        <v>166969</v>
      </c>
      <c r="E70" s="124">
        <v>3315</v>
      </c>
      <c r="F70" s="124">
        <v>199</v>
      </c>
      <c r="G70" s="125">
        <v>0.63772025005141375</v>
      </c>
      <c r="H70" s="48">
        <v>1.4</v>
      </c>
      <c r="I70" s="53">
        <v>233756443.19999999</v>
      </c>
      <c r="J70" s="60">
        <v>36.9</v>
      </c>
      <c r="K70" s="65">
        <v>-10.6</v>
      </c>
      <c r="L70" s="77">
        <v>43.6</v>
      </c>
      <c r="M70" s="77">
        <v>33.200000000000003</v>
      </c>
      <c r="N70" s="53">
        <v>6161152</v>
      </c>
      <c r="O70" s="112">
        <v>2408452</v>
      </c>
      <c r="P70" s="112">
        <v>62182</v>
      </c>
      <c r="Q70" s="112">
        <v>48119</v>
      </c>
      <c r="R70" s="112">
        <v>253</v>
      </c>
      <c r="S70" s="65">
        <v>37.200000000000003</v>
      </c>
      <c r="T70" s="29" t="s">
        <v>417</v>
      </c>
      <c r="U70" s="29"/>
    </row>
    <row r="71" spans="1:21" s="123" customFormat="1" x14ac:dyDescent="0.35">
      <c r="B71" s="123">
        <v>1</v>
      </c>
      <c r="C71" s="153" t="s">
        <v>168</v>
      </c>
      <c r="D71" s="124">
        <v>39000</v>
      </c>
      <c r="E71" s="124">
        <v>3213</v>
      </c>
      <c r="F71" s="124">
        <v>98</v>
      </c>
      <c r="G71" s="125">
        <v>0.14266910159529808</v>
      </c>
      <c r="H71" s="48" t="s">
        <v>6</v>
      </c>
      <c r="I71" s="53" t="s">
        <v>6</v>
      </c>
      <c r="J71" s="60">
        <v>3.97</v>
      </c>
      <c r="K71" s="65">
        <v>-73.900000000000006</v>
      </c>
      <c r="L71" s="77">
        <v>15.8</v>
      </c>
      <c r="M71" s="77">
        <v>3.1</v>
      </c>
      <c r="N71" s="53">
        <v>154830</v>
      </c>
      <c r="O71" s="112">
        <v>97046</v>
      </c>
      <c r="P71" s="112">
        <v>14279</v>
      </c>
      <c r="Q71" s="112">
        <v>9440</v>
      </c>
      <c r="R71" s="112">
        <v>253</v>
      </c>
      <c r="S71" s="65">
        <v>36.6</v>
      </c>
      <c r="T71" s="29" t="s">
        <v>169</v>
      </c>
      <c r="U71" s="29"/>
    </row>
    <row r="72" spans="1:21" s="123" customFormat="1" x14ac:dyDescent="0.35">
      <c r="B72" s="123">
        <v>20</v>
      </c>
      <c r="C72" s="153" t="s">
        <v>337</v>
      </c>
      <c r="D72" s="124">
        <v>1333885</v>
      </c>
      <c r="E72" s="124">
        <v>3413</v>
      </c>
      <c r="F72" s="124">
        <v>353</v>
      </c>
      <c r="G72" s="125">
        <v>0.31992703605858125</v>
      </c>
      <c r="H72" s="48" t="s">
        <v>6</v>
      </c>
      <c r="I72" s="53" t="s">
        <v>6</v>
      </c>
      <c r="J72" s="60">
        <v>31.7</v>
      </c>
      <c r="K72" s="65">
        <v>-7.8</v>
      </c>
      <c r="L72" s="77">
        <v>36.5</v>
      </c>
      <c r="M72" s="77">
        <v>10.7</v>
      </c>
      <c r="N72" s="53">
        <v>2114207</v>
      </c>
      <c r="O72" s="112">
        <v>2367540</v>
      </c>
      <c r="P72" s="112">
        <v>110216</v>
      </c>
      <c r="Q72" s="112">
        <v>161435</v>
      </c>
      <c r="R72" s="112">
        <v>253</v>
      </c>
      <c r="S72" s="65">
        <v>165.3</v>
      </c>
      <c r="T72" s="29" t="s">
        <v>2</v>
      </c>
      <c r="U72" s="29"/>
    </row>
    <row r="73" spans="1:21" s="123" customFormat="1" x14ac:dyDescent="0.35">
      <c r="A73" s="123" t="s">
        <v>19</v>
      </c>
      <c r="B73" s="123">
        <v>0.04</v>
      </c>
      <c r="C73" s="153" t="s">
        <v>84</v>
      </c>
      <c r="D73" s="124">
        <v>9901</v>
      </c>
      <c r="E73" s="124">
        <v>5607</v>
      </c>
      <c r="F73" s="124">
        <v>147</v>
      </c>
      <c r="G73" s="125">
        <v>0.30202478448382758</v>
      </c>
      <c r="H73" s="48" t="s">
        <v>6</v>
      </c>
      <c r="I73" s="53" t="s">
        <v>6</v>
      </c>
      <c r="J73" s="60">
        <v>1.65</v>
      </c>
      <c r="K73" s="65">
        <v>71.5</v>
      </c>
      <c r="L73" s="77">
        <v>2.76</v>
      </c>
      <c r="M73" s="77">
        <v>0.92</v>
      </c>
      <c r="N73" s="53">
        <v>411315</v>
      </c>
      <c r="O73" s="112">
        <v>1159090</v>
      </c>
      <c r="P73" s="112">
        <v>831762</v>
      </c>
      <c r="Q73" s="112">
        <v>78454</v>
      </c>
      <c r="R73" s="112">
        <v>253</v>
      </c>
      <c r="S73" s="65">
        <v>536.29999999999995</v>
      </c>
      <c r="T73" s="29" t="s">
        <v>85</v>
      </c>
      <c r="U73" s="29"/>
    </row>
    <row r="74" spans="1:21" s="123" customFormat="1" x14ac:dyDescent="0.35">
      <c r="A74" s="123" t="s">
        <v>4</v>
      </c>
      <c r="B74" s="123">
        <v>0.1</v>
      </c>
      <c r="C74" s="153" t="s">
        <v>418</v>
      </c>
      <c r="D74" s="124">
        <v>81856</v>
      </c>
      <c r="E74" s="124">
        <v>3413</v>
      </c>
      <c r="F74" s="124">
        <v>186</v>
      </c>
      <c r="G74" s="125">
        <v>0.5552675312672114</v>
      </c>
      <c r="H74" s="48" t="s">
        <v>6</v>
      </c>
      <c r="I74" s="53" t="s">
        <v>6</v>
      </c>
      <c r="J74" s="60">
        <v>3.1</v>
      </c>
      <c r="K74" s="65">
        <v>67.599999999999994</v>
      </c>
      <c r="L74" s="77">
        <v>4.9400000000000004</v>
      </c>
      <c r="M74" s="77">
        <v>2.0499999999999998</v>
      </c>
      <c r="N74" s="53">
        <v>2537524</v>
      </c>
      <c r="O74" s="112">
        <v>1628149</v>
      </c>
      <c r="P74" s="112">
        <v>496787</v>
      </c>
      <c r="Q74" s="112">
        <v>84470</v>
      </c>
      <c r="R74" s="112">
        <v>253</v>
      </c>
      <c r="S74" s="65">
        <v>88.2</v>
      </c>
      <c r="T74" s="29" t="s">
        <v>419</v>
      </c>
      <c r="U74" s="29"/>
    </row>
    <row r="75" spans="1:21" s="123" customFormat="1" x14ac:dyDescent="0.35">
      <c r="B75" s="123">
        <v>2</v>
      </c>
      <c r="C75" s="153" t="s">
        <v>86</v>
      </c>
      <c r="D75" s="124">
        <v>45752</v>
      </c>
      <c r="E75" s="124">
        <v>1300</v>
      </c>
      <c r="F75" s="124">
        <v>422</v>
      </c>
      <c r="G75" s="125">
        <v>0.13620012741656745</v>
      </c>
      <c r="H75" s="48" t="s">
        <v>6</v>
      </c>
      <c r="I75" s="53" t="s">
        <v>6</v>
      </c>
      <c r="J75" s="60">
        <v>7</v>
      </c>
      <c r="K75" s="65">
        <v>-34.9</v>
      </c>
      <c r="L75" s="77">
        <v>12.2</v>
      </c>
      <c r="M75" s="77">
        <v>6.66</v>
      </c>
      <c r="N75" s="53">
        <v>160133</v>
      </c>
      <c r="O75" s="112">
        <v>25441</v>
      </c>
      <c r="P75" s="112">
        <v>2832</v>
      </c>
      <c r="Q75" s="112">
        <v>1322</v>
      </c>
      <c r="R75" s="112">
        <v>199</v>
      </c>
      <c r="S75" s="65">
        <v>12.4</v>
      </c>
      <c r="T75" s="29" t="s">
        <v>87</v>
      </c>
      <c r="U75" s="29"/>
    </row>
    <row r="76" spans="1:21" s="123" customFormat="1" x14ac:dyDescent="0.35">
      <c r="A76" s="123" t="s">
        <v>4</v>
      </c>
      <c r="B76" s="123">
        <v>0.05</v>
      </c>
      <c r="C76" s="153" t="s">
        <v>8</v>
      </c>
      <c r="D76" s="124">
        <v>4846</v>
      </c>
      <c r="E76" s="124">
        <v>10358</v>
      </c>
      <c r="F76" s="124">
        <v>597</v>
      </c>
      <c r="G76" s="125">
        <v>0.63402316333749442</v>
      </c>
      <c r="H76" s="48" t="s">
        <v>6</v>
      </c>
      <c r="I76" s="53" t="s">
        <v>6</v>
      </c>
      <c r="J76" s="60">
        <v>41.3</v>
      </c>
      <c r="K76" s="65">
        <v>-11.4</v>
      </c>
      <c r="L76" s="77">
        <v>44.01</v>
      </c>
      <c r="M76" s="77">
        <v>21.3</v>
      </c>
      <c r="N76" s="53">
        <v>4003034</v>
      </c>
      <c r="O76" s="112">
        <v>3851547</v>
      </c>
      <c r="P76" s="112">
        <v>115623</v>
      </c>
      <c r="Q76" s="112">
        <v>146218</v>
      </c>
      <c r="R76" s="112">
        <v>253</v>
      </c>
      <c r="S76" s="65">
        <v>251.6</v>
      </c>
      <c r="T76" s="29" t="s">
        <v>9</v>
      </c>
      <c r="U76" s="29"/>
    </row>
    <row r="77" spans="1:21" s="123" customFormat="1" x14ac:dyDescent="0.35">
      <c r="A77" s="123" t="s">
        <v>4</v>
      </c>
      <c r="B77" s="123">
        <v>0.05</v>
      </c>
      <c r="C77" s="153" t="s">
        <v>451</v>
      </c>
      <c r="D77" s="124">
        <v>3571</v>
      </c>
      <c r="E77" s="124"/>
      <c r="F77" s="124"/>
      <c r="G77" s="125"/>
      <c r="H77" s="48" t="s">
        <v>6</v>
      </c>
      <c r="I77" s="53" t="s">
        <v>6</v>
      </c>
      <c r="J77" s="60" t="s">
        <v>467</v>
      </c>
      <c r="K77" s="65" t="s">
        <v>6</v>
      </c>
      <c r="L77" s="77">
        <v>36.700000000000003</v>
      </c>
      <c r="M77" s="77">
        <v>20.100000000000001</v>
      </c>
      <c r="N77" s="53" t="s">
        <v>6</v>
      </c>
      <c r="O77" s="112">
        <v>1115208</v>
      </c>
      <c r="P77" s="112">
        <v>39635</v>
      </c>
      <c r="Q77" s="112">
        <v>42419</v>
      </c>
      <c r="R77" s="112">
        <v>145</v>
      </c>
      <c r="S77" s="65">
        <v>56</v>
      </c>
      <c r="T77" s="29" t="s">
        <v>468</v>
      </c>
      <c r="U77" s="29"/>
    </row>
    <row r="78" spans="1:21" s="123" customFormat="1" x14ac:dyDescent="0.35">
      <c r="B78" s="123">
        <v>1.25</v>
      </c>
      <c r="C78" s="153" t="s">
        <v>88</v>
      </c>
      <c r="D78" s="124">
        <v>42317</v>
      </c>
      <c r="E78" s="124"/>
      <c r="F78" s="124"/>
      <c r="G78" s="125"/>
      <c r="H78" s="48" t="s">
        <v>6</v>
      </c>
      <c r="I78" s="53" t="s">
        <v>6</v>
      </c>
      <c r="J78" s="60" t="s">
        <v>469</v>
      </c>
      <c r="K78" s="65" t="s">
        <v>6</v>
      </c>
      <c r="L78" s="77">
        <v>48.8</v>
      </c>
      <c r="M78" s="77">
        <v>41.5</v>
      </c>
      <c r="N78" s="53" t="s">
        <v>6</v>
      </c>
      <c r="O78" s="112">
        <v>56269</v>
      </c>
      <c r="P78" s="112">
        <v>1257</v>
      </c>
      <c r="Q78" s="112">
        <v>2649</v>
      </c>
      <c r="R78" s="112">
        <v>82</v>
      </c>
      <c r="S78" s="65">
        <v>3.7</v>
      </c>
      <c r="T78" s="29" t="s">
        <v>89</v>
      </c>
      <c r="U78" s="29"/>
    </row>
    <row r="79" spans="1:21" s="123" customFormat="1" x14ac:dyDescent="0.35">
      <c r="B79" s="123">
        <v>0.5</v>
      </c>
      <c r="C79" s="153" t="s">
        <v>172</v>
      </c>
      <c r="D79" s="124">
        <v>15090</v>
      </c>
      <c r="E79" s="124">
        <v>1365</v>
      </c>
      <c r="F79" s="124">
        <v>49</v>
      </c>
      <c r="G79" s="125">
        <v>7.4896259528202433E-2</v>
      </c>
      <c r="H79" s="48" t="s">
        <v>6</v>
      </c>
      <c r="I79" s="53" t="s">
        <v>6</v>
      </c>
      <c r="J79" s="60">
        <v>1.33</v>
      </c>
      <c r="K79" s="65">
        <v>-48.6</v>
      </c>
      <c r="L79" s="77">
        <v>0.54</v>
      </c>
      <c r="M79" s="77">
        <v>0.14000000000000001</v>
      </c>
      <c r="N79" s="53">
        <v>40139</v>
      </c>
      <c r="O79" s="112">
        <v>55429</v>
      </c>
      <c r="P79" s="112">
        <v>186926</v>
      </c>
      <c r="Q79" s="112">
        <v>8136</v>
      </c>
      <c r="R79" s="112">
        <v>244</v>
      </c>
      <c r="S79" s="65">
        <v>116.9</v>
      </c>
      <c r="T79" s="29" t="s">
        <v>173</v>
      </c>
      <c r="U79" s="29"/>
    </row>
    <row r="80" spans="1:21" s="123" customFormat="1" x14ac:dyDescent="0.35">
      <c r="B80" s="123">
        <v>0.1</v>
      </c>
      <c r="C80" s="153" t="s">
        <v>92</v>
      </c>
      <c r="D80" s="124">
        <v>16663</v>
      </c>
      <c r="E80" s="124">
        <v>2208</v>
      </c>
      <c r="F80" s="124">
        <v>182</v>
      </c>
      <c r="G80" s="125">
        <v>0.39807974377516631</v>
      </c>
      <c r="H80" s="48" t="s">
        <v>6</v>
      </c>
      <c r="I80" s="53" t="s">
        <v>6</v>
      </c>
      <c r="J80" s="60">
        <v>26.9</v>
      </c>
      <c r="K80" s="65">
        <v>17.5</v>
      </c>
      <c r="L80" s="77">
        <v>31.4</v>
      </c>
      <c r="M80" s="77">
        <v>17.399999999999999</v>
      </c>
      <c r="N80" s="53">
        <v>4482290</v>
      </c>
      <c r="O80" s="112">
        <v>1221416</v>
      </c>
      <c r="P80" s="112">
        <v>51607</v>
      </c>
      <c r="Q80" s="112">
        <v>50684</v>
      </c>
      <c r="R80" s="112">
        <v>253</v>
      </c>
      <c r="S80" s="65">
        <v>32.799999999999997</v>
      </c>
      <c r="T80" s="29" t="s">
        <v>93</v>
      </c>
      <c r="U80" s="29"/>
    </row>
    <row r="81" spans="1:21" s="123" customFormat="1" x14ac:dyDescent="0.35">
      <c r="B81" s="123">
        <v>5</v>
      </c>
      <c r="C81" s="153" t="s">
        <v>365</v>
      </c>
      <c r="D81" s="124">
        <v>423230</v>
      </c>
      <c r="E81" s="124"/>
      <c r="F81" s="124"/>
      <c r="G81" s="125"/>
      <c r="H81" s="48">
        <v>1.5</v>
      </c>
      <c r="I81" s="53">
        <v>126836124</v>
      </c>
      <c r="J81" s="60" t="s">
        <v>470</v>
      </c>
      <c r="K81" s="65">
        <v>34.9</v>
      </c>
      <c r="L81" s="77">
        <v>36.6</v>
      </c>
      <c r="M81" s="77">
        <v>24.7</v>
      </c>
      <c r="N81" s="53" t="s">
        <v>6</v>
      </c>
      <c r="O81" s="112">
        <v>2102150</v>
      </c>
      <c r="P81" s="112">
        <v>63451</v>
      </c>
      <c r="Q81" s="112">
        <v>46266</v>
      </c>
      <c r="R81" s="112">
        <v>207</v>
      </c>
      <c r="S81" s="65">
        <v>75</v>
      </c>
      <c r="T81" s="29" t="s">
        <v>369</v>
      </c>
      <c r="U81" s="29"/>
    </row>
    <row r="82" spans="1:21" s="123" customFormat="1" x14ac:dyDescent="0.35">
      <c r="B82" s="123">
        <v>0.34</v>
      </c>
      <c r="C82" s="153" t="s">
        <v>452</v>
      </c>
      <c r="D82" s="124">
        <v>12162</v>
      </c>
      <c r="E82" s="124">
        <v>2706</v>
      </c>
      <c r="F82" s="124">
        <v>132</v>
      </c>
      <c r="G82" s="125">
        <v>7.078597018934206E-2</v>
      </c>
      <c r="H82" s="48">
        <v>1.0866</v>
      </c>
      <c r="I82" s="53">
        <v>319901177.11680001</v>
      </c>
      <c r="J82" s="60">
        <v>6.27</v>
      </c>
      <c r="K82" s="65">
        <v>100.6</v>
      </c>
      <c r="L82" s="77">
        <v>160</v>
      </c>
      <c r="M82" s="77">
        <v>5</v>
      </c>
      <c r="N82" s="53">
        <v>224283</v>
      </c>
      <c r="O82" s="112">
        <v>302545</v>
      </c>
      <c r="P82" s="112">
        <v>14748</v>
      </c>
      <c r="Q82" s="112">
        <v>22742</v>
      </c>
      <c r="R82" s="112">
        <v>253</v>
      </c>
      <c r="S82" s="65">
        <v>499.2</v>
      </c>
      <c r="T82" s="29" t="s">
        <v>471</v>
      </c>
      <c r="U82" s="29"/>
    </row>
    <row r="83" spans="1:21" s="123" customFormat="1" x14ac:dyDescent="0.35">
      <c r="A83" s="123" t="s">
        <v>4</v>
      </c>
      <c r="B83" s="123">
        <v>0.01</v>
      </c>
      <c r="C83" s="153" t="s">
        <v>420</v>
      </c>
      <c r="D83" s="124">
        <v>769</v>
      </c>
      <c r="E83" s="124">
        <v>2493</v>
      </c>
      <c r="F83" s="124">
        <v>269</v>
      </c>
      <c r="G83" s="125">
        <v>0.81950623855269988</v>
      </c>
      <c r="H83" s="48">
        <v>3.3232400000000002</v>
      </c>
      <c r="I83" s="53">
        <v>251430444.34601</v>
      </c>
      <c r="J83" s="60">
        <v>96.5</v>
      </c>
      <c r="K83" s="65">
        <v>6.2</v>
      </c>
      <c r="L83" s="77">
        <v>98.25</v>
      </c>
      <c r="M83" s="77">
        <v>78.75</v>
      </c>
      <c r="N83" s="53">
        <v>7419312</v>
      </c>
      <c r="O83" s="112">
        <v>1910137</v>
      </c>
      <c r="P83" s="112">
        <v>21574</v>
      </c>
      <c r="Q83" s="112">
        <v>67558</v>
      </c>
      <c r="R83" s="112">
        <v>253</v>
      </c>
      <c r="S83" s="65">
        <v>28.1</v>
      </c>
      <c r="T83" s="29" t="s">
        <v>320</v>
      </c>
      <c r="U83" s="29"/>
    </row>
    <row r="84" spans="1:21" s="123" customFormat="1" x14ac:dyDescent="0.35">
      <c r="B84" s="123">
        <v>1</v>
      </c>
      <c r="C84" s="153" t="s">
        <v>421</v>
      </c>
      <c r="D84" s="124">
        <v>115428</v>
      </c>
      <c r="E84" s="124">
        <v>3881</v>
      </c>
      <c r="F84" s="124">
        <v>116</v>
      </c>
      <c r="G84" s="125">
        <v>9.3939535170877077E-3</v>
      </c>
      <c r="H84" s="48">
        <v>3</v>
      </c>
      <c r="I84" s="53">
        <v>346283274</v>
      </c>
      <c r="J84" s="60">
        <v>94.25</v>
      </c>
      <c r="K84" s="65">
        <v>65.099999999999994</v>
      </c>
      <c r="L84" s="77">
        <v>96</v>
      </c>
      <c r="M84" s="77">
        <v>57</v>
      </c>
      <c r="N84" s="53">
        <v>10879066</v>
      </c>
      <c r="O84" s="112">
        <v>97215</v>
      </c>
      <c r="P84" s="112">
        <v>1299</v>
      </c>
      <c r="Q84" s="112">
        <v>3582</v>
      </c>
      <c r="R84" s="112">
        <v>242</v>
      </c>
      <c r="S84" s="65">
        <v>1.1000000000000001</v>
      </c>
      <c r="T84" s="29" t="s">
        <v>94</v>
      </c>
      <c r="U84" s="29"/>
    </row>
    <row r="85" spans="1:21" s="123" customFormat="1" x14ac:dyDescent="0.35">
      <c r="B85" s="123">
        <v>1</v>
      </c>
      <c r="C85" s="153" t="s">
        <v>422</v>
      </c>
      <c r="D85" s="124">
        <v>79759</v>
      </c>
      <c r="E85" s="124">
        <v>4100</v>
      </c>
      <c r="F85" s="124">
        <v>204</v>
      </c>
      <c r="G85" s="125">
        <v>3.1206239384752761E-2</v>
      </c>
      <c r="H85" s="48">
        <v>3</v>
      </c>
      <c r="I85" s="53">
        <v>238485648</v>
      </c>
      <c r="J85" s="60">
        <v>95</v>
      </c>
      <c r="K85" s="65">
        <v>69.3</v>
      </c>
      <c r="L85" s="77">
        <v>98.75</v>
      </c>
      <c r="M85" s="77">
        <v>56</v>
      </c>
      <c r="N85" s="53">
        <v>7577058</v>
      </c>
      <c r="O85" s="112">
        <v>181289</v>
      </c>
      <c r="P85" s="112">
        <v>2433</v>
      </c>
      <c r="Q85" s="112">
        <v>6481</v>
      </c>
      <c r="R85" s="112">
        <v>246</v>
      </c>
      <c r="S85" s="65">
        <v>3.1</v>
      </c>
      <c r="T85" s="29" t="s">
        <v>95</v>
      </c>
      <c r="U85" s="29"/>
    </row>
    <row r="86" spans="1:21" s="123" customFormat="1" x14ac:dyDescent="0.35">
      <c r="B86" s="123">
        <v>0.05</v>
      </c>
      <c r="C86" s="153" t="s">
        <v>385</v>
      </c>
      <c r="D86" s="124">
        <v>1239</v>
      </c>
      <c r="E86" s="124">
        <v>648</v>
      </c>
      <c r="F86" s="124">
        <v>29</v>
      </c>
      <c r="G86" s="125">
        <v>3.348888172771898E-2</v>
      </c>
      <c r="H86" s="48" t="s">
        <v>6</v>
      </c>
      <c r="I86" s="53" t="s">
        <v>6</v>
      </c>
      <c r="J86" s="60">
        <v>9.2899999999999991</v>
      </c>
      <c r="K86" s="65">
        <v>47.5</v>
      </c>
      <c r="L86" s="77">
        <v>11.9</v>
      </c>
      <c r="M86" s="77">
        <v>2.12</v>
      </c>
      <c r="N86" s="53">
        <v>230217</v>
      </c>
      <c r="O86" s="112">
        <v>129617</v>
      </c>
      <c r="P86" s="112">
        <v>16267</v>
      </c>
      <c r="Q86" s="112">
        <v>10594</v>
      </c>
      <c r="R86" s="112">
        <v>235</v>
      </c>
      <c r="S86" s="65">
        <v>70.2</v>
      </c>
      <c r="T86" s="29" t="s">
        <v>386</v>
      </c>
      <c r="U86" s="29"/>
    </row>
    <row r="87" spans="1:21" s="123" customFormat="1" x14ac:dyDescent="0.35">
      <c r="B87" s="123">
        <v>0.15</v>
      </c>
      <c r="C87" s="153" t="s">
        <v>230</v>
      </c>
      <c r="D87" s="124">
        <v>80067</v>
      </c>
      <c r="E87" s="124">
        <v>2672</v>
      </c>
      <c r="F87" s="124">
        <v>198</v>
      </c>
      <c r="G87" s="125">
        <v>0.62168408050504709</v>
      </c>
      <c r="H87" s="48" t="s">
        <v>6</v>
      </c>
      <c r="I87" s="53" t="s">
        <v>6</v>
      </c>
      <c r="J87" s="60">
        <v>6.99</v>
      </c>
      <c r="K87" s="65">
        <v>-33.700000000000003</v>
      </c>
      <c r="L87" s="77">
        <v>10.5</v>
      </c>
      <c r="M87" s="77">
        <v>6.1</v>
      </c>
      <c r="N87" s="53">
        <v>3731124</v>
      </c>
      <c r="O87" s="112">
        <v>1303560</v>
      </c>
      <c r="P87" s="112">
        <v>162083</v>
      </c>
      <c r="Q87" s="112">
        <v>65085</v>
      </c>
      <c r="R87" s="112">
        <v>253</v>
      </c>
      <c r="S87" s="65">
        <v>30.5</v>
      </c>
      <c r="T87" s="29" t="s">
        <v>230</v>
      </c>
      <c r="U87" s="29"/>
    </row>
    <row r="88" spans="1:21" s="123" customFormat="1" x14ac:dyDescent="0.35">
      <c r="B88" s="123">
        <v>1</v>
      </c>
      <c r="C88" s="153" t="s">
        <v>453</v>
      </c>
      <c r="D88" s="124">
        <v>107512</v>
      </c>
      <c r="E88" s="124">
        <v>1425</v>
      </c>
      <c r="F88" s="124">
        <v>103</v>
      </c>
      <c r="G88" s="125">
        <v>1.8852694250495263E-2</v>
      </c>
      <c r="H88" s="48" t="s">
        <v>6</v>
      </c>
      <c r="I88" s="53" t="s">
        <v>6</v>
      </c>
      <c r="J88" s="60">
        <v>1.38</v>
      </c>
      <c r="K88" s="65">
        <v>94.4</v>
      </c>
      <c r="L88" s="77">
        <v>2.61</v>
      </c>
      <c r="M88" s="77">
        <v>0.7</v>
      </c>
      <c r="N88" s="53">
        <v>144066</v>
      </c>
      <c r="O88" s="112">
        <v>168876</v>
      </c>
      <c r="P88" s="112">
        <v>91699</v>
      </c>
      <c r="Q88" s="112">
        <v>8902</v>
      </c>
      <c r="R88" s="112">
        <v>247</v>
      </c>
      <c r="S88" s="65">
        <v>85.3</v>
      </c>
      <c r="T88" s="29" t="s">
        <v>472</v>
      </c>
      <c r="U88" s="29"/>
    </row>
    <row r="89" spans="1:21" s="123" customFormat="1" x14ac:dyDescent="0.35">
      <c r="B89" s="123">
        <v>0.8</v>
      </c>
      <c r="C89" s="153" t="s">
        <v>454</v>
      </c>
      <c r="D89" s="124">
        <v>35829</v>
      </c>
      <c r="E89" s="124">
        <v>1526</v>
      </c>
      <c r="F89" s="124">
        <v>65</v>
      </c>
      <c r="G89" s="125">
        <v>0.43717033081788037</v>
      </c>
      <c r="H89" s="48" t="s">
        <v>6</v>
      </c>
      <c r="I89" s="53" t="s">
        <v>6</v>
      </c>
      <c r="J89" s="60">
        <v>6.81</v>
      </c>
      <c r="K89" s="65">
        <v>-58.2</v>
      </c>
      <c r="L89" s="77">
        <v>15.9</v>
      </c>
      <c r="M89" s="77">
        <v>5.3</v>
      </c>
      <c r="N89" s="53">
        <v>304997</v>
      </c>
      <c r="O89" s="112">
        <v>266108</v>
      </c>
      <c r="P89" s="112">
        <v>32967</v>
      </c>
      <c r="Q89" s="112">
        <v>21078</v>
      </c>
      <c r="R89" s="112">
        <v>253</v>
      </c>
      <c r="S89" s="65">
        <v>73.599999999999994</v>
      </c>
      <c r="T89" s="29" t="s">
        <v>473</v>
      </c>
      <c r="U89" s="29"/>
    </row>
    <row r="90" spans="1:21" s="123" customFormat="1" x14ac:dyDescent="0.35">
      <c r="B90" s="123">
        <v>0.5</v>
      </c>
      <c r="C90" s="153" t="s">
        <v>96</v>
      </c>
      <c r="D90" s="124">
        <v>32345</v>
      </c>
      <c r="E90" s="124">
        <v>1966</v>
      </c>
      <c r="F90" s="124">
        <v>105</v>
      </c>
      <c r="G90" s="125">
        <v>0.5962691642935577</v>
      </c>
      <c r="H90" s="48" t="s">
        <v>6</v>
      </c>
      <c r="I90" s="53" t="s">
        <v>6</v>
      </c>
      <c r="J90" s="60">
        <v>6.02</v>
      </c>
      <c r="K90" s="65">
        <v>150.80000000000001</v>
      </c>
      <c r="L90" s="77">
        <v>6.55</v>
      </c>
      <c r="M90" s="77">
        <v>1.4</v>
      </c>
      <c r="N90" s="53">
        <v>389436</v>
      </c>
      <c r="O90" s="112">
        <v>176610</v>
      </c>
      <c r="P90" s="112">
        <v>58258</v>
      </c>
      <c r="Q90" s="112">
        <v>15747</v>
      </c>
      <c r="R90" s="112">
        <v>253</v>
      </c>
      <c r="S90" s="65">
        <v>90.1</v>
      </c>
      <c r="T90" s="29" t="s">
        <v>97</v>
      </c>
      <c r="U90" s="29"/>
    </row>
    <row r="91" spans="1:21" s="123" customFormat="1" x14ac:dyDescent="0.35">
      <c r="B91" s="123">
        <v>0.08</v>
      </c>
      <c r="C91" s="153" t="s">
        <v>98</v>
      </c>
      <c r="D91" s="124">
        <v>2921</v>
      </c>
      <c r="E91" s="124">
        <v>1342</v>
      </c>
      <c r="F91" s="124">
        <v>82</v>
      </c>
      <c r="G91" s="125">
        <v>0.44077481452307882</v>
      </c>
      <c r="H91" s="48" t="s">
        <v>6</v>
      </c>
      <c r="I91" s="53" t="s">
        <v>6</v>
      </c>
      <c r="J91" s="60">
        <v>1.73</v>
      </c>
      <c r="K91" s="65">
        <v>-21.4</v>
      </c>
      <c r="L91" s="77">
        <v>3.08</v>
      </c>
      <c r="M91" s="77">
        <v>1.48</v>
      </c>
      <c r="N91" s="53">
        <v>63172</v>
      </c>
      <c r="O91" s="112">
        <v>70454</v>
      </c>
      <c r="P91" s="112">
        <v>31381</v>
      </c>
      <c r="Q91" s="112">
        <v>8477</v>
      </c>
      <c r="R91" s="112">
        <v>251</v>
      </c>
      <c r="S91" s="65">
        <v>100.8</v>
      </c>
      <c r="T91" s="29" t="s">
        <v>99</v>
      </c>
      <c r="U91" s="29"/>
    </row>
    <row r="92" spans="1:21" s="123" customFormat="1" x14ac:dyDescent="0.35">
      <c r="A92" s="123" t="s">
        <v>4</v>
      </c>
      <c r="B92" s="123">
        <v>0.05</v>
      </c>
      <c r="C92" s="153" t="s">
        <v>100</v>
      </c>
      <c r="D92" s="124">
        <v>4202</v>
      </c>
      <c r="E92" s="124">
        <v>1861</v>
      </c>
      <c r="F92" s="124">
        <v>456</v>
      </c>
      <c r="G92" s="125">
        <v>0.77973887989900259</v>
      </c>
      <c r="H92" s="48" t="s">
        <v>6</v>
      </c>
      <c r="I92" s="53" t="s">
        <v>6</v>
      </c>
      <c r="J92" s="60">
        <v>8.8800000000000008</v>
      </c>
      <c r="K92" s="65">
        <v>28.5</v>
      </c>
      <c r="L92" s="77">
        <v>8.9700000000000006</v>
      </c>
      <c r="M92" s="77">
        <v>4.5999999999999996</v>
      </c>
      <c r="N92" s="53">
        <v>746323</v>
      </c>
      <c r="O92" s="112">
        <v>541688</v>
      </c>
      <c r="P92" s="112">
        <v>78347</v>
      </c>
      <c r="Q92" s="112">
        <v>25099</v>
      </c>
      <c r="R92" s="112">
        <v>253</v>
      </c>
      <c r="S92" s="65">
        <v>93.2</v>
      </c>
      <c r="T92" s="29" t="s">
        <v>101</v>
      </c>
      <c r="U92" s="29"/>
    </row>
    <row r="93" spans="1:21" s="123" customFormat="1" x14ac:dyDescent="0.35">
      <c r="B93" s="123">
        <v>1.2</v>
      </c>
      <c r="C93" s="153" t="s">
        <v>423</v>
      </c>
      <c r="D93" s="124">
        <v>48774</v>
      </c>
      <c r="E93" s="124">
        <v>578</v>
      </c>
      <c r="F93" s="124">
        <v>25</v>
      </c>
      <c r="G93" s="125">
        <v>0.12530605733592598</v>
      </c>
      <c r="H93" s="48">
        <v>1.5</v>
      </c>
      <c r="I93" s="53">
        <v>60967743</v>
      </c>
      <c r="J93" s="60">
        <v>32</v>
      </c>
      <c r="K93" s="65">
        <v>10.3</v>
      </c>
      <c r="L93" s="77">
        <v>33.4</v>
      </c>
      <c r="M93" s="77">
        <v>25.5</v>
      </c>
      <c r="N93" s="53">
        <v>1300645</v>
      </c>
      <c r="O93" s="112">
        <v>593859</v>
      </c>
      <c r="P93" s="112">
        <v>19923</v>
      </c>
      <c r="Q93" s="112">
        <v>3176</v>
      </c>
      <c r="R93" s="112">
        <v>245</v>
      </c>
      <c r="S93" s="65">
        <v>49</v>
      </c>
      <c r="T93" s="29" t="s">
        <v>424</v>
      </c>
      <c r="U93" s="29"/>
    </row>
    <row r="94" spans="1:21" s="123" customFormat="1" x14ac:dyDescent="0.35">
      <c r="B94" s="123">
        <v>0.1</v>
      </c>
      <c r="C94" s="153" t="s">
        <v>102</v>
      </c>
      <c r="D94" s="124">
        <v>17619</v>
      </c>
      <c r="E94" s="124">
        <v>4899</v>
      </c>
      <c r="F94" s="124">
        <v>126</v>
      </c>
      <c r="G94" s="125">
        <v>0.34889593689457016</v>
      </c>
      <c r="H94" s="48">
        <v>0.21</v>
      </c>
      <c r="I94" s="53">
        <v>36321941.25</v>
      </c>
      <c r="J94" s="60">
        <v>6.03</v>
      </c>
      <c r="K94" s="65">
        <v>61.4</v>
      </c>
      <c r="L94" s="77">
        <v>6.3</v>
      </c>
      <c r="M94" s="77">
        <v>3.58</v>
      </c>
      <c r="N94" s="53">
        <v>1062441</v>
      </c>
      <c r="O94" s="112">
        <v>983401</v>
      </c>
      <c r="P94" s="112">
        <v>181228</v>
      </c>
      <c r="Q94" s="112">
        <v>15144</v>
      </c>
      <c r="R94" s="112">
        <v>251</v>
      </c>
      <c r="S94" s="65">
        <v>104.2</v>
      </c>
      <c r="T94" s="29" t="s">
        <v>103</v>
      </c>
      <c r="U94" s="29"/>
    </row>
    <row r="95" spans="1:21" s="123" customFormat="1" x14ac:dyDescent="0.35">
      <c r="B95" s="123">
        <v>0.5</v>
      </c>
      <c r="C95" s="153" t="s">
        <v>387</v>
      </c>
      <c r="D95" s="124">
        <v>203384</v>
      </c>
      <c r="E95" s="124">
        <v>3686</v>
      </c>
      <c r="F95" s="124">
        <v>383</v>
      </c>
      <c r="G95" s="125">
        <v>0.49900621616220975</v>
      </c>
      <c r="H95" s="48" t="s">
        <v>6</v>
      </c>
      <c r="I95" s="53" t="s">
        <v>6</v>
      </c>
      <c r="J95" s="60">
        <v>5.67</v>
      </c>
      <c r="K95" s="65">
        <v>-9</v>
      </c>
      <c r="L95" s="77">
        <v>7.25</v>
      </c>
      <c r="M95" s="77">
        <v>5.0999999999999996</v>
      </c>
      <c r="N95" s="53">
        <v>2306375</v>
      </c>
      <c r="O95" s="112">
        <v>1666783</v>
      </c>
      <c r="P95" s="112">
        <v>269248</v>
      </c>
      <c r="Q95" s="112">
        <v>103770</v>
      </c>
      <c r="R95" s="112">
        <v>253</v>
      </c>
      <c r="S95" s="65">
        <v>66.2</v>
      </c>
      <c r="T95" s="29" t="s">
        <v>104</v>
      </c>
      <c r="U95" s="29"/>
    </row>
    <row r="96" spans="1:21" s="123" customFormat="1" x14ac:dyDescent="0.35">
      <c r="B96" s="123">
        <v>1.25</v>
      </c>
      <c r="C96" s="153" t="s">
        <v>105</v>
      </c>
      <c r="D96" s="124">
        <v>150000</v>
      </c>
      <c r="E96" s="124">
        <v>8235</v>
      </c>
      <c r="F96" s="124">
        <v>1053</v>
      </c>
      <c r="G96" s="125">
        <v>0.12737434170013387</v>
      </c>
      <c r="H96" s="48">
        <v>4.25</v>
      </c>
      <c r="I96" s="53">
        <v>508444623.25</v>
      </c>
      <c r="J96" s="60">
        <v>124.5</v>
      </c>
      <c r="K96" s="65">
        <v>-11.4</v>
      </c>
      <c r="L96" s="77">
        <v>143</v>
      </c>
      <c r="M96" s="77">
        <v>112.5</v>
      </c>
      <c r="N96" s="53">
        <v>14940000</v>
      </c>
      <c r="O96" s="112">
        <v>1765476</v>
      </c>
      <c r="P96" s="112">
        <v>14270</v>
      </c>
      <c r="Q96" s="112">
        <v>44397</v>
      </c>
      <c r="R96" s="112">
        <v>253</v>
      </c>
      <c r="S96" s="65">
        <v>11.9</v>
      </c>
      <c r="T96" s="29" t="s">
        <v>106</v>
      </c>
      <c r="U96" s="29"/>
    </row>
    <row r="97" spans="1:21" s="123" customFormat="1" x14ac:dyDescent="0.35">
      <c r="B97" s="123">
        <v>0.34</v>
      </c>
      <c r="C97" s="153" t="s">
        <v>321</v>
      </c>
      <c r="D97" s="124">
        <v>91460</v>
      </c>
      <c r="E97" s="124">
        <v>7568</v>
      </c>
      <c r="F97" s="124">
        <v>982</v>
      </c>
      <c r="G97" s="125">
        <v>0.27816719315493565</v>
      </c>
      <c r="H97" s="48" t="s">
        <v>6</v>
      </c>
      <c r="I97" s="53" t="s">
        <v>6</v>
      </c>
      <c r="J97" s="60">
        <v>12.1</v>
      </c>
      <c r="K97" s="65">
        <v>47.2</v>
      </c>
      <c r="L97" s="77">
        <v>12.3</v>
      </c>
      <c r="M97" s="77">
        <v>5.6</v>
      </c>
      <c r="N97" s="53">
        <v>3254900</v>
      </c>
      <c r="O97" s="112">
        <v>1014644</v>
      </c>
      <c r="P97" s="112">
        <v>129178</v>
      </c>
      <c r="Q97" s="112">
        <v>78376</v>
      </c>
      <c r="R97" s="112">
        <v>253</v>
      </c>
      <c r="S97" s="65">
        <v>48</v>
      </c>
      <c r="T97" s="29" t="s">
        <v>322</v>
      </c>
      <c r="U97" s="29"/>
    </row>
    <row r="98" spans="1:21" s="123" customFormat="1" x14ac:dyDescent="0.35">
      <c r="B98" s="123">
        <v>1</v>
      </c>
      <c r="C98" s="153" t="s">
        <v>375</v>
      </c>
      <c r="D98" s="124">
        <v>13087</v>
      </c>
      <c r="E98" s="124">
        <v>726</v>
      </c>
      <c r="F98" s="124">
        <v>66</v>
      </c>
      <c r="G98" s="125">
        <v>0.30670524364542362</v>
      </c>
      <c r="H98" s="48" t="s">
        <v>6</v>
      </c>
      <c r="I98" s="53" t="s">
        <v>6</v>
      </c>
      <c r="J98" s="60">
        <v>139</v>
      </c>
      <c r="K98" s="65" t="s">
        <v>6</v>
      </c>
      <c r="L98" s="77">
        <v>153.5</v>
      </c>
      <c r="M98" s="77">
        <v>134</v>
      </c>
      <c r="N98" s="53">
        <v>1819080</v>
      </c>
      <c r="O98" s="112">
        <v>73902</v>
      </c>
      <c r="P98" s="112">
        <v>509</v>
      </c>
      <c r="Q98" s="112">
        <v>1216</v>
      </c>
      <c r="R98" s="112">
        <v>10</v>
      </c>
      <c r="S98" s="65">
        <v>3.9</v>
      </c>
      <c r="T98" s="29" t="s">
        <v>376</v>
      </c>
      <c r="U98" s="29"/>
    </row>
    <row r="99" spans="1:21" s="123" customFormat="1" x14ac:dyDescent="0.35">
      <c r="B99" s="123">
        <v>0.25</v>
      </c>
      <c r="C99" s="153" t="s">
        <v>325</v>
      </c>
      <c r="D99" s="124">
        <v>4584</v>
      </c>
      <c r="E99" s="124">
        <v>591</v>
      </c>
      <c r="F99" s="124">
        <v>65</v>
      </c>
      <c r="G99" s="125">
        <v>0.23365100616592951</v>
      </c>
      <c r="H99" s="48">
        <v>1.65</v>
      </c>
      <c r="I99" s="53">
        <v>29949704.399999999</v>
      </c>
      <c r="J99" s="60">
        <v>73.5</v>
      </c>
      <c r="K99" s="65">
        <v>41.5</v>
      </c>
      <c r="L99" s="77">
        <v>80</v>
      </c>
      <c r="M99" s="77">
        <v>47</v>
      </c>
      <c r="N99" s="53">
        <v>1347794</v>
      </c>
      <c r="O99" s="112">
        <v>325474</v>
      </c>
      <c r="P99" s="112">
        <v>5346</v>
      </c>
      <c r="Q99" s="112">
        <v>3834</v>
      </c>
      <c r="R99" s="112">
        <v>249</v>
      </c>
      <c r="S99" s="65">
        <v>29.2</v>
      </c>
      <c r="T99" s="29" t="s">
        <v>176</v>
      </c>
      <c r="U99" s="29"/>
    </row>
    <row r="100" spans="1:21" s="123" customFormat="1" x14ac:dyDescent="0.35">
      <c r="B100" s="123">
        <v>0.5</v>
      </c>
      <c r="C100" s="153" t="s">
        <v>425</v>
      </c>
      <c r="D100" s="124">
        <v>13125</v>
      </c>
      <c r="E100" s="124">
        <v>1892</v>
      </c>
      <c r="F100" s="124">
        <v>96</v>
      </c>
      <c r="G100" s="125">
        <v>0.10289936455206254</v>
      </c>
      <c r="H100" s="48">
        <v>2.9</v>
      </c>
      <c r="I100" s="53">
        <v>75354180</v>
      </c>
      <c r="J100" s="60">
        <v>104.5</v>
      </c>
      <c r="K100" s="65">
        <v>-0.3</v>
      </c>
      <c r="L100" s="77">
        <v>111</v>
      </c>
      <c r="M100" s="77">
        <v>89.25</v>
      </c>
      <c r="N100" s="53">
        <v>2743041</v>
      </c>
      <c r="O100" s="112">
        <v>437611</v>
      </c>
      <c r="P100" s="112">
        <v>4378</v>
      </c>
      <c r="Q100" s="112">
        <v>3764</v>
      </c>
      <c r="R100" s="112">
        <v>233</v>
      </c>
      <c r="S100" s="65">
        <v>16.7</v>
      </c>
      <c r="T100" s="29" t="s">
        <v>426</v>
      </c>
      <c r="U100" s="29"/>
    </row>
    <row r="101" spans="1:21" s="123" customFormat="1" x14ac:dyDescent="0.35">
      <c r="B101" s="123">
        <v>0.2</v>
      </c>
      <c r="C101" s="153" t="s">
        <v>427</v>
      </c>
      <c r="D101" s="124">
        <v>9795</v>
      </c>
      <c r="E101" s="124">
        <v>6753</v>
      </c>
      <c r="F101" s="124">
        <v>216</v>
      </c>
      <c r="G101" s="125">
        <v>0.20288303211201217</v>
      </c>
      <c r="H101" s="48" t="s">
        <v>6</v>
      </c>
      <c r="I101" s="53" t="s">
        <v>6</v>
      </c>
      <c r="J101" s="60">
        <v>96.75</v>
      </c>
      <c r="K101" s="65">
        <v>586.20000000000005</v>
      </c>
      <c r="L101" s="77">
        <v>124</v>
      </c>
      <c r="M101" s="77">
        <v>12.65</v>
      </c>
      <c r="N101" s="53">
        <v>4738294</v>
      </c>
      <c r="O101" s="112">
        <v>4452535</v>
      </c>
      <c r="P101" s="112">
        <v>68773</v>
      </c>
      <c r="Q101" s="112">
        <v>118874</v>
      </c>
      <c r="R101" s="112">
        <v>253</v>
      </c>
      <c r="S101" s="65">
        <v>150.6</v>
      </c>
      <c r="T101" s="29" t="s">
        <v>428</v>
      </c>
      <c r="U101" s="29"/>
    </row>
    <row r="102" spans="1:21" s="123" customFormat="1" x14ac:dyDescent="0.35">
      <c r="A102" s="123" t="s">
        <v>123</v>
      </c>
      <c r="B102" s="123">
        <v>0.25</v>
      </c>
      <c r="C102" s="153" t="s">
        <v>368</v>
      </c>
      <c r="D102" s="124">
        <v>5916</v>
      </c>
      <c r="E102" s="124">
        <v>325</v>
      </c>
      <c r="F102" s="124">
        <v>52</v>
      </c>
      <c r="G102" s="125">
        <v>0.50092996306515281</v>
      </c>
      <c r="H102" s="48" t="s">
        <v>6</v>
      </c>
      <c r="I102" s="53" t="s">
        <v>6</v>
      </c>
      <c r="J102" s="60">
        <v>23</v>
      </c>
      <c r="K102" s="65">
        <v>53.3</v>
      </c>
      <c r="L102" s="77">
        <v>26</v>
      </c>
      <c r="M102" s="77">
        <v>14.75</v>
      </c>
      <c r="N102" s="53">
        <v>544305</v>
      </c>
      <c r="O102" s="112">
        <v>272310</v>
      </c>
      <c r="P102" s="112">
        <v>14356</v>
      </c>
      <c r="Q102" s="112">
        <v>5679</v>
      </c>
      <c r="R102" s="112">
        <v>245</v>
      </c>
      <c r="S102" s="65">
        <v>61.2</v>
      </c>
      <c r="T102" s="29" t="s">
        <v>370</v>
      </c>
      <c r="U102" s="29"/>
    </row>
    <row r="103" spans="1:21" s="123" customFormat="1" x14ac:dyDescent="0.35">
      <c r="B103" s="123">
        <v>1</v>
      </c>
      <c r="C103" s="153" t="s">
        <v>177</v>
      </c>
      <c r="D103" s="124">
        <v>10868</v>
      </c>
      <c r="E103" s="124">
        <v>464</v>
      </c>
      <c r="F103" s="124">
        <v>47</v>
      </c>
      <c r="G103" s="125">
        <v>0.31520666699464639</v>
      </c>
      <c r="H103" s="48" t="s">
        <v>6</v>
      </c>
      <c r="I103" s="53" t="s">
        <v>6</v>
      </c>
      <c r="J103" s="60">
        <v>13.1</v>
      </c>
      <c r="K103" s="65">
        <v>21.9</v>
      </c>
      <c r="L103" s="77">
        <v>15.3</v>
      </c>
      <c r="M103" s="77">
        <v>8.9499999999999993</v>
      </c>
      <c r="N103" s="53">
        <v>142367</v>
      </c>
      <c r="O103" s="112">
        <v>50093</v>
      </c>
      <c r="P103" s="112">
        <v>4332</v>
      </c>
      <c r="Q103" s="112">
        <v>3861</v>
      </c>
      <c r="R103" s="112">
        <v>230</v>
      </c>
      <c r="S103" s="65">
        <v>41.5</v>
      </c>
      <c r="T103" s="29" t="s">
        <v>178</v>
      </c>
      <c r="U103" s="29"/>
    </row>
    <row r="104" spans="1:21" s="123" customFormat="1" x14ac:dyDescent="0.35">
      <c r="B104" s="123">
        <v>0.2</v>
      </c>
      <c r="C104" s="153" t="s">
        <v>388</v>
      </c>
      <c r="D104" s="124">
        <v>136736</v>
      </c>
      <c r="E104" s="124">
        <v>11803</v>
      </c>
      <c r="F104" s="124">
        <v>234</v>
      </c>
      <c r="G104" s="125">
        <v>0.25320548400849047</v>
      </c>
      <c r="H104" s="48" t="s">
        <v>6</v>
      </c>
      <c r="I104" s="53" t="s">
        <v>6</v>
      </c>
      <c r="J104" s="60">
        <v>2.0299999999999998</v>
      </c>
      <c r="K104" s="65">
        <v>-57.7</v>
      </c>
      <c r="L104" s="77">
        <v>4.67</v>
      </c>
      <c r="M104" s="77">
        <v>1.87</v>
      </c>
      <c r="N104" s="53">
        <v>1387867</v>
      </c>
      <c r="O104" s="112">
        <v>4807421</v>
      </c>
      <c r="P104" s="112">
        <v>1607543</v>
      </c>
      <c r="Q104" s="112">
        <v>188781</v>
      </c>
      <c r="R104" s="112">
        <v>253</v>
      </c>
      <c r="S104" s="65">
        <v>235.9</v>
      </c>
      <c r="T104" s="29" t="s">
        <v>388</v>
      </c>
      <c r="U104" s="29"/>
    </row>
    <row r="105" spans="1:21" s="123" customFormat="1" x14ac:dyDescent="0.35">
      <c r="B105" s="123">
        <v>1</v>
      </c>
      <c r="C105" s="153" t="s">
        <v>410</v>
      </c>
      <c r="D105" s="124">
        <v>15159</v>
      </c>
      <c r="E105" s="124">
        <v>986</v>
      </c>
      <c r="F105" s="124">
        <v>107</v>
      </c>
      <c r="G105" s="125">
        <v>0.49439368611872303</v>
      </c>
      <c r="H105" s="48" t="s">
        <v>6</v>
      </c>
      <c r="I105" s="53" t="s">
        <v>6</v>
      </c>
      <c r="J105" s="60">
        <v>132</v>
      </c>
      <c r="K105" s="65">
        <v>22.3</v>
      </c>
      <c r="L105" s="77">
        <v>179</v>
      </c>
      <c r="M105" s="77">
        <v>78.680000000000007</v>
      </c>
      <c r="N105" s="53">
        <v>2000985</v>
      </c>
      <c r="O105" s="112">
        <v>2820123</v>
      </c>
      <c r="P105" s="112">
        <v>21973</v>
      </c>
      <c r="Q105" s="112">
        <v>79391</v>
      </c>
      <c r="R105" s="112">
        <v>253</v>
      </c>
      <c r="S105" s="65">
        <v>152.80000000000001</v>
      </c>
      <c r="T105" s="29" t="s">
        <v>411</v>
      </c>
      <c r="U105" s="29"/>
    </row>
    <row r="106" spans="1:21" s="123" customFormat="1" x14ac:dyDescent="0.35">
      <c r="B106" s="123">
        <v>0.1</v>
      </c>
      <c r="C106" s="153" t="s">
        <v>429</v>
      </c>
      <c r="D106" s="124">
        <v>2328</v>
      </c>
      <c r="E106" s="124">
        <v>499</v>
      </c>
      <c r="F106" s="124">
        <v>52</v>
      </c>
      <c r="G106" s="125">
        <v>0.14164323697220077</v>
      </c>
      <c r="H106" s="48" t="s">
        <v>6</v>
      </c>
      <c r="I106" s="53" t="s">
        <v>6</v>
      </c>
      <c r="J106" s="60">
        <v>28.1</v>
      </c>
      <c r="K106" s="65">
        <v>-16.899999999999999</v>
      </c>
      <c r="L106" s="77">
        <v>34</v>
      </c>
      <c r="M106" s="77">
        <v>21.3</v>
      </c>
      <c r="N106" s="53">
        <v>654257</v>
      </c>
      <c r="O106" s="112">
        <v>228702</v>
      </c>
      <c r="P106" s="112">
        <v>8659</v>
      </c>
      <c r="Q106" s="112">
        <v>2860</v>
      </c>
      <c r="R106" s="112">
        <v>243</v>
      </c>
      <c r="S106" s="65">
        <v>37.200000000000003</v>
      </c>
      <c r="T106" s="29" t="s">
        <v>430</v>
      </c>
      <c r="U106" s="29"/>
    </row>
    <row r="107" spans="1:21" s="123" customFormat="1" x14ac:dyDescent="0.35">
      <c r="B107" s="123">
        <v>0.01</v>
      </c>
      <c r="C107" s="153" t="s">
        <v>111</v>
      </c>
      <c r="D107" s="124">
        <v>1635</v>
      </c>
      <c r="E107" s="124">
        <v>3332</v>
      </c>
      <c r="F107" s="124">
        <v>278</v>
      </c>
      <c r="G107" s="125">
        <v>0.22922645732423713</v>
      </c>
      <c r="H107" s="48" t="s">
        <v>6</v>
      </c>
      <c r="I107" s="53" t="s">
        <v>6</v>
      </c>
      <c r="J107" s="60">
        <v>35.1</v>
      </c>
      <c r="K107" s="65">
        <v>-18.8</v>
      </c>
      <c r="L107" s="77">
        <v>48.3</v>
      </c>
      <c r="M107" s="77">
        <v>31.9</v>
      </c>
      <c r="N107" s="53">
        <v>5738204</v>
      </c>
      <c r="O107" s="112">
        <v>5500504</v>
      </c>
      <c r="P107" s="112">
        <v>141610</v>
      </c>
      <c r="Q107" s="112">
        <v>213466</v>
      </c>
      <c r="R107" s="112">
        <v>253</v>
      </c>
      <c r="S107" s="65">
        <v>86.6</v>
      </c>
      <c r="T107" s="29" t="s">
        <v>112</v>
      </c>
      <c r="U107" s="29"/>
    </row>
    <row r="108" spans="1:21" s="123" customFormat="1" x14ac:dyDescent="0.35">
      <c r="B108" s="123">
        <v>1</v>
      </c>
      <c r="C108" s="153" t="s">
        <v>455</v>
      </c>
      <c r="D108" s="124">
        <v>180104</v>
      </c>
      <c r="E108" s="124">
        <v>2576</v>
      </c>
      <c r="F108" s="124">
        <v>154</v>
      </c>
      <c r="G108" s="125">
        <v>0.22157398950658666</v>
      </c>
      <c r="H108" s="48" t="s">
        <v>6</v>
      </c>
      <c r="I108" s="53" t="s">
        <v>6</v>
      </c>
      <c r="J108" s="60">
        <v>73.75</v>
      </c>
      <c r="K108" s="65" t="s">
        <v>6</v>
      </c>
      <c r="L108" s="77">
        <v>86.5</v>
      </c>
      <c r="M108" s="77">
        <v>69.75</v>
      </c>
      <c r="N108" s="53">
        <v>13282673</v>
      </c>
      <c r="O108" s="112">
        <v>3015436</v>
      </c>
      <c r="P108" s="112">
        <v>38494</v>
      </c>
      <c r="Q108" s="112">
        <v>39035</v>
      </c>
      <c r="R108" s="112">
        <v>140</v>
      </c>
      <c r="S108" s="65">
        <v>21.4</v>
      </c>
      <c r="T108" s="29" t="s">
        <v>474</v>
      </c>
      <c r="U108" s="29"/>
    </row>
    <row r="109" spans="1:21" s="123" customFormat="1" x14ac:dyDescent="0.35">
      <c r="B109" s="123">
        <v>10</v>
      </c>
      <c r="C109" s="153" t="s">
        <v>113</v>
      </c>
      <c r="D109" s="124">
        <v>70947</v>
      </c>
      <c r="E109" s="124">
        <v>3148</v>
      </c>
      <c r="F109" s="124">
        <v>150</v>
      </c>
      <c r="G109" s="125">
        <v>0.54813389656829792</v>
      </c>
      <c r="H109" s="48" t="s">
        <v>6</v>
      </c>
      <c r="I109" s="53" t="s">
        <v>6</v>
      </c>
      <c r="J109" s="60">
        <v>226.5</v>
      </c>
      <c r="K109" s="65">
        <v>751.5</v>
      </c>
      <c r="L109" s="77">
        <v>244</v>
      </c>
      <c r="M109" s="77">
        <v>26.1</v>
      </c>
      <c r="N109" s="53">
        <v>1606956</v>
      </c>
      <c r="O109" s="112">
        <v>543628</v>
      </c>
      <c r="P109" s="112">
        <v>6186</v>
      </c>
      <c r="Q109" s="112">
        <v>17998</v>
      </c>
      <c r="R109" s="112">
        <v>252</v>
      </c>
      <c r="S109" s="65">
        <v>87.2</v>
      </c>
      <c r="T109" s="29" t="s">
        <v>114</v>
      </c>
      <c r="U109" s="29"/>
    </row>
    <row r="110" spans="1:21" s="123" customFormat="1" x14ac:dyDescent="0.35">
      <c r="B110" s="123">
        <v>0.5</v>
      </c>
      <c r="C110" s="153" t="s">
        <v>115</v>
      </c>
      <c r="D110" s="124">
        <v>274223</v>
      </c>
      <c r="E110" s="124">
        <v>1507</v>
      </c>
      <c r="F110" s="124">
        <v>168</v>
      </c>
      <c r="G110" s="125">
        <v>0.68254250021834162</v>
      </c>
      <c r="H110" s="48">
        <v>0.1</v>
      </c>
      <c r="I110" s="53">
        <v>54829683.200000003</v>
      </c>
      <c r="J110" s="60">
        <v>9.99</v>
      </c>
      <c r="K110" s="65">
        <v>11.1</v>
      </c>
      <c r="L110" s="77">
        <v>11.2</v>
      </c>
      <c r="M110" s="77">
        <v>8.0299999999999994</v>
      </c>
      <c r="N110" s="53">
        <v>5478984</v>
      </c>
      <c r="O110" s="112">
        <v>890585</v>
      </c>
      <c r="P110" s="112">
        <v>87372</v>
      </c>
      <c r="Q110" s="112">
        <v>29960</v>
      </c>
      <c r="R110" s="112">
        <v>253</v>
      </c>
      <c r="S110" s="65">
        <v>15.9</v>
      </c>
      <c r="T110" s="29" t="s">
        <v>116</v>
      </c>
      <c r="U110" s="29"/>
    </row>
    <row r="111" spans="1:21" s="123" customFormat="1" x14ac:dyDescent="0.35">
      <c r="B111" s="123">
        <v>1</v>
      </c>
      <c r="C111" s="153" t="s">
        <v>431</v>
      </c>
      <c r="D111" s="124">
        <v>38753</v>
      </c>
      <c r="E111" s="124">
        <v>2073</v>
      </c>
      <c r="F111" s="124">
        <v>154</v>
      </c>
      <c r="G111" s="125">
        <v>0.33835144574598069</v>
      </c>
      <c r="H111" s="48" t="s">
        <v>6</v>
      </c>
      <c r="I111" s="53" t="s">
        <v>6</v>
      </c>
      <c r="J111" s="60">
        <v>68</v>
      </c>
      <c r="K111" s="65">
        <v>21.4</v>
      </c>
      <c r="L111" s="77">
        <v>77</v>
      </c>
      <c r="M111" s="77">
        <v>42</v>
      </c>
      <c r="N111" s="53">
        <v>2635228</v>
      </c>
      <c r="O111" s="112">
        <v>867124</v>
      </c>
      <c r="P111" s="112">
        <v>14322</v>
      </c>
      <c r="Q111" s="112">
        <v>11984</v>
      </c>
      <c r="R111" s="112">
        <v>252</v>
      </c>
      <c r="S111" s="65">
        <v>40.4</v>
      </c>
      <c r="T111" s="29" t="s">
        <v>432</v>
      </c>
      <c r="U111" s="29"/>
    </row>
    <row r="112" spans="1:21" s="123" customFormat="1" x14ac:dyDescent="0.35">
      <c r="B112" s="123">
        <v>1</v>
      </c>
      <c r="C112" s="153" t="s">
        <v>351</v>
      </c>
      <c r="D112" s="124">
        <v>43572</v>
      </c>
      <c r="E112" s="124">
        <v>1703</v>
      </c>
      <c r="F112" s="124">
        <v>241</v>
      </c>
      <c r="G112" s="125">
        <v>0.13631253934418858</v>
      </c>
      <c r="H112" s="48">
        <v>1.3</v>
      </c>
      <c r="I112" s="53">
        <v>56583900.100000001</v>
      </c>
      <c r="J112" s="60">
        <v>207</v>
      </c>
      <c r="K112" s="65">
        <v>161.80000000000001</v>
      </c>
      <c r="L112" s="77">
        <v>207</v>
      </c>
      <c r="M112" s="77">
        <v>75.25</v>
      </c>
      <c r="N112" s="53">
        <v>9019444</v>
      </c>
      <c r="O112" s="112">
        <v>3082544</v>
      </c>
      <c r="P112" s="112">
        <v>23804</v>
      </c>
      <c r="Q112" s="112">
        <v>68270</v>
      </c>
      <c r="R112" s="112">
        <v>253</v>
      </c>
      <c r="S112" s="65">
        <v>54.6</v>
      </c>
      <c r="T112" s="29" t="s">
        <v>326</v>
      </c>
      <c r="U112" s="29"/>
    </row>
    <row r="113" spans="1:21" s="123" customFormat="1" x14ac:dyDescent="0.35">
      <c r="B113" s="123">
        <v>1</v>
      </c>
      <c r="C113" s="153" t="s">
        <v>117</v>
      </c>
      <c r="D113" s="124">
        <v>278995</v>
      </c>
      <c r="E113" s="124">
        <v>19764</v>
      </c>
      <c r="F113" s="124">
        <v>1035</v>
      </c>
      <c r="G113" s="125">
        <v>0.38937693422654235</v>
      </c>
      <c r="H113" s="48" t="s">
        <v>6</v>
      </c>
      <c r="I113" s="53" t="s">
        <v>6</v>
      </c>
      <c r="J113" s="60">
        <v>2.84</v>
      </c>
      <c r="K113" s="65">
        <v>7.7</v>
      </c>
      <c r="L113" s="77">
        <v>4.05</v>
      </c>
      <c r="M113" s="77">
        <v>1.67</v>
      </c>
      <c r="N113" s="53">
        <v>792346</v>
      </c>
      <c r="O113" s="112">
        <v>550502</v>
      </c>
      <c r="P113" s="112">
        <v>196943</v>
      </c>
      <c r="Q113" s="112">
        <v>39290</v>
      </c>
      <c r="R113" s="112">
        <v>253</v>
      </c>
      <c r="S113" s="65">
        <v>79</v>
      </c>
      <c r="T113" s="29" t="s">
        <v>118</v>
      </c>
      <c r="U113" s="29"/>
    </row>
    <row r="114" spans="1:21" s="123" customFormat="1" x14ac:dyDescent="0.35">
      <c r="B114" s="123">
        <v>10</v>
      </c>
      <c r="C114" s="153" t="s">
        <v>358</v>
      </c>
      <c r="D114" s="124">
        <v>1483514</v>
      </c>
      <c r="E114" s="124">
        <v>4618</v>
      </c>
      <c r="F114" s="124">
        <v>294</v>
      </c>
      <c r="G114" s="125">
        <v>0.18584448177082646</v>
      </c>
      <c r="H114" s="48">
        <v>5.6691845000000001</v>
      </c>
      <c r="I114" s="53">
        <v>782619606.82103896</v>
      </c>
      <c r="J114" s="60">
        <v>65</v>
      </c>
      <c r="K114" s="65">
        <v>4.5999999999999996</v>
      </c>
      <c r="L114" s="77">
        <v>71.25</v>
      </c>
      <c r="M114" s="77">
        <v>46.5</v>
      </c>
      <c r="N114" s="53">
        <v>9642843</v>
      </c>
      <c r="O114" s="112">
        <v>3864534</v>
      </c>
      <c r="P114" s="112">
        <v>63366</v>
      </c>
      <c r="Q114" s="112">
        <v>93743</v>
      </c>
      <c r="R114" s="112">
        <v>253</v>
      </c>
      <c r="S114" s="65">
        <v>45.9</v>
      </c>
      <c r="T114" s="29" t="s">
        <v>363</v>
      </c>
      <c r="U114" s="29"/>
    </row>
    <row r="115" spans="1:21" s="123" customFormat="1" x14ac:dyDescent="0.35">
      <c r="B115" s="123">
        <v>2.5</v>
      </c>
      <c r="C115" s="153" t="s">
        <v>343</v>
      </c>
      <c r="D115" s="124">
        <v>164226</v>
      </c>
      <c r="E115" s="124">
        <v>1154</v>
      </c>
      <c r="F115" s="124">
        <v>96</v>
      </c>
      <c r="G115" s="125">
        <v>0.63793912838779476</v>
      </c>
      <c r="H115" s="48" t="s">
        <v>6</v>
      </c>
      <c r="I115" s="53" t="s">
        <v>6</v>
      </c>
      <c r="J115" s="60">
        <v>29.3</v>
      </c>
      <c r="K115" s="65">
        <v>3.5</v>
      </c>
      <c r="L115" s="77">
        <v>33.4</v>
      </c>
      <c r="M115" s="77">
        <v>22.1</v>
      </c>
      <c r="N115" s="53">
        <v>1905017</v>
      </c>
      <c r="O115" s="112">
        <v>318211</v>
      </c>
      <c r="P115" s="112">
        <v>11464</v>
      </c>
      <c r="Q115" s="112">
        <v>3678</v>
      </c>
      <c r="R115" s="112">
        <v>240</v>
      </c>
      <c r="S115" s="65">
        <v>17.5</v>
      </c>
      <c r="T115" s="29" t="s">
        <v>119</v>
      </c>
      <c r="U115" s="29"/>
    </row>
    <row r="116" spans="1:21" s="123" customFormat="1" x14ac:dyDescent="0.35">
      <c r="B116" s="123">
        <v>2.5</v>
      </c>
      <c r="C116" s="153" t="s">
        <v>344</v>
      </c>
      <c r="D116" s="124">
        <v>52697</v>
      </c>
      <c r="E116" s="124">
        <v>470</v>
      </c>
      <c r="F116" s="124">
        <v>53</v>
      </c>
      <c r="G116" s="125">
        <v>0.47685393750963057</v>
      </c>
      <c r="H116" s="48" t="s">
        <v>6</v>
      </c>
      <c r="I116" s="53" t="s">
        <v>6</v>
      </c>
      <c r="J116" s="60">
        <v>28</v>
      </c>
      <c r="K116" s="65">
        <v>5.7</v>
      </c>
      <c r="L116" s="77">
        <v>32</v>
      </c>
      <c r="M116" s="77">
        <v>21</v>
      </c>
      <c r="N116" s="53">
        <v>590204</v>
      </c>
      <c r="O116" s="112">
        <v>147878</v>
      </c>
      <c r="P116" s="112">
        <v>5672</v>
      </c>
      <c r="Q116" s="112">
        <v>1150</v>
      </c>
      <c r="R116" s="112">
        <v>189</v>
      </c>
      <c r="S116" s="65">
        <v>26.9</v>
      </c>
      <c r="T116" s="29" t="s">
        <v>120</v>
      </c>
      <c r="U116" s="29"/>
    </row>
    <row r="117" spans="1:21" s="123" customFormat="1" x14ac:dyDescent="0.35">
      <c r="A117" s="123" t="s">
        <v>4</v>
      </c>
      <c r="B117" s="123">
        <v>0.01</v>
      </c>
      <c r="C117" s="153" t="s">
        <v>359</v>
      </c>
      <c r="D117" s="124">
        <v>1987</v>
      </c>
      <c r="E117" s="124">
        <v>2152</v>
      </c>
      <c r="F117" s="124">
        <v>165</v>
      </c>
      <c r="G117" s="125">
        <v>0.90733341912175824</v>
      </c>
      <c r="H117" s="48" t="s">
        <v>6</v>
      </c>
      <c r="I117" s="53" t="s">
        <v>6</v>
      </c>
      <c r="J117" s="60">
        <v>17.3</v>
      </c>
      <c r="K117" s="65">
        <v>249.5</v>
      </c>
      <c r="L117" s="77">
        <v>18.899999999999999</v>
      </c>
      <c r="M117" s="77">
        <v>4.4000000000000004</v>
      </c>
      <c r="N117" s="53">
        <v>3438148</v>
      </c>
      <c r="O117" s="112">
        <v>344777</v>
      </c>
      <c r="P117" s="112">
        <v>35754</v>
      </c>
      <c r="Q117" s="112">
        <v>17322</v>
      </c>
      <c r="R117" s="112">
        <v>249</v>
      </c>
      <c r="S117" s="65">
        <v>17.899999999999999</v>
      </c>
      <c r="T117" s="29" t="s">
        <v>364</v>
      </c>
      <c r="U117" s="29"/>
    </row>
    <row r="118" spans="1:21" s="162" customFormat="1" x14ac:dyDescent="0.35">
      <c r="B118" s="162">
        <v>1</v>
      </c>
      <c r="C118" s="153" t="s">
        <v>179</v>
      </c>
      <c r="D118" s="124">
        <v>106445</v>
      </c>
      <c r="E118" s="124">
        <v>2126</v>
      </c>
      <c r="F118" s="124">
        <v>143</v>
      </c>
      <c r="G118" s="125">
        <v>3.1979470774290503E-2</v>
      </c>
      <c r="H118" s="48">
        <v>1.8</v>
      </c>
      <c r="I118" s="53">
        <v>191421576</v>
      </c>
      <c r="J118" s="60">
        <v>160</v>
      </c>
      <c r="K118" s="65">
        <v>14</v>
      </c>
      <c r="L118" s="77">
        <v>170</v>
      </c>
      <c r="M118" s="77">
        <v>126.5</v>
      </c>
      <c r="N118" s="53">
        <v>17031251</v>
      </c>
      <c r="O118" s="112">
        <v>972805</v>
      </c>
      <c r="P118" s="112">
        <v>6643</v>
      </c>
      <c r="Q118" s="112">
        <v>10126</v>
      </c>
      <c r="R118" s="112">
        <v>253</v>
      </c>
      <c r="S118" s="65">
        <v>6.2</v>
      </c>
      <c r="T118" s="29" t="s">
        <v>180</v>
      </c>
      <c r="U118" s="29"/>
    </row>
    <row r="119" spans="1:21" s="123" customFormat="1" x14ac:dyDescent="0.35">
      <c r="B119" s="123">
        <v>0.02</v>
      </c>
      <c r="C119" s="153" t="s">
        <v>121</v>
      </c>
      <c r="D119" s="124">
        <v>2990</v>
      </c>
      <c r="E119" s="124">
        <v>4719</v>
      </c>
      <c r="F119" s="124">
        <v>448</v>
      </c>
      <c r="G119" s="125">
        <v>0.28873477619421456</v>
      </c>
      <c r="H119" s="48">
        <v>15</v>
      </c>
      <c r="I119" s="53">
        <v>2233267965</v>
      </c>
      <c r="J119" s="60">
        <v>37.299999999999997</v>
      </c>
      <c r="K119" s="65">
        <v>-0.2</v>
      </c>
      <c r="L119" s="77">
        <v>68</v>
      </c>
      <c r="M119" s="77">
        <v>36.9</v>
      </c>
      <c r="N119" s="53">
        <v>5575508</v>
      </c>
      <c r="O119" s="112">
        <v>7857325</v>
      </c>
      <c r="P119" s="112">
        <v>137568</v>
      </c>
      <c r="Q119" s="112">
        <v>185578</v>
      </c>
      <c r="R119" s="112">
        <v>251</v>
      </c>
      <c r="S119" s="65">
        <v>93.6</v>
      </c>
      <c r="T119" s="29" t="s">
        <v>122</v>
      </c>
      <c r="U119" s="29"/>
    </row>
    <row r="120" spans="1:21" s="123" customFormat="1" x14ac:dyDescent="0.35">
      <c r="B120" s="123">
        <v>0.5</v>
      </c>
      <c r="C120" s="153" t="s">
        <v>456</v>
      </c>
      <c r="D120" s="124">
        <v>14797</v>
      </c>
      <c r="E120" s="124">
        <v>866</v>
      </c>
      <c r="F120" s="124">
        <v>67</v>
      </c>
      <c r="G120" s="125">
        <v>0.59338222465314583</v>
      </c>
      <c r="H120" s="48" t="s">
        <v>6</v>
      </c>
      <c r="I120" s="53" t="s">
        <v>6</v>
      </c>
      <c r="J120" s="60">
        <v>1.82</v>
      </c>
      <c r="K120" s="65">
        <v>-50.8</v>
      </c>
      <c r="L120" s="77">
        <v>4.59</v>
      </c>
      <c r="M120" s="77">
        <v>1</v>
      </c>
      <c r="N120" s="53">
        <v>53860</v>
      </c>
      <c r="O120" s="112">
        <v>18331</v>
      </c>
      <c r="P120" s="112">
        <v>10673</v>
      </c>
      <c r="Q120" s="112">
        <v>2398</v>
      </c>
      <c r="R120" s="112">
        <v>180</v>
      </c>
      <c r="S120" s="65">
        <v>36.1</v>
      </c>
      <c r="T120" s="29" t="s">
        <v>323</v>
      </c>
      <c r="U120" s="29"/>
    </row>
    <row r="121" spans="1:21" s="123" customFormat="1" x14ac:dyDescent="0.35">
      <c r="B121" s="123">
        <v>12</v>
      </c>
      <c r="C121" s="153" t="s">
        <v>457</v>
      </c>
      <c r="D121" s="124">
        <v>703436</v>
      </c>
      <c r="E121" s="124">
        <v>683</v>
      </c>
      <c r="F121" s="124">
        <v>23</v>
      </c>
      <c r="G121" s="125">
        <v>1.0089408957556735E-2</v>
      </c>
      <c r="H121" s="48" t="s">
        <v>6</v>
      </c>
      <c r="I121" s="53" t="s">
        <v>6</v>
      </c>
      <c r="J121" s="60">
        <v>38.1</v>
      </c>
      <c r="K121" s="65" t="s">
        <v>6</v>
      </c>
      <c r="L121" s="77">
        <v>42.4</v>
      </c>
      <c r="M121" s="77">
        <v>37.299999999999997</v>
      </c>
      <c r="N121" s="53">
        <v>2227548</v>
      </c>
      <c r="O121" s="112">
        <v>23986</v>
      </c>
      <c r="P121" s="112">
        <v>612</v>
      </c>
      <c r="Q121" s="112">
        <v>387</v>
      </c>
      <c r="R121" s="112">
        <v>14</v>
      </c>
      <c r="S121" s="65">
        <v>1</v>
      </c>
      <c r="T121" s="29" t="s">
        <v>475</v>
      </c>
      <c r="U121" s="29"/>
    </row>
    <row r="122" spans="1:21" s="123" customFormat="1" x14ac:dyDescent="0.35">
      <c r="B122" s="123">
        <v>0.05</v>
      </c>
      <c r="C122" s="153" t="s">
        <v>125</v>
      </c>
      <c r="D122" s="124">
        <v>2125</v>
      </c>
      <c r="E122" s="124">
        <v>4207</v>
      </c>
      <c r="F122" s="124">
        <v>164</v>
      </c>
      <c r="G122" s="125">
        <v>0.14789826258256727</v>
      </c>
      <c r="H122" s="48" t="s">
        <v>6</v>
      </c>
      <c r="I122" s="53" t="s">
        <v>6</v>
      </c>
      <c r="J122" s="60">
        <v>6.41</v>
      </c>
      <c r="K122" s="65">
        <v>-10</v>
      </c>
      <c r="L122" s="77">
        <v>7.61</v>
      </c>
      <c r="M122" s="77">
        <v>3.39</v>
      </c>
      <c r="N122" s="53">
        <v>272439</v>
      </c>
      <c r="O122" s="112">
        <v>440953</v>
      </c>
      <c r="P122" s="112">
        <v>91856</v>
      </c>
      <c r="Q122" s="112">
        <v>26045</v>
      </c>
      <c r="R122" s="112">
        <v>253</v>
      </c>
      <c r="S122" s="65">
        <v>230.7</v>
      </c>
      <c r="T122" s="29" t="s">
        <v>126</v>
      </c>
      <c r="U122" s="29"/>
    </row>
    <row r="123" spans="1:21" s="123" customFormat="1" x14ac:dyDescent="0.35">
      <c r="B123" s="123">
        <v>0.5</v>
      </c>
      <c r="C123" s="153" t="s">
        <v>127</v>
      </c>
      <c r="D123" s="124">
        <v>10773</v>
      </c>
      <c r="E123" s="124">
        <v>1728</v>
      </c>
      <c r="F123" s="124">
        <v>87</v>
      </c>
      <c r="G123" s="125">
        <v>0.19671364246348555</v>
      </c>
      <c r="H123" s="48" t="s">
        <v>6</v>
      </c>
      <c r="I123" s="53" t="s">
        <v>6</v>
      </c>
      <c r="J123" s="60">
        <v>42</v>
      </c>
      <c r="K123" s="65">
        <v>0.2</v>
      </c>
      <c r="L123" s="77">
        <v>54</v>
      </c>
      <c r="M123" s="77">
        <v>33.1</v>
      </c>
      <c r="N123" s="53">
        <v>905432</v>
      </c>
      <c r="O123" s="112">
        <v>425816</v>
      </c>
      <c r="P123" s="112">
        <v>10188</v>
      </c>
      <c r="Q123" s="112">
        <v>14621</v>
      </c>
      <c r="R123" s="112">
        <v>253</v>
      </c>
      <c r="S123" s="65">
        <v>47.4</v>
      </c>
      <c r="T123" s="29" t="s">
        <v>128</v>
      </c>
      <c r="U123" s="29"/>
    </row>
    <row r="124" spans="1:21" s="123" customFormat="1" x14ac:dyDescent="0.35">
      <c r="A124" s="123" t="s">
        <v>4</v>
      </c>
      <c r="B124" s="123">
        <v>0.01</v>
      </c>
      <c r="C124" s="153" t="s">
        <v>231</v>
      </c>
      <c r="D124" s="124">
        <v>5305</v>
      </c>
      <c r="E124" s="124">
        <v>2904</v>
      </c>
      <c r="F124" s="124">
        <v>249</v>
      </c>
      <c r="G124" s="125">
        <v>0.55943470723065514</v>
      </c>
      <c r="H124" s="48" t="s">
        <v>6</v>
      </c>
      <c r="I124" s="53" t="s">
        <v>6</v>
      </c>
      <c r="J124" s="60">
        <v>0.46</v>
      </c>
      <c r="K124" s="65">
        <v>-71.400000000000006</v>
      </c>
      <c r="L124" s="77">
        <v>1.77</v>
      </c>
      <c r="M124" s="77">
        <v>0.28000000000000003</v>
      </c>
      <c r="N124" s="53">
        <v>244018</v>
      </c>
      <c r="O124" s="112">
        <v>559558</v>
      </c>
      <c r="P124" s="112">
        <v>1114354</v>
      </c>
      <c r="Q124" s="112">
        <v>40268</v>
      </c>
      <c r="R124" s="112">
        <v>253</v>
      </c>
      <c r="S124" s="65">
        <v>287.7</v>
      </c>
      <c r="T124" s="29" t="s">
        <v>232</v>
      </c>
      <c r="U124" s="29"/>
    </row>
    <row r="125" spans="1:21" s="123" customFormat="1" x14ac:dyDescent="0.35">
      <c r="B125" s="123">
        <v>1</v>
      </c>
      <c r="C125" s="153" t="s">
        <v>183</v>
      </c>
      <c r="D125" s="124">
        <v>86156</v>
      </c>
      <c r="E125" s="124">
        <v>1930</v>
      </c>
      <c r="F125" s="124">
        <v>183</v>
      </c>
      <c r="G125" s="125">
        <v>0.28268572890843319</v>
      </c>
      <c r="H125" s="48">
        <v>2.25</v>
      </c>
      <c r="I125" s="53">
        <v>193850111.25</v>
      </c>
      <c r="J125" s="60">
        <v>68.75</v>
      </c>
      <c r="K125" s="65">
        <v>-4.0999999999999996</v>
      </c>
      <c r="L125" s="77">
        <v>84.25</v>
      </c>
      <c r="M125" s="77">
        <v>64.25</v>
      </c>
      <c r="N125" s="53">
        <v>5923198</v>
      </c>
      <c r="O125" s="112">
        <v>2886329</v>
      </c>
      <c r="P125" s="112">
        <v>38952</v>
      </c>
      <c r="Q125" s="112">
        <v>88893</v>
      </c>
      <c r="R125" s="112">
        <v>253</v>
      </c>
      <c r="S125" s="65">
        <v>45.2</v>
      </c>
      <c r="T125" s="29" t="s">
        <v>184</v>
      </c>
      <c r="U125" s="29"/>
    </row>
    <row r="126" spans="1:21" s="123" customFormat="1" x14ac:dyDescent="0.35">
      <c r="A126" s="123" t="s">
        <v>19</v>
      </c>
      <c r="B126" s="123">
        <v>0.1</v>
      </c>
      <c r="C126" s="153" t="s">
        <v>18</v>
      </c>
      <c r="D126" s="124">
        <v>7140</v>
      </c>
      <c r="E126" s="124">
        <v>5662</v>
      </c>
      <c r="F126" s="124">
        <v>565</v>
      </c>
      <c r="G126" s="125">
        <v>0.41815955634786045</v>
      </c>
      <c r="H126" s="48" t="s">
        <v>6</v>
      </c>
      <c r="I126" s="53" t="s">
        <v>6</v>
      </c>
      <c r="J126" s="60">
        <v>37</v>
      </c>
      <c r="K126" s="65">
        <v>-97.4</v>
      </c>
      <c r="L126" s="77">
        <v>1449.48</v>
      </c>
      <c r="M126" s="77">
        <v>26</v>
      </c>
      <c r="N126" s="53">
        <v>2641763</v>
      </c>
      <c r="O126" s="112">
        <v>3880769</v>
      </c>
      <c r="P126" s="112">
        <v>44266</v>
      </c>
      <c r="Q126" s="112">
        <v>243758</v>
      </c>
      <c r="R126" s="112">
        <v>253</v>
      </c>
      <c r="S126" s="65">
        <v>320.7</v>
      </c>
      <c r="T126" s="29" t="s">
        <v>20</v>
      </c>
      <c r="U126" s="29"/>
    </row>
    <row r="127" spans="1:21" s="123" customFormat="1" x14ac:dyDescent="0.35">
      <c r="A127" s="123" t="s">
        <v>22</v>
      </c>
      <c r="B127" s="123" t="s">
        <v>6</v>
      </c>
      <c r="C127" s="153" t="s">
        <v>21</v>
      </c>
      <c r="D127" s="124" t="s">
        <v>6</v>
      </c>
      <c r="E127" s="124">
        <v>5975</v>
      </c>
      <c r="F127" s="124">
        <v>173</v>
      </c>
      <c r="G127" s="125">
        <v>0.41757417800110164</v>
      </c>
      <c r="H127" s="48" t="s">
        <v>6</v>
      </c>
      <c r="I127" s="53" t="s">
        <v>6</v>
      </c>
      <c r="J127" s="60">
        <v>5.69</v>
      </c>
      <c r="K127" s="65">
        <v>382.2</v>
      </c>
      <c r="L127" s="77">
        <v>7.03</v>
      </c>
      <c r="M127" s="77">
        <v>0.88</v>
      </c>
      <c r="N127" s="53">
        <v>1328744</v>
      </c>
      <c r="O127" s="112">
        <v>3406993</v>
      </c>
      <c r="P127" s="112">
        <v>924899</v>
      </c>
      <c r="Q127" s="112">
        <v>140995</v>
      </c>
      <c r="R127" s="112">
        <v>252</v>
      </c>
      <c r="S127" s="65">
        <v>413.1</v>
      </c>
      <c r="T127" s="29" t="s">
        <v>23</v>
      </c>
      <c r="U127" s="29"/>
    </row>
    <row r="128" spans="1:21" s="123" customFormat="1" x14ac:dyDescent="0.35">
      <c r="B128" s="123">
        <v>0.38</v>
      </c>
      <c r="C128" s="153" t="s">
        <v>129</v>
      </c>
      <c r="D128" s="124">
        <v>33905</v>
      </c>
      <c r="E128" s="124">
        <v>1826</v>
      </c>
      <c r="F128" s="124">
        <v>83</v>
      </c>
      <c r="G128" s="125">
        <v>0.26648159252557213</v>
      </c>
      <c r="H128" s="48" t="s">
        <v>6</v>
      </c>
      <c r="I128" s="53" t="s">
        <v>6</v>
      </c>
      <c r="J128" s="60">
        <v>7.88</v>
      </c>
      <c r="K128" s="65">
        <v>-19.2</v>
      </c>
      <c r="L128" s="77">
        <v>11.7</v>
      </c>
      <c r="M128" s="77">
        <v>6.9</v>
      </c>
      <c r="N128" s="53">
        <v>703081</v>
      </c>
      <c r="O128" s="112">
        <v>330492</v>
      </c>
      <c r="P128" s="112">
        <v>39910</v>
      </c>
      <c r="Q128" s="112">
        <v>14924</v>
      </c>
      <c r="R128" s="112">
        <v>253</v>
      </c>
      <c r="S128" s="65">
        <v>51.6</v>
      </c>
      <c r="T128" s="29" t="s">
        <v>130</v>
      </c>
      <c r="U128" s="29"/>
    </row>
    <row r="129" spans="1:21" s="123" customFormat="1" x14ac:dyDescent="0.35">
      <c r="A129" s="123" t="s">
        <v>4</v>
      </c>
      <c r="B129" s="123">
        <v>0.01</v>
      </c>
      <c r="C129" s="153" t="s">
        <v>24</v>
      </c>
      <c r="D129" s="124">
        <v>432</v>
      </c>
      <c r="E129" s="124"/>
      <c r="F129" s="124"/>
      <c r="G129" s="125"/>
      <c r="H129" s="48">
        <v>3.222</v>
      </c>
      <c r="I129" s="53">
        <v>695637287.92799997</v>
      </c>
      <c r="J129" s="60" t="s">
        <v>476</v>
      </c>
      <c r="K129" s="65" t="s">
        <v>6</v>
      </c>
      <c r="L129" s="77">
        <v>870</v>
      </c>
      <c r="M129" s="77">
        <v>562</v>
      </c>
      <c r="N129" s="53" t="s">
        <v>6</v>
      </c>
      <c r="O129" s="112">
        <v>5337533</v>
      </c>
      <c r="P129" s="112">
        <v>8158</v>
      </c>
      <c r="Q129" s="112">
        <v>54450</v>
      </c>
      <c r="R129" s="112">
        <v>47</v>
      </c>
      <c r="S129" s="65">
        <v>18.399999999999999</v>
      </c>
      <c r="T129" s="29" t="s">
        <v>25</v>
      </c>
      <c r="U129" s="29"/>
    </row>
    <row r="130" spans="1:21" s="123" customFormat="1" x14ac:dyDescent="0.35">
      <c r="B130" s="123">
        <v>1</v>
      </c>
      <c r="C130" s="153" t="s">
        <v>402</v>
      </c>
      <c r="D130" s="124">
        <v>27248</v>
      </c>
      <c r="E130" s="124">
        <v>1311</v>
      </c>
      <c r="F130" s="124">
        <v>97</v>
      </c>
      <c r="G130" s="125">
        <v>0.61612746162435872</v>
      </c>
      <c r="H130" s="48">
        <v>1.84</v>
      </c>
      <c r="I130" s="53">
        <v>50136224.32</v>
      </c>
      <c r="J130" s="60">
        <v>5.08</v>
      </c>
      <c r="K130" s="65">
        <v>-84.3</v>
      </c>
      <c r="L130" s="77">
        <v>38.700000000000003</v>
      </c>
      <c r="M130" s="77">
        <v>4.8</v>
      </c>
      <c r="N130" s="53">
        <v>138420</v>
      </c>
      <c r="O130" s="112">
        <v>351204</v>
      </c>
      <c r="P130" s="112">
        <v>24878</v>
      </c>
      <c r="Q130" s="112">
        <v>18132</v>
      </c>
      <c r="R130" s="112">
        <v>251</v>
      </c>
      <c r="S130" s="65">
        <v>91.3</v>
      </c>
      <c r="T130" s="29" t="s">
        <v>403</v>
      </c>
      <c r="U130" s="29"/>
    </row>
    <row r="131" spans="1:21" s="123" customFormat="1" x14ac:dyDescent="0.35">
      <c r="A131" s="123" t="s">
        <v>72</v>
      </c>
      <c r="B131" s="123">
        <v>20.100000000000001</v>
      </c>
      <c r="C131" s="153" t="s">
        <v>133</v>
      </c>
      <c r="D131" s="124">
        <v>915052</v>
      </c>
      <c r="E131" s="124">
        <v>3378</v>
      </c>
      <c r="F131" s="124">
        <v>101</v>
      </c>
      <c r="G131" s="125">
        <v>2.3309753833037378E-2</v>
      </c>
      <c r="H131" s="48" t="s">
        <v>6</v>
      </c>
      <c r="I131" s="53" t="s">
        <v>6</v>
      </c>
      <c r="J131" s="60">
        <v>13.25</v>
      </c>
      <c r="K131" s="65">
        <v>-49</v>
      </c>
      <c r="L131" s="77">
        <v>30.7</v>
      </c>
      <c r="M131" s="77">
        <v>12.5</v>
      </c>
      <c r="N131" s="53">
        <v>603206</v>
      </c>
      <c r="O131" s="112">
        <v>333222</v>
      </c>
      <c r="P131" s="112">
        <v>15907</v>
      </c>
      <c r="Q131" s="112">
        <v>11071</v>
      </c>
      <c r="R131" s="112">
        <v>253</v>
      </c>
      <c r="S131" s="65">
        <v>31.1</v>
      </c>
      <c r="T131" s="29" t="s">
        <v>134</v>
      </c>
      <c r="U131" s="29"/>
    </row>
    <row r="132" spans="1:21" s="123" customFormat="1" x14ac:dyDescent="0.35">
      <c r="B132" s="123">
        <v>2</v>
      </c>
      <c r="C132" s="153" t="s">
        <v>347</v>
      </c>
      <c r="D132" s="124">
        <v>187531</v>
      </c>
      <c r="E132" s="124">
        <v>1913</v>
      </c>
      <c r="F132" s="124">
        <v>159</v>
      </c>
      <c r="G132" s="125">
        <v>0.23098632838912248</v>
      </c>
      <c r="H132" s="48">
        <v>1.45</v>
      </c>
      <c r="I132" s="53">
        <v>135546364.30000001</v>
      </c>
      <c r="J132" s="60">
        <v>40</v>
      </c>
      <c r="K132" s="65">
        <v>52.4</v>
      </c>
      <c r="L132" s="77">
        <v>43</v>
      </c>
      <c r="M132" s="77">
        <v>23.7</v>
      </c>
      <c r="N132" s="53">
        <v>3750628</v>
      </c>
      <c r="O132" s="112">
        <v>855487</v>
      </c>
      <c r="P132" s="112">
        <v>25362</v>
      </c>
      <c r="Q132" s="112">
        <v>39045</v>
      </c>
      <c r="R132" s="112">
        <v>253</v>
      </c>
      <c r="S132" s="65">
        <v>27</v>
      </c>
      <c r="T132" s="29" t="s">
        <v>348</v>
      </c>
      <c r="U132" s="29"/>
    </row>
    <row r="133" spans="1:21" s="123" customFormat="1" x14ac:dyDescent="0.35">
      <c r="A133" s="123" t="s">
        <v>4</v>
      </c>
      <c r="B133" s="123">
        <v>0.1</v>
      </c>
      <c r="C133" s="153" t="s">
        <v>135</v>
      </c>
      <c r="D133" s="124">
        <v>307</v>
      </c>
      <c r="E133" s="124">
        <v>2215</v>
      </c>
      <c r="F133" s="124">
        <v>113</v>
      </c>
      <c r="G133" s="125">
        <v>0.27961751209500141</v>
      </c>
      <c r="H133" s="48" t="s">
        <v>6</v>
      </c>
      <c r="I133" s="53" t="s">
        <v>6</v>
      </c>
      <c r="J133" s="60">
        <v>17.5</v>
      </c>
      <c r="K133" s="65">
        <v>14.4</v>
      </c>
      <c r="L133" s="77">
        <v>17.5</v>
      </c>
      <c r="M133" s="77">
        <v>6.27</v>
      </c>
      <c r="N133" s="53">
        <v>53645</v>
      </c>
      <c r="O133" s="112">
        <v>37512</v>
      </c>
      <c r="P133" s="112">
        <v>3457</v>
      </c>
      <c r="Q133" s="112">
        <v>5521</v>
      </c>
      <c r="R133" s="112">
        <v>249</v>
      </c>
      <c r="S133" s="65">
        <v>112.8</v>
      </c>
      <c r="T133" s="29" t="s">
        <v>136</v>
      </c>
      <c r="U133" s="29"/>
    </row>
    <row r="134" spans="1:21" s="123" customFormat="1" x14ac:dyDescent="0.35">
      <c r="B134" s="123">
        <v>0.5</v>
      </c>
      <c r="C134" s="153" t="s">
        <v>414</v>
      </c>
      <c r="D134" s="124">
        <v>59402</v>
      </c>
      <c r="E134" s="124">
        <v>3529</v>
      </c>
      <c r="F134" s="124">
        <v>1100</v>
      </c>
      <c r="G134" s="125">
        <v>0.53060149266384826</v>
      </c>
      <c r="H134" s="48">
        <v>1.75</v>
      </c>
      <c r="I134" s="53">
        <v>207085814.25</v>
      </c>
      <c r="J134" s="60">
        <v>183</v>
      </c>
      <c r="K134" s="65">
        <v>-34.700000000000003</v>
      </c>
      <c r="L134" s="77">
        <v>275.7</v>
      </c>
      <c r="M134" s="77">
        <v>163.69999999999999</v>
      </c>
      <c r="N134" s="53">
        <v>21741128</v>
      </c>
      <c r="O134" s="112">
        <v>7632793</v>
      </c>
      <c r="P134" s="112">
        <v>35898</v>
      </c>
      <c r="Q134" s="112">
        <v>249913</v>
      </c>
      <c r="R134" s="112">
        <v>253</v>
      </c>
      <c r="S134" s="65">
        <v>30.2</v>
      </c>
      <c r="T134" s="29" t="s">
        <v>415</v>
      </c>
      <c r="U134" s="29"/>
    </row>
    <row r="135" spans="1:21" s="123" customFormat="1" x14ac:dyDescent="0.35">
      <c r="A135" s="123" t="s">
        <v>4</v>
      </c>
      <c r="B135" s="123">
        <v>0.1</v>
      </c>
      <c r="C135" s="153" t="s">
        <v>335</v>
      </c>
      <c r="D135" s="124">
        <v>2973</v>
      </c>
      <c r="E135" s="124">
        <v>1686</v>
      </c>
      <c r="F135" s="124">
        <v>114</v>
      </c>
      <c r="G135" s="125">
        <v>0.57705611050867667</v>
      </c>
      <c r="H135" s="48" t="s">
        <v>6</v>
      </c>
      <c r="I135" s="53" t="s">
        <v>6</v>
      </c>
      <c r="J135" s="60">
        <v>5.49</v>
      </c>
      <c r="K135" s="65">
        <v>57.8</v>
      </c>
      <c r="L135" s="77">
        <v>5.49</v>
      </c>
      <c r="M135" s="77">
        <v>1.76</v>
      </c>
      <c r="N135" s="53">
        <v>163226</v>
      </c>
      <c r="O135" s="112">
        <v>117344</v>
      </c>
      <c r="P135" s="112">
        <v>41263</v>
      </c>
      <c r="Q135" s="112">
        <v>12236</v>
      </c>
      <c r="R135" s="112">
        <v>250</v>
      </c>
      <c r="S135" s="65">
        <v>138.80000000000001</v>
      </c>
      <c r="T135" s="29" t="s">
        <v>336</v>
      </c>
      <c r="U135" s="29"/>
    </row>
    <row r="136" spans="1:21" s="123" customFormat="1" x14ac:dyDescent="0.35">
      <c r="B136" s="123">
        <v>10</v>
      </c>
      <c r="C136" s="153" t="s">
        <v>433</v>
      </c>
      <c r="D136" s="124">
        <v>1065250</v>
      </c>
      <c r="E136" s="124">
        <v>5256</v>
      </c>
      <c r="F136" s="124">
        <v>243</v>
      </c>
      <c r="G136" s="125">
        <v>0.54298653833786703</v>
      </c>
      <c r="H136" s="48" t="s">
        <v>6</v>
      </c>
      <c r="I136" s="53" t="s">
        <v>6</v>
      </c>
      <c r="J136" s="60">
        <v>70.25</v>
      </c>
      <c r="K136" s="65">
        <v>43.7</v>
      </c>
      <c r="L136" s="77">
        <v>72.5</v>
      </c>
      <c r="M136" s="77">
        <v>39.200000000000003</v>
      </c>
      <c r="N136" s="53">
        <v>7483381</v>
      </c>
      <c r="O136" s="112">
        <v>4924730</v>
      </c>
      <c r="P136" s="112">
        <v>92893</v>
      </c>
      <c r="Q136" s="112">
        <v>72012</v>
      </c>
      <c r="R136" s="112">
        <v>253</v>
      </c>
      <c r="S136" s="65">
        <v>87.2</v>
      </c>
      <c r="T136" s="29" t="s">
        <v>434</v>
      </c>
      <c r="U136" s="29"/>
    </row>
    <row r="137" spans="1:21" s="123" customFormat="1" x14ac:dyDescent="0.35">
      <c r="A137" s="123" t="s">
        <v>4</v>
      </c>
      <c r="B137" s="123">
        <v>1</v>
      </c>
      <c r="C137" s="153" t="s">
        <v>139</v>
      </c>
      <c r="D137" s="124">
        <v>64134</v>
      </c>
      <c r="E137" s="124">
        <v>1800</v>
      </c>
      <c r="F137" s="124">
        <v>340</v>
      </c>
      <c r="G137" s="125">
        <v>0.81565976540668195</v>
      </c>
      <c r="H137" s="48">
        <v>8.3603500000000004</v>
      </c>
      <c r="I137" s="53">
        <v>459358218.49924999</v>
      </c>
      <c r="J137" s="60">
        <v>106</v>
      </c>
      <c r="K137" s="65">
        <v>8.6999999999999993</v>
      </c>
      <c r="L137" s="77">
        <v>118</v>
      </c>
      <c r="M137" s="77">
        <v>79.5</v>
      </c>
      <c r="N137" s="53">
        <v>6798182</v>
      </c>
      <c r="O137" s="112">
        <v>1337518</v>
      </c>
      <c r="P137" s="112">
        <v>13204</v>
      </c>
      <c r="Q137" s="112">
        <v>52158</v>
      </c>
      <c r="R137" s="112">
        <v>253</v>
      </c>
      <c r="S137" s="65">
        <v>20.6</v>
      </c>
      <c r="T137" s="29" t="s">
        <v>140</v>
      </c>
      <c r="U137" s="29"/>
    </row>
    <row r="138" spans="1:21" s="123" customFormat="1" x14ac:dyDescent="0.35">
      <c r="B138" s="123">
        <v>2</v>
      </c>
      <c r="C138" s="153" t="s">
        <v>458</v>
      </c>
      <c r="D138" s="124">
        <v>141375</v>
      </c>
      <c r="E138" s="124">
        <v>3395</v>
      </c>
      <c r="F138" s="124">
        <v>146</v>
      </c>
      <c r="G138" s="125">
        <v>5.8361395945736506E-2</v>
      </c>
      <c r="H138" s="48" t="s">
        <v>6</v>
      </c>
      <c r="I138" s="53" t="s">
        <v>6</v>
      </c>
      <c r="J138" s="60">
        <v>11.5</v>
      </c>
      <c r="K138" s="65">
        <v>-43.5</v>
      </c>
      <c r="L138" s="77">
        <v>20.350000000000001</v>
      </c>
      <c r="M138" s="77">
        <v>10.5</v>
      </c>
      <c r="N138" s="53">
        <v>812905</v>
      </c>
      <c r="O138" s="112">
        <v>149478</v>
      </c>
      <c r="P138" s="112">
        <v>10327</v>
      </c>
      <c r="Q138" s="112">
        <v>8950</v>
      </c>
      <c r="R138" s="112">
        <v>253</v>
      </c>
      <c r="S138" s="65">
        <v>23.1</v>
      </c>
      <c r="T138" s="29" t="s">
        <v>189</v>
      </c>
      <c r="U138" s="29"/>
    </row>
    <row r="139" spans="1:21" s="123" customFormat="1" x14ac:dyDescent="0.35">
      <c r="B139" s="123">
        <v>0.1</v>
      </c>
      <c r="C139" s="153" t="s">
        <v>459</v>
      </c>
      <c r="D139" s="124">
        <v>905234</v>
      </c>
      <c r="E139" s="124">
        <v>7000</v>
      </c>
      <c r="F139" s="124">
        <v>197</v>
      </c>
      <c r="G139" s="125">
        <v>0.17666784306154162</v>
      </c>
      <c r="H139" s="48" t="s">
        <v>6</v>
      </c>
      <c r="I139" s="53" t="s">
        <v>6</v>
      </c>
      <c r="J139" s="60">
        <v>0.16</v>
      </c>
      <c r="K139" s="65">
        <v>-78.599999999999994</v>
      </c>
      <c r="L139" s="77">
        <v>0.8</v>
      </c>
      <c r="M139" s="77">
        <v>0.14000000000000001</v>
      </c>
      <c r="N139" s="53">
        <v>1448375</v>
      </c>
      <c r="O139" s="112">
        <v>784912</v>
      </c>
      <c r="P139" s="112">
        <v>3107256</v>
      </c>
      <c r="Q139" s="112">
        <v>51850</v>
      </c>
      <c r="R139" s="112">
        <v>253</v>
      </c>
      <c r="S139" s="65">
        <v>268.3</v>
      </c>
      <c r="T139" s="29" t="s">
        <v>477</v>
      </c>
      <c r="U139" s="29"/>
    </row>
    <row r="140" spans="1:21" s="123" customFormat="1" x14ac:dyDescent="0.35">
      <c r="A140" s="123" t="s">
        <v>19</v>
      </c>
      <c r="B140" s="123">
        <v>0.1</v>
      </c>
      <c r="C140" s="153" t="s">
        <v>141</v>
      </c>
      <c r="D140" s="124">
        <v>11230</v>
      </c>
      <c r="E140" s="124">
        <v>8357</v>
      </c>
      <c r="F140" s="124">
        <v>303</v>
      </c>
      <c r="G140" s="125">
        <v>0.36285021598047501</v>
      </c>
      <c r="H140" s="48" t="s">
        <v>6</v>
      </c>
      <c r="I140" s="53" t="s">
        <v>6</v>
      </c>
      <c r="J140" s="60">
        <v>31.5</v>
      </c>
      <c r="K140" s="65">
        <v>-47.1</v>
      </c>
      <c r="L140" s="77">
        <v>73.53</v>
      </c>
      <c r="M140" s="77">
        <v>15</v>
      </c>
      <c r="N140" s="53">
        <v>3543082</v>
      </c>
      <c r="O140" s="112">
        <v>1710557</v>
      </c>
      <c r="P140" s="112">
        <v>67784</v>
      </c>
      <c r="Q140" s="112">
        <v>76940</v>
      </c>
      <c r="R140" s="112">
        <v>253</v>
      </c>
      <c r="S140" s="65">
        <v>213.2</v>
      </c>
      <c r="T140" s="29" t="s">
        <v>142</v>
      </c>
      <c r="U140" s="29"/>
    </row>
    <row r="141" spans="1:21" s="123" customFormat="1" x14ac:dyDescent="0.35">
      <c r="B141" s="123">
        <v>1</v>
      </c>
      <c r="C141" s="153" t="s">
        <v>233</v>
      </c>
      <c r="D141" s="124">
        <v>53449</v>
      </c>
      <c r="E141" s="124">
        <v>240</v>
      </c>
      <c r="F141" s="124">
        <v>114</v>
      </c>
      <c r="G141" s="125">
        <v>0.46745626395264295</v>
      </c>
      <c r="H141" s="48" t="s">
        <v>6</v>
      </c>
      <c r="I141" s="53" t="s">
        <v>6</v>
      </c>
      <c r="J141" s="60">
        <v>28</v>
      </c>
      <c r="K141" s="65">
        <v>1.8</v>
      </c>
      <c r="L141" s="77">
        <v>28.9</v>
      </c>
      <c r="M141" s="77">
        <v>22.1</v>
      </c>
      <c r="N141" s="53">
        <v>1496575</v>
      </c>
      <c r="O141" s="112">
        <v>294711</v>
      </c>
      <c r="P141" s="112">
        <v>11671</v>
      </c>
      <c r="Q141" s="112">
        <v>7692</v>
      </c>
      <c r="R141" s="112">
        <v>234</v>
      </c>
      <c r="S141" s="65">
        <v>21.8</v>
      </c>
      <c r="T141" s="29" t="s">
        <v>234</v>
      </c>
      <c r="U141" s="29"/>
    </row>
    <row r="142" spans="1:21" s="123" customFormat="1" x14ac:dyDescent="0.35">
      <c r="B142" s="123">
        <v>25</v>
      </c>
      <c r="C142" s="153" t="s">
        <v>217</v>
      </c>
      <c r="D142" s="124">
        <v>6393777</v>
      </c>
      <c r="E142" s="124">
        <v>10152</v>
      </c>
      <c r="F142" s="124">
        <v>276</v>
      </c>
      <c r="G142" s="125">
        <v>0.19113949634254945</v>
      </c>
      <c r="H142" s="48">
        <v>1.5</v>
      </c>
      <c r="I142" s="53">
        <v>383462317.5</v>
      </c>
      <c r="J142" s="60">
        <v>60.75</v>
      </c>
      <c r="K142" s="65">
        <v>60.7</v>
      </c>
      <c r="L142" s="77">
        <v>61</v>
      </c>
      <c r="M142" s="77">
        <v>33</v>
      </c>
      <c r="N142" s="53">
        <v>15536878</v>
      </c>
      <c r="O142" s="112">
        <v>2651183</v>
      </c>
      <c r="P142" s="112">
        <v>58908</v>
      </c>
      <c r="Q142" s="112">
        <v>62297</v>
      </c>
      <c r="R142" s="112">
        <v>253</v>
      </c>
      <c r="S142" s="65">
        <v>23</v>
      </c>
      <c r="T142" s="29" t="s">
        <v>349</v>
      </c>
      <c r="U142" s="29"/>
    </row>
    <row r="143" spans="1:21" s="123" customFormat="1" x14ac:dyDescent="0.35">
      <c r="B143" s="123">
        <v>0.9</v>
      </c>
      <c r="C143" s="153" t="s">
        <v>235</v>
      </c>
      <c r="D143" s="124">
        <v>174101</v>
      </c>
      <c r="E143" s="124">
        <v>994</v>
      </c>
      <c r="F143" s="124">
        <v>104</v>
      </c>
      <c r="G143" s="125">
        <v>0.83007134350356582</v>
      </c>
      <c r="H143" s="48" t="s">
        <v>6</v>
      </c>
      <c r="I143" s="53" t="s">
        <v>6</v>
      </c>
      <c r="J143" s="60">
        <v>9.6</v>
      </c>
      <c r="K143" s="65">
        <v>106.9</v>
      </c>
      <c r="L143" s="77">
        <v>10.65</v>
      </c>
      <c r="M143" s="77">
        <v>4.29</v>
      </c>
      <c r="N143" s="53">
        <v>1857430</v>
      </c>
      <c r="O143" s="112">
        <v>306426</v>
      </c>
      <c r="P143" s="112">
        <v>39177</v>
      </c>
      <c r="Q143" s="112">
        <v>16954</v>
      </c>
      <c r="R143" s="112">
        <v>243</v>
      </c>
      <c r="S143" s="65">
        <v>20.2</v>
      </c>
      <c r="T143" s="29" t="s">
        <v>236</v>
      </c>
      <c r="U143" s="29"/>
    </row>
    <row r="144" spans="1:21" s="123" customFormat="1" x14ac:dyDescent="0.35">
      <c r="B144" s="123">
        <v>2.5000000000000001E-2</v>
      </c>
      <c r="C144" s="153" t="s">
        <v>391</v>
      </c>
      <c r="D144" s="124">
        <v>2345</v>
      </c>
      <c r="E144" s="124">
        <v>4725</v>
      </c>
      <c r="F144" s="124">
        <v>205</v>
      </c>
      <c r="G144" s="125">
        <v>0.1874831892093724</v>
      </c>
      <c r="H144" s="48">
        <v>0.66</v>
      </c>
      <c r="I144" s="53">
        <v>61918711.799999997</v>
      </c>
      <c r="J144" s="60">
        <v>38.5</v>
      </c>
      <c r="K144" s="65">
        <v>0.6</v>
      </c>
      <c r="L144" s="77">
        <v>41.2</v>
      </c>
      <c r="M144" s="77">
        <v>27.7</v>
      </c>
      <c r="N144" s="53">
        <v>3611925</v>
      </c>
      <c r="O144" s="112">
        <v>2585467</v>
      </c>
      <c r="P144" s="112">
        <v>75320</v>
      </c>
      <c r="Q144" s="112">
        <v>99259</v>
      </c>
      <c r="R144" s="112">
        <v>253</v>
      </c>
      <c r="S144" s="65">
        <v>80.3</v>
      </c>
      <c r="T144" s="29" t="s">
        <v>392</v>
      </c>
      <c r="U144" s="29"/>
    </row>
    <row r="145" spans="1:21" s="123" customFormat="1" x14ac:dyDescent="0.35">
      <c r="B145" s="123">
        <v>0.62</v>
      </c>
      <c r="C145" s="153" t="s">
        <v>435</v>
      </c>
      <c r="D145" s="124">
        <v>27513</v>
      </c>
      <c r="E145" s="124">
        <v>1099</v>
      </c>
      <c r="F145" s="124">
        <v>74</v>
      </c>
      <c r="G145" s="125">
        <v>0.21134312542656625</v>
      </c>
      <c r="H145" s="48">
        <v>0.45</v>
      </c>
      <c r="I145" s="53">
        <v>19922172.75</v>
      </c>
      <c r="J145" s="60">
        <v>16.2</v>
      </c>
      <c r="K145" s="65">
        <v>18.899999999999999</v>
      </c>
      <c r="L145" s="77">
        <v>16.5</v>
      </c>
      <c r="M145" s="77">
        <v>10.4</v>
      </c>
      <c r="N145" s="53">
        <v>714454</v>
      </c>
      <c r="O145" s="112">
        <v>102435</v>
      </c>
      <c r="P145" s="112">
        <v>8053</v>
      </c>
      <c r="Q145" s="112">
        <v>5969</v>
      </c>
      <c r="R145" s="112">
        <v>253</v>
      </c>
      <c r="S145" s="65">
        <v>18.100000000000001</v>
      </c>
      <c r="T145" s="29" t="s">
        <v>436</v>
      </c>
      <c r="U145" s="29"/>
    </row>
    <row r="146" spans="1:21" s="123" customFormat="1" x14ac:dyDescent="0.35">
      <c r="B146" s="123">
        <v>1</v>
      </c>
      <c r="C146" s="153" t="s">
        <v>460</v>
      </c>
      <c r="D146" s="124">
        <v>102476</v>
      </c>
      <c r="E146" s="124">
        <v>2433</v>
      </c>
      <c r="F146" s="124">
        <v>88</v>
      </c>
      <c r="G146" s="125">
        <v>7.1863980324053034E-3</v>
      </c>
      <c r="H146" s="48" t="s">
        <v>6</v>
      </c>
      <c r="I146" s="53" t="s">
        <v>6</v>
      </c>
      <c r="J146" s="60">
        <v>6.19</v>
      </c>
      <c r="K146" s="65">
        <v>84.9</v>
      </c>
      <c r="L146" s="77">
        <v>7.3</v>
      </c>
      <c r="M146" s="77">
        <v>2.36</v>
      </c>
      <c r="N146" s="53">
        <v>634324</v>
      </c>
      <c r="O146" s="112">
        <v>62785</v>
      </c>
      <c r="P146" s="112">
        <v>17127</v>
      </c>
      <c r="Q146" s="112">
        <v>5904</v>
      </c>
      <c r="R146" s="112">
        <v>250</v>
      </c>
      <c r="S146" s="65">
        <v>128.30000000000001</v>
      </c>
      <c r="T146" s="29" t="s">
        <v>478</v>
      </c>
      <c r="U146" s="29"/>
    </row>
    <row r="147" spans="1:21" s="162" customFormat="1" x14ac:dyDescent="0.35">
      <c r="B147" s="162">
        <v>0.11</v>
      </c>
      <c r="C147" s="153" t="s">
        <v>237</v>
      </c>
      <c r="D147" s="124">
        <v>89844</v>
      </c>
      <c r="E147" s="124">
        <v>4503</v>
      </c>
      <c r="F147" s="124">
        <v>278</v>
      </c>
      <c r="G147" s="125">
        <v>0.56583178743049534</v>
      </c>
      <c r="H147" s="48" t="s">
        <v>6</v>
      </c>
      <c r="I147" s="53" t="s">
        <v>6</v>
      </c>
      <c r="J147" s="60">
        <v>3.66</v>
      </c>
      <c r="K147" s="65">
        <v>-3.7</v>
      </c>
      <c r="L147" s="77">
        <v>5.68</v>
      </c>
      <c r="M147" s="77">
        <v>2.38</v>
      </c>
      <c r="N147" s="53">
        <v>2989338</v>
      </c>
      <c r="O147" s="112">
        <v>3683758</v>
      </c>
      <c r="P147" s="112">
        <v>933506</v>
      </c>
      <c r="Q147" s="112">
        <v>256581</v>
      </c>
      <c r="R147" s="112">
        <v>253</v>
      </c>
      <c r="S147" s="65">
        <v>147.30000000000001</v>
      </c>
      <c r="T147" s="29" t="s">
        <v>238</v>
      </c>
      <c r="U147" s="29"/>
    </row>
    <row r="148" spans="1:21" s="123" customFormat="1" x14ac:dyDescent="0.35">
      <c r="B148" s="123">
        <v>0.9</v>
      </c>
      <c r="C148" s="153" t="s">
        <v>192</v>
      </c>
      <c r="D148" s="124">
        <v>20304</v>
      </c>
      <c r="E148" s="124">
        <v>5185</v>
      </c>
      <c r="F148" s="124">
        <v>18</v>
      </c>
      <c r="G148" s="125">
        <v>1.6310161413278074E-3</v>
      </c>
      <c r="H148" s="48">
        <v>0.2</v>
      </c>
      <c r="I148" s="53">
        <v>4511911.2</v>
      </c>
      <c r="J148" s="60">
        <v>28.6</v>
      </c>
      <c r="K148" s="65">
        <v>39.4</v>
      </c>
      <c r="L148" s="77">
        <v>36.799999999999997</v>
      </c>
      <c r="M148" s="77">
        <v>18.3</v>
      </c>
      <c r="N148" s="53">
        <v>645203</v>
      </c>
      <c r="O148" s="112">
        <v>89267</v>
      </c>
      <c r="P148" s="112">
        <v>3159</v>
      </c>
      <c r="Q148" s="112">
        <v>461</v>
      </c>
      <c r="R148" s="112">
        <v>165</v>
      </c>
      <c r="S148" s="65">
        <v>14</v>
      </c>
      <c r="T148" s="29" t="s">
        <v>193</v>
      </c>
      <c r="U148" s="29"/>
    </row>
    <row r="149" spans="1:21" s="123" customFormat="1" x14ac:dyDescent="0.35">
      <c r="A149" s="123" t="s">
        <v>4</v>
      </c>
      <c r="B149" s="123">
        <v>1E-3</v>
      </c>
      <c r="C149" s="153" t="s">
        <v>393</v>
      </c>
      <c r="D149" s="124">
        <v>30</v>
      </c>
      <c r="E149" s="124">
        <v>897</v>
      </c>
      <c r="F149" s="124">
        <v>107</v>
      </c>
      <c r="G149" s="125">
        <v>0.78981961305526716</v>
      </c>
      <c r="H149" s="48" t="s">
        <v>6</v>
      </c>
      <c r="I149" s="53" t="s">
        <v>6</v>
      </c>
      <c r="J149" s="60">
        <v>36</v>
      </c>
      <c r="K149" s="65">
        <v>-66.8</v>
      </c>
      <c r="L149" s="77">
        <v>108</v>
      </c>
      <c r="M149" s="77">
        <v>33.700000000000003</v>
      </c>
      <c r="N149" s="53">
        <v>1093088</v>
      </c>
      <c r="O149" s="112">
        <v>1163932</v>
      </c>
      <c r="P149" s="112">
        <v>17726</v>
      </c>
      <c r="Q149" s="112">
        <v>38320</v>
      </c>
      <c r="R149" s="112">
        <v>253</v>
      </c>
      <c r="S149" s="65">
        <v>48.9</v>
      </c>
      <c r="T149" s="29" t="s">
        <v>394</v>
      </c>
      <c r="U149" s="29"/>
    </row>
    <row r="150" spans="1:21" s="123" customFormat="1" x14ac:dyDescent="0.35">
      <c r="B150" s="123">
        <v>1</v>
      </c>
      <c r="C150" s="153" t="s">
        <v>145</v>
      </c>
      <c r="D150" s="124">
        <v>148020</v>
      </c>
      <c r="E150" s="124">
        <v>4805</v>
      </c>
      <c r="F150" s="124">
        <v>763</v>
      </c>
      <c r="G150" s="125">
        <v>0.73376318582942512</v>
      </c>
      <c r="H150" s="48">
        <v>1.75</v>
      </c>
      <c r="I150" s="53">
        <v>258764282</v>
      </c>
      <c r="J150" s="60">
        <v>90.5</v>
      </c>
      <c r="K150" s="65">
        <v>-3.3</v>
      </c>
      <c r="L150" s="77">
        <v>97</v>
      </c>
      <c r="M150" s="77">
        <v>75.5</v>
      </c>
      <c r="N150" s="53">
        <v>13395817</v>
      </c>
      <c r="O150" s="112">
        <v>3790991</v>
      </c>
      <c r="P150" s="112">
        <v>43401</v>
      </c>
      <c r="Q150" s="112">
        <v>95821</v>
      </c>
      <c r="R150" s="112">
        <v>253</v>
      </c>
      <c r="S150" s="65">
        <v>29.3</v>
      </c>
      <c r="T150" s="29" t="s">
        <v>146</v>
      </c>
      <c r="U150" s="29"/>
    </row>
    <row r="151" spans="1:21" s="123" customFormat="1" x14ac:dyDescent="0.35">
      <c r="B151" s="123">
        <v>0.1</v>
      </c>
      <c r="C151" s="153" t="s">
        <v>461</v>
      </c>
      <c r="D151" s="124">
        <v>22000</v>
      </c>
      <c r="E151" s="124">
        <v>3039</v>
      </c>
      <c r="F151" s="124">
        <v>148</v>
      </c>
      <c r="G151" s="125">
        <v>7.5885313554708761E-2</v>
      </c>
      <c r="H151" s="48" t="s">
        <v>6</v>
      </c>
      <c r="I151" s="53" t="s">
        <v>6</v>
      </c>
      <c r="J151" s="60">
        <v>16.7</v>
      </c>
      <c r="K151" s="65" t="s">
        <v>6</v>
      </c>
      <c r="L151" s="77">
        <v>19.100000000000001</v>
      </c>
      <c r="M151" s="77">
        <v>14.65</v>
      </c>
      <c r="N151" s="53">
        <v>3674000</v>
      </c>
      <c r="O151" s="112">
        <v>295715</v>
      </c>
      <c r="P151" s="112">
        <v>18108</v>
      </c>
      <c r="Q151" s="112">
        <v>12207</v>
      </c>
      <c r="R151" s="112">
        <v>147</v>
      </c>
      <c r="S151" s="65">
        <v>8.1999999999999993</v>
      </c>
      <c r="T151" s="29" t="s">
        <v>479</v>
      </c>
      <c r="U151" s="29"/>
    </row>
    <row r="152" spans="1:21" s="123" customFormat="1" x14ac:dyDescent="0.35">
      <c r="B152" s="123">
        <v>0.11</v>
      </c>
      <c r="C152" s="153" t="s">
        <v>147</v>
      </c>
      <c r="D152" s="124">
        <v>9527</v>
      </c>
      <c r="E152" s="124">
        <v>1257</v>
      </c>
      <c r="F152" s="124">
        <v>187</v>
      </c>
      <c r="G152" s="125">
        <v>9.4337517409041852E-2</v>
      </c>
      <c r="H152" s="48" t="s">
        <v>6</v>
      </c>
      <c r="I152" s="53" t="s">
        <v>6</v>
      </c>
      <c r="J152" s="60">
        <v>3.78</v>
      </c>
      <c r="K152" s="65">
        <v>35.5</v>
      </c>
      <c r="L152" s="77">
        <v>5.47</v>
      </c>
      <c r="M152" s="77">
        <v>2.15</v>
      </c>
      <c r="N152" s="53">
        <v>327369</v>
      </c>
      <c r="O152" s="112">
        <v>154078</v>
      </c>
      <c r="P152" s="112">
        <v>39412</v>
      </c>
      <c r="Q152" s="112">
        <v>8577</v>
      </c>
      <c r="R152" s="112">
        <v>245</v>
      </c>
      <c r="S152" s="65">
        <v>45.5</v>
      </c>
      <c r="T152" s="29" t="s">
        <v>148</v>
      </c>
      <c r="U152" s="29"/>
    </row>
    <row r="153" spans="1:21" s="123" customFormat="1" x14ac:dyDescent="0.35">
      <c r="B153" s="123">
        <v>0.5</v>
      </c>
      <c r="C153" s="153" t="s">
        <v>149</v>
      </c>
      <c r="D153" s="124">
        <v>66852</v>
      </c>
      <c r="E153" s="124">
        <v>7335</v>
      </c>
      <c r="F153" s="124">
        <v>1684</v>
      </c>
      <c r="G153" s="125">
        <v>0.26652823348893118</v>
      </c>
      <c r="H153" s="48">
        <v>4</v>
      </c>
      <c r="I153" s="53">
        <v>534819768</v>
      </c>
      <c r="J153" s="60">
        <v>123.5</v>
      </c>
      <c r="K153" s="65">
        <v>18.2</v>
      </c>
      <c r="L153" s="77">
        <v>126.5</v>
      </c>
      <c r="M153" s="77">
        <v>96.75</v>
      </c>
      <c r="N153" s="53">
        <v>16512560</v>
      </c>
      <c r="O153" s="112">
        <v>2807807</v>
      </c>
      <c r="P153" s="112">
        <v>25022</v>
      </c>
      <c r="Q153" s="112">
        <v>65629</v>
      </c>
      <c r="R153" s="112">
        <v>253</v>
      </c>
      <c r="S153" s="65">
        <v>18.7</v>
      </c>
      <c r="T153" s="29" t="s">
        <v>150</v>
      </c>
      <c r="U153" s="29"/>
    </row>
    <row r="154" spans="1:21" s="123" customFormat="1" x14ac:dyDescent="0.35">
      <c r="B154" s="123">
        <v>5</v>
      </c>
      <c r="C154" s="153" t="s">
        <v>194</v>
      </c>
      <c r="D154" s="124">
        <v>9500</v>
      </c>
      <c r="E154" s="124">
        <v>2139</v>
      </c>
      <c r="F154" s="124">
        <v>13</v>
      </c>
      <c r="G154" s="125">
        <v>1.4957894736842105E-3</v>
      </c>
      <c r="H154" s="48">
        <v>3.5</v>
      </c>
      <c r="I154" s="53">
        <v>6627509</v>
      </c>
      <c r="J154" s="60">
        <v>117.5</v>
      </c>
      <c r="K154" s="65">
        <v>0.8</v>
      </c>
      <c r="L154" s="77">
        <v>122.5</v>
      </c>
      <c r="M154" s="77">
        <v>113</v>
      </c>
      <c r="N154" s="53">
        <v>223250</v>
      </c>
      <c r="O154" s="112">
        <v>23490</v>
      </c>
      <c r="P154" s="112">
        <v>200</v>
      </c>
      <c r="Q154" s="112">
        <v>226</v>
      </c>
      <c r="R154" s="112">
        <v>106</v>
      </c>
      <c r="S154" s="65">
        <v>10.5</v>
      </c>
      <c r="T154" s="29" t="s">
        <v>195</v>
      </c>
      <c r="U154" s="29"/>
    </row>
    <row r="155" spans="1:21" s="123" customFormat="1" x14ac:dyDescent="0.35">
      <c r="B155" s="123">
        <v>7.5</v>
      </c>
      <c r="C155" s="153" t="s">
        <v>395</v>
      </c>
      <c r="D155" s="124">
        <v>273541</v>
      </c>
      <c r="E155" s="124">
        <v>3823</v>
      </c>
      <c r="F155" s="124">
        <v>156</v>
      </c>
      <c r="G155" s="125">
        <v>0.15385713371465692</v>
      </c>
      <c r="H155" s="48">
        <v>0.05</v>
      </c>
      <c r="I155" s="53">
        <v>45590061.149999999</v>
      </c>
      <c r="J155" s="60">
        <v>25.5</v>
      </c>
      <c r="K155" s="65">
        <v>14</v>
      </c>
      <c r="L155" s="77">
        <v>27.25</v>
      </c>
      <c r="M155" s="77">
        <v>20.25</v>
      </c>
      <c r="N155" s="53">
        <v>930038</v>
      </c>
      <c r="O155" s="112">
        <v>600222</v>
      </c>
      <c r="P155" s="112">
        <v>25311</v>
      </c>
      <c r="Q155" s="112">
        <v>24930</v>
      </c>
      <c r="R155" s="112">
        <v>253</v>
      </c>
      <c r="S155" s="65">
        <v>69.400000000000006</v>
      </c>
      <c r="T155" s="29" t="s">
        <v>396</v>
      </c>
      <c r="U155" s="29"/>
    </row>
    <row r="156" spans="1:21" s="123" customFormat="1" x14ac:dyDescent="0.35">
      <c r="A156" s="123" t="s">
        <v>22</v>
      </c>
      <c r="B156" s="123" t="s">
        <v>6</v>
      </c>
      <c r="C156" s="153" t="s">
        <v>151</v>
      </c>
      <c r="D156" s="124" t="s">
        <v>6</v>
      </c>
      <c r="E156" s="124">
        <v>2040</v>
      </c>
      <c r="F156" s="124">
        <v>148</v>
      </c>
      <c r="G156" s="125">
        <v>0.50706428443804241</v>
      </c>
      <c r="H156" s="48" t="s">
        <v>6</v>
      </c>
      <c r="I156" s="53" t="s">
        <v>6</v>
      </c>
      <c r="J156" s="60">
        <v>3.33</v>
      </c>
      <c r="K156" s="65">
        <v>-13.5</v>
      </c>
      <c r="L156" s="77">
        <v>4.1500000000000004</v>
      </c>
      <c r="M156" s="77">
        <v>2.06</v>
      </c>
      <c r="N156" s="53">
        <v>564551</v>
      </c>
      <c r="O156" s="112">
        <v>177356</v>
      </c>
      <c r="P156" s="112">
        <v>59076</v>
      </c>
      <c r="Q156" s="112">
        <v>12577</v>
      </c>
      <c r="R156" s="112">
        <v>253</v>
      </c>
      <c r="S156" s="65">
        <v>34.799999999999997</v>
      </c>
      <c r="T156" s="29" t="s">
        <v>152</v>
      </c>
      <c r="U156" s="29"/>
    </row>
    <row r="157" spans="1:21" s="123" customFormat="1" x14ac:dyDescent="0.35">
      <c r="B157" s="123">
        <v>0.52</v>
      </c>
      <c r="C157" s="153" t="s">
        <v>437</v>
      </c>
      <c r="D157" s="124">
        <v>114400</v>
      </c>
      <c r="E157" s="124">
        <v>3157</v>
      </c>
      <c r="F157" s="124">
        <v>195</v>
      </c>
      <c r="G157" s="125">
        <v>8.556432732651964E-2</v>
      </c>
      <c r="H157" s="48" t="s">
        <v>6</v>
      </c>
      <c r="I157" s="53" t="s">
        <v>6</v>
      </c>
      <c r="J157" s="60">
        <v>33.799999999999997</v>
      </c>
      <c r="K157" s="65">
        <v>84.1</v>
      </c>
      <c r="L157" s="77">
        <v>34.4</v>
      </c>
      <c r="M157" s="77">
        <v>15.76</v>
      </c>
      <c r="N157" s="53">
        <v>7436000</v>
      </c>
      <c r="O157" s="112">
        <v>1179109</v>
      </c>
      <c r="P157" s="112">
        <v>53877</v>
      </c>
      <c r="Q157" s="112">
        <v>44365</v>
      </c>
      <c r="R157" s="112">
        <v>253</v>
      </c>
      <c r="S157" s="65">
        <v>18.2</v>
      </c>
      <c r="T157" s="29" t="s">
        <v>153</v>
      </c>
      <c r="U157" s="29"/>
    </row>
    <row r="158" spans="1:21" s="123" customFormat="1" x14ac:dyDescent="0.35">
      <c r="B158" s="123">
        <v>20</v>
      </c>
      <c r="C158" s="153" t="s">
        <v>438</v>
      </c>
      <c r="D158" s="124">
        <v>692742</v>
      </c>
      <c r="E158" s="124">
        <v>2316</v>
      </c>
      <c r="F158" s="124">
        <v>191</v>
      </c>
      <c r="G158" s="125">
        <v>0.13763069370835174</v>
      </c>
      <c r="H158" s="48">
        <v>5</v>
      </c>
      <c r="I158" s="53">
        <v>172685460</v>
      </c>
      <c r="J158" s="60">
        <v>198</v>
      </c>
      <c r="K158" s="65">
        <v>53.1</v>
      </c>
      <c r="L158" s="77">
        <v>198</v>
      </c>
      <c r="M158" s="77">
        <v>125.5</v>
      </c>
      <c r="N158" s="53">
        <v>6858144</v>
      </c>
      <c r="O158" s="112">
        <v>439972</v>
      </c>
      <c r="P158" s="112">
        <v>2794</v>
      </c>
      <c r="Q158" s="112">
        <v>10637</v>
      </c>
      <c r="R158" s="112">
        <v>252</v>
      </c>
      <c r="S158" s="65">
        <v>8.1</v>
      </c>
      <c r="T158" s="29" t="s">
        <v>154</v>
      </c>
      <c r="U158" s="29"/>
    </row>
    <row r="159" spans="1:21" s="1" customFormat="1" x14ac:dyDescent="0.35">
      <c r="A159" s="29"/>
      <c r="B159" s="48">
        <v>20</v>
      </c>
      <c r="C159" s="153" t="s">
        <v>439</v>
      </c>
      <c r="D159" s="124">
        <v>237335</v>
      </c>
      <c r="E159" s="124">
        <v>1416</v>
      </c>
      <c r="F159" s="124">
        <v>91</v>
      </c>
      <c r="G159" s="125">
        <v>0.18581501651597879</v>
      </c>
      <c r="H159" s="48">
        <v>5</v>
      </c>
      <c r="I159" s="162">
        <v>59333660</v>
      </c>
      <c r="J159" s="162">
        <v>194.5</v>
      </c>
      <c r="K159" s="162">
        <v>55.2</v>
      </c>
      <c r="L159" s="162">
        <v>194.5</v>
      </c>
      <c r="M159" s="162">
        <v>120</v>
      </c>
      <c r="N159" s="162">
        <v>2308079</v>
      </c>
      <c r="O159" s="162">
        <v>339377</v>
      </c>
      <c r="P159" s="162">
        <v>2246</v>
      </c>
      <c r="Q159" s="162">
        <v>7030</v>
      </c>
      <c r="R159" s="112">
        <v>253</v>
      </c>
      <c r="S159" s="65">
        <v>18.899999999999999</v>
      </c>
      <c r="T159" s="29" t="s">
        <v>198</v>
      </c>
    </row>
    <row r="160" spans="1:21" s="1" customFormat="1" x14ac:dyDescent="0.35">
      <c r="A160" s="29"/>
      <c r="B160" s="48">
        <v>0.4</v>
      </c>
      <c r="C160" s="153" t="s">
        <v>397</v>
      </c>
      <c r="D160" s="124">
        <v>55405</v>
      </c>
      <c r="E160" s="124">
        <v>4036</v>
      </c>
      <c r="F160" s="124">
        <v>411</v>
      </c>
      <c r="G160" s="125">
        <v>0.37129293729762558</v>
      </c>
      <c r="H160" s="48">
        <v>2</v>
      </c>
      <c r="I160" s="53">
        <v>276620246</v>
      </c>
      <c r="J160" s="60">
        <v>98</v>
      </c>
      <c r="K160" s="65">
        <v>-2</v>
      </c>
      <c r="L160" s="77">
        <v>112.5</v>
      </c>
      <c r="M160" s="77">
        <v>83.5</v>
      </c>
      <c r="N160" s="53">
        <v>13574188</v>
      </c>
      <c r="O160" s="53">
        <v>5240278</v>
      </c>
      <c r="P160" s="53">
        <v>53051</v>
      </c>
      <c r="Q160" s="53">
        <v>112406</v>
      </c>
      <c r="R160" s="112">
        <v>253</v>
      </c>
      <c r="S160" s="65">
        <v>38.299999999999997</v>
      </c>
      <c r="T160" s="29" t="s">
        <v>397</v>
      </c>
    </row>
    <row r="161" spans="1:20" s="1" customFormat="1" x14ac:dyDescent="0.35">
      <c r="A161" s="29"/>
      <c r="B161" s="48">
        <v>0.1</v>
      </c>
      <c r="C161" s="153" t="s">
        <v>398</v>
      </c>
      <c r="D161" s="124">
        <v>1912</v>
      </c>
      <c r="E161" s="124">
        <v>774</v>
      </c>
      <c r="F161" s="124">
        <v>70</v>
      </c>
      <c r="G161" s="125">
        <v>0.36174277661387194</v>
      </c>
      <c r="H161" s="48">
        <v>0.85</v>
      </c>
      <c r="I161" s="53">
        <v>16176616.050000001</v>
      </c>
      <c r="J161" s="60">
        <v>32.799999999999997</v>
      </c>
      <c r="K161" s="65">
        <v>-5.9</v>
      </c>
      <c r="L161" s="77">
        <v>35.1</v>
      </c>
      <c r="M161" s="77">
        <v>28.2</v>
      </c>
      <c r="N161" s="53">
        <v>627276</v>
      </c>
      <c r="O161" s="53">
        <v>169212</v>
      </c>
      <c r="P161" s="53">
        <v>5422</v>
      </c>
      <c r="Q161" s="53">
        <v>5801</v>
      </c>
      <c r="R161" s="112">
        <v>253</v>
      </c>
      <c r="S161" s="65">
        <v>28.4</v>
      </c>
      <c r="T161" s="29" t="s">
        <v>399</v>
      </c>
    </row>
    <row r="162" spans="1:20" x14ac:dyDescent="0.35">
      <c r="A162" s="29"/>
      <c r="B162" s="48"/>
      <c r="C162" s="155" t="s">
        <v>305</v>
      </c>
      <c r="D162" s="124"/>
      <c r="E162" s="124"/>
      <c r="F162" s="124"/>
      <c r="G162" s="125"/>
      <c r="H162" s="48"/>
      <c r="I162" s="76">
        <f>SUM(I39:I161)</f>
        <v>14817709223.867458</v>
      </c>
      <c r="J162" s="79"/>
      <c r="K162" s="74"/>
      <c r="L162" s="59"/>
      <c r="M162" s="59"/>
      <c r="N162" s="76">
        <f>SUM(N39:N161)</f>
        <v>450751843</v>
      </c>
      <c r="O162" s="76">
        <f>SUM(O39:O161)</f>
        <v>173664135</v>
      </c>
      <c r="P162" s="76">
        <f>SUM(P39:P161)</f>
        <v>17703175</v>
      </c>
      <c r="Q162" s="76">
        <f>SUM(Q39:Q161)</f>
        <v>5736427</v>
      </c>
      <c r="R162" s="112"/>
      <c r="S162" s="65"/>
      <c r="T162" s="29"/>
    </row>
    <row r="164" spans="1:20" s="1" customFormat="1" x14ac:dyDescent="0.35">
      <c r="A164" s="28"/>
      <c r="B164" s="46"/>
      <c r="C164" s="155" t="s">
        <v>306</v>
      </c>
      <c r="D164" s="146"/>
      <c r="E164" s="146"/>
      <c r="F164" s="146"/>
      <c r="G164" s="147"/>
      <c r="H164" s="46"/>
      <c r="I164" s="76"/>
      <c r="J164" s="79"/>
      <c r="K164" s="74"/>
      <c r="L164" s="59"/>
      <c r="M164" s="59"/>
      <c r="N164" s="76"/>
      <c r="O164" s="111"/>
      <c r="P164" s="111"/>
      <c r="Q164" s="111"/>
      <c r="R164" s="111"/>
      <c r="S164" s="74"/>
      <c r="T164" s="28"/>
    </row>
    <row r="165" spans="1:20" x14ac:dyDescent="0.35">
      <c r="A165" s="121"/>
      <c r="B165" s="122">
        <v>100</v>
      </c>
      <c r="C165" s="153" t="s">
        <v>155</v>
      </c>
      <c r="D165" s="124">
        <v>223981</v>
      </c>
      <c r="E165" s="124">
        <v>1223</v>
      </c>
      <c r="F165" s="124">
        <v>48</v>
      </c>
      <c r="G165" s="125">
        <v>8.3815145034623478E-3</v>
      </c>
      <c r="H165" s="48">
        <v>96</v>
      </c>
      <c r="I165" s="53">
        <v>212025312</v>
      </c>
      <c r="J165" s="60">
        <v>2964</v>
      </c>
      <c r="K165" s="65">
        <v>48.4</v>
      </c>
      <c r="L165" s="77">
        <v>3100</v>
      </c>
      <c r="M165" s="77">
        <v>1975</v>
      </c>
      <c r="N165" s="53">
        <v>6629838</v>
      </c>
      <c r="O165" s="112">
        <v>67905</v>
      </c>
      <c r="P165" s="112">
        <v>31</v>
      </c>
      <c r="Q165" s="112">
        <v>722</v>
      </c>
      <c r="R165" s="112">
        <v>181</v>
      </c>
      <c r="S165" s="65">
        <v>1.4</v>
      </c>
      <c r="T165" s="29" t="s">
        <v>156</v>
      </c>
    </row>
    <row r="166" spans="1:20" x14ac:dyDescent="0.35">
      <c r="A166" s="121"/>
      <c r="B166" s="122">
        <v>0.33300000000000002</v>
      </c>
      <c r="C166" s="153" t="s">
        <v>46</v>
      </c>
      <c r="D166" s="124">
        <v>27116</v>
      </c>
      <c r="E166" s="124">
        <v>1581</v>
      </c>
      <c r="F166" s="124">
        <v>129</v>
      </c>
      <c r="G166" s="125">
        <v>0.4855538890517187</v>
      </c>
      <c r="H166" s="48">
        <v>1.65</v>
      </c>
      <c r="I166" s="53">
        <v>134359793.69999999</v>
      </c>
      <c r="J166" s="60">
        <v>0.81</v>
      </c>
      <c r="K166" s="65">
        <v>96</v>
      </c>
      <c r="L166" s="77">
        <v>2.4700000000000002</v>
      </c>
      <c r="M166" s="77">
        <v>0.75</v>
      </c>
      <c r="N166" s="53">
        <v>65958</v>
      </c>
      <c r="O166" s="112">
        <v>14060</v>
      </c>
      <c r="P166" s="112">
        <v>11821</v>
      </c>
      <c r="Q166" s="112">
        <v>1684</v>
      </c>
      <c r="R166" s="112">
        <v>180</v>
      </c>
      <c r="S166" s="65">
        <v>14.5</v>
      </c>
      <c r="T166" s="29" t="s">
        <v>47</v>
      </c>
    </row>
    <row r="167" spans="1:20" x14ac:dyDescent="0.35">
      <c r="A167" s="121"/>
      <c r="B167" s="122">
        <v>0.02</v>
      </c>
      <c r="C167" s="153" t="s">
        <v>480</v>
      </c>
      <c r="D167" s="124">
        <v>1360</v>
      </c>
      <c r="E167" s="124">
        <v>2879</v>
      </c>
      <c r="F167" s="124">
        <v>106</v>
      </c>
      <c r="G167" s="125">
        <v>0.52402639369944903</v>
      </c>
      <c r="H167" s="48" t="s">
        <v>6</v>
      </c>
      <c r="I167" s="53" t="s">
        <v>6</v>
      </c>
      <c r="J167" s="60">
        <v>44.5</v>
      </c>
      <c r="K167" s="65" t="s">
        <v>6</v>
      </c>
      <c r="L167" s="77">
        <v>44.9</v>
      </c>
      <c r="M167" s="77">
        <v>43</v>
      </c>
      <c r="N167" s="53">
        <v>3027035</v>
      </c>
      <c r="O167" s="112">
        <v>1987120</v>
      </c>
      <c r="P167" s="112">
        <v>46068</v>
      </c>
      <c r="Q167" s="112">
        <v>10077</v>
      </c>
      <c r="R167" s="112">
        <v>21</v>
      </c>
      <c r="S167" s="65">
        <v>67.7</v>
      </c>
      <c r="T167" s="29" t="s">
        <v>481</v>
      </c>
    </row>
    <row r="168" spans="1:20" x14ac:dyDescent="0.35">
      <c r="A168" s="121"/>
      <c r="B168" s="122">
        <v>1</v>
      </c>
      <c r="C168" s="153" t="s">
        <v>61</v>
      </c>
      <c r="D168" s="124">
        <v>60622</v>
      </c>
      <c r="E168" s="124">
        <v>979</v>
      </c>
      <c r="F168" s="124">
        <v>45</v>
      </c>
      <c r="G168" s="125">
        <v>0.34881343261532172</v>
      </c>
      <c r="H168" s="48" t="s">
        <v>6</v>
      </c>
      <c r="I168" s="53" t="s">
        <v>6</v>
      </c>
      <c r="J168" s="60">
        <v>1.93</v>
      </c>
      <c r="K168" s="65">
        <v>89</v>
      </c>
      <c r="L168" s="77">
        <v>2.0499999999999998</v>
      </c>
      <c r="M168" s="77">
        <v>0.91</v>
      </c>
      <c r="N168" s="53">
        <v>117000</v>
      </c>
      <c r="O168" s="112">
        <v>44398</v>
      </c>
      <c r="P168" s="112">
        <v>30633</v>
      </c>
      <c r="Q168" s="112">
        <v>4410</v>
      </c>
      <c r="R168" s="112">
        <v>238</v>
      </c>
      <c r="S168" s="65">
        <v>50.2</v>
      </c>
      <c r="T168" s="29" t="s">
        <v>62</v>
      </c>
    </row>
    <row r="169" spans="1:20" x14ac:dyDescent="0.35">
      <c r="A169" s="121"/>
      <c r="B169" s="122">
        <v>2.6</v>
      </c>
      <c r="C169" s="153" t="s">
        <v>161</v>
      </c>
      <c r="D169" s="124">
        <v>18616</v>
      </c>
      <c r="E169" s="124">
        <v>640</v>
      </c>
      <c r="F169" s="124">
        <v>26</v>
      </c>
      <c r="G169" s="125">
        <v>1.2883899861999996E-2</v>
      </c>
      <c r="H169" s="48">
        <v>11</v>
      </c>
      <c r="I169" s="53">
        <v>78758526</v>
      </c>
      <c r="J169" s="60">
        <v>74.75</v>
      </c>
      <c r="K169" s="65">
        <v>16.7</v>
      </c>
      <c r="L169" s="77">
        <v>78</v>
      </c>
      <c r="M169" s="77">
        <v>57</v>
      </c>
      <c r="N169" s="53">
        <v>524460</v>
      </c>
      <c r="O169" s="112">
        <v>19288</v>
      </c>
      <c r="P169" s="112">
        <v>277</v>
      </c>
      <c r="Q169" s="112">
        <v>1305</v>
      </c>
      <c r="R169" s="112">
        <v>209</v>
      </c>
      <c r="S169" s="65">
        <v>3.9</v>
      </c>
      <c r="T169" s="29" t="s">
        <v>162</v>
      </c>
    </row>
    <row r="170" spans="1:20" x14ac:dyDescent="0.35">
      <c r="A170" s="121"/>
      <c r="B170" s="122">
        <v>1</v>
      </c>
      <c r="C170" s="153" t="s">
        <v>163</v>
      </c>
      <c r="D170" s="124">
        <v>10250</v>
      </c>
      <c r="E170" s="124">
        <v>1316</v>
      </c>
      <c r="F170" s="124">
        <v>96</v>
      </c>
      <c r="G170" s="125">
        <v>6.9376390243902436E-2</v>
      </c>
      <c r="H170" s="48">
        <v>6.5</v>
      </c>
      <c r="I170" s="53">
        <v>66419723.5</v>
      </c>
      <c r="J170" s="60">
        <v>138</v>
      </c>
      <c r="K170" s="65">
        <v>49.1</v>
      </c>
      <c r="L170" s="77">
        <v>138</v>
      </c>
      <c r="M170" s="77">
        <v>97</v>
      </c>
      <c r="N170" s="53">
        <v>1414500</v>
      </c>
      <c r="O170" s="112">
        <v>194429</v>
      </c>
      <c r="P170" s="112">
        <v>1734</v>
      </c>
      <c r="Q170" s="112">
        <v>1434</v>
      </c>
      <c r="R170" s="112">
        <v>218</v>
      </c>
      <c r="S170" s="65">
        <v>16.899999999999999</v>
      </c>
      <c r="T170" s="29" t="s">
        <v>164</v>
      </c>
    </row>
    <row r="171" spans="1:20" x14ac:dyDescent="0.35">
      <c r="A171" s="121"/>
      <c r="B171" s="122">
        <v>5</v>
      </c>
      <c r="C171" s="153" t="s">
        <v>408</v>
      </c>
      <c r="D171" s="124">
        <v>39734</v>
      </c>
      <c r="E171" s="124">
        <v>503</v>
      </c>
      <c r="F171" s="124">
        <v>52</v>
      </c>
      <c r="G171" s="125">
        <v>0.29669995307596547</v>
      </c>
      <c r="H171" s="48" t="s">
        <v>6</v>
      </c>
      <c r="I171" s="53" t="s">
        <v>6</v>
      </c>
      <c r="J171" s="60">
        <v>145</v>
      </c>
      <c r="K171" s="65" t="s">
        <v>6</v>
      </c>
      <c r="L171" s="77">
        <v>170</v>
      </c>
      <c r="M171" s="77">
        <v>133</v>
      </c>
      <c r="N171" s="53">
        <v>1153912</v>
      </c>
      <c r="O171" s="112">
        <v>162642</v>
      </c>
      <c r="P171" s="112">
        <v>1118</v>
      </c>
      <c r="Q171" s="112">
        <v>1207</v>
      </c>
      <c r="R171" s="112">
        <v>92</v>
      </c>
      <c r="S171" s="65">
        <v>14.6</v>
      </c>
      <c r="T171" s="29" t="s">
        <v>409</v>
      </c>
    </row>
    <row r="172" spans="1:20" x14ac:dyDescent="0.35">
      <c r="A172" s="121" t="s">
        <v>167</v>
      </c>
      <c r="B172" s="122">
        <v>0</v>
      </c>
      <c r="C172" s="153" t="s">
        <v>381</v>
      </c>
      <c r="D172" s="124">
        <v>0</v>
      </c>
      <c r="E172" s="124">
        <v>864</v>
      </c>
      <c r="F172" s="124">
        <v>71</v>
      </c>
      <c r="G172" s="125">
        <v>0.96093903354251353</v>
      </c>
      <c r="H172" s="48" t="s">
        <v>6</v>
      </c>
      <c r="I172" s="53" t="s">
        <v>6</v>
      </c>
      <c r="J172" s="60">
        <v>0.82</v>
      </c>
      <c r="K172" s="65">
        <v>-8.9</v>
      </c>
      <c r="L172" s="77">
        <v>0.97</v>
      </c>
      <c r="M172" s="77">
        <v>0.33</v>
      </c>
      <c r="N172" s="53">
        <v>360532</v>
      </c>
      <c r="O172" s="112">
        <v>47426</v>
      </c>
      <c r="P172" s="112">
        <v>57383</v>
      </c>
      <c r="Q172" s="112">
        <v>5240</v>
      </c>
      <c r="R172" s="112">
        <v>203</v>
      </c>
      <c r="S172" s="65">
        <v>13.1</v>
      </c>
      <c r="T172" s="29" t="s">
        <v>382</v>
      </c>
    </row>
    <row r="173" spans="1:20" x14ac:dyDescent="0.35">
      <c r="A173" s="121"/>
      <c r="B173" s="122">
        <v>10</v>
      </c>
      <c r="C173" s="153" t="s">
        <v>170</v>
      </c>
      <c r="D173" s="124">
        <v>23522</v>
      </c>
      <c r="E173" s="124">
        <v>546</v>
      </c>
      <c r="F173" s="124">
        <v>7</v>
      </c>
      <c r="G173" s="125">
        <v>3.4690337720640752E-4</v>
      </c>
      <c r="H173" s="48">
        <v>7</v>
      </c>
      <c r="I173" s="53">
        <v>16143582</v>
      </c>
      <c r="J173" s="60">
        <v>255</v>
      </c>
      <c r="K173" s="80">
        <v>6.6</v>
      </c>
      <c r="L173" s="77">
        <v>265</v>
      </c>
      <c r="M173" s="77">
        <v>210</v>
      </c>
      <c r="N173" s="53">
        <v>599821</v>
      </c>
      <c r="O173" s="112">
        <v>1739</v>
      </c>
      <c r="P173" s="112">
        <v>8</v>
      </c>
      <c r="Q173" s="112">
        <v>72</v>
      </c>
      <c r="R173" s="112">
        <v>40</v>
      </c>
      <c r="S173" s="65">
        <v>0.3</v>
      </c>
      <c r="T173" s="29" t="s">
        <v>171</v>
      </c>
    </row>
    <row r="174" spans="1:20" x14ac:dyDescent="0.35">
      <c r="A174" s="121"/>
      <c r="B174" s="122">
        <v>15</v>
      </c>
      <c r="C174" s="153" t="s">
        <v>342</v>
      </c>
      <c r="D174" s="124">
        <v>406328</v>
      </c>
      <c r="E174" s="124">
        <v>1869</v>
      </c>
      <c r="F174" s="124">
        <v>68</v>
      </c>
      <c r="G174" s="125">
        <v>0.10255696361160295</v>
      </c>
      <c r="H174" s="48" t="s">
        <v>6</v>
      </c>
      <c r="I174" s="53" t="s">
        <v>6</v>
      </c>
      <c r="J174" s="60" t="s">
        <v>482</v>
      </c>
      <c r="K174" s="65">
        <v>14.9</v>
      </c>
      <c r="L174" s="77">
        <v>3.29</v>
      </c>
      <c r="M174" s="77">
        <v>1.6</v>
      </c>
      <c r="N174" s="53">
        <v>62845</v>
      </c>
      <c r="O174" s="112">
        <v>7569</v>
      </c>
      <c r="P174" s="112">
        <v>3644</v>
      </c>
      <c r="Q174" s="112">
        <v>911</v>
      </c>
      <c r="R174" s="112">
        <v>174</v>
      </c>
      <c r="S174" s="65">
        <v>13.5</v>
      </c>
      <c r="T174" s="29" t="s">
        <v>174</v>
      </c>
    </row>
    <row r="175" spans="1:20" x14ac:dyDescent="0.35">
      <c r="A175" s="121"/>
      <c r="B175" s="122">
        <v>0.3</v>
      </c>
      <c r="C175" s="153" t="s">
        <v>350</v>
      </c>
      <c r="D175" s="124">
        <v>24656</v>
      </c>
      <c r="E175" s="124">
        <v>1731</v>
      </c>
      <c r="F175" s="124">
        <v>70</v>
      </c>
      <c r="G175" s="125">
        <v>2.7639084869333912E-2</v>
      </c>
      <c r="H175" s="48">
        <v>0.27</v>
      </c>
      <c r="I175" s="53">
        <v>21910275.629999999</v>
      </c>
      <c r="J175" s="60">
        <v>5.2</v>
      </c>
      <c r="K175" s="65">
        <v>58.5</v>
      </c>
      <c r="L175" s="77">
        <v>5.2</v>
      </c>
      <c r="M175" s="77">
        <v>3.21</v>
      </c>
      <c r="N175" s="53">
        <v>427370</v>
      </c>
      <c r="O175" s="112">
        <v>50381</v>
      </c>
      <c r="P175" s="112">
        <v>12306</v>
      </c>
      <c r="Q175" s="112">
        <v>1385</v>
      </c>
      <c r="R175" s="112">
        <v>206</v>
      </c>
      <c r="S175" s="65">
        <v>15</v>
      </c>
      <c r="T175" s="29" t="s">
        <v>175</v>
      </c>
    </row>
    <row r="176" spans="1:20" x14ac:dyDescent="0.35">
      <c r="A176" s="121"/>
      <c r="B176" s="122">
        <v>1</v>
      </c>
      <c r="C176" s="153" t="s">
        <v>401</v>
      </c>
      <c r="D176" s="124">
        <v>24252</v>
      </c>
      <c r="E176" s="124">
        <v>1137</v>
      </c>
      <c r="F176" s="124">
        <v>13</v>
      </c>
      <c r="G176" s="125">
        <v>4.8559812873160196E-3</v>
      </c>
      <c r="H176" s="48">
        <v>0.2</v>
      </c>
      <c r="I176" s="53">
        <v>4850308</v>
      </c>
      <c r="J176" s="60">
        <v>29.8</v>
      </c>
      <c r="K176" s="65">
        <v>7.1</v>
      </c>
      <c r="L176" s="77">
        <v>34.4</v>
      </c>
      <c r="M176" s="77">
        <v>25.4</v>
      </c>
      <c r="N176" s="53">
        <v>722714</v>
      </c>
      <c r="O176" s="112">
        <v>55143</v>
      </c>
      <c r="P176" s="112">
        <v>1978</v>
      </c>
      <c r="Q176" s="112">
        <v>1090</v>
      </c>
      <c r="R176" s="112">
        <v>184</v>
      </c>
      <c r="S176" s="65">
        <v>8.1999999999999993</v>
      </c>
      <c r="T176" s="29" t="s">
        <v>401</v>
      </c>
    </row>
    <row r="177" spans="1:20" x14ac:dyDescent="0.35">
      <c r="A177" s="121" t="s">
        <v>4</v>
      </c>
      <c r="B177" s="122">
        <v>1</v>
      </c>
      <c r="C177" s="153" t="s">
        <v>366</v>
      </c>
      <c r="D177" s="124">
        <v>27236</v>
      </c>
      <c r="E177" s="124">
        <v>2896</v>
      </c>
      <c r="F177" s="124">
        <v>81</v>
      </c>
      <c r="G177" s="125">
        <v>1.258102316399724E-2</v>
      </c>
      <c r="H177" s="48" t="s">
        <v>6</v>
      </c>
      <c r="I177" s="53" t="s">
        <v>6</v>
      </c>
      <c r="J177" s="60">
        <v>4.1399999999999997</v>
      </c>
      <c r="K177" s="65">
        <v>-13.8</v>
      </c>
      <c r="L177" s="77">
        <v>4.9000000000000004</v>
      </c>
      <c r="M177" s="77">
        <v>2.95</v>
      </c>
      <c r="N177" s="53">
        <v>112756</v>
      </c>
      <c r="O177" s="112">
        <v>5892</v>
      </c>
      <c r="P177" s="112">
        <v>1568</v>
      </c>
      <c r="Q177" s="112">
        <v>1128</v>
      </c>
      <c r="R177" s="112">
        <v>188</v>
      </c>
      <c r="S177" s="65">
        <v>5.8</v>
      </c>
      <c r="T177" s="29" t="s">
        <v>124</v>
      </c>
    </row>
    <row r="178" spans="1:20" x14ac:dyDescent="0.35">
      <c r="A178" s="121"/>
      <c r="B178" s="122">
        <v>1</v>
      </c>
      <c r="C178" s="153" t="s">
        <v>181</v>
      </c>
      <c r="D178" s="124">
        <v>48927</v>
      </c>
      <c r="E178" s="124">
        <v>914</v>
      </c>
      <c r="F178" s="124">
        <v>13</v>
      </c>
      <c r="G178" s="125">
        <v>1.6303954262655847E-3</v>
      </c>
      <c r="H178" s="48">
        <v>1.25</v>
      </c>
      <c r="I178" s="53">
        <v>61100163.75</v>
      </c>
      <c r="J178" s="60">
        <v>13.7</v>
      </c>
      <c r="K178" s="65">
        <v>-24</v>
      </c>
      <c r="L178" s="77">
        <v>24</v>
      </c>
      <c r="M178" s="77">
        <v>12.1</v>
      </c>
      <c r="N178" s="53">
        <v>684975</v>
      </c>
      <c r="O178" s="112">
        <v>3745</v>
      </c>
      <c r="P178" s="112">
        <v>202</v>
      </c>
      <c r="Q178" s="112">
        <v>373</v>
      </c>
      <c r="R178" s="112">
        <v>107</v>
      </c>
      <c r="S178" s="65">
        <v>0.4</v>
      </c>
      <c r="T178" s="29" t="s">
        <v>182</v>
      </c>
    </row>
    <row r="179" spans="1:20" x14ac:dyDescent="0.35">
      <c r="A179" s="121" t="s">
        <v>55</v>
      </c>
      <c r="B179" s="122">
        <v>0.01</v>
      </c>
      <c r="C179" s="153" t="s">
        <v>389</v>
      </c>
      <c r="D179" s="124">
        <v>1901</v>
      </c>
      <c r="E179" s="124">
        <v>432</v>
      </c>
      <c r="F179" s="124">
        <v>47</v>
      </c>
      <c r="G179" s="125">
        <v>0.97936913388792002</v>
      </c>
      <c r="H179" s="48" t="s">
        <v>6</v>
      </c>
      <c r="I179" s="53" t="s">
        <v>6</v>
      </c>
      <c r="J179" s="60">
        <v>7.61</v>
      </c>
      <c r="K179" s="80">
        <v>26.8</v>
      </c>
      <c r="L179" s="77">
        <v>9.99</v>
      </c>
      <c r="M179" s="77">
        <v>4.84</v>
      </c>
      <c r="N179" s="53">
        <v>1446986</v>
      </c>
      <c r="O179" s="112">
        <v>14069</v>
      </c>
      <c r="P179" s="112">
        <v>1758</v>
      </c>
      <c r="Q179" s="112">
        <v>890</v>
      </c>
      <c r="R179" s="112">
        <v>171</v>
      </c>
      <c r="S179" s="65">
        <v>0.9</v>
      </c>
      <c r="T179" s="29" t="s">
        <v>390</v>
      </c>
    </row>
    <row r="180" spans="1:20" x14ac:dyDescent="0.35">
      <c r="A180" s="121"/>
      <c r="B180" s="122">
        <v>1</v>
      </c>
      <c r="C180" s="153" t="s">
        <v>345</v>
      </c>
      <c r="D180" s="124">
        <v>91241</v>
      </c>
      <c r="E180" s="124">
        <v>1868</v>
      </c>
      <c r="F180" s="124">
        <v>56</v>
      </c>
      <c r="G180" s="125">
        <v>6.6094604308595487E-3</v>
      </c>
      <c r="H180" s="48" t="s">
        <v>6</v>
      </c>
      <c r="I180" s="53" t="s">
        <v>6</v>
      </c>
      <c r="J180" s="60">
        <v>1.9</v>
      </c>
      <c r="K180" s="80">
        <v>26.7</v>
      </c>
      <c r="L180" s="77">
        <v>2.12</v>
      </c>
      <c r="M180" s="77">
        <v>1.31</v>
      </c>
      <c r="N180" s="53">
        <v>173358</v>
      </c>
      <c r="O180" s="112">
        <v>25600</v>
      </c>
      <c r="P180" s="112">
        <v>15671</v>
      </c>
      <c r="Q180" s="112">
        <v>1316</v>
      </c>
      <c r="R180" s="112">
        <v>198</v>
      </c>
      <c r="S180" s="65">
        <v>17.899999999999999</v>
      </c>
      <c r="T180" s="29" t="s">
        <v>346</v>
      </c>
    </row>
    <row r="181" spans="1:20" x14ac:dyDescent="0.35">
      <c r="A181" s="121"/>
      <c r="B181" s="122">
        <v>1.8</v>
      </c>
      <c r="C181" s="153" t="s">
        <v>185</v>
      </c>
      <c r="D181" s="124">
        <v>78863</v>
      </c>
      <c r="E181" s="124">
        <v>330</v>
      </c>
      <c r="F181" s="124">
        <v>21</v>
      </c>
      <c r="G181" s="125">
        <v>2.4418198098035953E-3</v>
      </c>
      <c r="H181" s="48" t="s">
        <v>6</v>
      </c>
      <c r="I181" s="53" t="s">
        <v>6</v>
      </c>
      <c r="J181" s="60">
        <v>10.8</v>
      </c>
      <c r="K181" s="80">
        <v>35.200000000000003</v>
      </c>
      <c r="L181" s="77">
        <v>22.8</v>
      </c>
      <c r="M181" s="77">
        <v>7.75</v>
      </c>
      <c r="N181" s="53">
        <v>473178</v>
      </c>
      <c r="O181" s="112">
        <v>5046</v>
      </c>
      <c r="P181" s="112">
        <v>339</v>
      </c>
      <c r="Q181" s="112">
        <v>661</v>
      </c>
      <c r="R181" s="112">
        <v>108</v>
      </c>
      <c r="S181" s="65">
        <v>0.8</v>
      </c>
      <c r="T181" s="29" t="s">
        <v>186</v>
      </c>
    </row>
    <row r="182" spans="1:20" x14ac:dyDescent="0.35">
      <c r="A182" s="121"/>
      <c r="B182" s="122">
        <v>4</v>
      </c>
      <c r="C182" s="153" t="s">
        <v>29</v>
      </c>
      <c r="D182" s="124">
        <v>210428</v>
      </c>
      <c r="E182" s="124">
        <v>4395</v>
      </c>
      <c r="F182" s="124">
        <v>197</v>
      </c>
      <c r="G182" s="125">
        <v>0.56541761676996627</v>
      </c>
      <c r="H182" s="48" t="s">
        <v>6</v>
      </c>
      <c r="I182" s="53" t="s">
        <v>6</v>
      </c>
      <c r="J182" s="60">
        <v>17</v>
      </c>
      <c r="K182" s="80">
        <v>-1.7</v>
      </c>
      <c r="L182" s="77">
        <v>23.2</v>
      </c>
      <c r="M182" s="77">
        <v>16.399999999999999</v>
      </c>
      <c r="N182" s="53">
        <v>889058</v>
      </c>
      <c r="O182" s="112">
        <v>260896</v>
      </c>
      <c r="P182" s="112">
        <v>13574</v>
      </c>
      <c r="Q182" s="112">
        <v>2774</v>
      </c>
      <c r="R182" s="112">
        <v>233</v>
      </c>
      <c r="S182" s="65">
        <v>25.8</v>
      </c>
      <c r="T182" s="29" t="s">
        <v>30</v>
      </c>
    </row>
    <row r="183" spans="1:20" x14ac:dyDescent="0.35">
      <c r="A183" s="121" t="s">
        <v>4</v>
      </c>
      <c r="B183" s="122">
        <v>0.01</v>
      </c>
      <c r="C183" s="153" t="s">
        <v>137</v>
      </c>
      <c r="D183" s="124">
        <v>8420</v>
      </c>
      <c r="E183" s="124">
        <v>1581</v>
      </c>
      <c r="F183" s="124">
        <v>68</v>
      </c>
      <c r="G183" s="125">
        <v>0.95147169444698565</v>
      </c>
      <c r="H183" s="48" t="s">
        <v>6</v>
      </c>
      <c r="I183" s="53" t="s">
        <v>6</v>
      </c>
      <c r="J183" s="60">
        <v>1.85</v>
      </c>
      <c r="K183" s="65">
        <v>32.1</v>
      </c>
      <c r="L183" s="77">
        <v>2.4</v>
      </c>
      <c r="M183" s="77">
        <v>1.36</v>
      </c>
      <c r="N183" s="53">
        <v>1557740</v>
      </c>
      <c r="O183" s="112">
        <v>11117</v>
      </c>
      <c r="P183" s="112">
        <v>5946</v>
      </c>
      <c r="Q183" s="112">
        <v>914</v>
      </c>
      <c r="R183" s="112">
        <v>195</v>
      </c>
      <c r="S183" s="65">
        <v>0.7</v>
      </c>
      <c r="T183" s="29" t="s">
        <v>138</v>
      </c>
    </row>
    <row r="184" spans="1:20" x14ac:dyDescent="0.35">
      <c r="A184" s="121"/>
      <c r="B184" s="122">
        <v>10</v>
      </c>
      <c r="C184" s="153" t="s">
        <v>187</v>
      </c>
      <c r="D184" s="124">
        <v>65057</v>
      </c>
      <c r="E184" s="124">
        <v>931</v>
      </c>
      <c r="F184" s="124">
        <v>31</v>
      </c>
      <c r="G184" s="125">
        <v>1.2974843654536709E-2</v>
      </c>
      <c r="H184" s="48">
        <v>74.5</v>
      </c>
      <c r="I184" s="53">
        <v>484677779</v>
      </c>
      <c r="J184" s="60">
        <v>27.4</v>
      </c>
      <c r="K184" s="65">
        <v>-4.5999999999999996</v>
      </c>
      <c r="L184" s="77">
        <v>104.5</v>
      </c>
      <c r="M184" s="77">
        <v>27.4</v>
      </c>
      <c r="N184" s="53">
        <v>178257</v>
      </c>
      <c r="O184" s="112">
        <v>28727</v>
      </c>
      <c r="P184" s="112">
        <v>410</v>
      </c>
      <c r="Q184" s="112">
        <v>1684</v>
      </c>
      <c r="R184" s="112">
        <v>211</v>
      </c>
      <c r="S184" s="65">
        <v>6.2</v>
      </c>
      <c r="T184" s="29" t="s">
        <v>188</v>
      </c>
    </row>
    <row r="185" spans="1:20" s="123" customFormat="1" x14ac:dyDescent="0.35">
      <c r="A185" s="29"/>
      <c r="B185" s="120">
        <v>2</v>
      </c>
      <c r="C185" s="153" t="s">
        <v>485</v>
      </c>
      <c r="D185" s="124">
        <v>35999</v>
      </c>
      <c r="E185" s="124">
        <v>446</v>
      </c>
      <c r="F185" s="124">
        <v>24</v>
      </c>
      <c r="G185" s="125">
        <v>9.340749844185002E-2</v>
      </c>
      <c r="H185" s="48" t="s">
        <v>6</v>
      </c>
      <c r="I185" s="53" t="s">
        <v>6</v>
      </c>
      <c r="J185" s="60">
        <v>10.199999999999999</v>
      </c>
      <c r="K185" s="65" t="s">
        <v>6</v>
      </c>
      <c r="L185" s="77">
        <v>11.2</v>
      </c>
      <c r="M185" s="77">
        <v>9</v>
      </c>
      <c r="N185" s="53">
        <v>183594</v>
      </c>
      <c r="O185" s="112">
        <v>4094</v>
      </c>
      <c r="P185" s="112">
        <v>417</v>
      </c>
      <c r="Q185" s="112">
        <v>158</v>
      </c>
      <c r="R185" s="112">
        <v>11</v>
      </c>
      <c r="S185" s="65">
        <v>2.2999999999999998</v>
      </c>
      <c r="T185" s="29" t="s">
        <v>487</v>
      </c>
    </row>
    <row r="186" spans="1:20" x14ac:dyDescent="0.35">
      <c r="A186" s="121"/>
      <c r="B186" s="122">
        <v>5</v>
      </c>
      <c r="C186" s="153" t="s">
        <v>190</v>
      </c>
      <c r="D186" s="124">
        <v>123264</v>
      </c>
      <c r="E186" s="124">
        <v>677</v>
      </c>
      <c r="F186" s="124">
        <v>66</v>
      </c>
      <c r="G186" s="125">
        <v>5.2503815280975571E-2</v>
      </c>
      <c r="H186" s="48">
        <v>2</v>
      </c>
      <c r="I186" s="53">
        <v>48987476</v>
      </c>
      <c r="J186" s="60" t="s">
        <v>483</v>
      </c>
      <c r="K186" s="65">
        <v>-9.1</v>
      </c>
      <c r="L186" s="77">
        <v>34.5</v>
      </c>
      <c r="M186" s="77">
        <v>22.9</v>
      </c>
      <c r="N186" s="53">
        <v>665627</v>
      </c>
      <c r="O186" s="112">
        <v>17759</v>
      </c>
      <c r="P186" s="112">
        <v>671</v>
      </c>
      <c r="Q186" s="112">
        <v>990</v>
      </c>
      <c r="R186" s="112">
        <v>204</v>
      </c>
      <c r="S186" s="65">
        <v>2.7</v>
      </c>
      <c r="T186" s="29" t="s">
        <v>191</v>
      </c>
    </row>
    <row r="187" spans="1:20" x14ac:dyDescent="0.35">
      <c r="A187" s="121" t="s">
        <v>4</v>
      </c>
      <c r="B187" s="122">
        <v>0.01</v>
      </c>
      <c r="C187" s="153" t="s">
        <v>352</v>
      </c>
      <c r="D187" s="124">
        <v>90</v>
      </c>
      <c r="E187" s="124">
        <v>76</v>
      </c>
      <c r="F187" s="124">
        <v>16</v>
      </c>
      <c r="G187" s="125">
        <v>0.86988738614702155</v>
      </c>
      <c r="H187" s="48" t="s">
        <v>6</v>
      </c>
      <c r="I187" s="53" t="s">
        <v>6</v>
      </c>
      <c r="J187" s="60">
        <v>75</v>
      </c>
      <c r="K187" s="65">
        <v>23.5</v>
      </c>
      <c r="L187" s="77">
        <v>105.5</v>
      </c>
      <c r="M187" s="77">
        <v>60</v>
      </c>
      <c r="N187" s="53">
        <v>675476</v>
      </c>
      <c r="O187" s="112">
        <v>1092</v>
      </c>
      <c r="P187" s="112">
        <v>15</v>
      </c>
      <c r="Q187" s="112">
        <v>173</v>
      </c>
      <c r="R187" s="112">
        <v>87</v>
      </c>
      <c r="S187" s="65">
        <v>0.2</v>
      </c>
      <c r="T187" s="29" t="s">
        <v>353</v>
      </c>
    </row>
    <row r="188" spans="1:20" x14ac:dyDescent="0.35">
      <c r="A188" s="121"/>
      <c r="B188" s="122">
        <v>0.4</v>
      </c>
      <c r="C188" s="153" t="s">
        <v>143</v>
      </c>
      <c r="D188" s="124">
        <v>7338</v>
      </c>
      <c r="E188" s="124">
        <v>417</v>
      </c>
      <c r="F188" s="124">
        <v>19</v>
      </c>
      <c r="G188" s="125">
        <v>0.51196168154115018</v>
      </c>
      <c r="H188" s="48">
        <v>3.8</v>
      </c>
      <c r="I188" s="53">
        <v>69713367.400000006</v>
      </c>
      <c r="J188" s="60">
        <v>5</v>
      </c>
      <c r="K188" s="65">
        <v>-24</v>
      </c>
      <c r="L188" s="77">
        <v>10.8</v>
      </c>
      <c r="M188" s="77">
        <v>3.35</v>
      </c>
      <c r="N188" s="53">
        <v>91728</v>
      </c>
      <c r="O188" s="112">
        <v>7039</v>
      </c>
      <c r="P188" s="112">
        <v>1215</v>
      </c>
      <c r="Q188" s="112">
        <v>392</v>
      </c>
      <c r="R188" s="112">
        <v>126</v>
      </c>
      <c r="S188" s="65">
        <v>6.6</v>
      </c>
      <c r="T188" s="29" t="s">
        <v>144</v>
      </c>
    </row>
    <row r="189" spans="1:20" s="123" customFormat="1" x14ac:dyDescent="0.35">
      <c r="A189" s="123" t="s">
        <v>4</v>
      </c>
      <c r="B189" s="123">
        <v>0.01</v>
      </c>
      <c r="C189" s="153" t="s">
        <v>440</v>
      </c>
      <c r="D189" s="124">
        <v>1885</v>
      </c>
      <c r="E189" s="124">
        <v>479</v>
      </c>
      <c r="F189" s="124">
        <v>65</v>
      </c>
      <c r="G189" s="125">
        <v>0.98640019209343743</v>
      </c>
      <c r="H189" s="48" t="s">
        <v>6</v>
      </c>
      <c r="I189" s="53" t="s">
        <v>6</v>
      </c>
      <c r="J189" s="60">
        <v>11.8</v>
      </c>
      <c r="K189" s="65">
        <v>-15.7</v>
      </c>
      <c r="L189" s="77">
        <v>15</v>
      </c>
      <c r="M189" s="77">
        <v>11</v>
      </c>
      <c r="N189" s="53">
        <v>2224088</v>
      </c>
      <c r="O189" s="112">
        <v>153728</v>
      </c>
      <c r="P189" s="112">
        <v>12842</v>
      </c>
      <c r="Q189" s="112">
        <v>530</v>
      </c>
      <c r="R189" s="112">
        <v>123</v>
      </c>
      <c r="S189" s="65">
        <v>6.8</v>
      </c>
      <c r="T189" s="29" t="s">
        <v>441</v>
      </c>
    </row>
    <row r="190" spans="1:20" s="123" customFormat="1" x14ac:dyDescent="0.35">
      <c r="B190" s="123">
        <v>5</v>
      </c>
      <c r="C190" s="153" t="s">
        <v>196</v>
      </c>
      <c r="D190" s="124">
        <v>211080</v>
      </c>
      <c r="E190" s="124">
        <v>217</v>
      </c>
      <c r="F190" s="124">
        <v>14</v>
      </c>
      <c r="G190" s="125">
        <v>5.8716934755710128E-4</v>
      </c>
      <c r="H190" s="48" t="s">
        <v>6</v>
      </c>
      <c r="I190" s="53" t="s">
        <v>6</v>
      </c>
      <c r="J190" s="60" t="s">
        <v>484</v>
      </c>
      <c r="K190" s="65">
        <v>-12.1</v>
      </c>
      <c r="L190" s="77">
        <v>10.25</v>
      </c>
      <c r="M190" s="77">
        <v>6.06</v>
      </c>
      <c r="N190" s="53">
        <v>287069</v>
      </c>
      <c r="O190" s="112">
        <v>722</v>
      </c>
      <c r="P190" s="112">
        <v>93</v>
      </c>
      <c r="Q190" s="112">
        <v>169</v>
      </c>
      <c r="R190" s="112">
        <v>64</v>
      </c>
      <c r="S190" s="65">
        <v>0.2</v>
      </c>
      <c r="T190" s="29" t="s">
        <v>197</v>
      </c>
    </row>
    <row r="191" spans="1:20" s="1" customFormat="1" x14ac:dyDescent="0.35">
      <c r="A191" s="28"/>
      <c r="B191" s="46"/>
      <c r="C191" s="155" t="s">
        <v>307</v>
      </c>
      <c r="D191" s="146"/>
      <c r="E191" s="146"/>
      <c r="F191" s="146"/>
      <c r="G191" s="147"/>
      <c r="H191" s="46"/>
      <c r="I191" s="76">
        <f>SUM(I165:I190)</f>
        <v>1198946306.98</v>
      </c>
      <c r="J191" s="79"/>
      <c r="K191" s="75"/>
      <c r="L191" s="59"/>
      <c r="M191" s="59"/>
      <c r="N191" s="76">
        <f>SUM(N165:N190)</f>
        <v>24749875</v>
      </c>
      <c r="O191" s="76">
        <f>SUM(O165:O190)</f>
        <v>3191626</v>
      </c>
      <c r="P191" s="76">
        <f>SUM(P165:P190)</f>
        <v>221722</v>
      </c>
      <c r="Q191" s="76">
        <f>SUM(Q165:Q190)</f>
        <v>41689</v>
      </c>
      <c r="R191" s="111"/>
      <c r="S191" s="74"/>
      <c r="T191" s="28"/>
    </row>
    <row r="192" spans="1:20" x14ac:dyDescent="0.35">
      <c r="A192" s="29"/>
      <c r="B192" s="48"/>
      <c r="C192" s="153"/>
      <c r="D192" s="124"/>
      <c r="E192" s="124"/>
      <c r="F192" s="124"/>
      <c r="G192" s="125"/>
      <c r="H192" s="48"/>
      <c r="I192" s="76"/>
      <c r="J192" s="60"/>
      <c r="K192" s="65"/>
      <c r="L192" s="77"/>
      <c r="M192" s="77"/>
      <c r="N192" s="53"/>
      <c r="O192" s="112"/>
      <c r="P192" s="112"/>
      <c r="Q192" s="112"/>
      <c r="R192" s="112"/>
      <c r="S192" s="65"/>
      <c r="T192" s="29"/>
    </row>
    <row r="193" spans="1:20" s="1" customFormat="1" x14ac:dyDescent="0.35">
      <c r="A193" s="28"/>
      <c r="B193" s="46"/>
      <c r="C193" s="155" t="s">
        <v>308</v>
      </c>
      <c r="D193" s="146"/>
      <c r="E193" s="146"/>
      <c r="F193" s="146"/>
      <c r="G193" s="147"/>
      <c r="H193" s="46"/>
      <c r="I193" s="76"/>
      <c r="J193" s="79"/>
      <c r="K193" s="74"/>
      <c r="L193" s="59"/>
      <c r="M193" s="59"/>
      <c r="N193" s="76"/>
      <c r="O193" s="111"/>
      <c r="P193" s="111"/>
      <c r="Q193" s="111"/>
      <c r="R193" s="111"/>
      <c r="S193" s="74"/>
      <c r="T193" s="28"/>
    </row>
    <row r="194" spans="1:20" x14ac:dyDescent="0.35">
      <c r="A194" s="29"/>
      <c r="B194" s="120">
        <v>100</v>
      </c>
      <c r="C194" s="153" t="s">
        <v>199</v>
      </c>
      <c r="D194" s="124">
        <v>165357</v>
      </c>
      <c r="E194" s="124">
        <v>675</v>
      </c>
      <c r="F194" s="124">
        <v>6</v>
      </c>
      <c r="G194" s="125">
        <v>2.4776635336549802E-3</v>
      </c>
      <c r="H194" s="48">
        <v>10</v>
      </c>
      <c r="I194" s="53">
        <v>16535740</v>
      </c>
      <c r="J194" s="60" t="s">
        <v>486</v>
      </c>
      <c r="K194" s="65">
        <v>13.9</v>
      </c>
      <c r="L194" s="77">
        <v>225</v>
      </c>
      <c r="M194" s="77">
        <v>188.5</v>
      </c>
      <c r="N194" s="53">
        <v>337329</v>
      </c>
      <c r="O194" s="112">
        <v>36337</v>
      </c>
      <c r="P194" s="112">
        <v>184</v>
      </c>
      <c r="Q194" s="112">
        <v>302</v>
      </c>
      <c r="R194" s="112">
        <v>119</v>
      </c>
      <c r="S194" s="65">
        <v>11.2</v>
      </c>
      <c r="T194" s="29" t="s">
        <v>200</v>
      </c>
    </row>
    <row r="195" spans="1:20" x14ac:dyDescent="0.35">
      <c r="A195" s="29"/>
      <c r="B195" s="120">
        <v>10</v>
      </c>
      <c r="C195" s="153" t="s">
        <v>201</v>
      </c>
      <c r="D195" s="124">
        <v>208714</v>
      </c>
      <c r="E195" s="124">
        <v>2001</v>
      </c>
      <c r="F195" s="124">
        <v>37</v>
      </c>
      <c r="G195" s="125">
        <v>0.17016306551535743</v>
      </c>
      <c r="H195" s="48">
        <v>2.75</v>
      </c>
      <c r="I195" s="53">
        <v>51215452.75</v>
      </c>
      <c r="J195" s="60">
        <v>81</v>
      </c>
      <c r="K195" s="65">
        <v>43.7</v>
      </c>
      <c r="L195" s="77">
        <v>81</v>
      </c>
      <c r="M195" s="77">
        <v>51.73</v>
      </c>
      <c r="N195" s="53">
        <v>1690586</v>
      </c>
      <c r="O195" s="112">
        <v>133568</v>
      </c>
      <c r="P195" s="112">
        <v>1902</v>
      </c>
      <c r="Q195" s="112">
        <v>962</v>
      </c>
      <c r="R195" s="112">
        <v>211</v>
      </c>
      <c r="S195" s="65">
        <v>9.6999999999999993</v>
      </c>
      <c r="T195" s="29" t="s">
        <v>202</v>
      </c>
    </row>
    <row r="196" spans="1:20" x14ac:dyDescent="0.35">
      <c r="A196" s="29"/>
      <c r="B196" s="120">
        <v>100</v>
      </c>
      <c r="C196" s="153" t="s">
        <v>442</v>
      </c>
      <c r="D196" s="124">
        <v>68790</v>
      </c>
      <c r="E196" s="124">
        <v>553</v>
      </c>
      <c r="F196" s="124">
        <v>4</v>
      </c>
      <c r="G196" s="125">
        <v>7.2975723215583659E-4</v>
      </c>
      <c r="H196" s="48">
        <v>5</v>
      </c>
      <c r="I196" s="53">
        <v>3439500</v>
      </c>
      <c r="J196" s="60">
        <v>100</v>
      </c>
      <c r="K196" s="65">
        <v>-18.100000000000001</v>
      </c>
      <c r="L196" s="77">
        <v>130</v>
      </c>
      <c r="M196" s="77">
        <v>93</v>
      </c>
      <c r="N196" s="53">
        <v>68790</v>
      </c>
      <c r="O196" s="112">
        <v>2926</v>
      </c>
      <c r="P196" s="112">
        <v>29</v>
      </c>
      <c r="Q196" s="112">
        <v>113</v>
      </c>
      <c r="R196" s="112">
        <v>49</v>
      </c>
      <c r="S196" s="65">
        <v>4.2</v>
      </c>
      <c r="T196" s="29" t="s">
        <v>203</v>
      </c>
    </row>
    <row r="197" spans="1:20" x14ac:dyDescent="0.35">
      <c r="A197" s="29"/>
      <c r="B197" s="120">
        <v>50</v>
      </c>
      <c r="C197" s="153" t="s">
        <v>204</v>
      </c>
      <c r="D197" s="124">
        <v>31625</v>
      </c>
      <c r="E197" s="124">
        <v>745</v>
      </c>
      <c r="F197" s="124">
        <v>9</v>
      </c>
      <c r="G197" s="125">
        <v>2.8205533596837945E-2</v>
      </c>
      <c r="H197" s="48">
        <v>4</v>
      </c>
      <c r="I197" s="53">
        <v>2530000</v>
      </c>
      <c r="J197" s="60">
        <v>77.25</v>
      </c>
      <c r="K197" s="65">
        <v>17.5</v>
      </c>
      <c r="L197" s="77">
        <v>79.25</v>
      </c>
      <c r="M197" s="77">
        <v>61</v>
      </c>
      <c r="N197" s="53">
        <v>48861</v>
      </c>
      <c r="O197" s="112">
        <v>7444</v>
      </c>
      <c r="P197" s="112">
        <v>108</v>
      </c>
      <c r="Q197" s="112">
        <v>294</v>
      </c>
      <c r="R197" s="112">
        <v>143</v>
      </c>
      <c r="S197" s="65">
        <v>17.100000000000001</v>
      </c>
      <c r="T197" s="29" t="s">
        <v>205</v>
      </c>
    </row>
    <row r="198" spans="1:20" x14ac:dyDescent="0.35">
      <c r="A198" s="29"/>
      <c r="B198" s="120">
        <v>25</v>
      </c>
      <c r="C198" s="153" t="s">
        <v>407</v>
      </c>
      <c r="D198" s="124">
        <v>123313</v>
      </c>
      <c r="E198" s="124">
        <v>776</v>
      </c>
      <c r="F198" s="124">
        <v>7</v>
      </c>
      <c r="G198" s="125">
        <v>8.2493483356606487E-2</v>
      </c>
      <c r="H198" s="48">
        <v>3</v>
      </c>
      <c r="I198" s="53">
        <v>14797569</v>
      </c>
      <c r="J198" s="60">
        <v>114.5</v>
      </c>
      <c r="K198" s="65">
        <v>20.6</v>
      </c>
      <c r="L198" s="77">
        <v>122</v>
      </c>
      <c r="M198" s="77">
        <v>80</v>
      </c>
      <c r="N198" s="53">
        <v>564774</v>
      </c>
      <c r="O198" s="112">
        <v>81529</v>
      </c>
      <c r="P198" s="112">
        <v>891</v>
      </c>
      <c r="Q198" s="112">
        <v>259</v>
      </c>
      <c r="R198" s="112">
        <v>99</v>
      </c>
      <c r="S198" s="65">
        <v>18.100000000000001</v>
      </c>
      <c r="T198" s="29" t="s">
        <v>405</v>
      </c>
    </row>
    <row r="199" spans="1:20" x14ac:dyDescent="0.35">
      <c r="A199" s="29"/>
      <c r="B199" s="120">
        <v>100</v>
      </c>
      <c r="C199" s="153" t="s">
        <v>206</v>
      </c>
      <c r="D199" s="124">
        <v>230614</v>
      </c>
      <c r="E199" s="124">
        <v>686</v>
      </c>
      <c r="F199" s="124">
        <v>12</v>
      </c>
      <c r="G199" s="125">
        <v>1.92199953168498E-2</v>
      </c>
      <c r="H199" s="48">
        <v>8.5</v>
      </c>
      <c r="I199" s="53">
        <v>16147280</v>
      </c>
      <c r="J199" s="60">
        <v>125</v>
      </c>
      <c r="K199" s="65">
        <v>7.8</v>
      </c>
      <c r="L199" s="77">
        <v>131.76</v>
      </c>
      <c r="M199" s="77">
        <v>105</v>
      </c>
      <c r="N199" s="53">
        <v>288268</v>
      </c>
      <c r="O199" s="112">
        <v>18309</v>
      </c>
      <c r="P199" s="112">
        <v>155</v>
      </c>
      <c r="Q199" s="112">
        <v>528</v>
      </c>
      <c r="R199" s="112">
        <v>169</v>
      </c>
      <c r="S199" s="65">
        <v>8.1</v>
      </c>
      <c r="T199" s="29" t="s">
        <v>207</v>
      </c>
    </row>
    <row r="200" spans="1:20" x14ac:dyDescent="0.35">
      <c r="A200" s="29"/>
      <c r="B200" s="120">
        <v>20</v>
      </c>
      <c r="C200" s="153" t="s">
        <v>208</v>
      </c>
      <c r="D200" s="124">
        <v>2596729</v>
      </c>
      <c r="E200" s="124">
        <v>8200</v>
      </c>
      <c r="F200" s="124">
        <v>298</v>
      </c>
      <c r="G200" s="125">
        <v>0.233801730110272</v>
      </c>
      <c r="H200" s="48">
        <v>2.25</v>
      </c>
      <c r="I200" s="53">
        <v>291897859.5</v>
      </c>
      <c r="J200" s="60">
        <v>64.75</v>
      </c>
      <c r="K200" s="65">
        <v>33.9</v>
      </c>
      <c r="L200" s="77">
        <v>65.5</v>
      </c>
      <c r="M200" s="77">
        <v>43</v>
      </c>
      <c r="N200" s="53">
        <v>8406910</v>
      </c>
      <c r="O200" s="112">
        <v>2103300</v>
      </c>
      <c r="P200" s="112">
        <v>40028</v>
      </c>
      <c r="Q200" s="112">
        <v>62151</v>
      </c>
      <c r="R200" s="112">
        <v>253</v>
      </c>
      <c r="S200" s="65">
        <v>30.8</v>
      </c>
      <c r="T200" s="29" t="s">
        <v>209</v>
      </c>
    </row>
    <row r="201" spans="1:20" x14ac:dyDescent="0.35">
      <c r="A201" s="29"/>
      <c r="B201" s="120">
        <v>100</v>
      </c>
      <c r="C201" s="153" t="s">
        <v>210</v>
      </c>
      <c r="D201" s="124">
        <v>988695</v>
      </c>
      <c r="E201" s="124">
        <v>5611</v>
      </c>
      <c r="F201" s="124">
        <v>104</v>
      </c>
      <c r="G201" s="125">
        <v>5.9662055674578843E-2</v>
      </c>
      <c r="H201" s="48">
        <v>11.5</v>
      </c>
      <c r="I201" s="53">
        <v>112314393.5</v>
      </c>
      <c r="J201" s="60">
        <v>254</v>
      </c>
      <c r="K201" s="65">
        <v>43.5</v>
      </c>
      <c r="L201" s="77">
        <v>259</v>
      </c>
      <c r="M201" s="77">
        <v>171</v>
      </c>
      <c r="N201" s="53">
        <v>2511286</v>
      </c>
      <c r="O201" s="112">
        <v>338334</v>
      </c>
      <c r="P201" s="112">
        <v>1684</v>
      </c>
      <c r="Q201" s="112">
        <v>4404</v>
      </c>
      <c r="R201" s="112">
        <v>246</v>
      </c>
      <c r="S201" s="65">
        <v>17</v>
      </c>
      <c r="T201" s="29" t="s">
        <v>211</v>
      </c>
    </row>
    <row r="202" spans="1:20" x14ac:dyDescent="0.35">
      <c r="A202" s="29"/>
      <c r="B202" s="120">
        <v>18</v>
      </c>
      <c r="C202" s="153" t="s">
        <v>212</v>
      </c>
      <c r="D202" s="124">
        <v>1807164</v>
      </c>
      <c r="E202" s="124">
        <v>7215</v>
      </c>
      <c r="F202" s="124">
        <v>250</v>
      </c>
      <c r="G202" s="125">
        <v>0.28002579263687222</v>
      </c>
      <c r="H202" s="48">
        <v>2</v>
      </c>
      <c r="I202" s="53">
        <v>200796032</v>
      </c>
      <c r="J202" s="60">
        <v>52.25</v>
      </c>
      <c r="K202" s="65">
        <v>49.9</v>
      </c>
      <c r="L202" s="77">
        <v>53.5</v>
      </c>
      <c r="M202" s="77">
        <v>31.9</v>
      </c>
      <c r="N202" s="53">
        <v>5245796</v>
      </c>
      <c r="O202" s="112">
        <v>1217142</v>
      </c>
      <c r="P202" s="112">
        <v>29253</v>
      </c>
      <c r="Q202" s="112">
        <v>43026</v>
      </c>
      <c r="R202" s="112">
        <v>253</v>
      </c>
      <c r="S202" s="65">
        <v>29.1</v>
      </c>
      <c r="T202" s="29" t="s">
        <v>213</v>
      </c>
    </row>
    <row r="203" spans="1:20" x14ac:dyDescent="0.35">
      <c r="A203" s="29"/>
      <c r="B203" s="120">
        <v>100</v>
      </c>
      <c r="C203" s="153" t="s">
        <v>327</v>
      </c>
      <c r="D203" s="124">
        <v>107510</v>
      </c>
      <c r="E203" s="124" t="s">
        <v>6</v>
      </c>
      <c r="F203" s="124" t="s">
        <v>6</v>
      </c>
      <c r="G203" s="125" t="s">
        <v>6</v>
      </c>
      <c r="H203" s="48">
        <v>4</v>
      </c>
      <c r="I203" s="53">
        <v>4300400</v>
      </c>
      <c r="J203" s="60">
        <v>133</v>
      </c>
      <c r="K203" s="65">
        <v>36.1</v>
      </c>
      <c r="L203" s="77">
        <v>133</v>
      </c>
      <c r="M203" s="77">
        <v>89.25</v>
      </c>
      <c r="N203" s="53">
        <v>142988</v>
      </c>
      <c r="O203" s="112">
        <v>30668</v>
      </c>
      <c r="P203" s="112">
        <v>296</v>
      </c>
      <c r="Q203" s="112">
        <v>211</v>
      </c>
      <c r="R203" s="112">
        <v>96</v>
      </c>
      <c r="S203" s="65">
        <v>27.5</v>
      </c>
      <c r="T203" s="29" t="s">
        <v>214</v>
      </c>
    </row>
    <row r="204" spans="1:20" x14ac:dyDescent="0.35">
      <c r="A204" s="29"/>
      <c r="B204" s="120">
        <v>100</v>
      </c>
      <c r="C204" s="153" t="s">
        <v>215</v>
      </c>
      <c r="D204" s="124">
        <v>1394665</v>
      </c>
      <c r="E204" s="124">
        <v>2014</v>
      </c>
      <c r="F204" s="124">
        <v>15</v>
      </c>
      <c r="G204" s="125">
        <v>1.9231138770796031E-3</v>
      </c>
      <c r="H204" s="48">
        <v>7.8</v>
      </c>
      <c r="I204" s="53">
        <v>108783885.59999999</v>
      </c>
      <c r="J204" s="60">
        <v>178</v>
      </c>
      <c r="K204" s="65">
        <v>6.2</v>
      </c>
      <c r="L204" s="77">
        <v>180</v>
      </c>
      <c r="M204" s="77">
        <v>163</v>
      </c>
      <c r="N204" s="53">
        <v>2482504</v>
      </c>
      <c r="O204" s="112">
        <v>46042</v>
      </c>
      <c r="P204" s="112">
        <v>268</v>
      </c>
      <c r="Q204" s="112">
        <v>376</v>
      </c>
      <c r="R204" s="112">
        <v>147</v>
      </c>
      <c r="S204" s="65">
        <v>1.9</v>
      </c>
      <c r="T204" s="29" t="s">
        <v>216</v>
      </c>
    </row>
    <row r="205" spans="1:20" x14ac:dyDescent="0.35">
      <c r="A205" s="29"/>
      <c r="B205" s="120">
        <v>10</v>
      </c>
      <c r="C205" s="153" t="s">
        <v>218</v>
      </c>
      <c r="D205" s="124">
        <v>230149</v>
      </c>
      <c r="E205" s="124">
        <v>2293</v>
      </c>
      <c r="F205" s="124">
        <v>29</v>
      </c>
      <c r="G205" s="125">
        <v>0.11232900281047919</v>
      </c>
      <c r="H205" s="48" t="s">
        <v>6</v>
      </c>
      <c r="I205" s="53" t="s">
        <v>6</v>
      </c>
      <c r="J205" s="60">
        <v>40.299999999999997</v>
      </c>
      <c r="K205" s="65">
        <v>-3.6</v>
      </c>
      <c r="L205" s="77">
        <v>44.43</v>
      </c>
      <c r="M205" s="77">
        <v>23.5</v>
      </c>
      <c r="N205" s="53">
        <v>927501</v>
      </c>
      <c r="O205" s="112">
        <v>181197</v>
      </c>
      <c r="P205" s="112">
        <v>5487</v>
      </c>
      <c r="Q205" s="112">
        <v>2492</v>
      </c>
      <c r="R205" s="112">
        <v>223</v>
      </c>
      <c r="S205" s="65">
        <v>25.9</v>
      </c>
      <c r="T205" s="29" t="s">
        <v>219</v>
      </c>
    </row>
    <row r="206" spans="1:20" x14ac:dyDescent="0.35">
      <c r="A206" s="29"/>
      <c r="B206" s="120">
        <v>15</v>
      </c>
      <c r="C206" s="153" t="s">
        <v>406</v>
      </c>
      <c r="D206" s="124">
        <v>318404</v>
      </c>
      <c r="E206" s="124">
        <v>1851</v>
      </c>
      <c r="F206" s="124">
        <v>28</v>
      </c>
      <c r="G206" s="125">
        <v>9.3800461440544117E-2</v>
      </c>
      <c r="H206" s="48">
        <v>0.81</v>
      </c>
      <c r="I206" s="53">
        <v>17193281.940000001</v>
      </c>
      <c r="J206" s="60">
        <v>27.5</v>
      </c>
      <c r="K206" s="65">
        <v>50.4</v>
      </c>
      <c r="L206" s="77">
        <v>27.7</v>
      </c>
      <c r="M206" s="77">
        <v>16.899999999999999</v>
      </c>
      <c r="N206" s="53">
        <v>585864</v>
      </c>
      <c r="O206" s="112">
        <v>105912</v>
      </c>
      <c r="P206" s="112">
        <v>5085</v>
      </c>
      <c r="Q206" s="112">
        <v>1718</v>
      </c>
      <c r="R206" s="112">
        <v>231</v>
      </c>
      <c r="S206" s="65">
        <v>24</v>
      </c>
      <c r="T206" s="29" t="s">
        <v>220</v>
      </c>
    </row>
    <row r="207" spans="1:20" s="123" customFormat="1" x14ac:dyDescent="0.35">
      <c r="A207" s="29"/>
      <c r="B207" s="120">
        <v>30</v>
      </c>
      <c r="C207" s="153" t="s">
        <v>371</v>
      </c>
      <c r="D207" s="124">
        <v>57000</v>
      </c>
      <c r="E207" s="124">
        <v>835</v>
      </c>
      <c r="F207" s="124">
        <v>15</v>
      </c>
      <c r="G207" s="125">
        <v>5.5344210526315787E-2</v>
      </c>
      <c r="H207" s="48">
        <v>4.5</v>
      </c>
      <c r="I207" s="53">
        <v>8464500</v>
      </c>
      <c r="J207" s="60">
        <v>99.5</v>
      </c>
      <c r="K207" s="65">
        <v>14.6</v>
      </c>
      <c r="L207" s="77">
        <v>99.5</v>
      </c>
      <c r="M207" s="77">
        <v>83.75</v>
      </c>
      <c r="N207" s="53">
        <v>189050</v>
      </c>
      <c r="O207" s="112">
        <v>21852</v>
      </c>
      <c r="P207" s="112">
        <v>240</v>
      </c>
      <c r="Q207" s="112">
        <v>457</v>
      </c>
      <c r="R207" s="112">
        <v>169</v>
      </c>
      <c r="S207" s="65">
        <v>12.6</v>
      </c>
      <c r="T207" s="29" t="s">
        <v>373</v>
      </c>
    </row>
    <row r="208" spans="1:20" s="123" customFormat="1" x14ac:dyDescent="0.35">
      <c r="A208" s="29"/>
      <c r="B208" s="120">
        <v>100</v>
      </c>
      <c r="C208" s="153" t="s">
        <v>328</v>
      </c>
      <c r="D208" s="124">
        <v>1126745</v>
      </c>
      <c r="E208" s="124">
        <v>919</v>
      </c>
      <c r="F208" s="124">
        <v>23</v>
      </c>
      <c r="G208" s="125">
        <v>4.6895441905261785E-2</v>
      </c>
      <c r="H208" s="48">
        <v>3.9</v>
      </c>
      <c r="I208" s="53">
        <v>43943051.100000001</v>
      </c>
      <c r="J208" s="60">
        <v>166</v>
      </c>
      <c r="K208" s="65">
        <v>38.700000000000003</v>
      </c>
      <c r="L208" s="77">
        <v>175</v>
      </c>
      <c r="M208" s="77">
        <v>119</v>
      </c>
      <c r="N208" s="53">
        <v>1881664</v>
      </c>
      <c r="O208" s="112">
        <v>200340</v>
      </c>
      <c r="P208" s="112">
        <v>1367</v>
      </c>
      <c r="Q208" s="112">
        <v>310</v>
      </c>
      <c r="R208" s="112">
        <v>115</v>
      </c>
      <c r="S208" s="65">
        <v>12.1</v>
      </c>
      <c r="T208" s="29" t="s">
        <v>329</v>
      </c>
    </row>
    <row r="209" spans="1:23" s="123" customFormat="1" x14ac:dyDescent="0.35">
      <c r="A209" s="29"/>
      <c r="B209" s="120">
        <v>50</v>
      </c>
      <c r="C209" s="153" t="s">
        <v>372</v>
      </c>
      <c r="D209" s="124">
        <v>783197</v>
      </c>
      <c r="E209" s="124">
        <v>1385</v>
      </c>
      <c r="F209" s="124">
        <v>40</v>
      </c>
      <c r="G209" s="125">
        <v>3.916504060150662E-2</v>
      </c>
      <c r="H209" s="48">
        <v>9</v>
      </c>
      <c r="I209" s="53">
        <v>140975496</v>
      </c>
      <c r="J209" s="60">
        <v>91.25</v>
      </c>
      <c r="K209" s="65">
        <v>17.100000000000001</v>
      </c>
      <c r="L209" s="77">
        <v>94</v>
      </c>
      <c r="M209" s="77">
        <v>60.5</v>
      </c>
      <c r="N209" s="53">
        <v>1429335</v>
      </c>
      <c r="O209" s="112">
        <v>182595</v>
      </c>
      <c r="P209" s="112">
        <v>2481</v>
      </c>
      <c r="Q209" s="112">
        <v>3236</v>
      </c>
      <c r="R209" s="112">
        <v>231</v>
      </c>
      <c r="S209" s="65">
        <v>16.600000000000001</v>
      </c>
      <c r="T209" s="29" t="s">
        <v>374</v>
      </c>
    </row>
    <row r="210" spans="1:23" s="123" customFormat="1" x14ac:dyDescent="0.35">
      <c r="A210" s="29"/>
      <c r="B210" s="120">
        <v>10</v>
      </c>
      <c r="C210" s="153" t="s">
        <v>221</v>
      </c>
      <c r="D210" s="124">
        <v>207312</v>
      </c>
      <c r="E210" s="124">
        <v>2878</v>
      </c>
      <c r="F210" s="124">
        <v>72</v>
      </c>
      <c r="G210" s="125">
        <v>7.460992457593954E-2</v>
      </c>
      <c r="H210" s="48">
        <v>3.3</v>
      </c>
      <c r="I210" s="53">
        <v>68412903.900000006</v>
      </c>
      <c r="J210" s="60">
        <v>52</v>
      </c>
      <c r="K210" s="65">
        <v>17</v>
      </c>
      <c r="L210" s="77">
        <v>54</v>
      </c>
      <c r="M210" s="77">
        <v>42.6</v>
      </c>
      <c r="N210" s="53">
        <v>1088387</v>
      </c>
      <c r="O210" s="112">
        <v>120788</v>
      </c>
      <c r="P210" s="112">
        <v>2516</v>
      </c>
      <c r="Q210" s="112">
        <v>2082</v>
      </c>
      <c r="R210" s="112">
        <v>244</v>
      </c>
      <c r="S210" s="65">
        <v>12.1</v>
      </c>
      <c r="T210" s="29" t="s">
        <v>222</v>
      </c>
    </row>
    <row r="211" spans="1:23" s="123" customFormat="1" x14ac:dyDescent="0.35">
      <c r="A211" s="29"/>
      <c r="B211" s="120">
        <v>25</v>
      </c>
      <c r="C211" s="153" t="s">
        <v>223</v>
      </c>
      <c r="D211" s="124">
        <v>1475850</v>
      </c>
      <c r="E211" s="124">
        <v>3700</v>
      </c>
      <c r="F211" s="124">
        <v>89</v>
      </c>
      <c r="G211" s="125">
        <v>3.7939261425754878E-2</v>
      </c>
      <c r="H211" s="48">
        <v>1.1000000000000001</v>
      </c>
      <c r="I211" s="53">
        <v>64935803.899999999</v>
      </c>
      <c r="J211" s="60">
        <v>48.4</v>
      </c>
      <c r="K211" s="65">
        <v>43</v>
      </c>
      <c r="L211" s="77">
        <v>48.5</v>
      </c>
      <c r="M211" s="77">
        <v>31</v>
      </c>
      <c r="N211" s="53">
        <v>2857246</v>
      </c>
      <c r="O211" s="112">
        <v>365737</v>
      </c>
      <c r="P211" s="112">
        <v>9327</v>
      </c>
      <c r="Q211" s="112">
        <v>5849</v>
      </c>
      <c r="R211" s="112">
        <v>252</v>
      </c>
      <c r="S211" s="65">
        <v>15.8</v>
      </c>
      <c r="T211" s="29" t="s">
        <v>224</v>
      </c>
    </row>
    <row r="212" spans="1:23" x14ac:dyDescent="0.35">
      <c r="A212" s="29"/>
      <c r="B212" s="120">
        <v>60</v>
      </c>
      <c r="C212" s="153" t="s">
        <v>225</v>
      </c>
      <c r="D212" s="124">
        <v>367472</v>
      </c>
      <c r="E212" s="124">
        <v>1922</v>
      </c>
      <c r="F212" s="124">
        <v>30</v>
      </c>
      <c r="G212" s="125">
        <v>5.9406805481037411E-2</v>
      </c>
      <c r="H212" s="48">
        <v>5</v>
      </c>
      <c r="I212" s="53">
        <v>30622670</v>
      </c>
      <c r="J212" s="60">
        <v>99</v>
      </c>
      <c r="K212" s="65">
        <v>27.2</v>
      </c>
      <c r="L212" s="77">
        <v>99</v>
      </c>
      <c r="M212" s="77">
        <v>73.25</v>
      </c>
      <c r="N212" s="53">
        <v>606329</v>
      </c>
      <c r="O212" s="112">
        <v>33499</v>
      </c>
      <c r="P212" s="112">
        <v>401</v>
      </c>
      <c r="Q212" s="112">
        <v>867</v>
      </c>
      <c r="R212" s="112">
        <v>204</v>
      </c>
      <c r="S212" s="65">
        <v>6.5</v>
      </c>
      <c r="T212" s="29" t="s">
        <v>226</v>
      </c>
    </row>
    <row r="213" spans="1:23" x14ac:dyDescent="0.35">
      <c r="A213" s="29"/>
      <c r="B213" s="46"/>
      <c r="C213" s="155" t="s">
        <v>404</v>
      </c>
      <c r="D213" s="124"/>
      <c r="E213" s="124"/>
      <c r="F213" s="141"/>
      <c r="G213" s="147"/>
      <c r="H213" s="28"/>
      <c r="I213" s="76">
        <f>SUM(I194:I212)</f>
        <v>1197305819.1900003</v>
      </c>
      <c r="J213" s="79"/>
      <c r="K213" s="75"/>
      <c r="L213" s="59"/>
      <c r="M213" s="59"/>
      <c r="N213" s="111">
        <f>SUM(N194:N212)</f>
        <v>31353468</v>
      </c>
      <c r="O213" s="111">
        <f>SUM(O194:O212)</f>
        <v>5227519</v>
      </c>
      <c r="P213" s="111">
        <f>SUM(P194:P212)</f>
        <v>101702</v>
      </c>
      <c r="Q213" s="111">
        <f>SUM(Q194:Q212)</f>
        <v>129637</v>
      </c>
      <c r="R213" s="111"/>
      <c r="S213" s="74"/>
      <c r="T213" s="28"/>
      <c r="U213" s="1"/>
      <c r="V213" s="1"/>
      <c r="W213" s="1"/>
    </row>
    <row r="214" spans="1:23" x14ac:dyDescent="0.35">
      <c r="A214" s="29"/>
      <c r="B214" s="48"/>
      <c r="C214" s="153"/>
      <c r="D214" s="124"/>
      <c r="E214" s="124"/>
      <c r="F214" s="142"/>
      <c r="G214" s="125"/>
      <c r="H214" s="29"/>
      <c r="I214" s="53"/>
      <c r="J214" s="60"/>
      <c r="K214" s="80"/>
      <c r="L214" s="77"/>
      <c r="M214" s="77"/>
      <c r="N214" s="53"/>
      <c r="O214" s="112"/>
      <c r="P214" s="112"/>
      <c r="Q214" s="112"/>
      <c r="R214" s="112"/>
      <c r="S214" s="65"/>
      <c r="T214" s="29"/>
    </row>
    <row r="215" spans="1:23" x14ac:dyDescent="0.35">
      <c r="A215" s="29"/>
      <c r="B215" s="48"/>
      <c r="C215" s="153"/>
      <c r="D215" s="124"/>
      <c r="E215" s="124"/>
      <c r="F215" s="142"/>
      <c r="G215" s="125"/>
      <c r="H215" s="29"/>
      <c r="I215" s="53"/>
      <c r="J215" s="60"/>
      <c r="K215" s="80"/>
      <c r="L215" s="77"/>
      <c r="M215" s="77"/>
      <c r="N215" s="53"/>
      <c r="O215" s="112"/>
      <c r="P215" s="112"/>
      <c r="Q215" s="112"/>
      <c r="R215" s="112"/>
      <c r="S215" s="65"/>
      <c r="T215" s="29"/>
    </row>
    <row r="216" spans="1:23" s="1" customFormat="1" x14ac:dyDescent="0.35">
      <c r="A216" s="28"/>
      <c r="B216" s="48"/>
      <c r="C216" s="153"/>
      <c r="D216" s="124"/>
      <c r="E216" s="124"/>
      <c r="F216" s="142"/>
      <c r="G216" s="125"/>
      <c r="H216" s="29"/>
      <c r="I216" s="53"/>
      <c r="J216" s="60"/>
      <c r="K216" s="80"/>
      <c r="L216" s="77"/>
      <c r="M216" s="77"/>
      <c r="N216" s="53"/>
      <c r="O216" s="112"/>
      <c r="P216" s="112"/>
      <c r="Q216" s="112"/>
      <c r="R216" s="112"/>
      <c r="S216" s="65"/>
      <c r="T216" s="29"/>
      <c r="U216"/>
      <c r="V216"/>
      <c r="W216"/>
    </row>
    <row r="217" spans="1:23" s="1" customFormat="1" x14ac:dyDescent="0.35">
      <c r="A217" s="28"/>
      <c r="B217" s="46"/>
      <c r="C217" s="155" t="s">
        <v>309</v>
      </c>
      <c r="D217" s="146"/>
      <c r="E217" s="146"/>
      <c r="F217" s="141"/>
      <c r="G217" s="147"/>
      <c r="H217" s="46"/>
      <c r="I217" s="76"/>
      <c r="J217" s="79"/>
      <c r="K217" s="75"/>
      <c r="L217" s="59"/>
      <c r="M217" s="59"/>
      <c r="N217" s="76"/>
      <c r="O217" s="111"/>
      <c r="P217" s="111"/>
      <c r="Q217" s="111"/>
      <c r="R217" s="111"/>
      <c r="S217" s="74"/>
      <c r="T217" s="28"/>
    </row>
    <row r="218" spans="1:23" x14ac:dyDescent="0.35">
      <c r="A218" s="29"/>
      <c r="B218" s="48" t="s">
        <v>6</v>
      </c>
      <c r="C218" s="153" t="s">
        <v>330</v>
      </c>
      <c r="D218" s="124" t="s">
        <v>6</v>
      </c>
      <c r="E218" s="124"/>
      <c r="F218" s="124"/>
      <c r="G218" s="125"/>
      <c r="H218" s="48" t="s">
        <v>6</v>
      </c>
      <c r="I218" s="53" t="s">
        <v>6</v>
      </c>
      <c r="J218" s="60">
        <v>59.4</v>
      </c>
      <c r="K218" s="80">
        <v>14.5</v>
      </c>
      <c r="L218" s="77">
        <v>59.55</v>
      </c>
      <c r="M218" s="77">
        <v>44.03</v>
      </c>
      <c r="N218" s="53">
        <v>1051380</v>
      </c>
      <c r="O218" s="112">
        <v>2080370</v>
      </c>
      <c r="P218" s="112">
        <v>40065</v>
      </c>
      <c r="Q218" s="112">
        <v>9250</v>
      </c>
      <c r="R218" s="112">
        <v>253</v>
      </c>
      <c r="S218" s="80">
        <v>208.4</v>
      </c>
      <c r="T218" s="30" t="s">
        <v>331</v>
      </c>
    </row>
    <row r="219" spans="1:23" x14ac:dyDescent="0.35">
      <c r="A219" s="29"/>
      <c r="B219" s="48" t="s">
        <v>6</v>
      </c>
      <c r="C219" s="153" t="s">
        <v>227</v>
      </c>
      <c r="D219" s="124" t="s">
        <v>6</v>
      </c>
      <c r="E219" s="124"/>
      <c r="F219" s="124"/>
      <c r="G219" s="125"/>
      <c r="H219" s="48" t="s">
        <v>6</v>
      </c>
      <c r="I219" s="53" t="s">
        <v>6</v>
      </c>
      <c r="J219" s="60">
        <v>59.8</v>
      </c>
      <c r="K219" s="80">
        <v>15.1</v>
      </c>
      <c r="L219" s="77">
        <v>59.9</v>
      </c>
      <c r="M219" s="77">
        <v>44.5</v>
      </c>
      <c r="N219" s="53">
        <v>1438190</v>
      </c>
      <c r="O219" s="112">
        <v>412769</v>
      </c>
      <c r="P219" s="112">
        <v>7955</v>
      </c>
      <c r="Q219" s="112">
        <v>1838</v>
      </c>
      <c r="R219" s="112">
        <v>248</v>
      </c>
      <c r="S219" s="80">
        <v>34</v>
      </c>
      <c r="T219" s="30" t="s">
        <v>332</v>
      </c>
    </row>
    <row r="220" spans="1:23" x14ac:dyDescent="0.35">
      <c r="A220" s="29"/>
      <c r="B220" s="48" t="s">
        <v>6</v>
      </c>
      <c r="C220" s="153" t="s">
        <v>228</v>
      </c>
      <c r="D220" s="124" t="s">
        <v>6</v>
      </c>
      <c r="E220" s="124"/>
      <c r="F220" s="124"/>
      <c r="G220" s="125"/>
      <c r="H220" s="48" t="s">
        <v>6</v>
      </c>
      <c r="I220" s="53" t="s">
        <v>6</v>
      </c>
      <c r="J220" s="60">
        <v>55.95</v>
      </c>
      <c r="K220" s="80">
        <v>-32.299999999999997</v>
      </c>
      <c r="L220" s="77">
        <v>112.4</v>
      </c>
      <c r="M220" s="77">
        <v>55.75</v>
      </c>
      <c r="N220" s="53">
        <v>542715</v>
      </c>
      <c r="O220" s="112">
        <v>22377808</v>
      </c>
      <c r="P220" s="112">
        <v>280495</v>
      </c>
      <c r="Q220" s="112">
        <v>127255</v>
      </c>
      <c r="R220" s="112">
        <v>253</v>
      </c>
      <c r="S220" s="80">
        <v>3774.2</v>
      </c>
      <c r="T220" s="30" t="s">
        <v>333</v>
      </c>
    </row>
    <row r="221" spans="1:23" x14ac:dyDescent="0.35">
      <c r="A221" s="29"/>
      <c r="B221" s="48" t="s">
        <v>6</v>
      </c>
      <c r="C221" s="153" t="s">
        <v>229</v>
      </c>
      <c r="D221" s="124" t="s">
        <v>6</v>
      </c>
      <c r="E221" s="124"/>
      <c r="F221" s="124"/>
      <c r="G221" s="125"/>
      <c r="H221" s="48" t="s">
        <v>6</v>
      </c>
      <c r="I221" s="53" t="s">
        <v>6</v>
      </c>
      <c r="J221" s="60">
        <v>119.7</v>
      </c>
      <c r="K221" s="80">
        <v>21.9</v>
      </c>
      <c r="L221" s="77">
        <v>120.55</v>
      </c>
      <c r="M221" s="77">
        <v>70.75</v>
      </c>
      <c r="N221" s="53">
        <v>389025</v>
      </c>
      <c r="O221" s="112">
        <v>12525468</v>
      </c>
      <c r="P221" s="112">
        <v>139758</v>
      </c>
      <c r="Q221" s="112">
        <v>75179</v>
      </c>
      <c r="R221" s="112">
        <v>253</v>
      </c>
      <c r="S221" s="80">
        <v>3145.8</v>
      </c>
      <c r="T221" s="30" t="s">
        <v>334</v>
      </c>
    </row>
    <row r="222" spans="1:23" s="123" customFormat="1" x14ac:dyDescent="0.35">
      <c r="A222" s="29"/>
      <c r="B222" s="48"/>
      <c r="C222" s="155" t="s">
        <v>310</v>
      </c>
      <c r="D222" s="124"/>
      <c r="E222" s="124"/>
      <c r="F222" s="143"/>
      <c r="G222" s="144"/>
      <c r="H222" s="48"/>
      <c r="I222" s="53"/>
      <c r="J222" s="60"/>
      <c r="K222" s="80"/>
      <c r="L222" s="77"/>
      <c r="M222" s="77"/>
      <c r="N222" s="76">
        <f>SUM(N218:N221)</f>
        <v>3421310</v>
      </c>
      <c r="O222" s="111">
        <f>SUM(O218:O221)</f>
        <v>37396415</v>
      </c>
      <c r="P222" s="111">
        <f>SUM(P218:P221)</f>
        <v>468273</v>
      </c>
      <c r="Q222" s="111">
        <f>SUM(Q218:Q221)</f>
        <v>213522</v>
      </c>
      <c r="R222" s="112"/>
      <c r="S222" s="80"/>
      <c r="T222" s="30"/>
    </row>
    <row r="223" spans="1:23" s="27" customFormat="1" x14ac:dyDescent="0.35">
      <c r="A223" s="8"/>
      <c r="B223" s="22"/>
      <c r="C223" s="153"/>
      <c r="D223" s="124"/>
      <c r="E223" s="124"/>
      <c r="F223" s="145"/>
      <c r="G223" s="150"/>
      <c r="H223" s="30"/>
      <c r="I223" s="63"/>
      <c r="J223" s="54"/>
      <c r="K223" s="57"/>
      <c r="L223" s="71"/>
      <c r="M223" s="71"/>
      <c r="N223" s="63"/>
      <c r="O223" s="81"/>
      <c r="P223" s="81"/>
      <c r="Q223" s="81"/>
      <c r="R223" s="81"/>
      <c r="S223" s="119"/>
      <c r="T223"/>
      <c r="U223"/>
      <c r="V223"/>
      <c r="W223"/>
    </row>
    <row r="224" spans="1:23" s="27" customFormat="1" x14ac:dyDescent="0.35">
      <c r="A224" s="8"/>
      <c r="B224" s="22"/>
      <c r="C224" s="153"/>
      <c r="D224" s="124"/>
      <c r="E224" s="124"/>
      <c r="F224" s="145"/>
      <c r="G224" s="150"/>
      <c r="H224" s="30"/>
      <c r="I224" s="63"/>
      <c r="J224" s="54"/>
      <c r="K224" s="57"/>
      <c r="L224" s="71"/>
      <c r="M224" s="71"/>
      <c r="N224" s="63"/>
      <c r="O224" s="81"/>
      <c r="P224" s="81"/>
      <c r="Q224" s="81"/>
      <c r="R224" s="81"/>
      <c r="S224" s="119"/>
      <c r="T224" s="123"/>
      <c r="U224" s="123"/>
      <c r="V224" s="123"/>
      <c r="W224" s="123"/>
    </row>
    <row r="225" spans="1:23" s="27" customFormat="1" x14ac:dyDescent="0.35">
      <c r="A225" s="8"/>
      <c r="B225" s="22"/>
      <c r="C225" s="153"/>
      <c r="D225" s="124"/>
      <c r="E225" s="124"/>
      <c r="F225" s="145"/>
      <c r="G225" s="150"/>
      <c r="H225" s="30"/>
      <c r="I225" s="63"/>
      <c r="J225" s="54"/>
      <c r="K225" s="57"/>
      <c r="L225" s="71"/>
      <c r="M225" s="71"/>
      <c r="N225" s="63"/>
      <c r="O225" s="81"/>
      <c r="P225" s="81"/>
      <c r="Q225" s="81"/>
      <c r="R225" s="81"/>
      <c r="S225" s="119"/>
      <c r="T225" s="123"/>
      <c r="U225" s="123"/>
      <c r="V225" s="123"/>
      <c r="W225" s="123"/>
    </row>
    <row r="226" spans="1:23" s="157" customFormat="1" ht="13.5" x14ac:dyDescent="0.3">
      <c r="A226" s="23"/>
      <c r="B226" s="25"/>
      <c r="C226" s="155" t="s">
        <v>311</v>
      </c>
      <c r="D226" s="146"/>
      <c r="E226" s="146"/>
      <c r="F226" s="146"/>
      <c r="G226" s="147"/>
      <c r="H226" s="25"/>
      <c r="I226" s="62">
        <f>I213+I191+I162+I36</f>
        <v>83974973574.492035</v>
      </c>
      <c r="J226" s="62"/>
      <c r="K226" s="62"/>
      <c r="L226" s="62"/>
      <c r="M226" s="62"/>
      <c r="N226" s="62">
        <f>N222+N213+N191+N162+N36</f>
        <v>2121863988</v>
      </c>
      <c r="O226" s="62">
        <f>O213+O191+O162+O36+O222</f>
        <v>1044239779</v>
      </c>
      <c r="P226" s="62">
        <f>P213+P191+P162+P36+P222</f>
        <v>40946417</v>
      </c>
      <c r="Q226" s="62">
        <f>Q213+Q191+Q162+Q36+Q222</f>
        <v>23157173</v>
      </c>
      <c r="R226" s="62"/>
      <c r="S226" s="156"/>
    </row>
    <row r="227" spans="1:23" x14ac:dyDescent="0.35">
      <c r="B227" s="26"/>
      <c r="C227" s="153"/>
      <c r="D227" s="124"/>
      <c r="E227" s="124"/>
      <c r="F227" s="124"/>
      <c r="G227" s="125"/>
      <c r="H227" s="31"/>
      <c r="I227" s="56"/>
      <c r="J227" s="70"/>
      <c r="K227" s="83"/>
      <c r="L227" s="70"/>
      <c r="M227" s="70"/>
      <c r="N227" s="56"/>
      <c r="O227" s="56"/>
      <c r="P227" s="56"/>
      <c r="Q227" s="56"/>
      <c r="R227" s="56"/>
      <c r="S227" s="83"/>
      <c r="T227" s="26"/>
      <c r="U227" s="27"/>
      <c r="V227" s="27"/>
      <c r="W227" s="27"/>
    </row>
    <row r="228" spans="1:23" x14ac:dyDescent="0.35">
      <c r="C228" s="153"/>
      <c r="D228" s="124"/>
      <c r="E228" s="124"/>
    </row>
    <row r="229" spans="1:23" x14ac:dyDescent="0.35">
      <c r="C229" s="153"/>
      <c r="D229" s="124"/>
      <c r="E229" s="124"/>
    </row>
    <row r="230" spans="1:23" s="27" customFormat="1" x14ac:dyDescent="0.35">
      <c r="A230" s="8" t="s">
        <v>314</v>
      </c>
      <c r="B230" s="22"/>
      <c r="C230" s="153"/>
      <c r="D230" s="124"/>
      <c r="E230" s="124"/>
      <c r="F230" s="145"/>
      <c r="G230" s="150"/>
      <c r="H230" s="30"/>
      <c r="I230" s="81"/>
      <c r="J230" s="71"/>
      <c r="K230" s="57"/>
      <c r="L230" s="71"/>
      <c r="M230" s="71"/>
      <c r="N230" s="63"/>
      <c r="O230" s="81"/>
      <c r="P230" s="81"/>
      <c r="Q230" s="81"/>
      <c r="R230" s="81"/>
      <c r="S230" s="119"/>
      <c r="T230"/>
      <c r="U230"/>
      <c r="V230"/>
      <c r="W230"/>
    </row>
    <row r="231" spans="1:23" s="27" customFormat="1" ht="13.5" x14ac:dyDescent="0.3">
      <c r="A231" s="8" t="s">
        <v>313</v>
      </c>
      <c r="B231" s="24"/>
      <c r="C231" s="153"/>
      <c r="D231" s="124"/>
      <c r="E231" s="124"/>
      <c r="F231" s="56"/>
      <c r="G231" s="149"/>
      <c r="H231" s="26"/>
      <c r="I231" s="56"/>
      <c r="J231" s="70"/>
      <c r="K231" s="83"/>
      <c r="L231" s="70"/>
      <c r="M231" s="70"/>
      <c r="N231" s="56"/>
      <c r="O231" s="56"/>
      <c r="P231" s="56"/>
      <c r="Q231" s="56"/>
      <c r="R231" s="56"/>
      <c r="S231" s="83"/>
    </row>
    <row r="232" spans="1:23" s="27" customFormat="1" ht="13.5" x14ac:dyDescent="0.3">
      <c r="A232" s="8" t="s">
        <v>315</v>
      </c>
      <c r="B232" s="24"/>
      <c r="C232" s="153"/>
      <c r="D232" s="124"/>
      <c r="E232" s="124"/>
      <c r="F232" s="56"/>
      <c r="G232" s="149"/>
      <c r="H232" s="26"/>
      <c r="I232" s="56"/>
      <c r="J232" s="70"/>
      <c r="K232" s="83"/>
      <c r="L232" s="70"/>
      <c r="M232" s="70"/>
      <c r="N232" s="56"/>
      <c r="O232" s="56"/>
      <c r="P232" s="56"/>
      <c r="Q232" s="56"/>
      <c r="R232" s="56"/>
      <c r="S232" s="83"/>
    </row>
    <row r="233" spans="1:23" s="27" customFormat="1" ht="13.5" x14ac:dyDescent="0.3">
      <c r="A233" s="8" t="s">
        <v>316</v>
      </c>
      <c r="B233" s="24"/>
      <c r="C233" s="153"/>
      <c r="D233" s="124"/>
      <c r="E233" s="124"/>
      <c r="F233" s="56"/>
      <c r="G233" s="149"/>
      <c r="H233" s="26"/>
      <c r="I233" s="56"/>
      <c r="J233" s="70"/>
      <c r="K233" s="83"/>
      <c r="L233" s="70"/>
      <c r="M233" s="70"/>
      <c r="N233" s="56"/>
      <c r="O233" s="56"/>
      <c r="P233" s="56"/>
      <c r="Q233" s="56"/>
      <c r="R233" s="56"/>
      <c r="S233" s="83"/>
    </row>
  </sheetData>
  <mergeCells count="7">
    <mergeCell ref="L5:M5"/>
    <mergeCell ref="E10:G10"/>
    <mergeCell ref="E6:F6"/>
    <mergeCell ref="E5:F5"/>
    <mergeCell ref="H5:I5"/>
    <mergeCell ref="H6:I6"/>
    <mergeCell ref="L6:M6"/>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Oslo Børs</vt:lpstr>
    </vt:vector>
  </TitlesOfParts>
  <Company>Oslo Børs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Schiøtz</dc:creator>
  <cp:lastModifiedBy>Herdis</cp:lastModifiedBy>
  <dcterms:created xsi:type="dcterms:W3CDTF">2011-01-14T09:23:38Z</dcterms:created>
  <dcterms:modified xsi:type="dcterms:W3CDTF">2022-03-17T13:46:56Z</dcterms:modified>
</cp:coreProperties>
</file>