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Herdis\Desktop\"/>
    </mc:Choice>
  </mc:AlternateContent>
  <xr:revisionPtr revIDLastSave="0" documentId="13_ncr:1_{3B1E19E7-D5F9-498D-AC5C-35E57AEEF079}" xr6:coauthVersionLast="47" xr6:coauthVersionMax="47" xr10:uidLastSave="{00000000-0000-0000-0000-000000000000}"/>
  <bookViews>
    <workbookView xWindow="-110" yWindow="-110" windowWidth="19420" windowHeight="10300" xr2:uid="{00000000-000D-0000-FFFF-FFFF00000000}"/>
  </bookViews>
  <sheets>
    <sheet name="Oslo Bør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69" i="1" l="1"/>
  <c r="P169" i="1" l="1"/>
  <c r="Q169" i="1"/>
  <c r="O169" i="1"/>
  <c r="N169" i="1"/>
  <c r="I197" i="1" l="1"/>
  <c r="I221" i="1"/>
  <c r="Q197" i="1"/>
  <c r="P197" i="1"/>
  <c r="O197" i="1"/>
  <c r="N197" i="1"/>
  <c r="Q221" i="1"/>
  <c r="P221" i="1"/>
  <c r="O221" i="1"/>
  <c r="N221" i="1"/>
  <c r="O230" i="1" l="1"/>
  <c r="N230" i="1"/>
  <c r="Q36" i="1" l="1"/>
  <c r="P36" i="1"/>
  <c r="O36" i="1"/>
  <c r="N36" i="1"/>
  <c r="N234" i="1" s="1"/>
  <c r="I36" i="1"/>
  <c r="I234" i="1" s="1"/>
  <c r="P230" i="1" l="1"/>
  <c r="Q230" i="1"/>
  <c r="Q234" i="1" l="1"/>
  <c r="O234" i="1" l="1"/>
  <c r="P234" i="1"/>
</calcChain>
</file>

<file path=xl/sharedStrings.xml><?xml version="1.0" encoding="utf-8"?>
<sst xmlns="http://schemas.openxmlformats.org/spreadsheetml/2006/main" count="831" uniqueCount="541">
  <si>
    <t>Aker Solutions</t>
  </si>
  <si>
    <t>AKSO</t>
  </si>
  <si>
    <t>Frontline</t>
  </si>
  <si>
    <t>USD</t>
  </si>
  <si>
    <t>FRO</t>
  </si>
  <si>
    <t>-</t>
  </si>
  <si>
    <t>GJF</t>
  </si>
  <si>
    <t>Golden Ocean Group</t>
  </si>
  <si>
    <t>GOGL</t>
  </si>
  <si>
    <t>Norsk Hydro</t>
  </si>
  <si>
    <t>NHY</t>
  </si>
  <si>
    <t>Orkla</t>
  </si>
  <si>
    <t>ORK</t>
  </si>
  <si>
    <t>Petroleum Geo-Services</t>
  </si>
  <si>
    <t>PGS</t>
  </si>
  <si>
    <t>Prosafe</t>
  </si>
  <si>
    <t>EUR</t>
  </si>
  <si>
    <t>PRS</t>
  </si>
  <si>
    <t>Questerre Energy Corporation</t>
  </si>
  <si>
    <t>CAD</t>
  </si>
  <si>
    <t>QEC</t>
  </si>
  <si>
    <t>REC</t>
  </si>
  <si>
    <t>Seadrill</t>
  </si>
  <si>
    <t>SDRL</t>
  </si>
  <si>
    <t>Storebrand</t>
  </si>
  <si>
    <t>STB</t>
  </si>
  <si>
    <t>Subsea 7</t>
  </si>
  <si>
    <t>Telenor</t>
  </si>
  <si>
    <t>TEL</t>
  </si>
  <si>
    <t>TGS-NOPEC Geophysical Company</t>
  </si>
  <si>
    <t>TGS</t>
  </si>
  <si>
    <t>Yara International</t>
  </si>
  <si>
    <t>YAR</t>
  </si>
  <si>
    <t>AF Gruppen</t>
  </si>
  <si>
    <t>AFG</t>
  </si>
  <si>
    <t>AKER</t>
  </si>
  <si>
    <t>Apptix</t>
  </si>
  <si>
    <t>APP</t>
  </si>
  <si>
    <t>ABG Sundal Collier Holding</t>
  </si>
  <si>
    <t>ASC</t>
  </si>
  <si>
    <t>Atea</t>
  </si>
  <si>
    <t>ATEA</t>
  </si>
  <si>
    <t>Austevoll Seafood</t>
  </si>
  <si>
    <t>AUSS</t>
  </si>
  <si>
    <t>GBP</t>
  </si>
  <si>
    <t>AVM</t>
  </si>
  <si>
    <t>Bakkafrost</t>
  </si>
  <si>
    <t>BAKKA</t>
  </si>
  <si>
    <t>Belships</t>
  </si>
  <si>
    <t>BEL</t>
  </si>
  <si>
    <t>Bergen Group</t>
  </si>
  <si>
    <t>BERGEN</t>
  </si>
  <si>
    <t>Biotec Pharmacon</t>
  </si>
  <si>
    <t>BIOTEC</t>
  </si>
  <si>
    <t>Bonheur</t>
  </si>
  <si>
    <t>BON</t>
  </si>
  <si>
    <t>Borgestad</t>
  </si>
  <si>
    <t>BOR</t>
  </si>
  <si>
    <t>BWO</t>
  </si>
  <si>
    <t>ContextVision</t>
  </si>
  <si>
    <t>SEK</t>
  </si>
  <si>
    <t>COV</t>
  </si>
  <si>
    <t>DNO</t>
  </si>
  <si>
    <t>DOF</t>
  </si>
  <si>
    <t>Eidesvik Offshore</t>
  </si>
  <si>
    <t>EIOF</t>
  </si>
  <si>
    <t>Ekornes</t>
  </si>
  <si>
    <t>EKO</t>
  </si>
  <si>
    <t>Electromagnetic Geoservices</t>
  </si>
  <si>
    <t>EMGS</t>
  </si>
  <si>
    <t>Funcom</t>
  </si>
  <si>
    <t>FUNCOM</t>
  </si>
  <si>
    <t>Goodtech</t>
  </si>
  <si>
    <t>GOD</t>
  </si>
  <si>
    <t>Grieg Seafood</t>
  </si>
  <si>
    <t>GSF</t>
  </si>
  <si>
    <t>Hexagon Composites</t>
  </si>
  <si>
    <t>HEX</t>
  </si>
  <si>
    <t>InterOil Exploration and Production</t>
  </si>
  <si>
    <t>IOX</t>
  </si>
  <si>
    <t>Jinhui Shipping and Transportation</t>
  </si>
  <si>
    <t>JIN</t>
  </si>
  <si>
    <t>Kitron</t>
  </si>
  <si>
    <t>KIT</t>
  </si>
  <si>
    <t>KOA</t>
  </si>
  <si>
    <t>Kongsberg Gruppen</t>
  </si>
  <si>
    <t>KOG</t>
  </si>
  <si>
    <t>Lerøy Seafood Group</t>
  </si>
  <si>
    <t>LSG</t>
  </si>
  <si>
    <t>Norwegian Air Shuttle</t>
  </si>
  <si>
    <t>NAS</t>
  </si>
  <si>
    <t>Nordic Semiconductor</t>
  </si>
  <si>
    <t>NOD</t>
  </si>
  <si>
    <t>Norwegian Energy Company</t>
  </si>
  <si>
    <t>NOR</t>
  </si>
  <si>
    <t>Norwegian Property</t>
  </si>
  <si>
    <t>NPRO</t>
  </si>
  <si>
    <t>ODF</t>
  </si>
  <si>
    <t>ODFB</t>
  </si>
  <si>
    <t>DKK</t>
  </si>
  <si>
    <t>Panoro Energy</t>
  </si>
  <si>
    <t>PEN</t>
  </si>
  <si>
    <t>Photocure</t>
  </si>
  <si>
    <t>PHO</t>
  </si>
  <si>
    <t>Q-Free</t>
  </si>
  <si>
    <t>QFR</t>
  </si>
  <si>
    <t>SalMar</t>
  </si>
  <si>
    <t>SALM</t>
  </si>
  <si>
    <t>SAS AB</t>
  </si>
  <si>
    <t>SAS NOK</t>
  </si>
  <si>
    <t>SeaBird Exploration</t>
  </si>
  <si>
    <t>SBX</t>
  </si>
  <si>
    <t>Siem Offshore</t>
  </si>
  <si>
    <t>SIOFF</t>
  </si>
  <si>
    <t>Stolt-Nielsen</t>
  </si>
  <si>
    <t>SNI</t>
  </si>
  <si>
    <t>Songa Offshore</t>
  </si>
  <si>
    <t>SONG</t>
  </si>
  <si>
    <t>Storm Real Estate</t>
  </si>
  <si>
    <t>STORM</t>
  </si>
  <si>
    <t>Tomra Systems</t>
  </si>
  <si>
    <t>TOM</t>
  </si>
  <si>
    <t>TTS Group</t>
  </si>
  <si>
    <t>TTS</t>
  </si>
  <si>
    <t>Veidekke</t>
  </si>
  <si>
    <t>VEI</t>
  </si>
  <si>
    <t>Wentworth Resources</t>
  </si>
  <si>
    <t>Arendals Fossekompani</t>
  </si>
  <si>
    <t>AKVA Group</t>
  </si>
  <si>
    <t>AKVA</t>
  </si>
  <si>
    <t>American Shipping Company</t>
  </si>
  <si>
    <t>AMSC</t>
  </si>
  <si>
    <t>Byggma</t>
  </si>
  <si>
    <t>BMA</t>
  </si>
  <si>
    <t>Bouvet</t>
  </si>
  <si>
    <t>Data Respons</t>
  </si>
  <si>
    <t>DAT</t>
  </si>
  <si>
    <t>Gyldendal</t>
  </si>
  <si>
    <t>GYL</t>
  </si>
  <si>
    <t>Havila Shipping</t>
  </si>
  <si>
    <t>HAVI</t>
  </si>
  <si>
    <t>IMSK</t>
  </si>
  <si>
    <t>MEDI</t>
  </si>
  <si>
    <t>Navamedic</t>
  </si>
  <si>
    <t>NAVA</t>
  </si>
  <si>
    <t>Olav Thon Eiendomsselskap</t>
  </si>
  <si>
    <t>OLT</t>
  </si>
  <si>
    <t>Polaris Media</t>
  </si>
  <si>
    <t>POL</t>
  </si>
  <si>
    <t>Protector Forsikring</t>
  </si>
  <si>
    <t>PROTCT</t>
  </si>
  <si>
    <t>GC Rieber Shipping</t>
  </si>
  <si>
    <t>RISH</t>
  </si>
  <si>
    <t>SOFF</t>
  </si>
  <si>
    <t>Solvang</t>
  </si>
  <si>
    <t>SOLV</t>
  </si>
  <si>
    <t>Voss Veksel- og Landmandsbank</t>
  </si>
  <si>
    <t>VVL</t>
  </si>
  <si>
    <t>Wilson</t>
  </si>
  <si>
    <t>WILS</t>
  </si>
  <si>
    <t>Aurskog Sparebank</t>
  </si>
  <si>
    <t>AURG</t>
  </si>
  <si>
    <t>Helgeland Sparebank</t>
  </si>
  <si>
    <t>HELG</t>
  </si>
  <si>
    <t>HSPG</t>
  </si>
  <si>
    <t>Indre Sogn Sparebank</t>
  </si>
  <si>
    <t>ISSG</t>
  </si>
  <si>
    <t>Melhus Sparebank</t>
  </si>
  <si>
    <t>MELG</t>
  </si>
  <si>
    <t>SpareBank 1 SMN</t>
  </si>
  <si>
    <t>MING</t>
  </si>
  <si>
    <t>Sparebanken Møre</t>
  </si>
  <si>
    <t>MORG</t>
  </si>
  <si>
    <t>SpareBank 1 Nord-Norge</t>
  </si>
  <si>
    <t>NONG</t>
  </si>
  <si>
    <t>SpareBank 1 Ringerike Hadeland</t>
  </si>
  <si>
    <t>RING</t>
  </si>
  <si>
    <t>SpareBank 1 SR-Bank</t>
  </si>
  <si>
    <t>Sandnes Sparebank</t>
  </si>
  <si>
    <t>SADG</t>
  </si>
  <si>
    <t>SBVG</t>
  </si>
  <si>
    <t>Sparebanken Øst</t>
  </si>
  <si>
    <t>SPOG</t>
  </si>
  <si>
    <t>Sparebanken Vest</t>
  </si>
  <si>
    <t>SVEG</t>
  </si>
  <si>
    <t>Totens Sparebank</t>
  </si>
  <si>
    <t>TOTG</t>
  </si>
  <si>
    <t>XACT OBX</t>
  </si>
  <si>
    <t>FLEX LNG</t>
  </si>
  <si>
    <t>FLNG</t>
  </si>
  <si>
    <t>IDEX</t>
  </si>
  <si>
    <t>PCI Biotech Holding</t>
  </si>
  <si>
    <t>PCIB</t>
  </si>
  <si>
    <t>Polarcus</t>
  </si>
  <si>
    <t>PLCS</t>
  </si>
  <si>
    <t>Spectrum</t>
  </si>
  <si>
    <t>SPU</t>
  </si>
  <si>
    <t>The Scottish Salmon Company</t>
  </si>
  <si>
    <t>SSC</t>
  </si>
  <si>
    <t>Thin Film Electronics</t>
  </si>
  <si>
    <t>THIN</t>
  </si>
  <si>
    <t>OBX</t>
  </si>
  <si>
    <t>EGENKAPITALINSTRUMENTER / EQUITY CAPITAL INSTRUMENTS</t>
  </si>
  <si>
    <t xml:space="preserve">NOK </t>
  </si>
  <si>
    <t>På-</t>
  </si>
  <si>
    <t>Selskap -  Aksjeklasse</t>
  </si>
  <si>
    <t>Registrert</t>
  </si>
  <si>
    <t>Antall aksjonærer</t>
  </si>
  <si>
    <t>Utlend</t>
  </si>
  <si>
    <t>Utbytte</t>
  </si>
  <si>
    <t>Kurs årsslutt 1)</t>
  </si>
  <si>
    <t>Tot.avkastn.</t>
  </si>
  <si>
    <t xml:space="preserve">       Høy / Lav kurs</t>
  </si>
  <si>
    <t xml:space="preserve">   Omsetnings-</t>
  </si>
  <si>
    <t>Symbol</t>
  </si>
  <si>
    <t>el</t>
  </si>
  <si>
    <t>lydende</t>
  </si>
  <si>
    <t>kapital</t>
  </si>
  <si>
    <t>Shareholders</t>
  </si>
  <si>
    <t>eierand</t>
  </si>
  <si>
    <t>Dividend</t>
  </si>
  <si>
    <t>Price year end 1)</t>
  </si>
  <si>
    <t>årsslutt</t>
  </si>
  <si>
    <t>I verdi</t>
  </si>
  <si>
    <t>Antall aksjer 3)</t>
  </si>
  <si>
    <t>Ant transaksjoner</t>
  </si>
  <si>
    <t>Ant dager</t>
  </si>
  <si>
    <t xml:space="preserve">     hastighet</t>
  </si>
  <si>
    <t>annet</t>
  </si>
  <si>
    <t>verdi</t>
  </si>
  <si>
    <t>Company - Share class</t>
  </si>
  <si>
    <t>Reg share</t>
  </si>
  <si>
    <t>Norske</t>
  </si>
  <si>
    <t>Utenland</t>
  </si>
  <si>
    <t>Foreign</t>
  </si>
  <si>
    <t>per aksje</t>
  </si>
  <si>
    <t>totalt</t>
  </si>
  <si>
    <t xml:space="preserve">  Total return</t>
  </si>
  <si>
    <t xml:space="preserve">      High / Low price</t>
  </si>
  <si>
    <t>Value</t>
  </si>
  <si>
    <t>Number of</t>
  </si>
  <si>
    <t>No. of trad-</t>
  </si>
  <si>
    <t xml:space="preserve">  Turnover </t>
  </si>
  <si>
    <t>Ticker</t>
  </si>
  <si>
    <t>If not</t>
  </si>
  <si>
    <t>Nominal</t>
  </si>
  <si>
    <t>capital</t>
  </si>
  <si>
    <t>Domestic</t>
  </si>
  <si>
    <t>ownership</t>
  </si>
  <si>
    <t>per share</t>
  </si>
  <si>
    <t>total</t>
  </si>
  <si>
    <t xml:space="preserve">  H</t>
  </si>
  <si>
    <t xml:space="preserve">   L</t>
  </si>
  <si>
    <t>year end</t>
  </si>
  <si>
    <t>shares traded 3)</t>
  </si>
  <si>
    <t>transactions</t>
  </si>
  <si>
    <t xml:space="preserve">   ing days</t>
  </si>
  <si>
    <t xml:space="preserve">  velocity</t>
  </si>
  <si>
    <t>code</t>
  </si>
  <si>
    <t>value</t>
  </si>
  <si>
    <t>NOK 1000</t>
  </si>
  <si>
    <t>%</t>
  </si>
  <si>
    <t>NOK</t>
  </si>
  <si>
    <t xml:space="preserve"> %</t>
  </si>
  <si>
    <t xml:space="preserve">     %</t>
  </si>
  <si>
    <t>OB Match</t>
  </si>
  <si>
    <t>Total OB Match</t>
  </si>
  <si>
    <t>OB Standard &amp; New</t>
  </si>
  <si>
    <t>Total OB Standard &amp; New</t>
  </si>
  <si>
    <t>Equity Certificates</t>
  </si>
  <si>
    <t>Exchange traded funds</t>
  </si>
  <si>
    <t>Total Exchange traded funds</t>
  </si>
  <si>
    <t>GRAND TOTAL</t>
  </si>
  <si>
    <t>Market value reg</t>
  </si>
  <si>
    <t>If the stock has not been traded that day, the last ask price is applied (marked "k"). If there does not exist an ask price either, the last traded price for the latest day the stock was traded is used (marked "o").</t>
  </si>
  <si>
    <t>1) Siste omsetningskurs siste børsdag. Dersom aksjen ikke ble omsatt denne dagen, benyttes siste kjøpskurs (merket "k"). Dersom det heller ikke finnes kjøpskurs siste børsdag, brukes omsetningskurs fra siste dag aksjen ble omsatt (merket "o"). / Last traded price for the last day of the year.</t>
  </si>
  <si>
    <t>2) Utbytte er reinvestert på ex-dato./Dividends are reinvested on ex-dates.</t>
  </si>
  <si>
    <t>3) Antall aksjer omsatt er justert for utvanninger / Diluting effects are adjusted for in order to reflect the true performance of the security.</t>
  </si>
  <si>
    <t>DNB</t>
  </si>
  <si>
    <t>SUBC</t>
  </si>
  <si>
    <t>ARCHER</t>
  </si>
  <si>
    <t>HLNG</t>
  </si>
  <si>
    <t>Kværner</t>
  </si>
  <si>
    <t>KVAER</t>
  </si>
  <si>
    <t>OTS</t>
  </si>
  <si>
    <t>Markedsverdi reg</t>
  </si>
  <si>
    <t>Medistim</t>
  </si>
  <si>
    <t>NRS</t>
  </si>
  <si>
    <t>SpareBank 1 Østfold Akershus</t>
  </si>
  <si>
    <t>SOAG</t>
  </si>
  <si>
    <t>DNB OBX</t>
  </si>
  <si>
    <t>OBXEDNB</t>
  </si>
  <si>
    <t>OBXEXACT</t>
  </si>
  <si>
    <t>OBXEXDBEAR</t>
  </si>
  <si>
    <t>OBXEXDBULL</t>
  </si>
  <si>
    <t>AWDR</t>
  </si>
  <si>
    <t>SDSD</t>
  </si>
  <si>
    <t>Gjensidige Forsikring</t>
  </si>
  <si>
    <t>Archer</t>
  </si>
  <si>
    <t>Borregaard</t>
  </si>
  <si>
    <t>BRG</t>
  </si>
  <si>
    <t>Odfjell ser. A</t>
  </si>
  <si>
    <t>Odfjell ser. B</t>
  </si>
  <si>
    <t>Reach Subsea</t>
  </si>
  <si>
    <t>REACH</t>
  </si>
  <si>
    <t>Selvaag Bolig</t>
  </si>
  <si>
    <t>SBO</t>
  </si>
  <si>
    <t>SRBANK</t>
  </si>
  <si>
    <t>Itera</t>
  </si>
  <si>
    <t>Norway Royal Salmon</t>
  </si>
  <si>
    <t>Awilco Drilling</t>
  </si>
  <si>
    <t>S.D. Standard Drilling</t>
  </si>
  <si>
    <t>REC Silicon</t>
  </si>
  <si>
    <t>Aqualis</t>
  </si>
  <si>
    <t>Asetek</t>
  </si>
  <si>
    <t>BW LPG</t>
  </si>
  <si>
    <t>Ocean Yield</t>
  </si>
  <si>
    <t>Odfjell Drilling</t>
  </si>
  <si>
    <t>ASETEK</t>
  </si>
  <si>
    <t>BWLPG</t>
  </si>
  <si>
    <t>OCY</t>
  </si>
  <si>
    <t>ODL</t>
  </si>
  <si>
    <t>Petrolia</t>
  </si>
  <si>
    <t>Atlantic Petroleum</t>
  </si>
  <si>
    <t>Napatech</t>
  </si>
  <si>
    <t>NAPA</t>
  </si>
  <si>
    <t>Skue Sparebank</t>
  </si>
  <si>
    <t>Sparebanken Sør</t>
  </si>
  <si>
    <t>SKUE</t>
  </si>
  <si>
    <t>SOR</t>
  </si>
  <si>
    <t>Link Mobility Group</t>
  </si>
  <si>
    <t>LINK</t>
  </si>
  <si>
    <t>Akastor</t>
  </si>
  <si>
    <t>AKA</t>
  </si>
  <si>
    <t>Avance Gas Holding</t>
  </si>
  <si>
    <t>AVANCE</t>
  </si>
  <si>
    <t>Entra</t>
  </si>
  <si>
    <t>ENTRA</t>
  </si>
  <si>
    <t>Havyard Group</t>
  </si>
  <si>
    <t>HYARD</t>
  </si>
  <si>
    <t>Kongsberg Automotive</t>
  </si>
  <si>
    <t>NEL</t>
  </si>
  <si>
    <t>RAK Petroleum</t>
  </si>
  <si>
    <t>RAKP</t>
  </si>
  <si>
    <t>Scatec Solar</t>
  </si>
  <si>
    <t>SSO</t>
  </si>
  <si>
    <t>XXL</t>
  </si>
  <si>
    <t>Zalaris</t>
  </si>
  <si>
    <t>ATLA NOK</t>
  </si>
  <si>
    <t>NTS</t>
  </si>
  <si>
    <t>Total Equity Certificates</t>
  </si>
  <si>
    <t>JAEREN</t>
  </si>
  <si>
    <t>SpareBank 1 BV</t>
  </si>
  <si>
    <t>Jæren Sparebank</t>
  </si>
  <si>
    <t>Cxense</t>
  </si>
  <si>
    <t>CXENSE</t>
  </si>
  <si>
    <t>MSEIS</t>
  </si>
  <si>
    <t>NEXT Biometrics Group</t>
  </si>
  <si>
    <t>NEXT</t>
  </si>
  <si>
    <t>Schibsted ser. A</t>
  </si>
  <si>
    <t>SCHA</t>
  </si>
  <si>
    <t>Schibsted ser. B</t>
  </si>
  <si>
    <t>SCHB</t>
  </si>
  <si>
    <t>Europris</t>
  </si>
  <si>
    <t>EPR</t>
  </si>
  <si>
    <t>Gaming Innovation Group</t>
  </si>
  <si>
    <t>GIG</t>
  </si>
  <si>
    <t>Höegh LNG Holdings</t>
  </si>
  <si>
    <t>Kid</t>
  </si>
  <si>
    <t>KID</t>
  </si>
  <si>
    <t>Multiconsult</t>
  </si>
  <si>
    <t>MULTI</t>
  </si>
  <si>
    <t>Nordic Nanovector</t>
  </si>
  <si>
    <t>NANO</t>
  </si>
  <si>
    <t>NextGenTel Holding</t>
  </si>
  <si>
    <t>NGT</t>
  </si>
  <si>
    <t>NRC Group</t>
  </si>
  <si>
    <t>NRC</t>
  </si>
  <si>
    <t>StrongPoint</t>
  </si>
  <si>
    <t>STRONG</t>
  </si>
  <si>
    <t>Wilh. Wilhelmsen Holding ser. A</t>
  </si>
  <si>
    <t>Wilh. Wilhelmsen Holding ser. B</t>
  </si>
  <si>
    <t>Team Tankers International</t>
  </si>
  <si>
    <t>TEAM</t>
  </si>
  <si>
    <t>Høland og Setskog Sparebank</t>
  </si>
  <si>
    <t>Vistin Pharma</t>
  </si>
  <si>
    <t>Aker BP</t>
  </si>
  <si>
    <t>AKERBP</t>
  </si>
  <si>
    <t>Axactor</t>
  </si>
  <si>
    <t>B2Holding</t>
  </si>
  <si>
    <t>Hiddn Solutions</t>
  </si>
  <si>
    <t>Incus Investor</t>
  </si>
  <si>
    <t>Insr Insurance Group</t>
  </si>
  <si>
    <t>Norwegian Finans Holding</t>
  </si>
  <si>
    <t>Oceanteam</t>
  </si>
  <si>
    <t>Pareto Bank</t>
  </si>
  <si>
    <t>Solon Eiendom</t>
  </si>
  <si>
    <t>Techstep</t>
  </si>
  <si>
    <t>Treasure</t>
  </si>
  <si>
    <t>AXA</t>
  </si>
  <si>
    <t>B2H</t>
  </si>
  <si>
    <t>HIDDN</t>
  </si>
  <si>
    <t>INC</t>
  </si>
  <si>
    <t>INSR</t>
  </si>
  <si>
    <t>NOFI</t>
  </si>
  <si>
    <t>PARB</t>
  </si>
  <si>
    <t>SOLON</t>
  </si>
  <si>
    <t>TECH</t>
  </si>
  <si>
    <t>TRE</t>
  </si>
  <si>
    <t>Arcus</t>
  </si>
  <si>
    <t>ARCUS</t>
  </si>
  <si>
    <t>Targovax</t>
  </si>
  <si>
    <t>TRVX</t>
  </si>
  <si>
    <t>Avocet Mining PLC</t>
  </si>
  <si>
    <t>Borr Drilling</t>
  </si>
  <si>
    <t>BerGenBio</t>
  </si>
  <si>
    <t>Crayon Group Holding</t>
  </si>
  <si>
    <t>Element</t>
  </si>
  <si>
    <t>EVRY</t>
  </si>
  <si>
    <t>Fjord1</t>
  </si>
  <si>
    <t>Infront</t>
  </si>
  <si>
    <t>Komplett Bank</t>
  </si>
  <si>
    <t>Saferoad Holding</t>
  </si>
  <si>
    <t>Sbanken</t>
  </si>
  <si>
    <t>Self Storage Group</t>
  </si>
  <si>
    <t>Webstep</t>
  </si>
  <si>
    <t>BDRILL</t>
  </si>
  <si>
    <t>BGBIO</t>
  </si>
  <si>
    <t>CRAYON</t>
  </si>
  <si>
    <t>ELE</t>
  </si>
  <si>
    <t>FJORD</t>
  </si>
  <si>
    <t>INFRNT</t>
  </si>
  <si>
    <t>KOMP</t>
  </si>
  <si>
    <t>SAFE</t>
  </si>
  <si>
    <t>SBANK</t>
  </si>
  <si>
    <t>SSG</t>
  </si>
  <si>
    <t>WSTEP</t>
  </si>
  <si>
    <t>SpareBank 1 Nordvest</t>
  </si>
  <si>
    <t>SpareBank 1 Østlandet</t>
  </si>
  <si>
    <t>SNOR</t>
  </si>
  <si>
    <t>SPOL</t>
  </si>
  <si>
    <t>XACT OBX  Bear</t>
  </si>
  <si>
    <t>XACT OBX Bull</t>
  </si>
  <si>
    <t>Northern Drilling</t>
  </si>
  <si>
    <t>MPC Container Ships</t>
  </si>
  <si>
    <t>NODL</t>
  </si>
  <si>
    <t>VISTIN</t>
  </si>
  <si>
    <t>max 251</t>
  </si>
  <si>
    <t>Hovedtall for de Oslo Børs-noterte selskapene 2018</t>
  </si>
  <si>
    <t>Main figures for the Oslo Børs listed companies 2018</t>
  </si>
  <si>
    <t>2017 - 2018 2)</t>
  </si>
  <si>
    <t xml:space="preserve">                          Omsetning i 2018  /  Turnover in 2018</t>
  </si>
  <si>
    <t>Sparebanken Telemark</t>
  </si>
  <si>
    <t>8,5</t>
  </si>
  <si>
    <t>4,4</t>
  </si>
  <si>
    <t>10,3</t>
  </si>
  <si>
    <t>2,8</t>
  </si>
  <si>
    <t>2,4</t>
  </si>
  <si>
    <t>5,5</t>
  </si>
  <si>
    <t>9,3</t>
  </si>
  <si>
    <t>3,96</t>
  </si>
  <si>
    <t>3,75</t>
  </si>
  <si>
    <t>190 K</t>
  </si>
  <si>
    <t>92 K</t>
  </si>
  <si>
    <t>SBTE</t>
  </si>
  <si>
    <t>83,8</t>
  </si>
  <si>
    <t>69,04</t>
  </si>
  <si>
    <t>84,37</t>
  </si>
  <si>
    <t>69,18</t>
  </si>
  <si>
    <t>40,24</t>
  </si>
  <si>
    <t>26,42</t>
  </si>
  <si>
    <t>225,00</t>
  </si>
  <si>
    <t>152,00</t>
  </si>
  <si>
    <t>Magnora</t>
  </si>
  <si>
    <t>poLight</t>
  </si>
  <si>
    <t>0,1</t>
  </si>
  <si>
    <t>0,4</t>
  </si>
  <si>
    <t>1,5</t>
  </si>
  <si>
    <t>336 K</t>
  </si>
  <si>
    <t>32.4 o</t>
  </si>
  <si>
    <t>15.1 K</t>
  </si>
  <si>
    <t>2,19</t>
  </si>
  <si>
    <t>5,7</t>
  </si>
  <si>
    <t>6,55</t>
  </si>
  <si>
    <t>1,45</t>
  </si>
  <si>
    <t>30,8</t>
  </si>
  <si>
    <t>19,1</t>
  </si>
  <si>
    <t>66,5</t>
  </si>
  <si>
    <t>4,86</t>
  </si>
  <si>
    <t>8,3</t>
  </si>
  <si>
    <t>14,22</t>
  </si>
  <si>
    <t>2,38</t>
  </si>
  <si>
    <t>1,2</t>
  </si>
  <si>
    <t>10,4</t>
  </si>
  <si>
    <t>6,78</t>
  </si>
  <si>
    <t>24,8</t>
  </si>
  <si>
    <t>30,5</t>
  </si>
  <si>
    <t>MGN</t>
  </si>
  <si>
    <t>PLT</t>
  </si>
  <si>
    <t>PSE</t>
  </si>
  <si>
    <t>Dolphin Drilling</t>
  </si>
  <si>
    <t>Elkem</t>
  </si>
  <si>
    <t>Fjordkraft Holding</t>
  </si>
  <si>
    <t>Magseis Fairfield</t>
  </si>
  <si>
    <t>Otello Corporation</t>
  </si>
  <si>
    <t>Salmones Camanchaca</t>
  </si>
  <si>
    <t>Star Bulk Carriers</t>
  </si>
  <si>
    <t>Shelf Drilling</t>
  </si>
  <si>
    <t>Solstad Offshore</t>
  </si>
  <si>
    <t>Wallenius Wilhelmsen</t>
  </si>
  <si>
    <t>137.6 o</t>
  </si>
  <si>
    <t>0.84 o</t>
  </si>
  <si>
    <t>223.5 o</t>
  </si>
  <si>
    <t>30.1 o</t>
  </si>
  <si>
    <t>1.978 o</t>
  </si>
  <si>
    <t>48 o</t>
  </si>
  <si>
    <t>131 K</t>
  </si>
  <si>
    <t>AFK</t>
  </si>
  <si>
    <t>AQUA</t>
  </si>
  <si>
    <t>BOUVET</t>
  </si>
  <si>
    <t>DDASA</t>
  </si>
  <si>
    <t>ELK</t>
  </si>
  <si>
    <t>FKRAFT</t>
  </si>
  <si>
    <t>ITE</t>
  </si>
  <si>
    <t>MPCC</t>
  </si>
  <si>
    <t>OTELLO</t>
  </si>
  <si>
    <t>SALMON</t>
  </si>
  <si>
    <t>SBLK R</t>
  </si>
  <si>
    <t>SHLF</t>
  </si>
  <si>
    <t>WALWIL</t>
  </si>
  <si>
    <t>WEN</t>
  </si>
  <si>
    <t>WWI</t>
  </si>
  <si>
    <t>WWIB</t>
  </si>
  <si>
    <t>ZAL</t>
  </si>
  <si>
    <t>Aker</t>
  </si>
  <si>
    <t>BW Offshore Limited</t>
  </si>
  <si>
    <t>Equinor</t>
  </si>
  <si>
    <t>Mowi</t>
  </si>
  <si>
    <t>188560233,75</t>
  </si>
  <si>
    <t>EQNR</t>
  </si>
  <si>
    <t>MOWI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</si>
</sst>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7" formatCode="_ * #,##0.0_ ;_ * \-#,##0.0_ ;_ * &quot;-&quot;?_ ;_ @_ "/>
  </numFmts>
  <fonts count="35" x14ac:knownFonts="1">
    <font>
      <sz val="11"/>
      <color theme="1"/>
      <name val="Calibri"/>
      <family val="2"/>
      <scheme val="minor"/>
    </font>
    <font>
      <sz val="10"/>
      <name val="Verdana"/>
      <family val="2"/>
    </font>
    <font>
      <sz val="9"/>
      <name val="Verdana"/>
      <family val="2"/>
    </font>
    <font>
      <sz val="9"/>
      <color indexed="8"/>
      <name val="Verdana"/>
      <family val="2"/>
    </font>
    <font>
      <b/>
      <sz val="9"/>
      <color indexed="8"/>
      <name val="Verdana"/>
      <family val="2"/>
    </font>
    <font>
      <i/>
      <sz val="9"/>
      <color indexed="8"/>
      <name val="Verdana"/>
      <family val="2"/>
    </font>
    <font>
      <sz val="8"/>
      <name val="Verdana"/>
      <family val="2"/>
    </font>
    <font>
      <b/>
      <i/>
      <sz val="9"/>
      <color indexed="8"/>
      <name val="Verdana"/>
      <family val="2"/>
    </font>
    <font>
      <b/>
      <sz val="9"/>
      <name val="Verdana"/>
      <family val="2"/>
    </font>
    <font>
      <i/>
      <sz val="9"/>
      <name val="Verdana"/>
      <family val="2"/>
    </font>
    <font>
      <sz val="11"/>
      <color theme="1"/>
      <name val="Calibri"/>
      <family val="2"/>
      <scheme val="minor"/>
    </font>
    <font>
      <sz val="11"/>
      <color theme="0"/>
      <name val="Calibri"/>
      <family val="2"/>
      <scheme val="minor"/>
    </font>
    <font>
      <b/>
      <sz val="11"/>
      <color rgb="FFFA7D00"/>
      <name val="Calibri"/>
      <family val="2"/>
      <scheme val="minor"/>
    </font>
    <font>
      <sz val="11"/>
      <color rgb="FF9C0006"/>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9C65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8"/>
      <color theme="3"/>
      <name val="Cambria"/>
      <family val="2"/>
      <scheme val="major"/>
    </font>
    <font>
      <b/>
      <sz val="11"/>
      <color theme="1"/>
      <name val="Calibri"/>
      <family val="2"/>
      <scheme val="minor"/>
    </font>
    <font>
      <b/>
      <sz val="11"/>
      <color rgb="FF3F3F3F"/>
      <name val="Calibri"/>
      <family val="2"/>
      <scheme val="minor"/>
    </font>
    <font>
      <sz val="11"/>
      <color rgb="FFFF0000"/>
      <name val="Calibri"/>
      <family val="2"/>
      <scheme val="minor"/>
    </font>
    <font>
      <b/>
      <sz val="9"/>
      <color theme="1"/>
      <name val="Verdana"/>
      <family val="2"/>
    </font>
    <font>
      <sz val="9"/>
      <color theme="1"/>
      <name val="Verdana"/>
      <family val="2"/>
    </font>
    <font>
      <sz val="11"/>
      <name val="Calibri"/>
      <family val="2"/>
      <scheme val="minor"/>
    </font>
    <font>
      <b/>
      <sz val="10"/>
      <name val="Verdana"/>
      <family val="2"/>
    </font>
    <font>
      <sz val="10"/>
      <name val="Arial"/>
      <family val="2"/>
    </font>
    <font>
      <b/>
      <sz val="16"/>
      <color indexed="9"/>
      <name val="Calibri"/>
      <family val="2"/>
      <scheme val="minor"/>
    </font>
    <font>
      <sz val="14"/>
      <color indexed="9"/>
      <name val="Calibri"/>
      <family val="2"/>
      <scheme val="minor"/>
    </font>
    <font>
      <sz val="16"/>
      <color indexed="9"/>
      <name val="Calibri"/>
      <family val="2"/>
      <scheme val="minor"/>
    </font>
  </fonts>
  <fills count="35">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FFC7CE"/>
      </patternFill>
    </fill>
    <fill>
      <patternFill patternType="solid">
        <fgColor rgb="FFC6EFCE"/>
      </patternFill>
    </fill>
    <fill>
      <patternFill patternType="solid">
        <fgColor rgb="FFFFCC99"/>
      </patternFill>
    </fill>
    <fill>
      <patternFill patternType="solid">
        <fgColor rgb="FFA5A5A5"/>
      </patternFill>
    </fill>
    <fill>
      <patternFill patternType="solid">
        <fgColor rgb="FFFFFFCC"/>
      </patternFill>
    </fill>
    <fill>
      <patternFill patternType="solid">
        <fgColor rgb="FFFFEB9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14315C"/>
        <bgColor indexed="64"/>
      </patternFill>
    </fill>
  </fills>
  <borders count="26">
    <border>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right/>
      <top/>
      <bottom style="thin">
        <color indexed="64"/>
      </bottom>
      <diagonal/>
    </border>
    <border>
      <left style="thin">
        <color indexed="64"/>
      </left>
      <right style="hair">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3">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2" fillId="21" borderId="17" applyNumberFormat="0" applyAlignment="0" applyProtection="0"/>
    <xf numFmtId="0" fontId="13" fillId="22" borderId="0" applyNumberFormat="0" applyBorder="0" applyAlignment="0" applyProtection="0"/>
    <xf numFmtId="0" fontId="14" fillId="0" borderId="0" applyNumberFormat="0" applyFill="0" applyBorder="0" applyAlignment="0" applyProtection="0"/>
    <xf numFmtId="0" fontId="15" fillId="23" borderId="0" applyNumberFormat="0" applyBorder="0" applyAlignment="0" applyProtection="0"/>
    <xf numFmtId="0" fontId="16" fillId="24" borderId="17" applyNumberFormat="0" applyAlignment="0" applyProtection="0"/>
    <xf numFmtId="0" fontId="17" fillId="0" borderId="18" applyNumberFormat="0" applyFill="0" applyAlignment="0" applyProtection="0"/>
    <xf numFmtId="0" fontId="18" fillId="25" borderId="19" applyNumberFormat="0" applyAlignment="0" applyProtection="0"/>
    <xf numFmtId="0" fontId="10" fillId="26" borderId="20" applyNumberFormat="0" applyFont="0" applyAlignment="0" applyProtection="0"/>
    <xf numFmtId="0" fontId="19" fillId="27" borderId="0" applyNumberFormat="0" applyBorder="0" applyAlignment="0" applyProtection="0"/>
    <xf numFmtId="0" fontId="20" fillId="0" borderId="21" applyNumberFormat="0" applyFill="0" applyAlignment="0" applyProtection="0"/>
    <xf numFmtId="0" fontId="21" fillId="0" borderId="22" applyNumberFormat="0" applyFill="0" applyAlignment="0" applyProtection="0"/>
    <xf numFmtId="0" fontId="22" fillId="0" borderId="23"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4" applyNumberFormat="0" applyFill="0" applyAlignment="0" applyProtection="0"/>
    <xf numFmtId="0" fontId="25" fillId="21" borderId="25" applyNumberFormat="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26" fillId="0" borderId="0" applyNumberFormat="0" applyFill="0" applyBorder="0" applyAlignment="0" applyProtection="0"/>
    <xf numFmtId="0" fontId="31" fillId="0" borderId="0"/>
  </cellStyleXfs>
  <cellXfs count="142">
    <xf numFmtId="0" fontId="0" fillId="0" borderId="0" xfId="0"/>
    <xf numFmtId="0" fontId="24" fillId="0" borderId="0" xfId="0" applyFont="1"/>
    <xf numFmtId="0" fontId="2" fillId="0" borderId="0" xfId="0" applyFont="1"/>
    <xf numFmtId="0" fontId="3" fillId="2" borderId="1" xfId="0" applyFont="1" applyFill="1" applyBorder="1" applyAlignment="1">
      <alignment horizontal="center"/>
    </xf>
    <xf numFmtId="0" fontId="3" fillId="2" borderId="2" xfId="0" applyFont="1" applyFill="1" applyBorder="1" applyAlignment="1" applyProtection="1">
      <alignment horizontal="center"/>
    </xf>
    <xf numFmtId="0" fontId="6" fillId="0" borderId="0" xfId="0" applyFont="1"/>
    <xf numFmtId="0" fontId="3" fillId="2" borderId="3" xfId="0" applyFont="1" applyFill="1" applyBorder="1" applyAlignment="1">
      <alignment horizontal="center"/>
    </xf>
    <xf numFmtId="2" fontId="3" fillId="2" borderId="4" xfId="0" applyNumberFormat="1" applyFont="1" applyFill="1" applyBorder="1" applyAlignment="1" applyProtection="1">
      <alignment horizontal="center"/>
    </xf>
    <xf numFmtId="0" fontId="3" fillId="2" borderId="4" xfId="0" applyFont="1" applyFill="1" applyBorder="1" applyAlignment="1" applyProtection="1">
      <alignment horizontal="center"/>
    </xf>
    <xf numFmtId="0" fontId="3" fillId="2" borderId="3" xfId="0" applyFont="1" applyFill="1" applyBorder="1" applyAlignment="1" applyProtection="1">
      <alignment horizontal="center"/>
    </xf>
    <xf numFmtId="2" fontId="5" fillId="2" borderId="4" xfId="0" applyNumberFormat="1" applyFont="1" applyFill="1" applyBorder="1" applyAlignment="1" applyProtection="1">
      <alignment horizontal="center"/>
    </xf>
    <xf numFmtId="0" fontId="5" fillId="2" borderId="4"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5" xfId="0" applyFont="1" applyFill="1" applyBorder="1" applyAlignment="1" applyProtection="1">
      <alignment horizontal="center"/>
    </xf>
    <xf numFmtId="2" fontId="3" fillId="2" borderId="6" xfId="0" applyNumberFormat="1" applyFont="1" applyFill="1" applyBorder="1" applyAlignment="1" applyProtection="1">
      <alignment horizontal="center"/>
    </xf>
    <xf numFmtId="0" fontId="3" fillId="2" borderId="6" xfId="0" applyFont="1" applyFill="1" applyBorder="1" applyAlignment="1" applyProtection="1">
      <alignment horizontal="center"/>
    </xf>
    <xf numFmtId="3" fontId="0" fillId="0" borderId="0" xfId="0" applyNumberFormat="1"/>
    <xf numFmtId="2" fontId="0" fillId="0" borderId="0" xfId="0" applyNumberFormat="1"/>
    <xf numFmtId="2" fontId="0" fillId="0" borderId="0" xfId="0" applyNumberFormat="1" applyAlignment="1">
      <alignment horizontal="right"/>
    </xf>
    <xf numFmtId="0" fontId="8" fillId="0" borderId="0" xfId="0" applyFont="1"/>
    <xf numFmtId="4" fontId="2" fillId="0" borderId="0" xfId="0" applyNumberFormat="1" applyFont="1" applyAlignment="1">
      <alignment horizontal="right"/>
    </xf>
    <xf numFmtId="2" fontId="8" fillId="0" borderId="0" xfId="0" applyNumberFormat="1" applyFont="1" applyAlignment="1">
      <alignment horizontal="right"/>
    </xf>
    <xf numFmtId="2" fontId="2" fillId="0" borderId="0" xfId="0" applyNumberFormat="1" applyFont="1" applyAlignment="1">
      <alignment horizontal="right"/>
    </xf>
    <xf numFmtId="0" fontId="1" fillId="0" borderId="0" xfId="0" applyFont="1"/>
    <xf numFmtId="0" fontId="27" fillId="0" borderId="0" xfId="0" applyFont="1" applyFill="1"/>
    <xf numFmtId="0" fontId="28" fillId="0" borderId="0" xfId="0" applyFont="1" applyFill="1"/>
    <xf numFmtId="0" fontId="0" fillId="0" borderId="0" xfId="0" applyFill="1"/>
    <xf numFmtId="2" fontId="2" fillId="0" borderId="0" xfId="0" applyNumberFormat="1" applyFont="1" applyFill="1" applyAlignment="1">
      <alignment horizontal="right"/>
    </xf>
    <xf numFmtId="2" fontId="3" fillId="2" borderId="1" xfId="0" applyNumberFormat="1" applyFont="1" applyFill="1" applyBorder="1" applyAlignment="1">
      <alignment horizontal="center"/>
    </xf>
    <xf numFmtId="2" fontId="3" fillId="2" borderId="3" xfId="0" applyNumberFormat="1" applyFont="1" applyFill="1" applyBorder="1" applyAlignment="1">
      <alignment horizontal="center"/>
    </xf>
    <xf numFmtId="2" fontId="3" fillId="2" borderId="3" xfId="0" applyNumberFormat="1" applyFont="1" applyFill="1" applyBorder="1" applyAlignment="1" applyProtection="1">
      <alignment horizontal="center"/>
    </xf>
    <xf numFmtId="2" fontId="5" fillId="2" borderId="3" xfId="0" applyNumberFormat="1" applyFont="1" applyFill="1" applyBorder="1" applyAlignment="1" applyProtection="1">
      <alignment horizontal="center"/>
    </xf>
    <xf numFmtId="2" fontId="5" fillId="2" borderId="5" xfId="0" applyNumberFormat="1" applyFont="1" applyFill="1" applyBorder="1" applyAlignment="1" applyProtection="1">
      <alignment horizontal="center"/>
    </xf>
    <xf numFmtId="0" fontId="0" fillId="0" borderId="0" xfId="0" applyAlignment="1">
      <alignment horizontal="right"/>
    </xf>
    <xf numFmtId="0" fontId="4" fillId="2" borderId="7" xfId="0" applyFont="1" applyFill="1" applyBorder="1" applyAlignment="1" applyProtection="1">
      <alignment horizontal="left"/>
    </xf>
    <xf numFmtId="0" fontId="4" fillId="2" borderId="8" xfId="0" applyFont="1" applyFill="1" applyBorder="1" applyAlignment="1" applyProtection="1">
      <alignment horizontal="left"/>
    </xf>
    <xf numFmtId="0" fontId="7" fillId="2" borderId="8" xfId="0" applyFont="1" applyFill="1" applyBorder="1" applyAlignment="1" applyProtection="1">
      <alignment horizontal="left"/>
    </xf>
    <xf numFmtId="0" fontId="4" fillId="2" borderId="9" xfId="0" applyFont="1" applyFill="1" applyBorder="1" applyAlignment="1">
      <alignment horizontal="left"/>
    </xf>
    <xf numFmtId="0" fontId="5" fillId="2" borderId="5" xfId="0" applyNumberFormat="1" applyFont="1" applyFill="1" applyBorder="1" applyAlignment="1" applyProtection="1">
      <alignment horizontal="center"/>
    </xf>
    <xf numFmtId="2" fontId="27" fillId="0" borderId="0" xfId="0" applyNumberFormat="1" applyFont="1" applyFill="1" applyAlignment="1">
      <alignment horizontal="right"/>
    </xf>
    <xf numFmtId="3" fontId="27" fillId="0" borderId="0" xfId="0" applyNumberFormat="1" applyFont="1" applyFill="1" applyAlignment="1">
      <alignment horizontal="right"/>
    </xf>
    <xf numFmtId="2" fontId="28" fillId="0" borderId="0" xfId="0" applyNumberFormat="1" applyFont="1" applyFill="1" applyAlignment="1">
      <alignment horizontal="right"/>
    </xf>
    <xf numFmtId="164" fontId="28" fillId="0" borderId="0" xfId="0" applyNumberFormat="1" applyFont="1" applyFill="1" applyAlignment="1">
      <alignment horizontal="right"/>
    </xf>
    <xf numFmtId="164" fontId="2" fillId="0" borderId="0" xfId="0" applyNumberFormat="1" applyFont="1" applyAlignment="1">
      <alignment horizontal="right"/>
    </xf>
    <xf numFmtId="164" fontId="3" fillId="2" borderId="4" xfId="0" applyNumberFormat="1" applyFont="1" applyFill="1" applyBorder="1" applyAlignment="1" applyProtection="1">
      <alignment horizontal="center"/>
    </xf>
    <xf numFmtId="164" fontId="8" fillId="0" borderId="0" xfId="0" applyNumberFormat="1" applyFont="1" applyAlignment="1">
      <alignment horizontal="right"/>
    </xf>
    <xf numFmtId="164" fontId="0" fillId="0" borderId="0" xfId="0" applyNumberFormat="1" applyAlignment="1">
      <alignment horizontal="right"/>
    </xf>
    <xf numFmtId="167" fontId="28" fillId="0" borderId="0" xfId="0" applyNumberFormat="1" applyFont="1" applyFill="1"/>
    <xf numFmtId="164" fontId="5" fillId="2" borderId="4" xfId="0" applyNumberFormat="1" applyFont="1" applyFill="1" applyBorder="1" applyAlignment="1" applyProtection="1">
      <alignment horizontal="center"/>
    </xf>
    <xf numFmtId="164" fontId="3" fillId="2" borderId="6" xfId="0" applyNumberFormat="1" applyFont="1" applyFill="1" applyBorder="1" applyAlignment="1" applyProtection="1">
      <alignment horizontal="center"/>
    </xf>
    <xf numFmtId="164" fontId="27" fillId="0" borderId="0" xfId="0" applyNumberFormat="1" applyFont="1" applyFill="1" applyAlignment="1">
      <alignment horizontal="right"/>
    </xf>
    <xf numFmtId="167" fontId="28" fillId="0" borderId="0" xfId="0" applyNumberFormat="1" applyFont="1" applyFill="1" applyAlignment="1">
      <alignment horizontal="right"/>
    </xf>
    <xf numFmtId="164" fontId="0" fillId="0" borderId="0" xfId="0" applyNumberFormat="1"/>
    <xf numFmtId="164" fontId="3" fillId="2" borderId="1" xfId="0" applyNumberFormat="1" applyFont="1" applyFill="1" applyBorder="1" applyAlignment="1">
      <alignment horizontal="center"/>
    </xf>
    <xf numFmtId="164" fontId="3" fillId="2" borderId="11" xfId="0" applyNumberFormat="1" applyFont="1" applyFill="1" applyBorder="1"/>
    <xf numFmtId="164" fontId="3" fillId="2" borderId="12" xfId="0" applyNumberFormat="1" applyFont="1" applyFill="1" applyBorder="1"/>
    <xf numFmtId="164" fontId="5" fillId="2" borderId="12" xfId="0" applyNumberFormat="1" applyFont="1" applyFill="1" applyBorder="1"/>
    <xf numFmtId="164" fontId="3" fillId="2" borderId="13" xfId="0" applyNumberFormat="1" applyFont="1" applyFill="1" applyBorder="1" applyAlignment="1">
      <alignment vertical="center"/>
    </xf>
    <xf numFmtId="164" fontId="3" fillId="2" borderId="3" xfId="0" applyNumberFormat="1" applyFont="1" applyFill="1" applyBorder="1" applyAlignment="1">
      <alignment horizontal="center"/>
    </xf>
    <xf numFmtId="164" fontId="3" fillId="2" borderId="4" xfId="0" applyNumberFormat="1" applyFont="1" applyFill="1" applyBorder="1" applyAlignment="1">
      <alignment horizontal="center"/>
    </xf>
    <xf numFmtId="164" fontId="3" fillId="2" borderId="14" xfId="0" applyNumberFormat="1" applyFont="1" applyFill="1" applyBorder="1" applyAlignment="1">
      <alignment horizontal="center"/>
    </xf>
    <xf numFmtId="164" fontId="3" fillId="2" borderId="14" xfId="0" applyNumberFormat="1" applyFont="1" applyFill="1" applyBorder="1" applyAlignment="1">
      <alignment horizontal="center" vertical="center"/>
    </xf>
    <xf numFmtId="164" fontId="3" fillId="2" borderId="3" xfId="0" applyNumberFormat="1" applyFont="1" applyFill="1" applyBorder="1" applyAlignment="1" applyProtection="1">
      <alignment horizontal="center"/>
    </xf>
    <xf numFmtId="164" fontId="5" fillId="2" borderId="4" xfId="0" applyNumberFormat="1" applyFont="1" applyFill="1" applyBorder="1" applyAlignment="1">
      <alignment horizontal="center"/>
    </xf>
    <xf numFmtId="164" fontId="5" fillId="2" borderId="14" xfId="0" applyNumberFormat="1" applyFont="1" applyFill="1" applyBorder="1" applyAlignment="1">
      <alignment horizontal="center"/>
    </xf>
    <xf numFmtId="164" fontId="5" fillId="2" borderId="14" xfId="0" applyNumberFormat="1" applyFont="1" applyFill="1" applyBorder="1" applyAlignment="1">
      <alignment horizontal="center" vertical="center"/>
    </xf>
    <xf numFmtId="164" fontId="5" fillId="2" borderId="3" xfId="0" applyNumberFormat="1" applyFont="1" applyFill="1" applyBorder="1" applyAlignment="1" applyProtection="1">
      <alignment horizontal="center"/>
    </xf>
    <xf numFmtId="164" fontId="5" fillId="2" borderId="5" xfId="0" applyNumberFormat="1" applyFont="1" applyFill="1" applyBorder="1" applyAlignment="1" applyProtection="1">
      <alignment horizontal="center"/>
    </xf>
    <xf numFmtId="164" fontId="3" fillId="2" borderId="6" xfId="0" applyNumberFormat="1" applyFont="1" applyFill="1" applyBorder="1" applyAlignment="1">
      <alignment horizontal="center"/>
    </xf>
    <xf numFmtId="164" fontId="3" fillId="2" borderId="16" xfId="0" applyNumberFormat="1" applyFont="1" applyFill="1" applyBorder="1" applyAlignment="1" applyProtection="1">
      <alignment horizontal="center"/>
    </xf>
    <xf numFmtId="164" fontId="3" fillId="2" borderId="16" xfId="0" applyNumberFormat="1" applyFont="1" applyFill="1" applyBorder="1" applyAlignment="1">
      <alignment horizontal="center"/>
    </xf>
    <xf numFmtId="164" fontId="3" fillId="2" borderId="16" xfId="0" applyNumberFormat="1" applyFont="1" applyFill="1" applyBorder="1" applyAlignment="1">
      <alignment horizontal="center" vertical="center"/>
    </xf>
    <xf numFmtId="164" fontId="27" fillId="0" borderId="0" xfId="0" applyNumberFormat="1" applyFont="1" applyFill="1"/>
    <xf numFmtId="164" fontId="28" fillId="0" borderId="0" xfId="0" applyNumberFormat="1" applyFont="1" applyFill="1"/>
    <xf numFmtId="1" fontId="28" fillId="0" borderId="0" xfId="0" applyNumberFormat="1" applyFont="1" applyFill="1" applyAlignment="1">
      <alignment horizontal="right"/>
    </xf>
    <xf numFmtId="0" fontId="0" fillId="0" borderId="0" xfId="0"/>
    <xf numFmtId="0" fontId="0" fillId="0" borderId="0" xfId="0"/>
    <xf numFmtId="164" fontId="2" fillId="0" borderId="0" xfId="0" applyNumberFormat="1" applyFont="1" applyFill="1" applyAlignment="1">
      <alignment horizontal="right"/>
    </xf>
    <xf numFmtId="10" fontId="2" fillId="0" borderId="0" xfId="0" applyNumberFormat="1" applyFont="1" applyFill="1" applyAlignment="1">
      <alignment horizontal="right"/>
    </xf>
    <xf numFmtId="10" fontId="2" fillId="2" borderId="1" xfId="0" applyNumberFormat="1" applyFont="1" applyFill="1" applyBorder="1" applyAlignment="1">
      <alignment horizontal="center"/>
    </xf>
    <xf numFmtId="10" fontId="2" fillId="2" borderId="3" xfId="0" applyNumberFormat="1" applyFont="1" applyFill="1" applyBorder="1" applyAlignment="1">
      <alignment horizontal="center"/>
    </xf>
    <xf numFmtId="164" fontId="2" fillId="2" borderId="0" xfId="0" applyNumberFormat="1" applyFont="1" applyFill="1" applyBorder="1" applyAlignment="1">
      <alignment horizontal="center"/>
    </xf>
    <xf numFmtId="164" fontId="2" fillId="2" borderId="3" xfId="0" applyNumberFormat="1" applyFont="1" applyFill="1" applyBorder="1" applyAlignment="1">
      <alignment horizontal="center"/>
    </xf>
    <xf numFmtId="10" fontId="2" fillId="2" borderId="3" xfId="0" applyNumberFormat="1" applyFont="1" applyFill="1" applyBorder="1" applyAlignment="1" applyProtection="1">
      <alignment horizontal="center"/>
    </xf>
    <xf numFmtId="164" fontId="9" fillId="2" borderId="0" xfId="0" applyNumberFormat="1" applyFont="1" applyFill="1" applyBorder="1" applyAlignment="1">
      <alignment horizontal="center"/>
    </xf>
    <xf numFmtId="164" fontId="9" fillId="2" borderId="3" xfId="0" applyNumberFormat="1" applyFont="1" applyFill="1" applyBorder="1" applyAlignment="1">
      <alignment horizontal="center"/>
    </xf>
    <xf numFmtId="10" fontId="9" fillId="2" borderId="3" xfId="0" applyNumberFormat="1" applyFont="1" applyFill="1" applyBorder="1" applyAlignment="1" applyProtection="1">
      <alignment horizontal="center"/>
    </xf>
    <xf numFmtId="164" fontId="2" fillId="2" borderId="6" xfId="0" applyNumberFormat="1" applyFont="1" applyFill="1" applyBorder="1" applyAlignment="1">
      <alignment horizontal="center"/>
    </xf>
    <xf numFmtId="164" fontId="2" fillId="2" borderId="5" xfId="0" applyNumberFormat="1" applyFont="1" applyFill="1" applyBorder="1" applyAlignment="1">
      <alignment horizontal="center"/>
    </xf>
    <xf numFmtId="10" fontId="9" fillId="2" borderId="5" xfId="0" applyNumberFormat="1" applyFont="1" applyFill="1" applyBorder="1" applyAlignment="1" applyProtection="1">
      <alignment horizontal="center"/>
    </xf>
    <xf numFmtId="164" fontId="8" fillId="0" borderId="0" xfId="0" applyNumberFormat="1" applyFont="1" applyFill="1"/>
    <xf numFmtId="164" fontId="2" fillId="0" borderId="0" xfId="0" applyNumberFormat="1" applyFont="1" applyFill="1"/>
    <xf numFmtId="164" fontId="29" fillId="0" borderId="0" xfId="0" applyNumberFormat="1" applyFont="1" applyFill="1" applyAlignment="1">
      <alignment horizontal="right"/>
    </xf>
    <xf numFmtId="0" fontId="29" fillId="0" borderId="0" xfId="0" applyFont="1" applyFill="1" applyAlignment="1">
      <alignment horizontal="right"/>
    </xf>
    <xf numFmtId="164" fontId="29" fillId="0" borderId="0" xfId="0" applyNumberFormat="1" applyFont="1" applyFill="1"/>
    <xf numFmtId="164" fontId="8" fillId="0" borderId="0" xfId="0" applyNumberFormat="1" applyFont="1" applyFill="1" applyAlignment="1">
      <alignment horizontal="right"/>
    </xf>
    <xf numFmtId="10" fontId="8" fillId="0" borderId="0" xfId="0" applyNumberFormat="1" applyFont="1" applyFill="1" applyAlignment="1">
      <alignment horizontal="right"/>
    </xf>
    <xf numFmtId="164" fontId="29" fillId="0" borderId="0" xfId="0" applyNumberFormat="1" applyFont="1"/>
    <xf numFmtId="10" fontId="2" fillId="0" borderId="0" xfId="0" applyNumberFormat="1" applyFont="1" applyAlignment="1">
      <alignment horizontal="right"/>
    </xf>
    <xf numFmtId="10" fontId="29" fillId="0" borderId="0" xfId="0" applyNumberFormat="1" applyFont="1" applyFill="1" applyAlignment="1">
      <alignment horizontal="right"/>
    </xf>
    <xf numFmtId="164" fontId="2" fillId="0" borderId="0" xfId="0" applyNumberFormat="1" applyFont="1" applyFill="1" applyAlignment="1">
      <alignment horizontal="left"/>
    </xf>
    <xf numFmtId="2" fontId="0" fillId="0" borderId="0" xfId="0" applyNumberFormat="1" applyAlignment="1">
      <alignment horizontal="left"/>
    </xf>
    <xf numFmtId="164" fontId="8" fillId="0" borderId="0" xfId="0" applyNumberFormat="1" applyFont="1" applyFill="1" applyAlignment="1">
      <alignment horizontal="left"/>
    </xf>
    <xf numFmtId="0" fontId="30" fillId="0" borderId="0" xfId="0" applyFont="1"/>
    <xf numFmtId="0" fontId="0" fillId="0" borderId="0" xfId="0" applyFont="1"/>
    <xf numFmtId="4" fontId="0" fillId="0" borderId="0" xfId="0" applyNumberFormat="1"/>
    <xf numFmtId="49" fontId="33" fillId="34" borderId="0" xfId="42" applyNumberFormat="1" applyFont="1" applyFill="1" applyBorder="1"/>
    <xf numFmtId="49" fontId="34" fillId="34" borderId="0" xfId="42" applyNumberFormat="1" applyFont="1" applyFill="1" applyBorder="1"/>
    <xf numFmtId="49" fontId="32" fillId="34" borderId="0" xfId="42" applyNumberFormat="1" applyFont="1" applyFill="1" applyBorder="1"/>
    <xf numFmtId="2" fontId="8" fillId="0" borderId="0" xfId="0" applyNumberFormat="1" applyFont="1" applyFill="1" applyAlignment="1">
      <alignment horizontal="right"/>
    </xf>
    <xf numFmtId="2" fontId="29" fillId="0" borderId="0" xfId="0" applyNumberFormat="1" applyFont="1" applyFill="1" applyAlignment="1">
      <alignment horizontal="right"/>
    </xf>
    <xf numFmtId="3" fontId="28" fillId="0" borderId="0" xfId="0" applyNumberFormat="1" applyFont="1" applyFill="1" applyAlignment="1">
      <alignment horizontal="right"/>
    </xf>
    <xf numFmtId="2" fontId="0" fillId="0" borderId="0" xfId="0" applyNumberFormat="1" applyFill="1"/>
    <xf numFmtId="2" fontId="27" fillId="0" borderId="0" xfId="0" applyNumberFormat="1" applyFont="1" applyFill="1"/>
    <xf numFmtId="2" fontId="28" fillId="0" borderId="0" xfId="0" applyNumberFormat="1" applyFont="1" applyFill="1"/>
    <xf numFmtId="2" fontId="33" fillId="34" borderId="0" xfId="42" applyNumberFormat="1" applyFont="1" applyFill="1" applyBorder="1"/>
    <xf numFmtId="2" fontId="3" fillId="2" borderId="7" xfId="0" applyNumberFormat="1" applyFont="1" applyFill="1" applyBorder="1" applyAlignment="1" applyProtection="1">
      <alignment horizontal="center"/>
    </xf>
    <xf numFmtId="2" fontId="28" fillId="0" borderId="0" xfId="0" applyNumberFormat="1" applyFont="1" applyFill="1" applyAlignment="1">
      <alignment horizontal="center"/>
    </xf>
    <xf numFmtId="2" fontId="3" fillId="2" borderId="5" xfId="0" applyNumberFormat="1" applyFont="1" applyFill="1" applyBorder="1" applyAlignment="1" applyProtection="1">
      <alignment horizontal="center"/>
    </xf>
    <xf numFmtId="2" fontId="33" fillId="34" borderId="0" xfId="42" applyNumberFormat="1" applyFont="1" applyFill="1" applyBorder="1" applyAlignment="1">
      <alignment horizontal="right"/>
    </xf>
    <xf numFmtId="2" fontId="5" fillId="2" borderId="0" xfId="0" applyNumberFormat="1" applyFont="1" applyFill="1" applyBorder="1" applyAlignment="1" applyProtection="1">
      <alignment horizontal="right"/>
    </xf>
    <xf numFmtId="2" fontId="3" fillId="2" borderId="15" xfId="0" applyNumberFormat="1" applyFont="1" applyFill="1" applyBorder="1" applyAlignment="1" applyProtection="1">
      <alignment horizontal="right"/>
    </xf>
    <xf numFmtId="2" fontId="0" fillId="0" borderId="0" xfId="0" applyNumberFormat="1" applyFont="1" applyAlignment="1">
      <alignment horizontal="right"/>
    </xf>
    <xf numFmtId="2" fontId="5" fillId="2" borderId="3" xfId="0" applyNumberFormat="1" applyFont="1" applyFill="1" applyBorder="1" applyAlignment="1" applyProtection="1">
      <alignment horizontal="right"/>
    </xf>
    <xf numFmtId="2" fontId="3" fillId="2" borderId="5" xfId="0" applyNumberFormat="1" applyFont="1" applyFill="1" applyBorder="1" applyAlignment="1" applyProtection="1">
      <alignment horizontal="right"/>
    </xf>
    <xf numFmtId="2" fontId="3" fillId="2" borderId="2" xfId="0" applyNumberFormat="1" applyFont="1" applyFill="1" applyBorder="1" applyAlignment="1" applyProtection="1">
      <alignment horizontal="right"/>
    </xf>
    <xf numFmtId="2" fontId="5" fillId="2" borderId="4" xfId="0" applyNumberFormat="1" applyFont="1" applyFill="1" applyBorder="1" applyAlignment="1" applyProtection="1">
      <alignment horizontal="right"/>
    </xf>
    <xf numFmtId="2" fontId="3" fillId="2" borderId="1" xfId="0" applyNumberFormat="1" applyFont="1" applyFill="1" applyBorder="1" applyAlignment="1" applyProtection="1">
      <alignment horizontal="right"/>
    </xf>
    <xf numFmtId="2" fontId="3" fillId="2" borderId="3" xfId="0" applyNumberFormat="1" applyFont="1" applyFill="1" applyBorder="1" applyAlignment="1">
      <alignment horizontal="right"/>
    </xf>
    <xf numFmtId="165" fontId="3" fillId="2" borderId="2" xfId="0" applyNumberFormat="1" applyFont="1" applyFill="1" applyBorder="1" applyAlignment="1" applyProtection="1">
      <alignment horizontal="left"/>
    </xf>
    <xf numFmtId="165" fontId="3" fillId="2" borderId="1" xfId="0" applyNumberFormat="1" applyFont="1" applyFill="1" applyBorder="1" applyAlignment="1" applyProtection="1">
      <alignment horizontal="left"/>
    </xf>
    <xf numFmtId="3" fontId="8" fillId="0" borderId="10" xfId="0" applyNumberFormat="1" applyFont="1" applyFill="1" applyBorder="1" applyAlignment="1">
      <alignment horizontal="center"/>
    </xf>
    <xf numFmtId="164" fontId="9" fillId="2" borderId="2" xfId="0" applyNumberFormat="1" applyFont="1" applyFill="1" applyBorder="1" applyAlignment="1">
      <alignment horizontal="center"/>
    </xf>
    <xf numFmtId="164" fontId="9" fillId="2" borderId="1" xfId="0" applyNumberFormat="1" applyFont="1" applyFill="1" applyBorder="1" applyAlignment="1">
      <alignment horizontal="center"/>
    </xf>
    <xf numFmtId="164" fontId="2" fillId="2" borderId="11" xfId="0" applyNumberFormat="1" applyFont="1" applyFill="1" applyBorder="1" applyAlignment="1">
      <alignment horizontal="center"/>
    </xf>
    <xf numFmtId="164" fontId="2" fillId="2" borderId="13" xfId="0" applyNumberFormat="1" applyFont="1" applyFill="1" applyBorder="1" applyAlignment="1">
      <alignment horizontal="center"/>
    </xf>
    <xf numFmtId="4" fontId="3" fillId="2" borderId="2" xfId="0" applyNumberFormat="1" applyFont="1" applyFill="1" applyBorder="1" applyAlignment="1" applyProtection="1">
      <alignment horizontal="center"/>
    </xf>
    <xf numFmtId="4" fontId="3" fillId="2" borderId="1" xfId="0" applyNumberFormat="1" applyFont="1" applyFill="1" applyBorder="1" applyAlignment="1" applyProtection="1">
      <alignment horizontal="center"/>
    </xf>
    <xf numFmtId="4" fontId="5" fillId="2" borderId="6" xfId="0" applyNumberFormat="1" applyFont="1" applyFill="1" applyBorder="1" applyAlignment="1" applyProtection="1">
      <alignment horizontal="center"/>
    </xf>
    <xf numFmtId="4" fontId="5" fillId="2" borderId="5" xfId="0" applyNumberFormat="1" applyFont="1" applyFill="1" applyBorder="1" applyAlignment="1" applyProtection="1">
      <alignment horizontal="center"/>
    </xf>
    <xf numFmtId="1" fontId="3" fillId="2" borderId="4" xfId="0" applyNumberFormat="1" applyFont="1" applyFill="1" applyBorder="1" applyAlignment="1">
      <alignment horizontal="center" vertical="top"/>
    </xf>
    <xf numFmtId="1" fontId="3" fillId="2" borderId="3" xfId="0" applyNumberFormat="1" applyFont="1" applyFill="1" applyBorder="1" applyAlignment="1">
      <alignment horizontal="center" vertical="top"/>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5" builtinId="29" customBuiltin="1"/>
    <cellStyle name="Accent2" xfId="36" builtinId="33" customBuiltin="1"/>
    <cellStyle name="Accent3" xfId="37" builtinId="37" customBuiltin="1"/>
    <cellStyle name="Accent4" xfId="38" builtinId="41" customBuiltin="1"/>
    <cellStyle name="Accent5" xfId="39" builtinId="45" customBuiltin="1"/>
    <cellStyle name="Accent6" xfId="40" builtinId="49" customBuiltin="1"/>
    <cellStyle name="Bad" xfId="20" builtinId="27" customBuiltin="1"/>
    <cellStyle name="Calculation" xfId="19" builtinId="22" customBuiltin="1"/>
    <cellStyle name="Check Cell" xfId="25" builtinId="23" customBuiltin="1"/>
    <cellStyle name="Explanatory Text" xfId="21" builtinId="53" customBuiltin="1"/>
    <cellStyle name="Good" xfId="22" builtinId="26" customBuiltin="1"/>
    <cellStyle name="Heading 1" xfId="28" builtinId="16" customBuiltin="1"/>
    <cellStyle name="Heading 2" xfId="29" builtinId="17" customBuiltin="1"/>
    <cellStyle name="Heading 3" xfId="30" builtinId="18" customBuiltin="1"/>
    <cellStyle name="Heading 4" xfId="31" builtinId="19" customBuiltin="1"/>
    <cellStyle name="Input" xfId="23" builtinId="20" customBuiltin="1"/>
    <cellStyle name="Linked Cell" xfId="24" builtinId="24" customBuiltin="1"/>
    <cellStyle name="Neutral" xfId="27" builtinId="28" customBuiltin="1"/>
    <cellStyle name="Normal" xfId="0" builtinId="0"/>
    <cellStyle name="Normal 3" xfId="42" xr:uid="{00000000-0005-0000-0000-00001B000000}"/>
    <cellStyle name="Note" xfId="26" builtinId="10" customBuiltin="1"/>
    <cellStyle name="Output" xfId="34" builtinId="21" customBuiltin="1"/>
    <cellStyle name="Title" xfId="32" builtinId="15" customBuiltin="1"/>
    <cellStyle name="Total" xfId="33" builtinId="25" customBuiltin="1"/>
    <cellStyle name="Warning Text" xfId="41" builtinId="11" customBuiltin="1"/>
  </cellStyles>
  <dxfs count="0"/>
  <tableStyles count="0" defaultTableStyle="TableStyleMedium9" defaultPivotStyle="PivotStyleLight16"/>
  <colors>
    <mruColors>
      <color rgb="FF902833"/>
      <color rgb="FF760000"/>
      <color rgb="FF920000"/>
      <color rgb="FF3D7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BE0E-441D-8158-DFD0DDFCF80D}"/>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BE0E-441D-8158-DFD0DDFCF80D}"/>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BE0E-441D-8158-DFD0DDFCF80D}"/>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BE0E-441D-8158-DFD0DDFCF80D}"/>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BE0E-441D-8158-DFD0DDFCF80D}"/>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BE0E-441D-8158-DFD0DDFCF80D}"/>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BE0E-441D-8158-DFD0DDFCF80D}"/>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BE0E-441D-8158-DFD0DDFCF80D}"/>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BE0E-441D-8158-DFD0DDFCF80D}"/>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BE0E-441D-8158-DFD0DDFCF80D}"/>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E0E-441D-8158-DFD0DDFCF80D}"/>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E0E-441D-8158-DFD0DDFCF80D}"/>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BE0E-441D-8158-DFD0DDFCF80D}"/>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BE0E-441D-8158-DFD0DDFCF80D}"/>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BE0E-441D-8158-DFD0DDFCF80D}"/>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BE0E-441D-8158-DFD0DDFCF80D}"/>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BE0E-441D-8158-DFD0DDFCF80D}"/>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BE0E-441D-8158-DFD0DDFCF80D}"/>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E0E-441D-8158-DFD0DDFCF80D}"/>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BE0E-441D-8158-DFD0DDFCF80D}"/>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BE0E-441D-8158-DFD0DDFCF80D}"/>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FC8-4C3C-9C7E-F33F409D8C9D}"/>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EFC8-4C3C-9C7E-F33F409D8C9D}"/>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EFC8-4C3C-9C7E-F33F409D8C9D}"/>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EFC8-4C3C-9C7E-F33F409D8C9D}"/>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EFC8-4C3C-9C7E-F33F409D8C9D}"/>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EFC8-4C3C-9C7E-F33F409D8C9D}"/>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EFC8-4C3C-9C7E-F33F409D8C9D}"/>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EFC8-4C3C-9C7E-F33F409D8C9D}"/>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EFC8-4C3C-9C7E-F33F409D8C9D}"/>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EFC8-4C3C-9C7E-F33F409D8C9D}"/>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FC8-4C3C-9C7E-F33F409D8C9D}"/>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FC8-4C3C-9C7E-F33F409D8C9D}"/>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FC8-4C3C-9C7E-F33F409D8C9D}"/>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FC8-4C3C-9C7E-F33F409D8C9D}"/>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FC8-4C3C-9C7E-F33F409D8C9D}"/>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EFC8-4C3C-9C7E-F33F409D8C9D}"/>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EFC8-4C3C-9C7E-F33F409D8C9D}"/>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EFC8-4C3C-9C7E-F33F409D8C9D}"/>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EFC8-4C3C-9C7E-F33F409D8C9D}"/>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FC8-4C3C-9C7E-F33F409D8C9D}"/>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EFC8-4C3C-9C7E-F33F409D8C9D}"/>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B178-4768-B83F-DA096F439847}"/>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B178-4768-B83F-DA096F439847}"/>
            </c:ext>
          </c:extLst>
        </c:ser>
        <c:dLbls>
          <c:showLegendKey val="0"/>
          <c:showVal val="0"/>
          <c:showCatName val="0"/>
          <c:showSerName val="0"/>
          <c:showPercent val="0"/>
          <c:showBubbleSize val="0"/>
        </c:dLbls>
        <c:smooth val="0"/>
        <c:axId val="564438832"/>
        <c:axId val="564439224"/>
      </c:lineChart>
      <c:catAx>
        <c:axId val="564438832"/>
        <c:scaling>
          <c:orientation val="minMax"/>
        </c:scaling>
        <c:delete val="1"/>
        <c:axPos val="b"/>
        <c:numFmt formatCode="General" sourceLinked="0"/>
        <c:majorTickMark val="out"/>
        <c:minorTickMark val="none"/>
        <c:tickLblPos val="nextTo"/>
        <c:crossAx val="564439224"/>
        <c:crosses val="autoZero"/>
        <c:auto val="1"/>
        <c:lblAlgn val="ctr"/>
        <c:lblOffset val="100"/>
        <c:noMultiLvlLbl val="0"/>
      </c:catAx>
      <c:valAx>
        <c:axId val="564439224"/>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64438832"/>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4BDA-4021-A69A-A11C1148905E}"/>
            </c:ext>
          </c:extLst>
        </c:ser>
        <c:dLbls>
          <c:showLegendKey val="0"/>
          <c:showVal val="0"/>
          <c:showCatName val="0"/>
          <c:showSerName val="0"/>
          <c:showPercent val="0"/>
          <c:showBubbleSize val="0"/>
        </c:dLbls>
        <c:gapWidth val="150"/>
        <c:axId val="564440008"/>
        <c:axId val="564440400"/>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4BDA-4021-A69A-A11C1148905E}"/>
            </c:ext>
          </c:extLst>
        </c:ser>
        <c:dLbls>
          <c:showLegendKey val="0"/>
          <c:showVal val="0"/>
          <c:showCatName val="0"/>
          <c:showSerName val="0"/>
          <c:showPercent val="0"/>
          <c:showBubbleSize val="0"/>
        </c:dLbls>
        <c:marker val="1"/>
        <c:smooth val="0"/>
        <c:axId val="567316200"/>
        <c:axId val="567316592"/>
      </c:lineChart>
      <c:catAx>
        <c:axId val="56444000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4440400"/>
        <c:crosses val="autoZero"/>
        <c:auto val="0"/>
        <c:lblAlgn val="ctr"/>
        <c:lblOffset val="100"/>
        <c:tickLblSkip val="6"/>
        <c:tickMarkSkip val="1"/>
        <c:noMultiLvlLbl val="0"/>
      </c:catAx>
      <c:valAx>
        <c:axId val="564440400"/>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4440008"/>
        <c:crosses val="autoZero"/>
        <c:crossBetween val="between"/>
      </c:valAx>
      <c:catAx>
        <c:axId val="567316200"/>
        <c:scaling>
          <c:orientation val="minMax"/>
        </c:scaling>
        <c:delete val="1"/>
        <c:axPos val="b"/>
        <c:numFmt formatCode="General" sourceLinked="1"/>
        <c:majorTickMark val="out"/>
        <c:minorTickMark val="none"/>
        <c:tickLblPos val="nextTo"/>
        <c:crossAx val="567316592"/>
        <c:crosses val="autoZero"/>
        <c:auto val="0"/>
        <c:lblAlgn val="ctr"/>
        <c:lblOffset val="100"/>
        <c:noMultiLvlLbl val="0"/>
      </c:catAx>
      <c:valAx>
        <c:axId val="56731659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7316200"/>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C5A4-4AD9-B0E0-3824449FABA7}"/>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C5A4-4AD9-B0E0-3824449FABA7}"/>
            </c:ext>
          </c:extLst>
        </c:ser>
        <c:dLbls>
          <c:showLegendKey val="0"/>
          <c:showVal val="0"/>
          <c:showCatName val="0"/>
          <c:showSerName val="0"/>
          <c:showPercent val="0"/>
          <c:showBubbleSize val="0"/>
        </c:dLbls>
        <c:smooth val="0"/>
        <c:axId val="297865400"/>
        <c:axId val="297865792"/>
      </c:lineChart>
      <c:catAx>
        <c:axId val="297865400"/>
        <c:scaling>
          <c:orientation val="minMax"/>
        </c:scaling>
        <c:delete val="1"/>
        <c:axPos val="b"/>
        <c:numFmt formatCode="General" sourceLinked="0"/>
        <c:majorTickMark val="out"/>
        <c:minorTickMark val="none"/>
        <c:tickLblPos val="nextTo"/>
        <c:crossAx val="297865792"/>
        <c:crosses val="autoZero"/>
        <c:auto val="1"/>
        <c:lblAlgn val="ctr"/>
        <c:lblOffset val="100"/>
        <c:noMultiLvlLbl val="0"/>
      </c:catAx>
      <c:valAx>
        <c:axId val="297865792"/>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297865400"/>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E940-42B1-B00E-4C7733BA197A}"/>
            </c:ext>
          </c:extLst>
        </c:ser>
        <c:dLbls>
          <c:showLegendKey val="0"/>
          <c:showVal val="0"/>
          <c:showCatName val="0"/>
          <c:showSerName val="0"/>
          <c:showPercent val="0"/>
          <c:showBubbleSize val="0"/>
        </c:dLbls>
        <c:gapWidth val="150"/>
        <c:axId val="560232936"/>
        <c:axId val="56023332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E940-42B1-B00E-4C7733BA197A}"/>
            </c:ext>
          </c:extLst>
        </c:ser>
        <c:dLbls>
          <c:showLegendKey val="0"/>
          <c:showVal val="0"/>
          <c:showCatName val="0"/>
          <c:showSerName val="0"/>
          <c:showPercent val="0"/>
          <c:showBubbleSize val="0"/>
        </c:dLbls>
        <c:marker val="1"/>
        <c:smooth val="0"/>
        <c:axId val="560233720"/>
        <c:axId val="560234112"/>
      </c:lineChart>
      <c:catAx>
        <c:axId val="56023293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560233328"/>
        <c:crosses val="autoZero"/>
        <c:auto val="0"/>
        <c:lblAlgn val="ctr"/>
        <c:lblOffset val="100"/>
        <c:tickLblSkip val="4"/>
        <c:tickMarkSkip val="1"/>
        <c:noMultiLvlLbl val="0"/>
      </c:catAx>
      <c:valAx>
        <c:axId val="56023332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232936"/>
        <c:crosses val="autoZero"/>
        <c:crossBetween val="between"/>
      </c:valAx>
      <c:catAx>
        <c:axId val="560233720"/>
        <c:scaling>
          <c:orientation val="minMax"/>
        </c:scaling>
        <c:delete val="1"/>
        <c:axPos val="b"/>
        <c:numFmt formatCode="General" sourceLinked="1"/>
        <c:majorTickMark val="out"/>
        <c:minorTickMark val="none"/>
        <c:tickLblPos val="nextTo"/>
        <c:crossAx val="560234112"/>
        <c:crosses val="autoZero"/>
        <c:auto val="0"/>
        <c:lblAlgn val="ctr"/>
        <c:lblOffset val="100"/>
        <c:noMultiLvlLbl val="0"/>
      </c:catAx>
      <c:valAx>
        <c:axId val="56023411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233720"/>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657C-4153-A701-53F9BCC62C09}"/>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657C-4153-A701-53F9BCC62C09}"/>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657C-4153-A701-53F9BCC62C09}"/>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657C-4153-A701-53F9BCC62C09}"/>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657C-4153-A701-53F9BCC62C09}"/>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657C-4153-A701-53F9BCC62C09}"/>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657C-4153-A701-53F9BCC62C09}"/>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657C-4153-A701-53F9BCC62C09}"/>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657C-4153-A701-53F9BCC62C09}"/>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657C-4153-A701-53F9BCC62C09}"/>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57C-4153-A701-53F9BCC62C09}"/>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57C-4153-A701-53F9BCC62C09}"/>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57C-4153-A701-53F9BCC62C09}"/>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57C-4153-A701-53F9BCC62C09}"/>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657C-4153-A701-53F9BCC62C09}"/>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57C-4153-A701-53F9BCC62C09}"/>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57C-4153-A701-53F9BCC62C09}"/>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57C-4153-A701-53F9BCC62C09}"/>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57C-4153-A701-53F9BCC62C09}"/>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57C-4153-A701-53F9BCC62C09}"/>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657C-4153-A701-53F9BCC62C09}"/>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F6EF-4EF0-B0FE-07F4ADD1C90F}"/>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F6EF-4EF0-B0FE-07F4ADD1C90F}"/>
            </c:ext>
          </c:extLst>
        </c:ser>
        <c:dLbls>
          <c:showLegendKey val="0"/>
          <c:showVal val="0"/>
          <c:showCatName val="0"/>
          <c:showSerName val="0"/>
          <c:showPercent val="0"/>
          <c:showBubbleSize val="0"/>
        </c:dLbls>
        <c:smooth val="0"/>
        <c:axId val="560234896"/>
        <c:axId val="560235680"/>
      </c:lineChart>
      <c:catAx>
        <c:axId val="560234896"/>
        <c:scaling>
          <c:orientation val="minMax"/>
        </c:scaling>
        <c:delete val="1"/>
        <c:axPos val="b"/>
        <c:numFmt formatCode="General" sourceLinked="0"/>
        <c:majorTickMark val="out"/>
        <c:minorTickMark val="none"/>
        <c:tickLblPos val="nextTo"/>
        <c:crossAx val="560235680"/>
        <c:crosses val="autoZero"/>
        <c:auto val="1"/>
        <c:lblAlgn val="ctr"/>
        <c:lblOffset val="100"/>
        <c:noMultiLvlLbl val="0"/>
      </c:catAx>
      <c:valAx>
        <c:axId val="560235680"/>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60234896"/>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84DC-4743-BC00-3A554A11916A}"/>
            </c:ext>
          </c:extLst>
        </c:ser>
        <c:dLbls>
          <c:showLegendKey val="0"/>
          <c:showVal val="0"/>
          <c:showCatName val="0"/>
          <c:showSerName val="0"/>
          <c:showPercent val="0"/>
          <c:showBubbleSize val="0"/>
        </c:dLbls>
        <c:gapWidth val="150"/>
        <c:axId val="560236464"/>
        <c:axId val="29786696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84DC-4743-BC00-3A554A11916A}"/>
            </c:ext>
          </c:extLst>
        </c:ser>
        <c:dLbls>
          <c:showLegendKey val="0"/>
          <c:showVal val="0"/>
          <c:showCatName val="0"/>
          <c:showSerName val="0"/>
          <c:showPercent val="0"/>
          <c:showBubbleSize val="0"/>
        </c:dLbls>
        <c:marker val="1"/>
        <c:smooth val="0"/>
        <c:axId val="297866576"/>
        <c:axId val="300702296"/>
      </c:lineChart>
      <c:catAx>
        <c:axId val="56023646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97866968"/>
        <c:crosses val="autoZero"/>
        <c:auto val="0"/>
        <c:lblAlgn val="ctr"/>
        <c:lblOffset val="100"/>
        <c:tickLblSkip val="6"/>
        <c:tickMarkSkip val="1"/>
        <c:noMultiLvlLbl val="0"/>
      </c:catAx>
      <c:valAx>
        <c:axId val="29786696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236464"/>
        <c:crosses val="autoZero"/>
        <c:crossBetween val="between"/>
      </c:valAx>
      <c:catAx>
        <c:axId val="297866576"/>
        <c:scaling>
          <c:orientation val="minMax"/>
        </c:scaling>
        <c:delete val="1"/>
        <c:axPos val="b"/>
        <c:numFmt formatCode="General" sourceLinked="1"/>
        <c:majorTickMark val="out"/>
        <c:minorTickMark val="none"/>
        <c:tickLblPos val="nextTo"/>
        <c:crossAx val="300702296"/>
        <c:crosses val="autoZero"/>
        <c:auto val="0"/>
        <c:lblAlgn val="ctr"/>
        <c:lblOffset val="100"/>
        <c:noMultiLvlLbl val="0"/>
      </c:catAx>
      <c:valAx>
        <c:axId val="300702296"/>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97866576"/>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51FD-472C-B574-F9FC354A3AD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51FD-472C-B574-F9FC354A3AD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51FD-472C-B574-F9FC354A3AD7}"/>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51FD-472C-B574-F9FC354A3AD7}"/>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51FD-472C-B574-F9FC354A3AD7}"/>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51FD-472C-B574-F9FC354A3AD7}"/>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51FD-472C-B574-F9FC354A3AD7}"/>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51FD-472C-B574-F9FC354A3AD7}"/>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51FD-472C-B574-F9FC354A3AD7}"/>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51FD-472C-B574-F9FC354A3AD7}"/>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1FD-472C-B574-F9FC354A3AD7}"/>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1FD-472C-B574-F9FC354A3AD7}"/>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1FD-472C-B574-F9FC354A3AD7}"/>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1FD-472C-B574-F9FC354A3AD7}"/>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51FD-472C-B574-F9FC354A3AD7}"/>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51FD-472C-B574-F9FC354A3AD7}"/>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51FD-472C-B574-F9FC354A3AD7}"/>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51FD-472C-B574-F9FC354A3AD7}"/>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51FD-472C-B574-F9FC354A3AD7}"/>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51FD-472C-B574-F9FC354A3AD7}"/>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51FD-472C-B574-F9FC354A3AD7}"/>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57A7-405D-8591-39B1C48F657F}"/>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57A7-405D-8591-39B1C48F657F}"/>
            </c:ext>
          </c:extLst>
        </c:ser>
        <c:dLbls>
          <c:showLegendKey val="0"/>
          <c:showVal val="0"/>
          <c:showCatName val="0"/>
          <c:showSerName val="0"/>
          <c:showPercent val="0"/>
          <c:showBubbleSize val="0"/>
        </c:dLbls>
        <c:smooth val="0"/>
        <c:axId val="560952416"/>
        <c:axId val="560952808"/>
      </c:lineChart>
      <c:catAx>
        <c:axId val="560952416"/>
        <c:scaling>
          <c:orientation val="minMax"/>
        </c:scaling>
        <c:delete val="1"/>
        <c:axPos val="b"/>
        <c:numFmt formatCode="General" sourceLinked="0"/>
        <c:majorTickMark val="out"/>
        <c:minorTickMark val="none"/>
        <c:tickLblPos val="nextTo"/>
        <c:crossAx val="560952808"/>
        <c:crosses val="autoZero"/>
        <c:auto val="1"/>
        <c:lblAlgn val="ctr"/>
        <c:lblOffset val="100"/>
        <c:noMultiLvlLbl val="0"/>
      </c:catAx>
      <c:valAx>
        <c:axId val="560952808"/>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60952416"/>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17E0-439A-BA70-55E53283AA86}"/>
            </c:ext>
          </c:extLst>
        </c:ser>
        <c:dLbls>
          <c:showLegendKey val="0"/>
          <c:showVal val="0"/>
          <c:showCatName val="0"/>
          <c:showSerName val="0"/>
          <c:showPercent val="0"/>
          <c:showBubbleSize val="0"/>
        </c:dLbls>
        <c:gapWidth val="150"/>
        <c:axId val="560953592"/>
        <c:axId val="560953984"/>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17E0-439A-BA70-55E53283AA86}"/>
            </c:ext>
          </c:extLst>
        </c:ser>
        <c:dLbls>
          <c:showLegendKey val="0"/>
          <c:showVal val="0"/>
          <c:showCatName val="0"/>
          <c:showSerName val="0"/>
          <c:showPercent val="0"/>
          <c:showBubbleSize val="0"/>
        </c:dLbls>
        <c:marker val="1"/>
        <c:smooth val="0"/>
        <c:axId val="560954376"/>
        <c:axId val="560954768"/>
      </c:lineChart>
      <c:catAx>
        <c:axId val="5609535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560953984"/>
        <c:crosses val="autoZero"/>
        <c:auto val="0"/>
        <c:lblAlgn val="ctr"/>
        <c:lblOffset val="100"/>
        <c:tickLblSkip val="4"/>
        <c:tickMarkSkip val="1"/>
        <c:noMultiLvlLbl val="0"/>
      </c:catAx>
      <c:valAx>
        <c:axId val="56095398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953592"/>
        <c:crosses val="autoZero"/>
        <c:crossBetween val="between"/>
      </c:valAx>
      <c:catAx>
        <c:axId val="560954376"/>
        <c:scaling>
          <c:orientation val="minMax"/>
        </c:scaling>
        <c:delete val="1"/>
        <c:axPos val="b"/>
        <c:numFmt formatCode="General" sourceLinked="1"/>
        <c:majorTickMark val="out"/>
        <c:minorTickMark val="none"/>
        <c:tickLblPos val="nextTo"/>
        <c:crossAx val="560954768"/>
        <c:crosses val="autoZero"/>
        <c:auto val="0"/>
        <c:lblAlgn val="ctr"/>
        <c:lblOffset val="100"/>
        <c:noMultiLvlLbl val="0"/>
      </c:catAx>
      <c:valAx>
        <c:axId val="560954768"/>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954376"/>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142875</xdr:colOff>
      <xdr:row>4</xdr:row>
      <xdr:rowOff>0</xdr:rowOff>
    </xdr:from>
    <xdr:to>
      <xdr:col>6</xdr:col>
      <xdr:colOff>0</xdr:colOff>
      <xdr:row>4</xdr:row>
      <xdr:rowOff>0</xdr:rowOff>
    </xdr:to>
    <xdr:graphicFrame macro="">
      <xdr:nvGraphicFramePr>
        <xdr:cNvPr id="2890882" name="Chart 53">
          <a:extLst>
            <a:ext uri="{FF2B5EF4-FFF2-40B4-BE49-F238E27FC236}">
              <a16:creationId xmlns:a16="http://schemas.microsoft.com/office/drawing/2014/main" id="{00000000-0008-0000-0000-000082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3" name="Chart 54">
          <a:extLst>
            <a:ext uri="{FF2B5EF4-FFF2-40B4-BE49-F238E27FC236}">
              <a16:creationId xmlns:a16="http://schemas.microsoft.com/office/drawing/2014/main" id="{00000000-0008-0000-0000-000083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4" name="Chart 55">
          <a:extLst>
            <a:ext uri="{FF2B5EF4-FFF2-40B4-BE49-F238E27FC236}">
              <a16:creationId xmlns:a16="http://schemas.microsoft.com/office/drawing/2014/main" id="{00000000-0008-0000-0000-000084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5" name="Chart 57">
          <a:extLst>
            <a:ext uri="{FF2B5EF4-FFF2-40B4-BE49-F238E27FC236}">
              <a16:creationId xmlns:a16="http://schemas.microsoft.com/office/drawing/2014/main" id="{00000000-0008-0000-0000-000085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6" name="Chart 58">
          <a:extLst>
            <a:ext uri="{FF2B5EF4-FFF2-40B4-BE49-F238E27FC236}">
              <a16:creationId xmlns:a16="http://schemas.microsoft.com/office/drawing/2014/main" id="{00000000-0008-0000-0000-000086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7" name="Chart 59">
          <a:extLst>
            <a:ext uri="{FF2B5EF4-FFF2-40B4-BE49-F238E27FC236}">
              <a16:creationId xmlns:a16="http://schemas.microsoft.com/office/drawing/2014/main" id="{00000000-0008-0000-0000-000087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8" name="Chart 53">
          <a:extLst>
            <a:ext uri="{FF2B5EF4-FFF2-40B4-BE49-F238E27FC236}">
              <a16:creationId xmlns:a16="http://schemas.microsoft.com/office/drawing/2014/main" id="{00000000-0008-0000-0000-000088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9" name="Chart 54">
          <a:extLst>
            <a:ext uri="{FF2B5EF4-FFF2-40B4-BE49-F238E27FC236}">
              <a16:creationId xmlns:a16="http://schemas.microsoft.com/office/drawing/2014/main" id="{00000000-0008-0000-0000-000089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0" name="Chart 55">
          <a:extLst>
            <a:ext uri="{FF2B5EF4-FFF2-40B4-BE49-F238E27FC236}">
              <a16:creationId xmlns:a16="http://schemas.microsoft.com/office/drawing/2014/main" id="{00000000-0008-0000-0000-00008A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91" name="Chart 57">
          <a:extLst>
            <a:ext uri="{FF2B5EF4-FFF2-40B4-BE49-F238E27FC236}">
              <a16:creationId xmlns:a16="http://schemas.microsoft.com/office/drawing/2014/main" id="{00000000-0008-0000-0000-00008B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92" name="Chart 58">
          <a:extLst>
            <a:ext uri="{FF2B5EF4-FFF2-40B4-BE49-F238E27FC236}">
              <a16:creationId xmlns:a16="http://schemas.microsoft.com/office/drawing/2014/main" id="{00000000-0008-0000-0000-00008C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3" name="Chart 59">
          <a:extLst>
            <a:ext uri="{FF2B5EF4-FFF2-40B4-BE49-F238E27FC236}">
              <a16:creationId xmlns:a16="http://schemas.microsoft.com/office/drawing/2014/main" id="{00000000-0008-0000-0000-00008D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458126</xdr:colOff>
      <xdr:row>0</xdr:row>
      <xdr:rowOff>285751</xdr:rowOff>
    </xdr:from>
    <xdr:to>
      <xdr:col>7</xdr:col>
      <xdr:colOff>776611</xdr:colOff>
      <xdr:row>3</xdr:row>
      <xdr:rowOff>176742</xdr:rowOff>
    </xdr:to>
    <xdr:pic>
      <xdr:nvPicPr>
        <xdr:cNvPr id="15" name="Picture 2">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23158" b="14737"/>
        <a:stretch/>
      </xdr:blipFill>
      <xdr:spPr>
        <a:xfrm>
          <a:off x="6077876" y="285751"/>
          <a:ext cx="2785460" cy="7006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41"/>
  <sheetViews>
    <sheetView tabSelected="1" zoomScaleNormal="100" workbookViewId="0">
      <pane ySplit="9" topLeftCell="A10" activePane="bottomLeft" state="frozen"/>
      <selection pane="bottomLeft"/>
    </sheetView>
  </sheetViews>
  <sheetFormatPr defaultColWidth="10.90625" defaultRowHeight="14.5" x14ac:dyDescent="0.35"/>
  <cols>
    <col min="1" max="1" width="9.7265625" bestFit="1" customWidth="1"/>
    <col min="2" max="2" width="10.81640625" style="18" customWidth="1"/>
    <col min="3" max="3" width="32.81640625" style="101" bestFit="1" customWidth="1"/>
    <col min="4" max="4" width="14.1796875" style="33" customWidth="1"/>
    <col min="5" max="5" width="16.7265625" style="97" bestFit="1" customWidth="1"/>
    <col min="6" max="6" width="16.81640625" style="94" bestFit="1" customWidth="1"/>
    <col min="7" max="7" width="20.1796875" style="99" bestFit="1" customWidth="1"/>
    <col min="8" max="8" width="16.54296875" style="26" bestFit="1" customWidth="1"/>
    <col min="9" max="9" width="19.7265625" style="52" customWidth="1"/>
    <col min="10" max="10" width="16" style="17" bestFit="1" customWidth="1"/>
    <col min="11" max="11" width="16.1796875" style="18" bestFit="1" customWidth="1"/>
    <col min="12" max="12" width="11.54296875" style="18" customWidth="1"/>
    <col min="13" max="13" width="10.1796875" style="18" bestFit="1" customWidth="1"/>
    <col min="14" max="14" width="17.81640625" style="46" bestFit="1" customWidth="1"/>
    <col min="15" max="15" width="17.54296875" style="52" customWidth="1"/>
    <col min="16" max="16" width="18.26953125" style="52" bestFit="1" customWidth="1"/>
    <col min="17" max="17" width="16.81640625" style="52" customWidth="1"/>
    <col min="18" max="18" width="12.453125" style="52" bestFit="1" customWidth="1"/>
    <col min="19" max="19" width="14.1796875" style="17" bestFit="1" customWidth="1"/>
    <col min="20" max="20" width="18.81640625" bestFit="1" customWidth="1"/>
  </cols>
  <sheetData>
    <row r="1" spans="1:21" ht="24" customHeight="1" x14ac:dyDescent="0.5">
      <c r="A1" s="108" t="s">
        <v>202</v>
      </c>
      <c r="B1" s="106"/>
      <c r="C1" s="106"/>
      <c r="D1" s="106"/>
      <c r="E1" s="106"/>
      <c r="F1" s="106"/>
      <c r="G1" s="106"/>
      <c r="H1" s="106"/>
      <c r="I1" s="106"/>
      <c r="J1" s="115"/>
      <c r="K1" s="115"/>
      <c r="L1" s="119"/>
      <c r="M1" s="119"/>
      <c r="N1" s="106"/>
      <c r="O1" s="106"/>
      <c r="P1" s="106"/>
      <c r="Q1" s="106"/>
      <c r="R1" s="106"/>
      <c r="S1" s="115"/>
      <c r="T1" s="106"/>
    </row>
    <row r="2" spans="1:21" ht="18.75" customHeight="1" x14ac:dyDescent="0.45">
      <c r="A2" s="106"/>
      <c r="B2" s="106"/>
      <c r="C2" s="106"/>
      <c r="D2" s="106"/>
      <c r="E2" s="106"/>
      <c r="F2" s="106"/>
      <c r="G2" s="106"/>
      <c r="H2" s="106"/>
      <c r="I2" s="106"/>
      <c r="J2" s="115"/>
      <c r="K2" s="115"/>
      <c r="L2" s="119"/>
      <c r="M2" s="119"/>
      <c r="N2" s="106"/>
      <c r="O2" s="106"/>
      <c r="P2" s="106"/>
      <c r="Q2" s="106"/>
      <c r="R2" s="106"/>
      <c r="S2" s="115"/>
      <c r="T2" s="106"/>
    </row>
    <row r="3" spans="1:21" ht="21" x14ac:dyDescent="0.5">
      <c r="A3" s="107" t="s">
        <v>448</v>
      </c>
      <c r="B3" s="107"/>
      <c r="C3" s="107"/>
      <c r="D3" s="106"/>
      <c r="E3" s="106"/>
      <c r="F3" s="106"/>
      <c r="G3" s="106"/>
      <c r="H3" s="106"/>
      <c r="I3" s="106"/>
      <c r="J3" s="115"/>
      <c r="K3" s="115"/>
      <c r="L3" s="119"/>
      <c r="M3" s="119"/>
      <c r="N3" s="106"/>
      <c r="O3" s="106"/>
      <c r="P3" s="106"/>
      <c r="Q3" s="106"/>
      <c r="R3" s="106"/>
      <c r="S3" s="115"/>
      <c r="T3" s="106"/>
    </row>
    <row r="4" spans="1:21" ht="21" x14ac:dyDescent="0.5">
      <c r="A4" s="107" t="s">
        <v>449</v>
      </c>
      <c r="B4" s="107"/>
      <c r="C4" s="107"/>
      <c r="D4" s="106"/>
      <c r="E4" s="106"/>
      <c r="F4" s="106"/>
      <c r="G4" s="106"/>
      <c r="H4" s="106"/>
      <c r="I4" s="106"/>
      <c r="J4" s="115"/>
      <c r="K4" s="115"/>
      <c r="L4" s="119"/>
      <c r="M4" s="119"/>
      <c r="N4" s="106"/>
      <c r="O4" s="106"/>
      <c r="P4" s="106"/>
      <c r="Q4" s="106"/>
      <c r="R4" s="106"/>
      <c r="S4" s="115"/>
      <c r="T4" s="106"/>
    </row>
    <row r="5" spans="1:21" s="5" customFormat="1" ht="12.75" customHeight="1" x14ac:dyDescent="0.25">
      <c r="A5" s="3" t="s">
        <v>203</v>
      </c>
      <c r="B5" s="28" t="s">
        <v>204</v>
      </c>
      <c r="C5" s="34" t="s">
        <v>205</v>
      </c>
      <c r="D5" s="28" t="s">
        <v>206</v>
      </c>
      <c r="E5" s="134" t="s">
        <v>207</v>
      </c>
      <c r="F5" s="135"/>
      <c r="G5" s="79" t="s">
        <v>208</v>
      </c>
      <c r="H5" s="136" t="s">
        <v>209</v>
      </c>
      <c r="I5" s="137"/>
      <c r="J5" s="125" t="s">
        <v>210</v>
      </c>
      <c r="K5" s="127" t="s">
        <v>211</v>
      </c>
      <c r="L5" s="129" t="s">
        <v>212</v>
      </c>
      <c r="M5" s="130"/>
      <c r="N5" s="53" t="s">
        <v>285</v>
      </c>
      <c r="O5" s="54" t="s">
        <v>451</v>
      </c>
      <c r="P5" s="55"/>
      <c r="Q5" s="56"/>
      <c r="R5" s="57"/>
      <c r="S5" s="116" t="s">
        <v>213</v>
      </c>
      <c r="T5" s="4" t="s">
        <v>214</v>
      </c>
    </row>
    <row r="6" spans="1:21" s="5" customFormat="1" ht="11.5" x14ac:dyDescent="0.25">
      <c r="A6" s="6" t="s">
        <v>215</v>
      </c>
      <c r="B6" s="29" t="s">
        <v>216</v>
      </c>
      <c r="C6" s="35"/>
      <c r="D6" s="29" t="s">
        <v>217</v>
      </c>
      <c r="E6" s="132" t="s">
        <v>218</v>
      </c>
      <c r="F6" s="133"/>
      <c r="G6" s="80" t="s">
        <v>219</v>
      </c>
      <c r="H6" s="138" t="s">
        <v>220</v>
      </c>
      <c r="I6" s="139"/>
      <c r="J6" s="126" t="s">
        <v>221</v>
      </c>
      <c r="K6" s="128" t="s">
        <v>450</v>
      </c>
      <c r="L6" s="140">
        <v>2018</v>
      </c>
      <c r="M6" s="141"/>
      <c r="N6" s="58" t="s">
        <v>222</v>
      </c>
      <c r="O6" s="59" t="s">
        <v>223</v>
      </c>
      <c r="P6" s="60" t="s">
        <v>224</v>
      </c>
      <c r="Q6" s="60" t="s">
        <v>225</v>
      </c>
      <c r="R6" s="61" t="s">
        <v>226</v>
      </c>
      <c r="S6" s="7" t="s">
        <v>227</v>
      </c>
      <c r="T6" s="8"/>
    </row>
    <row r="7" spans="1:21" s="5" customFormat="1" ht="11.5" x14ac:dyDescent="0.25">
      <c r="A7" s="9" t="s">
        <v>228</v>
      </c>
      <c r="B7" s="30" t="s">
        <v>229</v>
      </c>
      <c r="C7" s="36" t="s">
        <v>230</v>
      </c>
      <c r="D7" s="30" t="s">
        <v>231</v>
      </c>
      <c r="E7" s="81" t="s">
        <v>232</v>
      </c>
      <c r="F7" s="82" t="s">
        <v>233</v>
      </c>
      <c r="G7" s="83" t="s">
        <v>234</v>
      </c>
      <c r="H7" s="7" t="s">
        <v>235</v>
      </c>
      <c r="I7" s="44" t="s">
        <v>236</v>
      </c>
      <c r="J7" s="7">
        <v>2018</v>
      </c>
      <c r="K7" s="123" t="s">
        <v>237</v>
      </c>
      <c r="L7" s="120" t="s">
        <v>238</v>
      </c>
      <c r="M7" s="123"/>
      <c r="N7" s="62" t="s">
        <v>273</v>
      </c>
      <c r="O7" s="63" t="s">
        <v>239</v>
      </c>
      <c r="P7" s="64" t="s">
        <v>240</v>
      </c>
      <c r="Q7" s="64" t="s">
        <v>240</v>
      </c>
      <c r="R7" s="65" t="s">
        <v>241</v>
      </c>
      <c r="S7" s="10" t="s">
        <v>242</v>
      </c>
      <c r="T7" s="11" t="s">
        <v>243</v>
      </c>
    </row>
    <row r="8" spans="1:21" s="5" customFormat="1" ht="11.5" x14ac:dyDescent="0.25">
      <c r="A8" s="12" t="s">
        <v>244</v>
      </c>
      <c r="B8" s="31" t="s">
        <v>245</v>
      </c>
      <c r="C8" s="36"/>
      <c r="D8" s="31" t="s">
        <v>246</v>
      </c>
      <c r="E8" s="84" t="s">
        <v>247</v>
      </c>
      <c r="F8" s="85" t="s">
        <v>234</v>
      </c>
      <c r="G8" s="86" t="s">
        <v>248</v>
      </c>
      <c r="H8" s="10" t="s">
        <v>249</v>
      </c>
      <c r="I8" s="48" t="s">
        <v>250</v>
      </c>
      <c r="J8" s="7"/>
      <c r="K8" s="123" t="s">
        <v>450</v>
      </c>
      <c r="L8" s="120" t="s">
        <v>251</v>
      </c>
      <c r="M8" s="123" t="s">
        <v>252</v>
      </c>
      <c r="N8" s="66" t="s">
        <v>253</v>
      </c>
      <c r="O8" s="63"/>
      <c r="P8" s="64" t="s">
        <v>254</v>
      </c>
      <c r="Q8" s="64" t="s">
        <v>255</v>
      </c>
      <c r="R8" s="65" t="s">
        <v>256</v>
      </c>
      <c r="S8" s="10" t="s">
        <v>257</v>
      </c>
      <c r="T8" s="11" t="s">
        <v>258</v>
      </c>
    </row>
    <row r="9" spans="1:21" s="5" customFormat="1" ht="11.5" x14ac:dyDescent="0.25">
      <c r="A9" s="13" t="s">
        <v>203</v>
      </c>
      <c r="B9" s="32" t="s">
        <v>259</v>
      </c>
      <c r="C9" s="37"/>
      <c r="D9" s="38">
        <v>1000</v>
      </c>
      <c r="E9" s="87"/>
      <c r="F9" s="88"/>
      <c r="G9" s="89" t="s">
        <v>261</v>
      </c>
      <c r="H9" s="14"/>
      <c r="I9" s="49" t="s">
        <v>203</v>
      </c>
      <c r="J9" s="14" t="s">
        <v>262</v>
      </c>
      <c r="K9" s="118" t="s">
        <v>263</v>
      </c>
      <c r="L9" s="121" t="s">
        <v>203</v>
      </c>
      <c r="M9" s="124" t="s">
        <v>262</v>
      </c>
      <c r="N9" s="67" t="s">
        <v>260</v>
      </c>
      <c r="O9" s="68" t="s">
        <v>260</v>
      </c>
      <c r="P9" s="69">
        <v>1000</v>
      </c>
      <c r="Q9" s="70"/>
      <c r="R9" s="71" t="s">
        <v>447</v>
      </c>
      <c r="S9" s="14" t="s">
        <v>264</v>
      </c>
      <c r="T9" s="15"/>
    </row>
    <row r="10" spans="1:21" s="1" customFormat="1" x14ac:dyDescent="0.35">
      <c r="A10" s="24"/>
      <c r="B10" s="39"/>
      <c r="C10" s="102" t="s">
        <v>201</v>
      </c>
      <c r="D10" s="40"/>
      <c r="E10" s="131"/>
      <c r="F10" s="131"/>
      <c r="G10" s="131"/>
      <c r="H10" s="39"/>
      <c r="I10" s="50"/>
      <c r="J10" s="39"/>
      <c r="K10" s="113"/>
      <c r="L10" s="39"/>
      <c r="M10" s="39"/>
      <c r="N10" s="50"/>
      <c r="O10" s="72"/>
      <c r="P10" s="72"/>
      <c r="Q10" s="72"/>
      <c r="R10" s="72"/>
      <c r="S10" s="113"/>
      <c r="T10" s="24"/>
    </row>
    <row r="11" spans="1:21" x14ac:dyDescent="0.35">
      <c r="A11" s="76"/>
      <c r="B11" s="76">
        <v>28</v>
      </c>
      <c r="C11" s="76" t="s">
        <v>534</v>
      </c>
      <c r="D11" s="16">
        <v>2081012</v>
      </c>
      <c r="E11" s="76">
        <v>12723</v>
      </c>
      <c r="F11" s="76">
        <v>635</v>
      </c>
      <c r="G11" s="17">
        <v>4.75</v>
      </c>
      <c r="H11" s="41">
        <v>18</v>
      </c>
      <c r="I11" s="111">
        <v>1337510322</v>
      </c>
      <c r="J11" s="41">
        <v>462</v>
      </c>
      <c r="K11" s="114">
        <v>18.899999999999999</v>
      </c>
      <c r="L11" s="41">
        <v>741</v>
      </c>
      <c r="M11" s="41">
        <v>408</v>
      </c>
      <c r="N11" s="42">
        <v>34336700</v>
      </c>
      <c r="O11" s="73">
        <v>14962605</v>
      </c>
      <c r="P11" s="73">
        <v>26717</v>
      </c>
      <c r="Q11" s="73">
        <v>281040</v>
      </c>
      <c r="R11" s="73">
        <v>249</v>
      </c>
      <c r="S11" s="17">
        <v>35.9</v>
      </c>
      <c r="T11" s="76" t="s">
        <v>35</v>
      </c>
      <c r="U11" s="25"/>
    </row>
    <row r="12" spans="1:21" x14ac:dyDescent="0.35">
      <c r="A12" s="76"/>
      <c r="B12" s="76">
        <v>1</v>
      </c>
      <c r="C12" s="76" t="s">
        <v>386</v>
      </c>
      <c r="D12" s="16">
        <v>360114</v>
      </c>
      <c r="E12" s="76">
        <v>10969</v>
      </c>
      <c r="F12" s="76">
        <v>1052</v>
      </c>
      <c r="G12" s="76">
        <v>8.75</v>
      </c>
      <c r="H12" s="41">
        <v>10.015853</v>
      </c>
      <c r="I12" s="111">
        <v>3605958469.45818</v>
      </c>
      <c r="J12" s="41">
        <v>218</v>
      </c>
      <c r="K12" s="114">
        <v>12.2</v>
      </c>
      <c r="L12" s="41">
        <v>345.4</v>
      </c>
      <c r="M12" s="41">
        <v>191.1</v>
      </c>
      <c r="N12" s="42">
        <v>78504745</v>
      </c>
      <c r="O12" s="73">
        <v>53426975</v>
      </c>
      <c r="P12" s="73">
        <v>202060</v>
      </c>
      <c r="Q12" s="73">
        <v>926029</v>
      </c>
      <c r="R12" s="73">
        <v>249</v>
      </c>
      <c r="S12" s="17">
        <v>56.1</v>
      </c>
      <c r="T12" s="76" t="s">
        <v>387</v>
      </c>
      <c r="U12" s="25"/>
    </row>
    <row r="13" spans="1:21" x14ac:dyDescent="0.35">
      <c r="A13" s="76"/>
      <c r="B13" s="76">
        <v>1.08</v>
      </c>
      <c r="C13" s="76" t="s">
        <v>0</v>
      </c>
      <c r="D13" s="16">
        <v>293808</v>
      </c>
      <c r="E13" s="76">
        <v>10616</v>
      </c>
      <c r="F13" s="76">
        <v>2063</v>
      </c>
      <c r="G13" s="76">
        <v>16.27</v>
      </c>
      <c r="H13" s="41" t="s">
        <v>5</v>
      </c>
      <c r="I13" s="111" t="s">
        <v>5</v>
      </c>
      <c r="J13" s="41">
        <v>39.659999999999997</v>
      </c>
      <c r="K13" s="114">
        <v>-14.1</v>
      </c>
      <c r="L13" s="41">
        <v>58.72</v>
      </c>
      <c r="M13" s="41">
        <v>38.1</v>
      </c>
      <c r="N13" s="42">
        <v>10789280</v>
      </c>
      <c r="O13" s="73">
        <v>12137574</v>
      </c>
      <c r="P13" s="73">
        <v>240388</v>
      </c>
      <c r="Q13" s="73">
        <v>622398</v>
      </c>
      <c r="R13" s="73">
        <v>249</v>
      </c>
      <c r="S13" s="17">
        <v>88.4</v>
      </c>
      <c r="T13" s="76" t="s">
        <v>1</v>
      </c>
      <c r="U13" s="25"/>
    </row>
    <row r="14" spans="1:21" x14ac:dyDescent="0.35">
      <c r="A14" s="76" t="s">
        <v>99</v>
      </c>
      <c r="B14" s="76">
        <v>1</v>
      </c>
      <c r="C14" s="76" t="s">
        <v>46</v>
      </c>
      <c r="D14" s="16">
        <v>48858</v>
      </c>
      <c r="E14" s="76">
        <v>1708</v>
      </c>
      <c r="F14" s="76">
        <v>504</v>
      </c>
      <c r="G14" s="76">
        <v>22.78</v>
      </c>
      <c r="H14" s="41">
        <v>13.4862</v>
      </c>
      <c r="I14" s="111">
        <v>655897992.4224</v>
      </c>
      <c r="J14" s="41">
        <v>423.2</v>
      </c>
      <c r="K14" s="114">
        <v>25.5</v>
      </c>
      <c r="L14" s="41">
        <v>531.5</v>
      </c>
      <c r="M14" s="41">
        <v>305.8</v>
      </c>
      <c r="N14" s="42">
        <v>20676733</v>
      </c>
      <c r="O14" s="73">
        <v>14645627</v>
      </c>
      <c r="P14" s="73">
        <v>33671</v>
      </c>
      <c r="Q14" s="73">
        <v>493907</v>
      </c>
      <c r="R14" s="73">
        <v>249</v>
      </c>
      <c r="S14" s="17">
        <v>68.900000000000006</v>
      </c>
      <c r="T14" s="76" t="s">
        <v>47</v>
      </c>
      <c r="U14" s="25"/>
    </row>
    <row r="15" spans="1:21" x14ac:dyDescent="0.35">
      <c r="A15" s="76" t="s">
        <v>3</v>
      </c>
      <c r="B15" s="76">
        <v>0.5</v>
      </c>
      <c r="C15" s="76" t="s">
        <v>535</v>
      </c>
      <c r="D15" s="16">
        <v>92478</v>
      </c>
      <c r="E15" s="76">
        <v>3815</v>
      </c>
      <c r="F15" s="76">
        <v>416</v>
      </c>
      <c r="G15" s="76">
        <v>9.83</v>
      </c>
      <c r="H15" s="41" t="s">
        <v>5</v>
      </c>
      <c r="I15" s="111" t="s">
        <v>5</v>
      </c>
      <c r="J15" s="41">
        <v>31.65</v>
      </c>
      <c r="K15" s="114">
        <v>-11.6</v>
      </c>
      <c r="L15" s="41">
        <v>66.7</v>
      </c>
      <c r="M15" s="41">
        <v>29.7</v>
      </c>
      <c r="N15" s="42">
        <v>5853868</v>
      </c>
      <c r="O15" s="73">
        <v>11133932</v>
      </c>
      <c r="P15" s="73">
        <v>249720</v>
      </c>
      <c r="Q15" s="73">
        <v>371010</v>
      </c>
      <c r="R15" s="73">
        <v>249</v>
      </c>
      <c r="S15" s="17">
        <v>135</v>
      </c>
      <c r="T15" s="76" t="s">
        <v>58</v>
      </c>
      <c r="U15" s="25"/>
    </row>
    <row r="16" spans="1:21" x14ac:dyDescent="0.35">
      <c r="A16" s="76"/>
      <c r="B16" s="76">
        <v>10</v>
      </c>
      <c r="C16" s="76" t="s">
        <v>278</v>
      </c>
      <c r="D16" s="16">
        <v>16043669</v>
      </c>
      <c r="E16" s="76">
        <v>40583</v>
      </c>
      <c r="F16" s="76">
        <v>2105</v>
      </c>
      <c r="G16" s="17">
        <v>4.93</v>
      </c>
      <c r="H16" s="41">
        <v>7.1</v>
      </c>
      <c r="I16" s="111">
        <v>11449983688.9</v>
      </c>
      <c r="J16" s="17">
        <v>138.15</v>
      </c>
      <c r="K16" s="17">
        <v>-4.7</v>
      </c>
      <c r="L16" s="18">
        <v>173.15</v>
      </c>
      <c r="M16" s="18">
        <v>136.4</v>
      </c>
      <c r="N16" s="105">
        <v>221643286</v>
      </c>
      <c r="O16" s="73">
        <v>79174841</v>
      </c>
      <c r="P16" s="73">
        <v>507694</v>
      </c>
      <c r="Q16" s="73">
        <v>1046782</v>
      </c>
      <c r="R16" s="73">
        <v>249</v>
      </c>
      <c r="S16" s="17">
        <v>31.3</v>
      </c>
      <c r="T16" s="76" t="s">
        <v>278</v>
      </c>
      <c r="U16" s="25"/>
    </row>
    <row r="17" spans="1:21" x14ac:dyDescent="0.35">
      <c r="A17" s="76"/>
      <c r="B17" s="76">
        <v>0.25</v>
      </c>
      <c r="C17" s="76" t="s">
        <v>62</v>
      </c>
      <c r="D17" s="16">
        <v>270954</v>
      </c>
      <c r="E17" s="76">
        <v>15501</v>
      </c>
      <c r="F17" s="76">
        <v>696</v>
      </c>
      <c r="G17" s="17">
        <v>4.3</v>
      </c>
      <c r="H17" s="41">
        <v>0.2</v>
      </c>
      <c r="I17" s="111">
        <v>209762832.19999999</v>
      </c>
      <c r="J17" s="41">
        <v>12.55</v>
      </c>
      <c r="K17" s="114">
        <v>33.799999999999997</v>
      </c>
      <c r="L17" s="41">
        <v>18.75</v>
      </c>
      <c r="M17" s="41">
        <v>8.86</v>
      </c>
      <c r="N17" s="42">
        <v>13601868</v>
      </c>
      <c r="O17" s="73">
        <v>26735399</v>
      </c>
      <c r="P17" s="73">
        <v>1922742</v>
      </c>
      <c r="Q17" s="73">
        <v>928586</v>
      </c>
      <c r="R17" s="73">
        <v>249</v>
      </c>
      <c r="S17" s="17">
        <v>177.4</v>
      </c>
      <c r="T17" s="76" t="s">
        <v>62</v>
      </c>
      <c r="U17" s="25"/>
    </row>
    <row r="18" spans="1:21" x14ac:dyDescent="0.35">
      <c r="A18" s="76"/>
      <c r="B18" s="76">
        <v>2.5</v>
      </c>
      <c r="C18" s="76" t="s">
        <v>536</v>
      </c>
      <c r="D18" s="16">
        <v>8346653</v>
      </c>
      <c r="E18" s="76">
        <v>87232</v>
      </c>
      <c r="F18" s="76">
        <v>5710</v>
      </c>
      <c r="G18" s="17">
        <v>6.14</v>
      </c>
      <c r="H18" s="41">
        <v>7.4794460899999997</v>
      </c>
      <c r="I18" s="111">
        <v>24875686158.423</v>
      </c>
      <c r="J18" s="17">
        <v>183.75</v>
      </c>
      <c r="K18" s="114">
        <v>8.8000000000000007</v>
      </c>
      <c r="L18" s="41">
        <v>234.4</v>
      </c>
      <c r="M18" s="41">
        <v>172.25</v>
      </c>
      <c r="N18" s="42">
        <v>613478999</v>
      </c>
      <c r="O18" s="73">
        <v>180955058</v>
      </c>
      <c r="P18" s="73">
        <v>901082</v>
      </c>
      <c r="Q18" s="73">
        <v>1673405</v>
      </c>
      <c r="R18" s="73">
        <v>249</v>
      </c>
      <c r="S18" s="17">
        <v>27</v>
      </c>
      <c r="T18" s="76" t="s">
        <v>539</v>
      </c>
      <c r="U18" s="25"/>
    </row>
    <row r="19" spans="1:21" x14ac:dyDescent="0.35">
      <c r="A19" s="76"/>
      <c r="B19" s="76">
        <v>2</v>
      </c>
      <c r="C19" s="76" t="s">
        <v>297</v>
      </c>
      <c r="D19" s="16">
        <v>1000000</v>
      </c>
      <c r="E19" s="76">
        <v>33964</v>
      </c>
      <c r="F19" s="76">
        <v>1170</v>
      </c>
      <c r="G19" s="17">
        <v>3.33</v>
      </c>
      <c r="H19" s="41">
        <v>7.1</v>
      </c>
      <c r="I19" s="111">
        <v>3549904235.1999998</v>
      </c>
      <c r="J19" s="41">
        <v>135.19999999999999</v>
      </c>
      <c r="K19" s="114">
        <v>-8.1999999999999993</v>
      </c>
      <c r="L19" s="41">
        <v>162.19999999999999</v>
      </c>
      <c r="M19" s="41">
        <v>123.2</v>
      </c>
      <c r="N19" s="42">
        <v>67600000</v>
      </c>
      <c r="O19" s="73">
        <v>19296889</v>
      </c>
      <c r="P19" s="73">
        <v>142578</v>
      </c>
      <c r="Q19" s="73">
        <v>528082</v>
      </c>
      <c r="R19" s="73">
        <v>249</v>
      </c>
      <c r="S19" s="17">
        <v>28.5</v>
      </c>
      <c r="T19" s="76" t="s">
        <v>6</v>
      </c>
      <c r="U19" s="25"/>
    </row>
    <row r="20" spans="1:21" x14ac:dyDescent="0.35">
      <c r="A20" s="76" t="s">
        <v>3</v>
      </c>
      <c r="B20" s="76">
        <v>0.05</v>
      </c>
      <c r="C20" s="76" t="s">
        <v>7</v>
      </c>
      <c r="D20" s="16">
        <v>5907</v>
      </c>
      <c r="E20" s="76">
        <v>9856</v>
      </c>
      <c r="F20" s="76">
        <v>600</v>
      </c>
      <c r="G20" s="76">
        <v>5.74</v>
      </c>
      <c r="H20" s="41">
        <v>3.7036150000000001</v>
      </c>
      <c r="I20" s="111">
        <v>534198249.82423002</v>
      </c>
      <c r="J20" s="41">
        <v>52.35</v>
      </c>
      <c r="K20" s="114">
        <v>-17.100000000000001</v>
      </c>
      <c r="L20" s="41">
        <v>81.7</v>
      </c>
      <c r="M20" s="41">
        <v>50.2</v>
      </c>
      <c r="N20" s="42">
        <v>6184427</v>
      </c>
      <c r="O20" s="73">
        <v>18357276</v>
      </c>
      <c r="P20" s="73">
        <v>268401</v>
      </c>
      <c r="Q20" s="73">
        <v>491587</v>
      </c>
      <c r="R20" s="73">
        <v>249</v>
      </c>
      <c r="S20" s="17">
        <v>235.8</v>
      </c>
      <c r="T20" s="76" t="s">
        <v>8</v>
      </c>
      <c r="U20" s="25"/>
    </row>
    <row r="21" spans="1:21" x14ac:dyDescent="0.35">
      <c r="A21" s="76"/>
      <c r="B21" s="76">
        <v>4</v>
      </c>
      <c r="C21" s="76" t="s">
        <v>74</v>
      </c>
      <c r="D21" s="16">
        <v>446648</v>
      </c>
      <c r="E21" s="76">
        <v>4618</v>
      </c>
      <c r="F21" s="76">
        <v>467</v>
      </c>
      <c r="G21" s="76">
        <v>9.18</v>
      </c>
      <c r="H21" s="41">
        <v>4</v>
      </c>
      <c r="I21" s="111">
        <v>441691152</v>
      </c>
      <c r="J21" s="41">
        <v>102.3</v>
      </c>
      <c r="K21" s="114">
        <v>47.3</v>
      </c>
      <c r="L21" s="41">
        <v>129.5</v>
      </c>
      <c r="M21" s="41">
        <v>66.2</v>
      </c>
      <c r="N21" s="42">
        <v>11423023</v>
      </c>
      <c r="O21" s="73">
        <v>10475578</v>
      </c>
      <c r="P21" s="73">
        <v>116145</v>
      </c>
      <c r="Q21" s="73">
        <v>418594</v>
      </c>
      <c r="R21" s="73">
        <v>249</v>
      </c>
      <c r="S21" s="17">
        <v>104</v>
      </c>
      <c r="T21" s="76" t="s">
        <v>75</v>
      </c>
      <c r="U21" s="25"/>
    </row>
    <row r="22" spans="1:21" x14ac:dyDescent="0.35">
      <c r="A22" s="76"/>
      <c r="B22" s="76">
        <v>0.1</v>
      </c>
      <c r="C22" s="76" t="s">
        <v>87</v>
      </c>
      <c r="D22" s="16">
        <v>59577</v>
      </c>
      <c r="E22" s="76">
        <v>6246</v>
      </c>
      <c r="F22" s="76">
        <v>720</v>
      </c>
      <c r="G22" s="76">
        <v>10.34</v>
      </c>
      <c r="H22" s="41">
        <v>1.5</v>
      </c>
      <c r="I22" s="111">
        <v>893213880</v>
      </c>
      <c r="J22" s="41">
        <v>65.94</v>
      </c>
      <c r="K22" s="114">
        <v>54.1</v>
      </c>
      <c r="L22" s="41">
        <v>79.84</v>
      </c>
      <c r="M22" s="41">
        <v>38.17</v>
      </c>
      <c r="N22" s="42">
        <v>39285316</v>
      </c>
      <c r="O22" s="73">
        <v>16854922</v>
      </c>
      <c r="P22" s="73">
        <v>291403</v>
      </c>
      <c r="Q22" s="73">
        <v>701230</v>
      </c>
      <c r="R22" s="73">
        <v>249</v>
      </c>
      <c r="S22" s="17">
        <v>48.9</v>
      </c>
      <c r="T22" s="76" t="s">
        <v>88</v>
      </c>
      <c r="U22" s="25"/>
    </row>
    <row r="23" spans="1:21" x14ac:dyDescent="0.35">
      <c r="A23" s="76"/>
      <c r="B23" s="76">
        <v>7.5</v>
      </c>
      <c r="C23" s="76" t="s">
        <v>537</v>
      </c>
      <c r="D23" s="16">
        <v>3870298</v>
      </c>
      <c r="E23" s="76">
        <v>18410</v>
      </c>
      <c r="F23" s="76">
        <v>1830</v>
      </c>
      <c r="G23" s="17">
        <v>9.0399999999999991</v>
      </c>
      <c r="H23" s="41">
        <v>10.4</v>
      </c>
      <c r="I23" s="111">
        <v>5122876166.1999998</v>
      </c>
      <c r="J23" s="41">
        <v>182.7</v>
      </c>
      <c r="K23" s="114">
        <v>39.6</v>
      </c>
      <c r="L23" s="41">
        <v>206.2</v>
      </c>
      <c r="M23" s="41">
        <v>130</v>
      </c>
      <c r="N23" s="42">
        <v>94280457</v>
      </c>
      <c r="O23" s="73">
        <v>79361446</v>
      </c>
      <c r="P23" s="73">
        <v>472285</v>
      </c>
      <c r="Q23" s="73">
        <v>1212188</v>
      </c>
      <c r="R23" s="73">
        <v>249</v>
      </c>
      <c r="S23" s="17">
        <v>95.8</v>
      </c>
      <c r="T23" s="76" t="s">
        <v>540</v>
      </c>
      <c r="U23" s="25"/>
    </row>
    <row r="24" spans="1:21" x14ac:dyDescent="0.35">
      <c r="A24" s="76"/>
      <c r="B24" s="76">
        <v>0.1</v>
      </c>
      <c r="C24" s="76" t="s">
        <v>89</v>
      </c>
      <c r="D24" s="16">
        <v>4544</v>
      </c>
      <c r="E24" s="76">
        <v>15678</v>
      </c>
      <c r="F24" s="76">
        <v>687</v>
      </c>
      <c r="G24" s="76">
        <v>4.2</v>
      </c>
      <c r="H24" s="41" t="s">
        <v>5</v>
      </c>
      <c r="I24" s="111" t="s">
        <v>5</v>
      </c>
      <c r="J24" s="41">
        <v>173.45</v>
      </c>
      <c r="K24" s="114">
        <v>-1.1000000000000001</v>
      </c>
      <c r="L24" s="41">
        <v>310</v>
      </c>
      <c r="M24" s="41">
        <v>164.5</v>
      </c>
      <c r="N24" s="42">
        <v>7881058</v>
      </c>
      <c r="O24" s="73">
        <v>32052726</v>
      </c>
      <c r="P24" s="73">
        <v>138307</v>
      </c>
      <c r="Q24" s="73">
        <v>804132</v>
      </c>
      <c r="R24" s="73">
        <v>249</v>
      </c>
      <c r="S24" s="17">
        <v>328.2</v>
      </c>
      <c r="T24" s="76" t="s">
        <v>90</v>
      </c>
      <c r="U24" s="25"/>
    </row>
    <row r="25" spans="1:21" x14ac:dyDescent="0.35">
      <c r="A25" s="76"/>
      <c r="B25" s="76">
        <v>0.2</v>
      </c>
      <c r="C25" s="76" t="s">
        <v>341</v>
      </c>
      <c r="D25" s="16">
        <v>222710</v>
      </c>
      <c r="E25" s="76">
        <v>16088</v>
      </c>
      <c r="F25" s="76">
        <v>508</v>
      </c>
      <c r="G25" s="76">
        <v>3.06</v>
      </c>
      <c r="H25" s="41" t="s">
        <v>5</v>
      </c>
      <c r="I25" s="111" t="s">
        <v>5</v>
      </c>
      <c r="J25" s="41">
        <v>4.6139999999999999</v>
      </c>
      <c r="K25" s="114">
        <v>38.299999999999997</v>
      </c>
      <c r="L25" s="41">
        <v>4.72</v>
      </c>
      <c r="M25" s="41">
        <v>2.62</v>
      </c>
      <c r="N25" s="42">
        <v>5137926</v>
      </c>
      <c r="O25" s="73">
        <v>9158156</v>
      </c>
      <c r="P25" s="73">
        <v>2452929</v>
      </c>
      <c r="Q25" s="73">
        <v>309777</v>
      </c>
      <c r="R25" s="73">
        <v>249</v>
      </c>
      <c r="S25" s="17">
        <v>227.4</v>
      </c>
      <c r="T25" s="76" t="s">
        <v>341</v>
      </c>
      <c r="U25" s="25"/>
    </row>
    <row r="26" spans="1:21" x14ac:dyDescent="0.35">
      <c r="A26" s="76"/>
      <c r="B26" s="76">
        <v>1.0980000000000001</v>
      </c>
      <c r="C26" s="76" t="s">
        <v>9</v>
      </c>
      <c r="D26" s="16">
        <v>2271760</v>
      </c>
      <c r="E26" s="76">
        <v>49549</v>
      </c>
      <c r="F26" s="76">
        <v>2117</v>
      </c>
      <c r="G26" s="27">
        <v>4.0999999999999996</v>
      </c>
      <c r="H26" s="41">
        <v>1.75</v>
      </c>
      <c r="I26" s="111">
        <v>3581029894.75</v>
      </c>
      <c r="J26" s="41">
        <v>39.21</v>
      </c>
      <c r="K26" s="114">
        <v>-34.799999999999997</v>
      </c>
      <c r="L26" s="41">
        <v>62.7</v>
      </c>
      <c r="M26" s="41">
        <v>38.69</v>
      </c>
      <c r="N26" s="42">
        <v>81125422</v>
      </c>
      <c r="O26" s="73">
        <v>80491618</v>
      </c>
      <c r="P26" s="73">
        <v>1650264</v>
      </c>
      <c r="Q26" s="73">
        <v>1565898</v>
      </c>
      <c r="R26" s="73">
        <v>249</v>
      </c>
      <c r="S26" s="17">
        <v>79.8</v>
      </c>
      <c r="T26" s="76" t="s">
        <v>10</v>
      </c>
      <c r="U26" s="25"/>
    </row>
    <row r="27" spans="1:21" x14ac:dyDescent="0.35">
      <c r="A27" s="76"/>
      <c r="B27" s="76">
        <v>1.25</v>
      </c>
      <c r="C27" s="76" t="s">
        <v>11</v>
      </c>
      <c r="D27" s="41">
        <v>1273664</v>
      </c>
      <c r="E27" s="76">
        <v>34234</v>
      </c>
      <c r="F27" s="76">
        <v>4079</v>
      </c>
      <c r="G27" s="17">
        <v>10.65</v>
      </c>
      <c r="H27" s="41">
        <v>2.6</v>
      </c>
      <c r="I27" s="111">
        <v>2648734496.1999998</v>
      </c>
      <c r="J27" s="17">
        <v>68.040000000000006</v>
      </c>
      <c r="K27" s="17">
        <v>-19.3</v>
      </c>
      <c r="L27" s="18">
        <v>86.62</v>
      </c>
      <c r="M27" s="18">
        <v>65.64</v>
      </c>
      <c r="N27" s="105">
        <v>69328063</v>
      </c>
      <c r="O27" s="73">
        <v>33289415</v>
      </c>
      <c r="P27" s="73">
        <v>445078</v>
      </c>
      <c r="Q27" s="73">
        <v>749861</v>
      </c>
      <c r="R27" s="73">
        <v>249</v>
      </c>
      <c r="S27" s="17">
        <v>43.7</v>
      </c>
      <c r="T27" s="76" t="s">
        <v>12</v>
      </c>
      <c r="U27" s="25"/>
    </row>
    <row r="28" spans="1:21" x14ac:dyDescent="0.35">
      <c r="A28" s="76"/>
      <c r="B28" s="76">
        <v>3</v>
      </c>
      <c r="C28" s="76" t="s">
        <v>13</v>
      </c>
      <c r="D28" s="16">
        <v>1015740</v>
      </c>
      <c r="E28" s="76">
        <v>5989</v>
      </c>
      <c r="F28" s="76">
        <v>775</v>
      </c>
      <c r="G28" s="76">
        <v>11.46</v>
      </c>
      <c r="H28" s="41" t="s">
        <v>5</v>
      </c>
      <c r="I28" s="111" t="s">
        <v>5</v>
      </c>
      <c r="J28" s="41">
        <v>11.81</v>
      </c>
      <c r="K28" s="114">
        <v>-29.1</v>
      </c>
      <c r="L28" s="41">
        <v>43.59</v>
      </c>
      <c r="M28" s="41">
        <v>10.66</v>
      </c>
      <c r="N28" s="42">
        <v>3998630</v>
      </c>
      <c r="O28" s="73">
        <v>24987358</v>
      </c>
      <c r="P28" s="73">
        <v>889274</v>
      </c>
      <c r="Q28" s="73">
        <v>1106409</v>
      </c>
      <c r="R28" s="73">
        <v>249</v>
      </c>
      <c r="S28" s="17">
        <v>262.60000000000002</v>
      </c>
      <c r="T28" s="76" t="s">
        <v>14</v>
      </c>
      <c r="U28" s="25"/>
    </row>
    <row r="29" spans="1:21" x14ac:dyDescent="0.35">
      <c r="A29" s="76"/>
      <c r="B29" s="76">
        <v>0.25</v>
      </c>
      <c r="C29" s="76" t="s">
        <v>106</v>
      </c>
      <c r="D29" s="16">
        <v>28325</v>
      </c>
      <c r="E29" s="76">
        <v>4302</v>
      </c>
      <c r="F29" s="76">
        <v>780</v>
      </c>
      <c r="G29" s="76">
        <v>15.35</v>
      </c>
      <c r="H29" s="41">
        <v>19</v>
      </c>
      <c r="I29" s="111">
        <v>2138356463</v>
      </c>
      <c r="J29" s="41">
        <v>428</v>
      </c>
      <c r="K29" s="41">
        <v>83.5</v>
      </c>
      <c r="L29" s="41">
        <v>510</v>
      </c>
      <c r="M29" s="41">
        <v>205</v>
      </c>
      <c r="N29" s="42">
        <v>48492400</v>
      </c>
      <c r="O29" s="73">
        <v>28454857</v>
      </c>
      <c r="P29" s="73">
        <v>78323</v>
      </c>
      <c r="Q29" s="73">
        <v>757002</v>
      </c>
      <c r="R29" s="73">
        <v>249</v>
      </c>
      <c r="S29" s="17">
        <v>69.099999999999994</v>
      </c>
      <c r="T29" s="76" t="s">
        <v>107</v>
      </c>
      <c r="U29" s="25"/>
    </row>
    <row r="30" spans="1:21" x14ac:dyDescent="0.35">
      <c r="A30" s="76"/>
      <c r="B30" s="76">
        <v>0.5</v>
      </c>
      <c r="C30" s="76" t="s">
        <v>359</v>
      </c>
      <c r="D30" s="16">
        <v>54002</v>
      </c>
      <c r="E30" s="76">
        <v>3161</v>
      </c>
      <c r="F30" s="76">
        <v>886</v>
      </c>
      <c r="G30" s="76">
        <v>21.89</v>
      </c>
      <c r="H30" s="41">
        <v>1.75</v>
      </c>
      <c r="I30" s="111" t="s">
        <v>538</v>
      </c>
      <c r="J30" s="41">
        <v>290</v>
      </c>
      <c r="K30" s="114">
        <v>24.6</v>
      </c>
      <c r="L30" s="41">
        <v>324.8</v>
      </c>
      <c r="M30" s="41">
        <v>206.5</v>
      </c>
      <c r="N30" s="42">
        <v>31321048</v>
      </c>
      <c r="O30" s="73">
        <v>16360550</v>
      </c>
      <c r="P30" s="73">
        <v>62040</v>
      </c>
      <c r="Q30" s="73">
        <v>541253</v>
      </c>
      <c r="R30" s="73">
        <v>249</v>
      </c>
      <c r="S30" s="17">
        <v>57.4</v>
      </c>
      <c r="T30" s="76" t="s">
        <v>360</v>
      </c>
      <c r="U30" s="25"/>
    </row>
    <row r="31" spans="1:21" x14ac:dyDescent="0.35">
      <c r="A31" s="76"/>
      <c r="B31" s="76">
        <v>5</v>
      </c>
      <c r="C31" s="76" t="s">
        <v>24</v>
      </c>
      <c r="D31" s="16">
        <v>2339070</v>
      </c>
      <c r="E31" s="76">
        <v>26815</v>
      </c>
      <c r="F31" s="76">
        <v>890</v>
      </c>
      <c r="G31" s="17">
        <v>3.21</v>
      </c>
      <c r="H31" s="41">
        <v>2.5</v>
      </c>
      <c r="I31" s="111">
        <v>1167100775</v>
      </c>
      <c r="J31" s="41">
        <v>61.64</v>
      </c>
      <c r="K31" s="114">
        <v>-4.2</v>
      </c>
      <c r="L31" s="41">
        <v>75.2</v>
      </c>
      <c r="M31" s="41">
        <v>59.48</v>
      </c>
      <c r="N31" s="42">
        <v>28836054</v>
      </c>
      <c r="O31" s="73">
        <v>30477103</v>
      </c>
      <c r="P31" s="73">
        <v>445614</v>
      </c>
      <c r="Q31" s="73">
        <v>770485</v>
      </c>
      <c r="R31" s="73">
        <v>249</v>
      </c>
      <c r="S31" s="17">
        <v>95.3</v>
      </c>
      <c r="T31" s="76" t="s">
        <v>25</v>
      </c>
      <c r="U31" s="25"/>
    </row>
    <row r="32" spans="1:21" x14ac:dyDescent="0.35">
      <c r="A32" s="76" t="s">
        <v>3</v>
      </c>
      <c r="B32" s="76">
        <v>2</v>
      </c>
      <c r="C32" s="76" t="s">
        <v>26</v>
      </c>
      <c r="D32" s="16">
        <v>654734</v>
      </c>
      <c r="E32" s="76">
        <v>7875</v>
      </c>
      <c r="F32" s="76">
        <v>804</v>
      </c>
      <c r="G32" s="76">
        <v>9.26</v>
      </c>
      <c r="H32" s="41">
        <v>5</v>
      </c>
      <c r="I32" s="111">
        <v>1629360330</v>
      </c>
      <c r="J32" s="41">
        <v>84.28</v>
      </c>
      <c r="K32" s="114">
        <v>-28.4</v>
      </c>
      <c r="L32" s="41">
        <v>134.65</v>
      </c>
      <c r="M32" s="41">
        <v>79.58</v>
      </c>
      <c r="N32" s="42">
        <v>27590500</v>
      </c>
      <c r="O32" s="73">
        <v>57717302</v>
      </c>
      <c r="P32" s="73">
        <v>513008</v>
      </c>
      <c r="Q32" s="73">
        <v>1350171</v>
      </c>
      <c r="R32" s="73">
        <v>249</v>
      </c>
      <c r="S32" s="17">
        <v>156.69999999999999</v>
      </c>
      <c r="T32" s="76" t="s">
        <v>279</v>
      </c>
      <c r="U32" s="25"/>
    </row>
    <row r="33" spans="1:21" x14ac:dyDescent="0.35">
      <c r="A33" s="76"/>
      <c r="B33" s="76">
        <v>6</v>
      </c>
      <c r="C33" s="76" t="s">
        <v>27</v>
      </c>
      <c r="D33" s="16">
        <v>8828748</v>
      </c>
      <c r="E33" s="76">
        <v>36880</v>
      </c>
      <c r="F33" s="76">
        <v>3401</v>
      </c>
      <c r="G33" s="17">
        <v>8.44</v>
      </c>
      <c r="H33" s="41">
        <v>12.5</v>
      </c>
      <c r="I33" s="111">
        <v>18381485329.299999</v>
      </c>
      <c r="J33" s="41">
        <v>167.5</v>
      </c>
      <c r="K33" s="114">
        <v>2.8</v>
      </c>
      <c r="L33" s="41">
        <v>191</v>
      </c>
      <c r="M33" s="41">
        <v>150.15</v>
      </c>
      <c r="N33" s="42">
        <v>246469220</v>
      </c>
      <c r="O33" s="73">
        <v>73933447</v>
      </c>
      <c r="P33" s="73">
        <v>437478</v>
      </c>
      <c r="Q33" s="73">
        <v>1097487</v>
      </c>
      <c r="R33" s="73">
        <v>249</v>
      </c>
      <c r="S33" s="17">
        <v>29.4</v>
      </c>
      <c r="T33" s="76" t="s">
        <v>28</v>
      </c>
      <c r="U33" s="25"/>
    </row>
    <row r="34" spans="1:21" x14ac:dyDescent="0.35">
      <c r="A34" s="76"/>
      <c r="B34" s="76">
        <v>0.25</v>
      </c>
      <c r="C34" s="76" t="s">
        <v>29</v>
      </c>
      <c r="D34" s="16">
        <v>25662</v>
      </c>
      <c r="E34" s="76">
        <v>1720</v>
      </c>
      <c r="F34" s="76">
        <v>626</v>
      </c>
      <c r="G34" s="76">
        <v>26.68</v>
      </c>
      <c r="H34" s="41">
        <v>6.49</v>
      </c>
      <c r="I34" s="111">
        <v>664483089.89999998</v>
      </c>
      <c r="J34" s="41">
        <v>208.8</v>
      </c>
      <c r="K34" s="114">
        <v>10.3</v>
      </c>
      <c r="L34" s="41">
        <v>350.1</v>
      </c>
      <c r="M34" s="41">
        <v>184.95</v>
      </c>
      <c r="N34" s="42">
        <v>21432859</v>
      </c>
      <c r="O34" s="73">
        <v>28773448</v>
      </c>
      <c r="P34" s="73">
        <v>112052</v>
      </c>
      <c r="Q34" s="73">
        <v>923059</v>
      </c>
      <c r="R34" s="73">
        <v>249</v>
      </c>
      <c r="S34" s="17">
        <v>109.3</v>
      </c>
      <c r="T34" s="76" t="s">
        <v>30</v>
      </c>
      <c r="U34" s="25"/>
    </row>
    <row r="35" spans="1:21" s="76" customFormat="1" x14ac:dyDescent="0.35">
      <c r="B35" s="76">
        <v>1.7</v>
      </c>
      <c r="C35" s="76" t="s">
        <v>31</v>
      </c>
      <c r="D35" s="16">
        <v>464470</v>
      </c>
      <c r="E35" s="76">
        <v>32710</v>
      </c>
      <c r="F35" s="76">
        <v>1786</v>
      </c>
      <c r="G35" s="17">
        <v>5.18</v>
      </c>
      <c r="H35" s="41">
        <v>6.5</v>
      </c>
      <c r="I35" s="111">
        <v>1775915895</v>
      </c>
      <c r="J35" s="41">
        <v>333.5</v>
      </c>
      <c r="K35" s="114">
        <v>-9.8000000000000007</v>
      </c>
      <c r="L35" s="41">
        <v>403.2</v>
      </c>
      <c r="M35" s="41">
        <v>318.39999999999998</v>
      </c>
      <c r="N35" s="42">
        <v>91118146</v>
      </c>
      <c r="O35" s="73">
        <v>62712702</v>
      </c>
      <c r="P35" s="73">
        <v>176431</v>
      </c>
      <c r="Q35" s="73">
        <v>1145952</v>
      </c>
      <c r="R35" s="73">
        <v>249</v>
      </c>
      <c r="S35" s="17">
        <v>64.599999999999994</v>
      </c>
      <c r="T35" s="76" t="s">
        <v>32</v>
      </c>
      <c r="U35" s="25"/>
    </row>
    <row r="36" spans="1:21" s="76" customFormat="1" x14ac:dyDescent="0.35">
      <c r="A36" s="25"/>
      <c r="B36" s="41"/>
      <c r="D36" s="77"/>
      <c r="E36" s="77"/>
      <c r="F36" s="77"/>
      <c r="G36" s="27"/>
      <c r="H36" s="41"/>
      <c r="I36" s="50">
        <f>SUM(I11:I35)</f>
        <v>84663149419.777786</v>
      </c>
      <c r="J36" s="41"/>
      <c r="K36" s="114"/>
      <c r="L36" s="41"/>
      <c r="M36" s="41"/>
      <c r="N36" s="50">
        <f>SUM(N11:N35)</f>
        <v>1880390028</v>
      </c>
      <c r="O36" s="50">
        <f>SUM(O11:O35)</f>
        <v>1015926804</v>
      </c>
      <c r="P36" s="50">
        <f>SUM(P11:P35)</f>
        <v>12775684</v>
      </c>
      <c r="Q36" s="50">
        <f>SUM(Q11:Q35)</f>
        <v>20816324</v>
      </c>
      <c r="R36" s="73"/>
      <c r="S36" s="114"/>
      <c r="T36" s="25"/>
    </row>
    <row r="37" spans="1:21" s="1" customFormat="1" x14ac:dyDescent="0.35">
      <c r="A37" s="24"/>
      <c r="B37" s="39"/>
      <c r="C37" s="102" t="s">
        <v>265</v>
      </c>
      <c r="D37" s="95"/>
      <c r="E37" s="95"/>
      <c r="F37" s="95"/>
      <c r="G37" s="109"/>
      <c r="H37" s="39"/>
      <c r="I37" s="50"/>
      <c r="J37" s="39"/>
      <c r="K37" s="113"/>
      <c r="L37" s="39"/>
      <c r="M37" s="39"/>
      <c r="N37" s="50"/>
      <c r="O37" s="72"/>
      <c r="P37" s="72"/>
      <c r="Q37" s="72"/>
      <c r="R37" s="72"/>
      <c r="S37" s="113"/>
      <c r="T37" s="24"/>
    </row>
    <row r="38" spans="1:21" s="76" customFormat="1" x14ac:dyDescent="0.35">
      <c r="B38" s="105">
        <v>0.05</v>
      </c>
      <c r="C38" s="76" t="s">
        <v>33</v>
      </c>
      <c r="D38" s="105">
        <v>4950</v>
      </c>
      <c r="E38" s="76">
        <v>3081</v>
      </c>
      <c r="F38" s="76">
        <v>222</v>
      </c>
      <c r="G38" s="76">
        <v>6.72</v>
      </c>
      <c r="H38" s="41">
        <v>8.5</v>
      </c>
      <c r="I38" s="111">
        <v>835134002.5</v>
      </c>
      <c r="J38" s="17">
        <v>132</v>
      </c>
      <c r="K38" s="17">
        <v>5.6</v>
      </c>
      <c r="L38" s="41">
        <v>142</v>
      </c>
      <c r="M38" s="41">
        <v>118.5</v>
      </c>
      <c r="N38" s="105">
        <v>13069212</v>
      </c>
      <c r="O38" s="73">
        <v>566539</v>
      </c>
      <c r="P38" s="73">
        <v>4360</v>
      </c>
      <c r="Q38" s="73">
        <v>17529</v>
      </c>
      <c r="R38" s="73">
        <v>248</v>
      </c>
      <c r="S38" s="17">
        <v>4.4000000000000004</v>
      </c>
      <c r="T38" s="76" t="s">
        <v>34</v>
      </c>
      <c r="U38" s="25"/>
    </row>
    <row r="39" spans="1:21" s="76" customFormat="1" x14ac:dyDescent="0.35">
      <c r="B39" s="105">
        <v>100</v>
      </c>
      <c r="C39" s="76" t="s">
        <v>127</v>
      </c>
      <c r="D39" s="105">
        <v>223981</v>
      </c>
      <c r="E39" s="76">
        <v>1638</v>
      </c>
      <c r="F39" s="76">
        <v>57</v>
      </c>
      <c r="G39" s="76">
        <v>3.36</v>
      </c>
      <c r="H39" s="41">
        <v>869.38400000000001</v>
      </c>
      <c r="I39" s="111">
        <v>1920118894.2479999</v>
      </c>
      <c r="J39" s="17">
        <v>3160</v>
      </c>
      <c r="K39" s="17">
        <v>23.9</v>
      </c>
      <c r="L39" s="41">
        <v>4900</v>
      </c>
      <c r="M39" s="41">
        <v>2900</v>
      </c>
      <c r="N39" s="105">
        <v>7077800</v>
      </c>
      <c r="O39" s="73">
        <v>94204</v>
      </c>
      <c r="P39" s="73">
        <v>27</v>
      </c>
      <c r="Q39" s="73">
        <v>3075</v>
      </c>
      <c r="R39" s="73">
        <v>246</v>
      </c>
      <c r="S39" s="17">
        <v>1.2</v>
      </c>
      <c r="T39" s="76" t="s">
        <v>517</v>
      </c>
      <c r="U39" s="25"/>
    </row>
    <row r="40" spans="1:21" s="76" customFormat="1" x14ac:dyDescent="0.35">
      <c r="B40" s="105">
        <v>0.59199999999999997</v>
      </c>
      <c r="C40" s="76" t="s">
        <v>332</v>
      </c>
      <c r="D40" s="105">
        <v>162208</v>
      </c>
      <c r="E40" s="76">
        <v>7786</v>
      </c>
      <c r="F40" s="76">
        <v>1511</v>
      </c>
      <c r="G40" s="76">
        <v>16.25</v>
      </c>
      <c r="H40" s="41" t="s">
        <v>5</v>
      </c>
      <c r="I40" s="41" t="s">
        <v>5</v>
      </c>
      <c r="J40" s="17">
        <v>13.06</v>
      </c>
      <c r="K40" s="17">
        <v>-20.399999999999999</v>
      </c>
      <c r="L40" s="41">
        <v>19.22</v>
      </c>
      <c r="M40" s="41">
        <v>11.44</v>
      </c>
      <c r="N40" s="105">
        <v>3578440</v>
      </c>
      <c r="O40" s="73">
        <v>662835</v>
      </c>
      <c r="P40" s="73">
        <v>40886</v>
      </c>
      <c r="Q40" s="73">
        <v>51805</v>
      </c>
      <c r="R40" s="73">
        <v>249</v>
      </c>
      <c r="S40" s="17">
        <v>14.9</v>
      </c>
      <c r="T40" s="76" t="s">
        <v>333</v>
      </c>
      <c r="U40" s="25"/>
    </row>
    <row r="41" spans="1:21" s="76" customFormat="1" x14ac:dyDescent="0.35">
      <c r="B41" s="105">
        <v>1</v>
      </c>
      <c r="C41" s="76" t="s">
        <v>128</v>
      </c>
      <c r="D41" s="105">
        <v>33334</v>
      </c>
      <c r="E41" s="76">
        <v>855</v>
      </c>
      <c r="F41" s="76">
        <v>145</v>
      </c>
      <c r="G41" s="76">
        <v>14.5</v>
      </c>
      <c r="H41" s="41">
        <v>1.5</v>
      </c>
      <c r="I41" s="111">
        <v>44226001.5</v>
      </c>
      <c r="J41" s="17">
        <v>68</v>
      </c>
      <c r="K41" s="17">
        <v>0</v>
      </c>
      <c r="L41" s="41">
        <v>77.400000000000006</v>
      </c>
      <c r="M41" s="41">
        <v>63.2</v>
      </c>
      <c r="N41" s="105">
        <v>2266733</v>
      </c>
      <c r="O41" s="73">
        <v>209393</v>
      </c>
      <c r="P41" s="73">
        <v>3008</v>
      </c>
      <c r="Q41" s="73">
        <v>4710</v>
      </c>
      <c r="R41" s="73">
        <v>247</v>
      </c>
      <c r="S41" s="17">
        <v>10.6</v>
      </c>
      <c r="T41" s="76" t="s">
        <v>129</v>
      </c>
      <c r="U41" s="25"/>
    </row>
    <row r="42" spans="1:21" s="76" customFormat="1" x14ac:dyDescent="0.35">
      <c r="B42" s="105">
        <v>10</v>
      </c>
      <c r="C42" s="76" t="s">
        <v>130</v>
      </c>
      <c r="D42" s="105">
        <v>606165</v>
      </c>
      <c r="E42" s="76">
        <v>1368</v>
      </c>
      <c r="F42" s="76">
        <v>145</v>
      </c>
      <c r="G42" s="76">
        <v>9.58</v>
      </c>
      <c r="H42" s="41">
        <v>1.9672959999999999</v>
      </c>
      <c r="I42" s="111">
        <v>119250607.82048</v>
      </c>
      <c r="J42" s="17">
        <v>33.299999999999997</v>
      </c>
      <c r="K42" s="17">
        <v>53</v>
      </c>
      <c r="L42" s="41">
        <v>35.75</v>
      </c>
      <c r="M42" s="41">
        <v>21.9</v>
      </c>
      <c r="N42" s="105">
        <v>2018530</v>
      </c>
      <c r="O42" s="73">
        <v>829132</v>
      </c>
      <c r="P42" s="73">
        <v>30224</v>
      </c>
      <c r="Q42" s="73">
        <v>43041</v>
      </c>
      <c r="R42" s="73">
        <v>249</v>
      </c>
      <c r="S42" s="17">
        <v>49.9</v>
      </c>
      <c r="T42" s="76" t="s">
        <v>131</v>
      </c>
      <c r="U42" s="25"/>
    </row>
    <row r="43" spans="1:21" s="76" customFormat="1" x14ac:dyDescent="0.35">
      <c r="B43" s="105">
        <v>0.33300000000000002</v>
      </c>
      <c r="C43" s="76" t="s">
        <v>36</v>
      </c>
      <c r="D43" s="105">
        <v>54124</v>
      </c>
      <c r="E43" s="76">
        <v>1874</v>
      </c>
      <c r="F43" s="76">
        <v>143</v>
      </c>
      <c r="G43" s="76">
        <v>7.09</v>
      </c>
      <c r="H43" s="41">
        <v>0.35</v>
      </c>
      <c r="I43" s="111">
        <v>28500562.300000001</v>
      </c>
      <c r="J43" s="17">
        <v>0.54400000000000004</v>
      </c>
      <c r="K43" s="17">
        <v>-16.100000000000001</v>
      </c>
      <c r="L43" s="41">
        <v>1.1000000000000001</v>
      </c>
      <c r="M43" s="41">
        <v>0.51</v>
      </c>
      <c r="N43" s="105">
        <v>88419</v>
      </c>
      <c r="O43" s="73">
        <v>31806</v>
      </c>
      <c r="P43" s="73">
        <v>42368</v>
      </c>
      <c r="Q43" s="73">
        <v>3730</v>
      </c>
      <c r="R43" s="73">
        <v>241</v>
      </c>
      <c r="S43" s="17">
        <v>37.6</v>
      </c>
      <c r="T43" s="76" t="s">
        <v>37</v>
      </c>
      <c r="U43" s="25"/>
    </row>
    <row r="44" spans="1:21" s="76" customFormat="1" x14ac:dyDescent="0.35">
      <c r="B44" s="105">
        <v>0.1</v>
      </c>
      <c r="C44" s="76" t="s">
        <v>313</v>
      </c>
      <c r="D44" s="105">
        <v>4229</v>
      </c>
      <c r="E44" s="76">
        <v>1347</v>
      </c>
      <c r="F44" s="76">
        <v>142</v>
      </c>
      <c r="G44" s="76">
        <v>9.5399999999999991</v>
      </c>
      <c r="H44" s="41">
        <v>0.9</v>
      </c>
      <c r="I44" s="111">
        <v>38063915.100000001</v>
      </c>
      <c r="J44" s="17">
        <v>4.1399999999999997</v>
      </c>
      <c r="K44" s="17">
        <v>29.6</v>
      </c>
      <c r="L44" s="41">
        <v>5.64</v>
      </c>
      <c r="M44" s="41">
        <v>3.75</v>
      </c>
      <c r="N44" s="105">
        <v>175094</v>
      </c>
      <c r="O44" s="73">
        <v>64472</v>
      </c>
      <c r="P44" s="73">
        <v>14201</v>
      </c>
      <c r="Q44" s="73">
        <v>3185</v>
      </c>
      <c r="R44" s="73">
        <v>240</v>
      </c>
      <c r="S44" s="17">
        <v>33.6</v>
      </c>
      <c r="T44" s="76" t="s">
        <v>518</v>
      </c>
      <c r="U44" s="25"/>
    </row>
    <row r="45" spans="1:21" s="76" customFormat="1" x14ac:dyDescent="0.35">
      <c r="A45" s="76" t="s">
        <v>3</v>
      </c>
      <c r="B45" s="105">
        <v>0.01</v>
      </c>
      <c r="C45" s="76" t="s">
        <v>298</v>
      </c>
      <c r="D45" s="105">
        <v>1475</v>
      </c>
      <c r="E45" s="76">
        <v>4303</v>
      </c>
      <c r="F45" s="76">
        <v>300</v>
      </c>
      <c r="G45" s="76">
        <v>6.52</v>
      </c>
      <c r="H45" s="41" t="s">
        <v>5</v>
      </c>
      <c r="I45" s="41" t="s">
        <v>5</v>
      </c>
      <c r="J45" s="17">
        <v>4.3449999999999998</v>
      </c>
      <c r="K45" s="17">
        <v>-56.8</v>
      </c>
      <c r="L45" s="41">
        <v>12.78</v>
      </c>
      <c r="M45" s="41">
        <v>4.0999999999999996</v>
      </c>
      <c r="N45" s="105">
        <v>640722</v>
      </c>
      <c r="O45" s="73">
        <v>2327349</v>
      </c>
      <c r="P45" s="73">
        <v>259708</v>
      </c>
      <c r="Q45" s="73">
        <v>140876</v>
      </c>
      <c r="R45" s="73">
        <v>249</v>
      </c>
      <c r="S45" s="17">
        <v>176.2</v>
      </c>
      <c r="T45" s="76" t="s">
        <v>280</v>
      </c>
      <c r="U45" s="25"/>
    </row>
    <row r="46" spans="1:21" s="76" customFormat="1" x14ac:dyDescent="0.35">
      <c r="B46" s="105">
        <v>0.02</v>
      </c>
      <c r="C46" s="76" t="s">
        <v>409</v>
      </c>
      <c r="D46" s="105">
        <v>1360</v>
      </c>
      <c r="E46" s="76">
        <v>2020</v>
      </c>
      <c r="F46" s="76">
        <v>109</v>
      </c>
      <c r="G46" s="76">
        <v>5.12</v>
      </c>
      <c r="H46" s="41">
        <v>1.66</v>
      </c>
      <c r="I46" s="111">
        <v>112918603.3</v>
      </c>
      <c r="J46" s="17">
        <v>41</v>
      </c>
      <c r="K46" s="17">
        <v>-8.3000000000000007</v>
      </c>
      <c r="L46" s="41">
        <v>47</v>
      </c>
      <c r="M46" s="41">
        <v>40.200000000000003</v>
      </c>
      <c r="N46" s="105">
        <v>2788953</v>
      </c>
      <c r="O46" s="73">
        <v>545448</v>
      </c>
      <c r="P46" s="73">
        <v>12403</v>
      </c>
      <c r="Q46" s="73">
        <v>19775</v>
      </c>
      <c r="R46" s="73">
        <v>249</v>
      </c>
      <c r="S46" s="17">
        <v>18.2</v>
      </c>
      <c r="T46" s="76" t="s">
        <v>410</v>
      </c>
      <c r="U46" s="25"/>
    </row>
    <row r="47" spans="1:21" s="76" customFormat="1" x14ac:dyDescent="0.35">
      <c r="B47" s="105">
        <v>0.23</v>
      </c>
      <c r="C47" s="76" t="s">
        <v>38</v>
      </c>
      <c r="D47" s="105">
        <v>108272</v>
      </c>
      <c r="E47" s="76">
        <v>4137</v>
      </c>
      <c r="F47" s="76">
        <v>280</v>
      </c>
      <c r="G47" s="76">
        <v>6.34</v>
      </c>
      <c r="H47" s="41">
        <v>0.7</v>
      </c>
      <c r="I47" s="111">
        <v>316389299.19999999</v>
      </c>
      <c r="J47" s="17">
        <v>4.55</v>
      </c>
      <c r="K47" s="17">
        <v>-14.2</v>
      </c>
      <c r="L47" s="41">
        <v>6.93</v>
      </c>
      <c r="M47" s="41">
        <v>4.43</v>
      </c>
      <c r="N47" s="105">
        <v>2141899</v>
      </c>
      <c r="O47" s="73">
        <v>651817</v>
      </c>
      <c r="P47" s="73">
        <v>117111</v>
      </c>
      <c r="Q47" s="73">
        <v>35657</v>
      </c>
      <c r="R47" s="73">
        <v>249</v>
      </c>
      <c r="S47" s="17">
        <v>24.9</v>
      </c>
      <c r="T47" s="76" t="s">
        <v>39</v>
      </c>
      <c r="U47" s="25"/>
    </row>
    <row r="48" spans="1:21" s="76" customFormat="1" x14ac:dyDescent="0.35">
      <c r="A48" s="76" t="s">
        <v>99</v>
      </c>
      <c r="B48" s="105">
        <v>0.1</v>
      </c>
      <c r="C48" s="76" t="s">
        <v>314</v>
      </c>
      <c r="D48" s="105">
        <v>2578</v>
      </c>
      <c r="E48" s="76">
        <v>485</v>
      </c>
      <c r="F48" s="76">
        <v>159</v>
      </c>
      <c r="G48" s="76">
        <v>24.69</v>
      </c>
      <c r="H48" s="41" t="s">
        <v>5</v>
      </c>
      <c r="I48" s="41" t="s">
        <v>5</v>
      </c>
      <c r="J48" s="17">
        <v>40.6</v>
      </c>
      <c r="K48" s="17">
        <v>-61.3</v>
      </c>
      <c r="L48" s="41">
        <v>107.6</v>
      </c>
      <c r="M48" s="41">
        <v>39.65</v>
      </c>
      <c r="N48" s="105">
        <v>1046865</v>
      </c>
      <c r="O48" s="73">
        <v>1331232</v>
      </c>
      <c r="P48" s="73">
        <v>17239</v>
      </c>
      <c r="Q48" s="73">
        <v>65061</v>
      </c>
      <c r="R48" s="73">
        <v>249</v>
      </c>
      <c r="S48" s="17">
        <v>67.099999999999994</v>
      </c>
      <c r="T48" s="76" t="s">
        <v>318</v>
      </c>
      <c r="U48" s="25"/>
    </row>
    <row r="49" spans="1:21" s="76" customFormat="1" x14ac:dyDescent="0.35">
      <c r="B49" s="105">
        <v>1</v>
      </c>
      <c r="C49" s="76" t="s">
        <v>40</v>
      </c>
      <c r="D49" s="105">
        <v>108691</v>
      </c>
      <c r="E49" s="76">
        <v>6740</v>
      </c>
      <c r="F49" s="76">
        <v>524</v>
      </c>
      <c r="G49" s="76">
        <v>7.21</v>
      </c>
      <c r="H49" s="41">
        <v>6.5</v>
      </c>
      <c r="I49" s="111">
        <v>700331242</v>
      </c>
      <c r="J49" s="17">
        <v>111</v>
      </c>
      <c r="K49" s="17">
        <v>1.7</v>
      </c>
      <c r="L49" s="41">
        <v>132.4</v>
      </c>
      <c r="M49" s="41">
        <v>106</v>
      </c>
      <c r="N49" s="105">
        <v>12064647</v>
      </c>
      <c r="O49" s="73">
        <v>3512723</v>
      </c>
      <c r="P49" s="73">
        <v>29316</v>
      </c>
      <c r="Q49" s="73">
        <v>142185</v>
      </c>
      <c r="R49" s="73">
        <v>249</v>
      </c>
      <c r="S49" s="17">
        <v>27.2</v>
      </c>
      <c r="T49" s="76" t="s">
        <v>41</v>
      </c>
      <c r="U49" s="25"/>
    </row>
    <row r="50" spans="1:21" s="76" customFormat="1" x14ac:dyDescent="0.35">
      <c r="B50" s="105">
        <v>0.5</v>
      </c>
      <c r="C50" s="76" t="s">
        <v>42</v>
      </c>
      <c r="D50" s="105">
        <v>101359</v>
      </c>
      <c r="E50" s="76">
        <v>4138</v>
      </c>
      <c r="F50" s="76">
        <v>590</v>
      </c>
      <c r="G50" s="76">
        <v>12.48</v>
      </c>
      <c r="H50" s="41">
        <v>2.8</v>
      </c>
      <c r="I50" s="111">
        <v>565107407.20000005</v>
      </c>
      <c r="J50" s="17">
        <v>106.8</v>
      </c>
      <c r="K50" s="17">
        <v>60.9</v>
      </c>
      <c r="L50" s="41">
        <v>138.6</v>
      </c>
      <c r="M50" s="41">
        <v>59.7</v>
      </c>
      <c r="N50" s="105">
        <v>21650216</v>
      </c>
      <c r="O50" s="73">
        <v>9930237</v>
      </c>
      <c r="P50" s="73">
        <v>102168</v>
      </c>
      <c r="Q50" s="73">
        <v>312536</v>
      </c>
      <c r="R50" s="73">
        <v>249</v>
      </c>
      <c r="S50" s="17">
        <v>50.4</v>
      </c>
      <c r="T50" s="76" t="s">
        <v>43</v>
      </c>
      <c r="U50" s="25"/>
    </row>
    <row r="51" spans="1:21" s="76" customFormat="1" x14ac:dyDescent="0.35">
      <c r="A51" s="76" t="s">
        <v>3</v>
      </c>
      <c r="B51" s="105">
        <v>1</v>
      </c>
      <c r="C51" s="76" t="s">
        <v>334</v>
      </c>
      <c r="D51" s="105">
        <v>64528</v>
      </c>
      <c r="E51" s="76">
        <v>3751</v>
      </c>
      <c r="F51" s="76">
        <v>266</v>
      </c>
      <c r="G51" s="76">
        <v>6.62</v>
      </c>
      <c r="I51" s="41" t="s">
        <v>5</v>
      </c>
      <c r="J51" s="17">
        <v>12.36</v>
      </c>
      <c r="K51" s="17">
        <v>-47.2</v>
      </c>
      <c r="L51" s="41">
        <v>24</v>
      </c>
      <c r="M51" s="41">
        <v>12.36</v>
      </c>
      <c r="N51" s="105">
        <v>797566</v>
      </c>
      <c r="O51" s="73">
        <v>2428431</v>
      </c>
      <c r="P51" s="73">
        <v>116394</v>
      </c>
      <c r="Q51" s="73">
        <v>114879</v>
      </c>
      <c r="R51" s="73">
        <v>249</v>
      </c>
      <c r="S51" s="17">
        <v>180.4</v>
      </c>
      <c r="T51" s="76" t="s">
        <v>335</v>
      </c>
      <c r="U51" s="25"/>
    </row>
    <row r="52" spans="1:21" s="76" customFormat="1" x14ac:dyDescent="0.35">
      <c r="A52" s="76" t="s">
        <v>44</v>
      </c>
      <c r="B52" s="105">
        <v>6.4999999999999997E-3</v>
      </c>
      <c r="C52" s="76" t="s">
        <v>310</v>
      </c>
      <c r="D52" s="105">
        <v>319</v>
      </c>
      <c r="E52" s="76">
        <v>514</v>
      </c>
      <c r="F52" s="76">
        <v>173</v>
      </c>
      <c r="G52" s="76">
        <v>25.18</v>
      </c>
      <c r="H52" s="41">
        <v>3.18228</v>
      </c>
      <c r="I52" s="111">
        <v>126460361.81999999</v>
      </c>
      <c r="J52" s="17">
        <v>28</v>
      </c>
      <c r="K52" s="18" t="s">
        <v>5</v>
      </c>
      <c r="L52" s="41">
        <v>46.2</v>
      </c>
      <c r="M52" s="41">
        <v>25.3</v>
      </c>
      <c r="N52" s="105">
        <v>1372882</v>
      </c>
      <c r="O52" s="73">
        <v>117341</v>
      </c>
      <c r="P52" s="73">
        <v>3277</v>
      </c>
      <c r="Q52" s="73">
        <v>6997</v>
      </c>
      <c r="R52" s="73">
        <v>81</v>
      </c>
      <c r="S52" s="17">
        <v>6.7</v>
      </c>
      <c r="T52" s="76" t="s">
        <v>295</v>
      </c>
      <c r="U52" s="25"/>
    </row>
    <row r="53" spans="1:21" s="76" customFormat="1" x14ac:dyDescent="0.35">
      <c r="A53" s="76" t="s">
        <v>16</v>
      </c>
      <c r="B53" s="105">
        <v>0.52342</v>
      </c>
      <c r="C53" s="76" t="s">
        <v>388</v>
      </c>
      <c r="D53" s="105">
        <v>81115</v>
      </c>
      <c r="E53" s="76">
        <v>8809</v>
      </c>
      <c r="F53" s="76">
        <v>426</v>
      </c>
      <c r="G53" s="76">
        <v>4.6100000000000003</v>
      </c>
      <c r="H53" s="41" t="s">
        <v>5</v>
      </c>
      <c r="I53" s="41" t="s">
        <v>5</v>
      </c>
      <c r="J53" s="17">
        <v>18.649999999999999</v>
      </c>
      <c r="K53" s="17">
        <v>-35</v>
      </c>
      <c r="L53" s="41">
        <v>29.38</v>
      </c>
      <c r="M53" s="41">
        <v>18.25</v>
      </c>
      <c r="N53" s="105">
        <v>2890211</v>
      </c>
      <c r="O53" s="73">
        <v>4142393</v>
      </c>
      <c r="P53" s="73">
        <v>163275</v>
      </c>
      <c r="Q53" s="73">
        <v>168770</v>
      </c>
      <c r="R53" s="73">
        <v>249</v>
      </c>
      <c r="S53" s="17">
        <v>106.7</v>
      </c>
      <c r="T53" s="76" t="s">
        <v>399</v>
      </c>
      <c r="U53" s="25"/>
    </row>
    <row r="54" spans="1:21" s="76" customFormat="1" x14ac:dyDescent="0.35">
      <c r="B54" s="105">
        <v>0.1</v>
      </c>
      <c r="C54" s="76" t="s">
        <v>389</v>
      </c>
      <c r="D54" s="105">
        <v>40903</v>
      </c>
      <c r="E54" s="76">
        <v>4071</v>
      </c>
      <c r="F54" s="76">
        <v>247</v>
      </c>
      <c r="G54" s="76">
        <v>5.72</v>
      </c>
      <c r="H54" s="41">
        <v>0.3</v>
      </c>
      <c r="I54" s="111">
        <v>121959779.40000001</v>
      </c>
      <c r="J54" s="17">
        <v>12.3</v>
      </c>
      <c r="K54" s="17">
        <v>-40.200000000000003</v>
      </c>
      <c r="L54" s="41">
        <v>21.65</v>
      </c>
      <c r="M54" s="41">
        <v>12.02</v>
      </c>
      <c r="N54" s="105">
        <v>5031101</v>
      </c>
      <c r="O54" s="73">
        <v>3850283</v>
      </c>
      <c r="P54" s="73">
        <v>226674</v>
      </c>
      <c r="Q54" s="73">
        <v>170580</v>
      </c>
      <c r="R54" s="73">
        <v>249</v>
      </c>
      <c r="S54" s="17">
        <v>56.3</v>
      </c>
      <c r="T54" s="76" t="s">
        <v>400</v>
      </c>
      <c r="U54" s="25"/>
    </row>
    <row r="55" spans="1:21" s="76" customFormat="1" x14ac:dyDescent="0.35">
      <c r="A55" s="76" t="s">
        <v>3</v>
      </c>
      <c r="B55" s="105">
        <v>0.01</v>
      </c>
      <c r="C55" s="76" t="s">
        <v>414</v>
      </c>
      <c r="D55" s="105">
        <v>5326</v>
      </c>
      <c r="E55" s="76">
        <v>3724</v>
      </c>
      <c r="F55" s="76">
        <v>349</v>
      </c>
      <c r="G55" s="76">
        <v>8.57</v>
      </c>
      <c r="H55" s="41" t="s">
        <v>5</v>
      </c>
      <c r="I55" s="41" t="s">
        <v>5</v>
      </c>
      <c r="J55" s="17">
        <v>21.4</v>
      </c>
      <c r="K55" s="17">
        <v>-38.200000000000003</v>
      </c>
      <c r="L55" s="41">
        <v>42.4</v>
      </c>
      <c r="M55" s="41">
        <v>19.8</v>
      </c>
      <c r="N55" s="105">
        <v>11398503</v>
      </c>
      <c r="O55" s="73">
        <v>8834907</v>
      </c>
      <c r="P55" s="73">
        <v>253498</v>
      </c>
      <c r="Q55" s="73">
        <v>153822</v>
      </c>
      <c r="R55" s="73">
        <v>249</v>
      </c>
      <c r="S55" s="17">
        <v>48.9</v>
      </c>
      <c r="T55" s="76" t="s">
        <v>426</v>
      </c>
      <c r="U55" s="25"/>
    </row>
    <row r="56" spans="1:21" s="76" customFormat="1" x14ac:dyDescent="0.35">
      <c r="B56" s="105">
        <v>1</v>
      </c>
      <c r="C56" s="76" t="s">
        <v>50</v>
      </c>
      <c r="D56" s="105">
        <v>93991</v>
      </c>
      <c r="E56" s="76">
        <v>1437</v>
      </c>
      <c r="F56" s="76">
        <v>72</v>
      </c>
      <c r="G56" s="76">
        <v>4.7699999999999996</v>
      </c>
      <c r="H56" s="41" t="s">
        <v>5</v>
      </c>
      <c r="I56" s="41" t="s">
        <v>5</v>
      </c>
      <c r="J56" s="17">
        <v>1.23</v>
      </c>
      <c r="K56" s="17">
        <v>-34.9</v>
      </c>
      <c r="L56" s="41">
        <v>2.2999999999999998</v>
      </c>
      <c r="M56" s="41">
        <v>1.18</v>
      </c>
      <c r="N56" s="105">
        <v>115609</v>
      </c>
      <c r="O56" s="73">
        <v>60960</v>
      </c>
      <c r="P56" s="73">
        <v>33963</v>
      </c>
      <c r="Q56" s="73">
        <v>5644</v>
      </c>
      <c r="R56" s="73">
        <v>248</v>
      </c>
      <c r="S56" s="17">
        <v>36.1</v>
      </c>
      <c r="T56" s="76" t="s">
        <v>51</v>
      </c>
      <c r="U56" s="25"/>
    </row>
    <row r="57" spans="1:21" s="76" customFormat="1" x14ac:dyDescent="0.35">
      <c r="B57" s="105">
        <v>0.1</v>
      </c>
      <c r="C57" s="76" t="s">
        <v>415</v>
      </c>
      <c r="D57" s="105">
        <v>5471</v>
      </c>
      <c r="E57" s="76">
        <v>2914</v>
      </c>
      <c r="F57" s="76">
        <v>122</v>
      </c>
      <c r="G57" s="76">
        <v>4.0199999999999996</v>
      </c>
      <c r="H57" s="41" t="s">
        <v>5</v>
      </c>
      <c r="I57" s="41" t="s">
        <v>5</v>
      </c>
      <c r="J57" s="17">
        <v>26.7</v>
      </c>
      <c r="K57" s="17">
        <v>29</v>
      </c>
      <c r="L57" s="41">
        <v>52</v>
      </c>
      <c r="M57" s="41">
        <v>21.2</v>
      </c>
      <c r="N57" s="105">
        <v>1460796</v>
      </c>
      <c r="O57" s="73">
        <v>1250793</v>
      </c>
      <c r="P57" s="73">
        <v>31635</v>
      </c>
      <c r="Q57" s="73">
        <v>58416</v>
      </c>
      <c r="R57" s="73">
        <v>249</v>
      </c>
      <c r="S57" s="17">
        <v>60.1</v>
      </c>
      <c r="T57" s="76" t="s">
        <v>427</v>
      </c>
      <c r="U57" s="25"/>
    </row>
    <row r="58" spans="1:21" s="76" customFormat="1" x14ac:dyDescent="0.35">
      <c r="B58" s="105">
        <v>1</v>
      </c>
      <c r="C58" s="76" t="s">
        <v>52</v>
      </c>
      <c r="D58" s="105">
        <v>48335</v>
      </c>
      <c r="E58" s="76">
        <v>2297</v>
      </c>
      <c r="F58" s="76">
        <v>94</v>
      </c>
      <c r="G58" s="76">
        <v>3.93</v>
      </c>
      <c r="H58" s="41" t="s">
        <v>5</v>
      </c>
      <c r="I58" s="41" t="s">
        <v>5</v>
      </c>
      <c r="J58" s="17">
        <v>3.52</v>
      </c>
      <c r="K58" s="17">
        <v>-47.5</v>
      </c>
      <c r="L58" s="41">
        <v>7.7</v>
      </c>
      <c r="M58" s="41">
        <v>3.52</v>
      </c>
      <c r="N58" s="105">
        <v>170138</v>
      </c>
      <c r="O58" s="73">
        <v>79676</v>
      </c>
      <c r="P58" s="73">
        <v>14196</v>
      </c>
      <c r="Q58" s="73">
        <v>6669</v>
      </c>
      <c r="R58" s="73">
        <v>249</v>
      </c>
      <c r="S58" s="17">
        <v>30.8</v>
      </c>
      <c r="T58" s="76" t="s">
        <v>53</v>
      </c>
      <c r="U58" s="25"/>
    </row>
    <row r="59" spans="1:21" s="76" customFormat="1" x14ac:dyDescent="0.35">
      <c r="B59" s="105">
        <v>1.25</v>
      </c>
      <c r="C59" s="76" t="s">
        <v>54</v>
      </c>
      <c r="D59" s="105">
        <v>53165</v>
      </c>
      <c r="E59" s="76">
        <v>1854</v>
      </c>
      <c r="F59" s="76">
        <v>166</v>
      </c>
      <c r="G59" s="76">
        <v>8.2200000000000006</v>
      </c>
      <c r="H59" s="41">
        <v>2</v>
      </c>
      <c r="I59" s="111">
        <v>85063786</v>
      </c>
      <c r="J59" s="17">
        <v>93.6</v>
      </c>
      <c r="K59" s="17">
        <v>6.2</v>
      </c>
      <c r="L59" s="41">
        <v>122</v>
      </c>
      <c r="M59" s="41">
        <v>87</v>
      </c>
      <c r="N59" s="105">
        <v>3980985</v>
      </c>
      <c r="O59" s="73">
        <v>239598</v>
      </c>
      <c r="P59" s="73">
        <v>2377</v>
      </c>
      <c r="Q59" s="73">
        <v>10848</v>
      </c>
      <c r="R59" s="73">
        <v>249</v>
      </c>
      <c r="S59" s="17">
        <v>5.6</v>
      </c>
      <c r="T59" s="76" t="s">
        <v>55</v>
      </c>
      <c r="U59" s="25"/>
    </row>
    <row r="60" spans="1:21" s="76" customFormat="1" x14ac:dyDescent="0.35">
      <c r="B60" s="105">
        <v>10</v>
      </c>
      <c r="C60" s="76" t="s">
        <v>56</v>
      </c>
      <c r="D60" s="105">
        <v>33933</v>
      </c>
      <c r="E60" s="76">
        <v>740</v>
      </c>
      <c r="F60" s="76">
        <v>25</v>
      </c>
      <c r="G60" s="76">
        <v>3.27</v>
      </c>
      <c r="H60" s="41" t="s">
        <v>5</v>
      </c>
      <c r="I60" s="41" t="s">
        <v>5</v>
      </c>
      <c r="J60" s="17">
        <v>16.399999999999999</v>
      </c>
      <c r="K60" s="17">
        <v>-69.3</v>
      </c>
      <c r="L60" s="41">
        <v>67.5</v>
      </c>
      <c r="M60" s="41">
        <v>16.399999999999999</v>
      </c>
      <c r="N60" s="105">
        <v>55650</v>
      </c>
      <c r="O60" s="73">
        <v>25839</v>
      </c>
      <c r="P60" s="73">
        <v>583</v>
      </c>
      <c r="Q60" s="73">
        <v>1388</v>
      </c>
      <c r="R60" s="73">
        <v>181</v>
      </c>
      <c r="S60" s="17">
        <v>17.2</v>
      </c>
      <c r="T60" s="76" t="s">
        <v>57</v>
      </c>
      <c r="U60" s="25"/>
    </row>
    <row r="61" spans="1:21" s="76" customFormat="1" x14ac:dyDescent="0.35">
      <c r="B61" s="105">
        <v>1</v>
      </c>
      <c r="C61" s="76" t="s">
        <v>134</v>
      </c>
      <c r="D61" s="105">
        <v>10250</v>
      </c>
      <c r="E61" s="76">
        <v>1887</v>
      </c>
      <c r="F61" s="76">
        <v>148</v>
      </c>
      <c r="G61" s="76">
        <v>7.27</v>
      </c>
      <c r="H61" s="41">
        <v>8.5</v>
      </c>
      <c r="I61" s="111">
        <v>86300049.5</v>
      </c>
      <c r="J61" s="17">
        <v>196</v>
      </c>
      <c r="K61" s="17">
        <v>-0.3</v>
      </c>
      <c r="L61" s="41">
        <v>256</v>
      </c>
      <c r="M61" s="41">
        <v>192</v>
      </c>
      <c r="N61" s="105">
        <v>2009000</v>
      </c>
      <c r="O61" s="73">
        <v>273775</v>
      </c>
      <c r="P61" s="73">
        <v>1191</v>
      </c>
      <c r="Q61" s="73">
        <v>4113</v>
      </c>
      <c r="R61" s="73">
        <v>249</v>
      </c>
      <c r="S61" s="17">
        <v>11.6</v>
      </c>
      <c r="T61" s="76" t="s">
        <v>519</v>
      </c>
      <c r="U61" s="25"/>
    </row>
    <row r="62" spans="1:21" s="76" customFormat="1" x14ac:dyDescent="0.35">
      <c r="B62" s="105">
        <v>1</v>
      </c>
      <c r="C62" s="76" t="s">
        <v>299</v>
      </c>
      <c r="D62" s="105">
        <v>100000</v>
      </c>
      <c r="E62" s="76">
        <v>7706</v>
      </c>
      <c r="F62" s="76">
        <v>383</v>
      </c>
      <c r="G62" s="76">
        <v>4.7300000000000004</v>
      </c>
      <c r="H62" s="41">
        <v>2</v>
      </c>
      <c r="I62" s="111">
        <v>199050472</v>
      </c>
      <c r="J62" s="17">
        <v>74.8</v>
      </c>
      <c r="K62" s="17">
        <v>-5.6</v>
      </c>
      <c r="L62" s="41">
        <v>93.2</v>
      </c>
      <c r="M62" s="41">
        <v>68</v>
      </c>
      <c r="N62" s="105">
        <v>7480000</v>
      </c>
      <c r="O62" s="73">
        <v>3306306</v>
      </c>
      <c r="P62" s="73">
        <v>42306</v>
      </c>
      <c r="Q62" s="73">
        <v>154901</v>
      </c>
      <c r="R62" s="73">
        <v>249</v>
      </c>
      <c r="S62" s="17">
        <v>42.3</v>
      </c>
      <c r="T62" s="76" t="s">
        <v>300</v>
      </c>
      <c r="U62" s="25"/>
    </row>
    <row r="63" spans="1:21" s="76" customFormat="1" x14ac:dyDescent="0.35">
      <c r="A63" s="76" t="s">
        <v>3</v>
      </c>
      <c r="B63" s="105">
        <v>0.01</v>
      </c>
      <c r="C63" s="76" t="s">
        <v>315</v>
      </c>
      <c r="D63" s="105">
        <v>1419</v>
      </c>
      <c r="E63" s="76">
        <v>3470</v>
      </c>
      <c r="F63" s="76">
        <v>334</v>
      </c>
      <c r="G63" s="76">
        <v>8.7799999999999994</v>
      </c>
      <c r="H63" s="41" t="s">
        <v>5</v>
      </c>
      <c r="I63" s="41" t="s">
        <v>5</v>
      </c>
      <c r="J63" s="17">
        <v>26.09</v>
      </c>
      <c r="K63" s="17">
        <v>-32.5</v>
      </c>
      <c r="L63" s="41">
        <v>41.4</v>
      </c>
      <c r="M63" s="41">
        <v>24.76</v>
      </c>
      <c r="N63" s="105">
        <v>3703188</v>
      </c>
      <c r="O63" s="73">
        <v>6664092</v>
      </c>
      <c r="P63" s="73">
        <v>192380</v>
      </c>
      <c r="Q63" s="73">
        <v>365795</v>
      </c>
      <c r="R63" s="73">
        <v>249</v>
      </c>
      <c r="S63" s="17">
        <v>135.5</v>
      </c>
      <c r="T63" s="76" t="s">
        <v>319</v>
      </c>
      <c r="U63" s="25"/>
    </row>
    <row r="64" spans="1:21" s="76" customFormat="1" x14ac:dyDescent="0.35">
      <c r="A64" s="76" t="s">
        <v>60</v>
      </c>
      <c r="B64" s="105">
        <v>0.26939999999999997</v>
      </c>
      <c r="C64" s="76" t="s">
        <v>59</v>
      </c>
      <c r="D64" s="105">
        <v>2083</v>
      </c>
      <c r="E64" s="76">
        <v>426</v>
      </c>
      <c r="F64" s="76">
        <v>27</v>
      </c>
      <c r="G64" s="76">
        <v>5.96</v>
      </c>
      <c r="H64" s="41" t="s">
        <v>5</v>
      </c>
      <c r="I64" s="41" t="s">
        <v>5</v>
      </c>
      <c r="J64" s="17">
        <v>55.2</v>
      </c>
      <c r="K64" s="17">
        <v>-4</v>
      </c>
      <c r="L64" s="41">
        <v>64.8</v>
      </c>
      <c r="M64" s="41">
        <v>50</v>
      </c>
      <c r="N64" s="105">
        <v>427069</v>
      </c>
      <c r="O64" s="73">
        <v>41954</v>
      </c>
      <c r="P64" s="73">
        <v>756</v>
      </c>
      <c r="Q64" s="73">
        <v>2132</v>
      </c>
      <c r="R64" s="73">
        <v>239</v>
      </c>
      <c r="S64" s="17">
        <v>9.8000000000000007</v>
      </c>
      <c r="T64" s="76" t="s">
        <v>61</v>
      </c>
      <c r="U64" s="25"/>
    </row>
    <row r="65" spans="1:21" s="76" customFormat="1" x14ac:dyDescent="0.35">
      <c r="B65" s="105">
        <v>1</v>
      </c>
      <c r="C65" s="76" t="s">
        <v>416</v>
      </c>
      <c r="D65" s="105">
        <v>75394</v>
      </c>
      <c r="E65" s="76">
        <v>795</v>
      </c>
      <c r="F65" s="76">
        <v>82</v>
      </c>
      <c r="G65" s="76">
        <v>9.35</v>
      </c>
      <c r="H65" s="41" t="s">
        <v>5</v>
      </c>
      <c r="I65" s="41" t="s">
        <v>5</v>
      </c>
      <c r="J65" s="17">
        <v>16.02</v>
      </c>
      <c r="K65" s="17">
        <v>12</v>
      </c>
      <c r="L65" s="41">
        <v>22.35</v>
      </c>
      <c r="M65" s="41">
        <v>9.86</v>
      </c>
      <c r="N65" s="105">
        <v>1207814</v>
      </c>
      <c r="O65" s="73">
        <v>900928</v>
      </c>
      <c r="P65" s="73">
        <v>54797</v>
      </c>
      <c r="Q65" s="73">
        <v>13499</v>
      </c>
      <c r="R65" s="73">
        <v>249</v>
      </c>
      <c r="S65" s="17">
        <v>72.7</v>
      </c>
      <c r="T65" s="76" t="s">
        <v>428</v>
      </c>
      <c r="U65" s="25"/>
    </row>
    <row r="66" spans="1:21" s="76" customFormat="1" x14ac:dyDescent="0.35">
      <c r="B66" s="105">
        <v>5</v>
      </c>
      <c r="C66" s="76" t="s">
        <v>354</v>
      </c>
      <c r="D66" s="105">
        <v>45447</v>
      </c>
      <c r="E66" s="76">
        <v>530</v>
      </c>
      <c r="F66" s="76">
        <v>52</v>
      </c>
      <c r="G66" s="76">
        <v>8.93</v>
      </c>
      <c r="H66" s="41" t="s">
        <v>5</v>
      </c>
      <c r="I66" s="41" t="s">
        <v>5</v>
      </c>
      <c r="J66" s="17">
        <v>25.7</v>
      </c>
      <c r="K66" s="17">
        <v>-56.4</v>
      </c>
      <c r="L66" s="41">
        <v>59</v>
      </c>
      <c r="M66" s="41">
        <v>25.7</v>
      </c>
      <c r="N66" s="105">
        <v>233597</v>
      </c>
      <c r="O66" s="73">
        <v>90575</v>
      </c>
      <c r="P66" s="73">
        <v>2207</v>
      </c>
      <c r="Q66" s="73">
        <v>3971</v>
      </c>
      <c r="R66" s="73">
        <v>210</v>
      </c>
      <c r="S66" s="17">
        <v>24.4</v>
      </c>
      <c r="T66" s="76" t="s">
        <v>355</v>
      </c>
      <c r="U66" s="25"/>
    </row>
    <row r="67" spans="1:21" s="76" customFormat="1" x14ac:dyDescent="0.35">
      <c r="B67" s="105">
        <v>0.5</v>
      </c>
      <c r="C67" s="76" t="s">
        <v>135</v>
      </c>
      <c r="D67" s="105">
        <v>29159</v>
      </c>
      <c r="E67" s="76">
        <v>993</v>
      </c>
      <c r="F67" s="76">
        <v>123</v>
      </c>
      <c r="G67" s="76">
        <v>11.02</v>
      </c>
      <c r="H67" s="41">
        <v>1</v>
      </c>
      <c r="I67" s="111">
        <v>53662794</v>
      </c>
      <c r="J67" s="17">
        <v>22.5</v>
      </c>
      <c r="K67" s="17">
        <v>-1.9</v>
      </c>
      <c r="L67" s="41">
        <v>28</v>
      </c>
      <c r="M67" s="41">
        <v>21.4</v>
      </c>
      <c r="N67" s="105">
        <v>1312136</v>
      </c>
      <c r="O67" s="73">
        <v>412815</v>
      </c>
      <c r="P67" s="73">
        <v>16308</v>
      </c>
      <c r="Q67" s="73">
        <v>7585</v>
      </c>
      <c r="R67" s="73">
        <v>248</v>
      </c>
      <c r="S67" s="17">
        <v>29.9</v>
      </c>
      <c r="T67" s="76" t="s">
        <v>136</v>
      </c>
      <c r="U67" s="25"/>
    </row>
    <row r="68" spans="1:21" s="76" customFormat="1" x14ac:dyDescent="0.35">
      <c r="B68" s="105">
        <v>20</v>
      </c>
      <c r="C68" s="76" t="s">
        <v>500</v>
      </c>
      <c r="D68" s="105">
        <v>1333885</v>
      </c>
      <c r="E68" s="76">
        <v>3552</v>
      </c>
      <c r="F68" s="76">
        <v>261</v>
      </c>
      <c r="G68" s="76">
        <v>6.85</v>
      </c>
      <c r="H68" s="41" t="s">
        <v>5</v>
      </c>
      <c r="I68" s="41" t="s">
        <v>5</v>
      </c>
      <c r="J68" s="17">
        <v>1.302</v>
      </c>
      <c r="K68" s="17">
        <v>-94.1</v>
      </c>
      <c r="L68" s="41">
        <v>24.6</v>
      </c>
      <c r="M68" s="41">
        <v>1.1100000000000001</v>
      </c>
      <c r="N68" s="105">
        <v>86836</v>
      </c>
      <c r="O68" s="73">
        <v>1364980</v>
      </c>
      <c r="P68" s="73">
        <v>121692</v>
      </c>
      <c r="Q68" s="73">
        <v>87821</v>
      </c>
      <c r="R68" s="73">
        <v>249</v>
      </c>
      <c r="S68" s="17">
        <v>182.5</v>
      </c>
      <c r="T68" s="76" t="s">
        <v>520</v>
      </c>
      <c r="U68" s="25"/>
    </row>
    <row r="69" spans="1:21" s="76" customFormat="1" x14ac:dyDescent="0.35">
      <c r="B69" s="105">
        <v>5</v>
      </c>
      <c r="C69" s="76" t="s">
        <v>63</v>
      </c>
      <c r="D69" s="105">
        <v>1466189</v>
      </c>
      <c r="E69" s="76">
        <v>7513</v>
      </c>
      <c r="F69" s="76">
        <v>222</v>
      </c>
      <c r="G69" s="76">
        <v>2.87</v>
      </c>
      <c r="H69" s="41" t="s">
        <v>5</v>
      </c>
      <c r="I69" s="41" t="s">
        <v>5</v>
      </c>
      <c r="J69" s="17">
        <v>3.2</v>
      </c>
      <c r="K69" s="17">
        <v>-48.4</v>
      </c>
      <c r="L69" s="41">
        <v>9.25</v>
      </c>
      <c r="M69" s="41">
        <v>3.1</v>
      </c>
      <c r="N69" s="105">
        <v>938361</v>
      </c>
      <c r="O69" s="73">
        <v>2503009</v>
      </c>
      <c r="P69" s="73">
        <v>335427</v>
      </c>
      <c r="Q69" s="73">
        <v>115940</v>
      </c>
      <c r="R69" s="73">
        <v>249</v>
      </c>
      <c r="S69" s="17">
        <v>115.5</v>
      </c>
      <c r="T69" s="76" t="s">
        <v>63</v>
      </c>
      <c r="U69" s="25"/>
    </row>
    <row r="70" spans="1:21" s="76" customFormat="1" x14ac:dyDescent="0.35">
      <c r="B70" s="105">
        <v>0.05</v>
      </c>
      <c r="C70" s="76" t="s">
        <v>64</v>
      </c>
      <c r="D70" s="105">
        <v>3108</v>
      </c>
      <c r="E70" s="76">
        <v>1001</v>
      </c>
      <c r="F70" s="76">
        <v>37</v>
      </c>
      <c r="G70" s="76">
        <v>3.56</v>
      </c>
      <c r="H70" s="41" t="s">
        <v>5</v>
      </c>
      <c r="I70" s="41" t="s">
        <v>5</v>
      </c>
      <c r="J70" s="17">
        <v>4.58</v>
      </c>
      <c r="K70" s="17">
        <v>-43.4</v>
      </c>
      <c r="L70" s="41">
        <v>8.93</v>
      </c>
      <c r="M70" s="41">
        <v>4.4000000000000004</v>
      </c>
      <c r="N70" s="105">
        <v>284647</v>
      </c>
      <c r="O70" s="73">
        <v>37945</v>
      </c>
      <c r="P70" s="73">
        <v>5863</v>
      </c>
      <c r="Q70" s="73">
        <v>2505</v>
      </c>
      <c r="R70" s="73">
        <v>237</v>
      </c>
      <c r="S70" s="17">
        <v>10.9</v>
      </c>
      <c r="T70" s="76" t="s">
        <v>65</v>
      </c>
      <c r="U70" s="25"/>
    </row>
    <row r="71" spans="1:21" s="76" customFormat="1" x14ac:dyDescent="0.35">
      <c r="B71" s="105">
        <v>1</v>
      </c>
      <c r="C71" s="76" t="s">
        <v>66</v>
      </c>
      <c r="D71" s="105">
        <v>36893</v>
      </c>
      <c r="H71" s="41">
        <v>6</v>
      </c>
      <c r="I71" s="111">
        <v>221335782</v>
      </c>
      <c r="J71" s="18" t="s">
        <v>510</v>
      </c>
      <c r="K71" s="18" t="s">
        <v>5</v>
      </c>
      <c r="L71" s="41">
        <v>141.4</v>
      </c>
      <c r="M71" s="41">
        <v>108.2</v>
      </c>
      <c r="N71" s="33" t="s">
        <v>5</v>
      </c>
      <c r="O71" s="73">
        <v>1196777</v>
      </c>
      <c r="P71" s="73">
        <v>8935</v>
      </c>
      <c r="Q71" s="73">
        <v>10271</v>
      </c>
      <c r="R71" s="73">
        <v>179</v>
      </c>
      <c r="S71" s="17">
        <v>24.2</v>
      </c>
      <c r="T71" s="76" t="s">
        <v>67</v>
      </c>
      <c r="U71" s="25"/>
    </row>
    <row r="72" spans="1:21" s="76" customFormat="1" x14ac:dyDescent="0.35">
      <c r="B72" s="105">
        <v>0.08</v>
      </c>
      <c r="C72" s="76" t="s">
        <v>417</v>
      </c>
      <c r="D72" s="105">
        <v>10458</v>
      </c>
      <c r="E72" s="76">
        <v>3073</v>
      </c>
      <c r="F72" s="76">
        <v>172</v>
      </c>
      <c r="G72" s="76">
        <v>5.3</v>
      </c>
      <c r="H72" s="41" t="s">
        <v>5</v>
      </c>
      <c r="I72" s="41" t="s">
        <v>5</v>
      </c>
      <c r="J72" s="17">
        <v>0.62</v>
      </c>
      <c r="K72" s="17">
        <v>-85.4</v>
      </c>
      <c r="L72" s="41">
        <v>6.14</v>
      </c>
      <c r="M72" s="41">
        <v>0.56999999999999995</v>
      </c>
      <c r="N72" s="105">
        <v>81046</v>
      </c>
      <c r="O72" s="73">
        <v>3791071</v>
      </c>
      <c r="P72" s="73">
        <v>1105096</v>
      </c>
      <c r="Q72" s="73">
        <v>174072</v>
      </c>
      <c r="R72" s="73">
        <v>249</v>
      </c>
      <c r="S72" s="17">
        <v>1386.9</v>
      </c>
      <c r="T72" s="76" t="s">
        <v>429</v>
      </c>
      <c r="U72" s="25"/>
    </row>
    <row r="73" spans="1:21" s="76" customFormat="1" x14ac:dyDescent="0.35">
      <c r="B73" s="105">
        <v>5</v>
      </c>
      <c r="C73" s="76" t="s">
        <v>501</v>
      </c>
      <c r="D73" s="105">
        <v>2906552</v>
      </c>
      <c r="E73" s="76">
        <v>5744</v>
      </c>
      <c r="F73" s="76">
        <v>301</v>
      </c>
      <c r="G73" s="76">
        <v>4.9800000000000004</v>
      </c>
      <c r="H73" s="41" t="s">
        <v>5</v>
      </c>
      <c r="I73" s="41" t="s">
        <v>5</v>
      </c>
      <c r="J73" s="17">
        <v>22.195</v>
      </c>
      <c r="K73" s="18" t="s">
        <v>5</v>
      </c>
      <c r="L73" s="41">
        <v>45</v>
      </c>
      <c r="M73" s="41">
        <v>21.07</v>
      </c>
      <c r="N73" s="105">
        <v>12902183</v>
      </c>
      <c r="O73" s="73">
        <v>10600448</v>
      </c>
      <c r="P73" s="73">
        <v>342107</v>
      </c>
      <c r="Q73" s="73">
        <v>280550</v>
      </c>
      <c r="R73" s="73">
        <v>192</v>
      </c>
      <c r="S73" s="17">
        <v>58.9</v>
      </c>
      <c r="T73" s="76" t="s">
        <v>521</v>
      </c>
      <c r="U73" s="25"/>
    </row>
    <row r="74" spans="1:21" s="76" customFormat="1" x14ac:dyDescent="0.35">
      <c r="B74" s="105">
        <v>1</v>
      </c>
      <c r="C74" s="76" t="s">
        <v>68</v>
      </c>
      <c r="D74" s="105">
        <v>130970</v>
      </c>
      <c r="E74" s="76">
        <v>3111</v>
      </c>
      <c r="F74" s="76">
        <v>170</v>
      </c>
      <c r="G74" s="76">
        <v>5.18</v>
      </c>
      <c r="H74" s="41" t="s">
        <v>5</v>
      </c>
      <c r="I74" s="41" t="s">
        <v>5</v>
      </c>
      <c r="J74" s="17">
        <v>1.3</v>
      </c>
      <c r="K74" s="17">
        <v>-70.099999999999994</v>
      </c>
      <c r="L74" s="41">
        <v>4.8499999999999996</v>
      </c>
      <c r="M74" s="41">
        <v>1.3</v>
      </c>
      <c r="N74" s="105">
        <v>170261</v>
      </c>
      <c r="O74" s="73">
        <v>98556</v>
      </c>
      <c r="P74" s="73">
        <v>31448</v>
      </c>
      <c r="Q74" s="73">
        <v>9668</v>
      </c>
      <c r="R74" s="73">
        <v>249</v>
      </c>
      <c r="S74" s="17">
        <v>28</v>
      </c>
      <c r="T74" s="76" t="s">
        <v>69</v>
      </c>
      <c r="U74" s="25"/>
    </row>
    <row r="75" spans="1:21" s="76" customFormat="1" x14ac:dyDescent="0.35">
      <c r="B75" s="105">
        <v>1</v>
      </c>
      <c r="C75" s="76" t="s">
        <v>336</v>
      </c>
      <c r="D75" s="105">
        <v>183732</v>
      </c>
      <c r="E75" s="76">
        <v>4787</v>
      </c>
      <c r="F75" s="76">
        <v>483</v>
      </c>
      <c r="G75" s="76">
        <v>9.17</v>
      </c>
      <c r="H75" s="41">
        <v>4.3</v>
      </c>
      <c r="I75" s="111">
        <v>789934679.70000005</v>
      </c>
      <c r="J75" s="17">
        <v>115.2</v>
      </c>
      <c r="K75" s="17">
        <v>-1.9</v>
      </c>
      <c r="L75" s="41">
        <v>123.4</v>
      </c>
      <c r="M75" s="41">
        <v>105.4</v>
      </c>
      <c r="N75" s="105">
        <v>21165980</v>
      </c>
      <c r="O75" s="73">
        <v>5820723</v>
      </c>
      <c r="P75" s="73">
        <v>51248</v>
      </c>
      <c r="Q75" s="73">
        <v>128704</v>
      </c>
      <c r="R75" s="73">
        <v>249</v>
      </c>
      <c r="S75" s="17">
        <v>27.9</v>
      </c>
      <c r="T75" s="76" t="s">
        <v>337</v>
      </c>
      <c r="U75" s="25"/>
    </row>
    <row r="76" spans="1:21" s="76" customFormat="1" x14ac:dyDescent="0.35">
      <c r="B76" s="105">
        <v>1</v>
      </c>
      <c r="C76" s="76" t="s">
        <v>363</v>
      </c>
      <c r="D76" s="105">
        <v>166969</v>
      </c>
      <c r="E76" s="76">
        <v>6207</v>
      </c>
      <c r="F76" s="76">
        <v>369</v>
      </c>
      <c r="G76" s="76">
        <v>5.61</v>
      </c>
      <c r="H76" s="41">
        <v>1.7</v>
      </c>
      <c r="I76" s="111">
        <v>283877709.60000002</v>
      </c>
      <c r="J76" s="17">
        <v>23.15</v>
      </c>
      <c r="K76" s="17">
        <v>-26.3</v>
      </c>
      <c r="L76" s="41">
        <v>34.5</v>
      </c>
      <c r="M76" s="41">
        <v>19.940000000000001</v>
      </c>
      <c r="N76" s="105">
        <v>3865330</v>
      </c>
      <c r="O76" s="73">
        <v>3795469</v>
      </c>
      <c r="P76" s="73">
        <v>157263</v>
      </c>
      <c r="Q76" s="73">
        <v>150745</v>
      </c>
      <c r="R76" s="73">
        <v>249</v>
      </c>
      <c r="S76" s="17">
        <v>94.2</v>
      </c>
      <c r="T76" s="76" t="s">
        <v>364</v>
      </c>
      <c r="U76" s="25"/>
    </row>
    <row r="77" spans="1:21" s="76" customFormat="1" x14ac:dyDescent="0.35">
      <c r="B77" s="105">
        <v>1.75</v>
      </c>
      <c r="C77" s="76" t="s">
        <v>418</v>
      </c>
      <c r="D77" s="105">
        <v>648911</v>
      </c>
      <c r="E77" s="76">
        <v>3833</v>
      </c>
      <c r="F77" s="76">
        <v>286</v>
      </c>
      <c r="G77" s="76">
        <v>6.94</v>
      </c>
      <c r="H77" s="41">
        <v>1.25</v>
      </c>
      <c r="I77" s="111">
        <v>463507596.25</v>
      </c>
      <c r="J77" s="17">
        <v>31.45</v>
      </c>
      <c r="K77" s="17">
        <v>1.1000000000000001</v>
      </c>
      <c r="L77" s="41">
        <v>32.950000000000003</v>
      </c>
      <c r="M77" s="41">
        <v>26.95</v>
      </c>
      <c r="N77" s="105">
        <v>11661851</v>
      </c>
      <c r="O77" s="73">
        <v>1520663</v>
      </c>
      <c r="P77" s="73">
        <v>50951</v>
      </c>
      <c r="Q77" s="73">
        <v>62444</v>
      </c>
      <c r="R77" s="73">
        <v>249</v>
      </c>
      <c r="S77" s="17">
        <v>13.7</v>
      </c>
      <c r="T77" s="76" t="s">
        <v>418</v>
      </c>
      <c r="U77" s="25"/>
    </row>
    <row r="78" spans="1:21" s="76" customFormat="1" x14ac:dyDescent="0.35">
      <c r="B78" s="105">
        <v>2.5</v>
      </c>
      <c r="C78" s="76" t="s">
        <v>419</v>
      </c>
      <c r="D78" s="105">
        <v>250000</v>
      </c>
      <c r="E78" s="76">
        <v>3685</v>
      </c>
      <c r="F78" s="76">
        <v>101</v>
      </c>
      <c r="G78" s="76">
        <v>2.67</v>
      </c>
      <c r="H78" s="41">
        <v>2.7</v>
      </c>
      <c r="I78" s="111">
        <v>270000000</v>
      </c>
      <c r="J78" s="17">
        <v>43</v>
      </c>
      <c r="K78" s="17">
        <v>3.4</v>
      </c>
      <c r="L78" s="41">
        <v>55</v>
      </c>
      <c r="M78" s="41">
        <v>41.9</v>
      </c>
      <c r="N78" s="105">
        <v>4300000</v>
      </c>
      <c r="O78" s="73">
        <v>729516</v>
      </c>
      <c r="P78" s="73">
        <v>15101</v>
      </c>
      <c r="Q78" s="73">
        <v>17164</v>
      </c>
      <c r="R78" s="73">
        <v>249</v>
      </c>
      <c r="S78" s="17">
        <v>15.1</v>
      </c>
      <c r="T78" s="76" t="s">
        <v>430</v>
      </c>
      <c r="U78" s="25"/>
    </row>
    <row r="79" spans="1:21" s="76" customFormat="1" x14ac:dyDescent="0.35">
      <c r="B79" s="105">
        <v>0.3</v>
      </c>
      <c r="C79" s="76" t="s">
        <v>502</v>
      </c>
      <c r="D79" s="105">
        <v>31349</v>
      </c>
      <c r="E79" s="76">
        <v>2069</v>
      </c>
      <c r="F79" s="76">
        <v>92</v>
      </c>
      <c r="G79" s="76">
        <v>4.26</v>
      </c>
      <c r="H79" s="41" t="s">
        <v>5</v>
      </c>
      <c r="I79" s="41" t="s">
        <v>5</v>
      </c>
      <c r="J79" s="17">
        <v>34</v>
      </c>
      <c r="K79" s="18" t="s">
        <v>5</v>
      </c>
      <c r="L79" s="41">
        <v>35.31</v>
      </c>
      <c r="M79" s="41">
        <v>30.4</v>
      </c>
      <c r="N79" s="105">
        <v>3552871</v>
      </c>
      <c r="O79" s="73">
        <v>2730116</v>
      </c>
      <c r="P79" s="73">
        <v>86034</v>
      </c>
      <c r="Q79" s="73">
        <v>25246</v>
      </c>
      <c r="R79" s="73">
        <v>193</v>
      </c>
      <c r="S79" s="17">
        <v>82.3</v>
      </c>
      <c r="T79" s="76" t="s">
        <v>522</v>
      </c>
      <c r="U79" s="25"/>
    </row>
    <row r="80" spans="1:21" s="76" customFormat="1" x14ac:dyDescent="0.35">
      <c r="A80" s="76" t="s">
        <v>3</v>
      </c>
      <c r="B80" s="105">
        <v>0.01</v>
      </c>
      <c r="C80" s="76" t="s">
        <v>188</v>
      </c>
      <c r="D80" s="105">
        <v>5410</v>
      </c>
      <c r="E80" s="76">
        <v>3124</v>
      </c>
      <c r="F80" s="76">
        <v>264</v>
      </c>
      <c r="G80" s="76">
        <v>7.79</v>
      </c>
      <c r="H80" s="41" t="s">
        <v>5</v>
      </c>
      <c r="I80" s="41" t="s">
        <v>5</v>
      </c>
      <c r="J80" s="17">
        <v>12.35</v>
      </c>
      <c r="K80" s="17">
        <v>-4.5999999999999996</v>
      </c>
      <c r="L80" s="41">
        <v>16</v>
      </c>
      <c r="M80" s="41">
        <v>10.1</v>
      </c>
      <c r="N80" s="105">
        <v>6681341</v>
      </c>
      <c r="O80" s="73">
        <v>7025641</v>
      </c>
      <c r="P80" s="73">
        <v>516818</v>
      </c>
      <c r="Q80" s="73">
        <v>142849</v>
      </c>
      <c r="R80" s="73">
        <v>249</v>
      </c>
      <c r="S80" s="17">
        <v>111.3</v>
      </c>
      <c r="T80" s="76" t="s">
        <v>189</v>
      </c>
      <c r="U80" s="25"/>
    </row>
    <row r="81" spans="1:21" s="76" customFormat="1" x14ac:dyDescent="0.35">
      <c r="A81" s="76" t="s">
        <v>3</v>
      </c>
      <c r="B81" s="105">
        <v>1</v>
      </c>
      <c r="C81" s="76" t="s">
        <v>2</v>
      </c>
      <c r="D81" s="105">
        <v>131304</v>
      </c>
      <c r="E81" s="76">
        <v>7814</v>
      </c>
      <c r="F81" s="76">
        <v>567</v>
      </c>
      <c r="G81" s="76">
        <v>6.77</v>
      </c>
      <c r="H81" s="41" t="s">
        <v>5</v>
      </c>
      <c r="I81" s="41" t="s">
        <v>5</v>
      </c>
      <c r="J81" s="17">
        <v>48.8</v>
      </c>
      <c r="K81" s="17">
        <v>28.1</v>
      </c>
      <c r="L81" s="41">
        <v>67.650000000000006</v>
      </c>
      <c r="M81" s="41">
        <v>30.46</v>
      </c>
      <c r="N81" s="105">
        <v>6407621</v>
      </c>
      <c r="O81" s="73">
        <v>7551212</v>
      </c>
      <c r="P81" s="73">
        <v>168135</v>
      </c>
      <c r="Q81" s="73">
        <v>300984</v>
      </c>
      <c r="R81" s="73">
        <v>249</v>
      </c>
      <c r="S81" s="17">
        <v>132.30000000000001</v>
      </c>
      <c r="T81" s="76" t="s">
        <v>4</v>
      </c>
      <c r="U81" s="25"/>
    </row>
    <row r="82" spans="1:21" s="76" customFormat="1" x14ac:dyDescent="0.35">
      <c r="A82" s="76" t="s">
        <v>16</v>
      </c>
      <c r="B82" s="105">
        <v>0.2</v>
      </c>
      <c r="C82" s="76" t="s">
        <v>70</v>
      </c>
      <c r="D82" s="105">
        <v>15402</v>
      </c>
      <c r="E82" s="76">
        <v>5753</v>
      </c>
      <c r="F82" s="76">
        <v>209</v>
      </c>
      <c r="G82" s="76">
        <v>3.51</v>
      </c>
      <c r="H82" s="41" t="s">
        <v>5</v>
      </c>
      <c r="I82" s="41" t="s">
        <v>5</v>
      </c>
      <c r="J82" s="17">
        <v>11.9</v>
      </c>
      <c r="K82" s="17">
        <v>-20.7</v>
      </c>
      <c r="L82" s="41">
        <v>24.7</v>
      </c>
      <c r="M82" s="41">
        <v>11.58</v>
      </c>
      <c r="N82" s="105">
        <v>916413</v>
      </c>
      <c r="O82" s="73">
        <v>4247162</v>
      </c>
      <c r="P82" s="73">
        <v>229801</v>
      </c>
      <c r="Q82" s="73">
        <v>169068</v>
      </c>
      <c r="R82" s="73">
        <v>249</v>
      </c>
      <c r="S82" s="17">
        <v>321.10000000000002</v>
      </c>
      <c r="T82" s="76" t="s">
        <v>71</v>
      </c>
      <c r="U82" s="25"/>
    </row>
    <row r="83" spans="1:21" s="76" customFormat="1" x14ac:dyDescent="0.35">
      <c r="A83" s="76" t="s">
        <v>3</v>
      </c>
      <c r="B83" s="105">
        <v>1</v>
      </c>
      <c r="C83" s="76" t="s">
        <v>365</v>
      </c>
      <c r="D83" s="105">
        <v>89566</v>
      </c>
      <c r="E83" s="76">
        <v>2802</v>
      </c>
      <c r="F83" s="76">
        <v>227</v>
      </c>
      <c r="G83" s="76">
        <v>7.49</v>
      </c>
      <c r="H83" s="41" t="s">
        <v>5</v>
      </c>
      <c r="I83" s="41" t="s">
        <v>5</v>
      </c>
      <c r="J83" s="17">
        <v>22.9</v>
      </c>
      <c r="K83" s="17">
        <v>-53.5</v>
      </c>
      <c r="L83" s="41">
        <v>63.7</v>
      </c>
      <c r="M83" s="41">
        <v>22</v>
      </c>
      <c r="N83" s="105">
        <v>2051053</v>
      </c>
      <c r="O83" s="73">
        <v>1992588</v>
      </c>
      <c r="P83" s="73">
        <v>47741</v>
      </c>
      <c r="Q83" s="73">
        <v>101322</v>
      </c>
      <c r="R83" s="73">
        <v>249</v>
      </c>
      <c r="S83" s="17">
        <v>53.3</v>
      </c>
      <c r="T83" s="76" t="s">
        <v>366</v>
      </c>
      <c r="U83" s="25"/>
    </row>
    <row r="84" spans="1:21" s="76" customFormat="1" x14ac:dyDescent="0.35">
      <c r="B84" s="105">
        <v>1</v>
      </c>
      <c r="C84" s="76" t="s">
        <v>139</v>
      </c>
      <c r="D84" s="105">
        <v>23776</v>
      </c>
      <c r="E84" s="76">
        <v>3262</v>
      </c>
      <c r="F84" s="76">
        <v>112</v>
      </c>
      <c r="G84" s="76">
        <v>3.32</v>
      </c>
      <c r="H84" s="41" t="s">
        <v>5</v>
      </c>
      <c r="I84" s="41" t="s">
        <v>5</v>
      </c>
      <c r="J84" s="17">
        <v>3.44</v>
      </c>
      <c r="K84" s="17">
        <v>-71.3</v>
      </c>
      <c r="L84" s="41">
        <v>13</v>
      </c>
      <c r="M84" s="41">
        <v>3.11</v>
      </c>
      <c r="N84" s="105">
        <v>81790</v>
      </c>
      <c r="O84" s="73">
        <v>73093</v>
      </c>
      <c r="P84" s="73">
        <v>8511</v>
      </c>
      <c r="Q84" s="73">
        <v>7175</v>
      </c>
      <c r="R84" s="73">
        <v>249</v>
      </c>
      <c r="S84" s="17">
        <v>39.299999999999997</v>
      </c>
      <c r="T84" s="76" t="s">
        <v>140</v>
      </c>
      <c r="U84" s="25"/>
    </row>
    <row r="85" spans="1:21" s="76" customFormat="1" x14ac:dyDescent="0.35">
      <c r="B85" s="105">
        <v>0.1</v>
      </c>
      <c r="C85" s="76" t="s">
        <v>76</v>
      </c>
      <c r="D85" s="105">
        <v>16663</v>
      </c>
      <c r="E85" s="76">
        <v>2346</v>
      </c>
      <c r="F85" s="76">
        <v>189</v>
      </c>
      <c r="G85" s="76">
        <v>7.46</v>
      </c>
      <c r="H85" s="41">
        <v>0.3</v>
      </c>
      <c r="I85" s="111">
        <v>49638537.899999999</v>
      </c>
      <c r="J85" s="17">
        <v>24.45</v>
      </c>
      <c r="K85" s="17">
        <v>-9.9</v>
      </c>
      <c r="L85" s="41">
        <v>27.85</v>
      </c>
      <c r="M85" s="41">
        <v>19.84</v>
      </c>
      <c r="N85" s="105">
        <v>4074051</v>
      </c>
      <c r="O85" s="73">
        <v>659565</v>
      </c>
      <c r="P85" s="73">
        <v>26957</v>
      </c>
      <c r="Q85" s="73">
        <v>45173</v>
      </c>
      <c r="R85" s="73">
        <v>249</v>
      </c>
      <c r="S85" s="17">
        <v>16.2</v>
      </c>
      <c r="T85" s="76" t="s">
        <v>77</v>
      </c>
      <c r="U85" s="25"/>
    </row>
    <row r="86" spans="1:21" s="76" customFormat="1" x14ac:dyDescent="0.35">
      <c r="B86" s="105">
        <v>0.34</v>
      </c>
      <c r="C86" s="76" t="s">
        <v>390</v>
      </c>
      <c r="D86" s="105">
        <v>31192</v>
      </c>
      <c r="E86" s="76">
        <v>2618</v>
      </c>
      <c r="F86" s="76">
        <v>133</v>
      </c>
      <c r="G86" s="76">
        <v>4.83</v>
      </c>
      <c r="H86" s="41" t="s">
        <v>5</v>
      </c>
      <c r="I86" s="41" t="s">
        <v>5</v>
      </c>
      <c r="J86" s="17">
        <v>1.1000000000000001</v>
      </c>
      <c r="K86" s="17">
        <v>-47</v>
      </c>
      <c r="L86" s="41">
        <v>2.37</v>
      </c>
      <c r="M86" s="41">
        <v>1.04</v>
      </c>
      <c r="N86" s="105">
        <v>100917</v>
      </c>
      <c r="O86" s="73">
        <v>63063</v>
      </c>
      <c r="P86" s="73">
        <v>32399</v>
      </c>
      <c r="Q86" s="73">
        <v>4487</v>
      </c>
      <c r="R86" s="73">
        <v>245</v>
      </c>
      <c r="S86" s="17">
        <v>37.9</v>
      </c>
      <c r="T86" s="76" t="s">
        <v>401</v>
      </c>
      <c r="U86" s="25"/>
    </row>
    <row r="87" spans="1:21" s="76" customFormat="1" x14ac:dyDescent="0.35">
      <c r="A87" s="76" t="s">
        <v>3</v>
      </c>
      <c r="B87" s="105">
        <v>0.01</v>
      </c>
      <c r="C87" s="76" t="s">
        <v>367</v>
      </c>
      <c r="D87" s="105">
        <v>773</v>
      </c>
      <c r="E87" s="76">
        <v>2297</v>
      </c>
      <c r="F87" s="76">
        <v>287</v>
      </c>
      <c r="G87" s="76">
        <v>11.11</v>
      </c>
      <c r="H87" s="41">
        <v>0.81886999999999999</v>
      </c>
      <c r="I87" s="111">
        <v>62271049.192364998</v>
      </c>
      <c r="J87" s="17">
        <v>38.15</v>
      </c>
      <c r="K87" s="17">
        <v>-40.200000000000003</v>
      </c>
      <c r="L87" s="41">
        <v>66.5</v>
      </c>
      <c r="M87" s="41">
        <v>34.35</v>
      </c>
      <c r="N87" s="105">
        <v>2947491</v>
      </c>
      <c r="O87" s="73">
        <v>1384392</v>
      </c>
      <c r="P87" s="73">
        <v>30352</v>
      </c>
      <c r="Q87" s="73">
        <v>90254</v>
      </c>
      <c r="R87" s="73">
        <v>249</v>
      </c>
      <c r="S87" s="17">
        <v>39.299999999999997</v>
      </c>
      <c r="T87" s="76" t="s">
        <v>281</v>
      </c>
      <c r="U87" s="25"/>
    </row>
    <row r="88" spans="1:21" s="76" customFormat="1" x14ac:dyDescent="0.35">
      <c r="B88" s="105">
        <v>0.05</v>
      </c>
      <c r="C88" s="76" t="s">
        <v>338</v>
      </c>
      <c r="D88" s="105">
        <v>1239</v>
      </c>
      <c r="E88" s="76">
        <v>740</v>
      </c>
      <c r="F88" s="76">
        <v>38</v>
      </c>
      <c r="G88" s="76">
        <v>4.88</v>
      </c>
      <c r="H88" s="41" t="s">
        <v>5</v>
      </c>
      <c r="I88" s="41" t="s">
        <v>5</v>
      </c>
      <c r="J88" s="17">
        <v>9.8000000000000007</v>
      </c>
      <c r="K88" s="17">
        <v>-10.5</v>
      </c>
      <c r="L88" s="41">
        <v>15.7</v>
      </c>
      <c r="M88" s="41">
        <v>9.36</v>
      </c>
      <c r="N88" s="105">
        <v>242855</v>
      </c>
      <c r="O88" s="73">
        <v>84589</v>
      </c>
      <c r="P88" s="73">
        <v>7005</v>
      </c>
      <c r="Q88" s="73">
        <v>2994</v>
      </c>
      <c r="R88" s="73">
        <v>226</v>
      </c>
      <c r="S88" s="17">
        <v>28.3</v>
      </c>
      <c r="T88" s="76" t="s">
        <v>339</v>
      </c>
      <c r="U88" s="25"/>
    </row>
    <row r="89" spans="1:21" s="76" customFormat="1" x14ac:dyDescent="0.35">
      <c r="B89" s="105">
        <v>0.15</v>
      </c>
      <c r="C89" s="76" t="s">
        <v>190</v>
      </c>
      <c r="D89" s="105">
        <v>81647</v>
      </c>
      <c r="E89" s="76">
        <v>3272</v>
      </c>
      <c r="F89" s="76">
        <v>192</v>
      </c>
      <c r="G89" s="76">
        <v>5.54</v>
      </c>
      <c r="H89" s="41" t="s">
        <v>5</v>
      </c>
      <c r="I89" s="41" t="s">
        <v>5</v>
      </c>
      <c r="J89" s="17">
        <v>3.0350000000000001</v>
      </c>
      <c r="K89" s="17">
        <v>-41.2</v>
      </c>
      <c r="L89" s="41">
        <v>7.49</v>
      </c>
      <c r="M89" s="41">
        <v>2.31</v>
      </c>
      <c r="N89" s="105">
        <v>1651995</v>
      </c>
      <c r="O89" s="73">
        <v>1481713</v>
      </c>
      <c r="P89" s="73">
        <v>302124</v>
      </c>
      <c r="Q89" s="73">
        <v>90170</v>
      </c>
      <c r="R89" s="73">
        <v>249</v>
      </c>
      <c r="S89" s="17">
        <v>55.7</v>
      </c>
      <c r="T89" s="76" t="s">
        <v>190</v>
      </c>
      <c r="U89" s="25"/>
    </row>
    <row r="90" spans="1:21" s="76" customFormat="1" x14ac:dyDescent="0.35">
      <c r="B90" s="105">
        <v>15</v>
      </c>
      <c r="C90" s="76" t="s">
        <v>141</v>
      </c>
      <c r="D90" s="105">
        <v>406328</v>
      </c>
      <c r="G90" s="17"/>
      <c r="H90" s="41" t="s">
        <v>5</v>
      </c>
      <c r="I90" s="41" t="s">
        <v>5</v>
      </c>
      <c r="J90" s="18" t="s">
        <v>511</v>
      </c>
      <c r="K90" s="17" t="s">
        <v>5</v>
      </c>
      <c r="L90" s="41">
        <v>2.5299999999999998</v>
      </c>
      <c r="M90" s="41">
        <v>0.56999999999999995</v>
      </c>
      <c r="N90" s="33" t="s">
        <v>5</v>
      </c>
      <c r="O90" s="73">
        <v>30561</v>
      </c>
      <c r="P90" s="73">
        <v>22622</v>
      </c>
      <c r="Q90" s="73">
        <v>5081</v>
      </c>
      <c r="R90" s="73">
        <v>174</v>
      </c>
      <c r="S90" s="17">
        <v>83.5</v>
      </c>
      <c r="T90" s="76" t="s">
        <v>141</v>
      </c>
      <c r="U90" s="25"/>
    </row>
    <row r="91" spans="1:21" s="76" customFormat="1" x14ac:dyDescent="0.35">
      <c r="B91" s="105">
        <v>0.8</v>
      </c>
      <c r="C91" s="76" t="s">
        <v>392</v>
      </c>
      <c r="D91" s="105">
        <v>107759</v>
      </c>
      <c r="E91" s="76">
        <v>1293</v>
      </c>
      <c r="F91" s="76">
        <v>64</v>
      </c>
      <c r="G91" s="76">
        <v>4.72</v>
      </c>
      <c r="H91" s="41" t="s">
        <v>5</v>
      </c>
      <c r="I91" s="41" t="s">
        <v>5</v>
      </c>
      <c r="J91" s="17">
        <v>8.5</v>
      </c>
      <c r="K91" s="17">
        <v>19.7</v>
      </c>
      <c r="L91" s="41">
        <v>8.94</v>
      </c>
      <c r="M91" s="41">
        <v>6.32</v>
      </c>
      <c r="N91" s="105">
        <v>1144937</v>
      </c>
      <c r="O91" s="73">
        <v>429304</v>
      </c>
      <c r="P91" s="73">
        <v>56050</v>
      </c>
      <c r="Q91" s="73">
        <v>7004</v>
      </c>
      <c r="R91" s="73">
        <v>249</v>
      </c>
      <c r="S91" s="17">
        <v>41.6</v>
      </c>
      <c r="T91" s="76" t="s">
        <v>403</v>
      </c>
      <c r="U91" s="25"/>
    </row>
    <row r="92" spans="1:21" s="76" customFormat="1" x14ac:dyDescent="0.35">
      <c r="B92" s="105">
        <v>0.5</v>
      </c>
      <c r="C92" s="76" t="s">
        <v>78</v>
      </c>
      <c r="D92" s="105">
        <v>32345</v>
      </c>
      <c r="E92" s="76">
        <v>2378</v>
      </c>
      <c r="F92" s="76">
        <v>137</v>
      </c>
      <c r="G92" s="76">
        <v>5.45</v>
      </c>
      <c r="H92" s="41" t="s">
        <v>5</v>
      </c>
      <c r="I92" s="41" t="s">
        <v>5</v>
      </c>
      <c r="J92" s="17">
        <v>2.75</v>
      </c>
      <c r="K92" s="17">
        <v>-5.8</v>
      </c>
      <c r="L92" s="41">
        <v>7.35</v>
      </c>
      <c r="M92" s="41">
        <v>2.44</v>
      </c>
      <c r="N92" s="105">
        <v>177898</v>
      </c>
      <c r="O92" s="73">
        <v>1268250</v>
      </c>
      <c r="P92" s="73">
        <v>261163</v>
      </c>
      <c r="Q92" s="73">
        <v>61263</v>
      </c>
      <c r="R92" s="73">
        <v>249</v>
      </c>
      <c r="S92" s="17">
        <v>403.7</v>
      </c>
      <c r="T92" s="76" t="s">
        <v>79</v>
      </c>
      <c r="U92" s="25"/>
    </row>
    <row r="93" spans="1:21" s="76" customFormat="1" x14ac:dyDescent="0.35">
      <c r="B93" s="105">
        <v>0.3</v>
      </c>
      <c r="C93" s="76" t="s">
        <v>308</v>
      </c>
      <c r="D93" s="105">
        <v>24656</v>
      </c>
      <c r="E93" s="76">
        <v>1770</v>
      </c>
      <c r="F93" s="76">
        <v>100</v>
      </c>
      <c r="G93" s="76">
        <v>5.35</v>
      </c>
      <c r="H93" s="41">
        <v>0.25</v>
      </c>
      <c r="I93" s="111">
        <v>20303672.25</v>
      </c>
      <c r="J93" s="17">
        <v>8.4</v>
      </c>
      <c r="K93" s="17">
        <v>21</v>
      </c>
      <c r="L93" s="41">
        <v>13.2</v>
      </c>
      <c r="M93" s="41">
        <v>6.6</v>
      </c>
      <c r="N93" s="105">
        <v>690368</v>
      </c>
      <c r="O93" s="73">
        <v>292424</v>
      </c>
      <c r="P93" s="73">
        <v>32682</v>
      </c>
      <c r="Q93" s="73">
        <v>4905</v>
      </c>
      <c r="R93" s="73">
        <v>243</v>
      </c>
      <c r="S93" s="17">
        <v>39.799999999999997</v>
      </c>
      <c r="T93" s="76" t="s">
        <v>523</v>
      </c>
      <c r="U93" s="25"/>
    </row>
    <row r="94" spans="1:21" s="76" customFormat="1" x14ac:dyDescent="0.35">
      <c r="A94" s="76" t="s">
        <v>3</v>
      </c>
      <c r="B94" s="105">
        <v>0.05</v>
      </c>
      <c r="C94" s="76" t="s">
        <v>80</v>
      </c>
      <c r="D94" s="105">
        <v>5463</v>
      </c>
      <c r="E94" s="76">
        <v>1867</v>
      </c>
      <c r="F94" s="76">
        <v>454</v>
      </c>
      <c r="G94" s="76">
        <v>19.559999999999999</v>
      </c>
      <c r="H94" s="41">
        <v>0.19355420000000001</v>
      </c>
      <c r="I94" s="111">
        <v>21147527.305210602</v>
      </c>
      <c r="J94" s="17">
        <v>7.53</v>
      </c>
      <c r="K94" s="17">
        <v>-12.4</v>
      </c>
      <c r="L94" s="41">
        <v>14.18</v>
      </c>
      <c r="M94" s="41">
        <v>7.49</v>
      </c>
      <c r="N94" s="105">
        <v>822720</v>
      </c>
      <c r="O94" s="73">
        <v>561609</v>
      </c>
      <c r="P94" s="73">
        <v>55945</v>
      </c>
      <c r="Q94" s="73">
        <v>30045</v>
      </c>
      <c r="R94" s="73">
        <v>249</v>
      </c>
      <c r="S94" s="17">
        <v>51.2</v>
      </c>
      <c r="T94" s="76" t="s">
        <v>81</v>
      </c>
      <c r="U94" s="25"/>
    </row>
    <row r="95" spans="1:21" s="76" customFormat="1" x14ac:dyDescent="0.35">
      <c r="B95" s="105">
        <v>1.2</v>
      </c>
      <c r="C95" s="76" t="s">
        <v>368</v>
      </c>
      <c r="D95" s="105">
        <v>48774</v>
      </c>
      <c r="E95" s="76">
        <v>929</v>
      </c>
      <c r="F95" s="76">
        <v>58</v>
      </c>
      <c r="G95" s="76">
        <v>5.88</v>
      </c>
      <c r="H95" s="41">
        <v>2.5</v>
      </c>
      <c r="I95" s="111">
        <v>101612905</v>
      </c>
      <c r="J95" s="17">
        <v>36</v>
      </c>
      <c r="K95" s="17">
        <v>-13.7</v>
      </c>
      <c r="L95" s="41">
        <v>44.9</v>
      </c>
      <c r="M95" s="41">
        <v>31.2</v>
      </c>
      <c r="N95" s="105">
        <v>1463226</v>
      </c>
      <c r="O95" s="73">
        <v>203809</v>
      </c>
      <c r="P95" s="73">
        <v>5435</v>
      </c>
      <c r="Q95" s="73">
        <v>4653</v>
      </c>
      <c r="R95" s="73">
        <v>240</v>
      </c>
      <c r="S95" s="17">
        <v>13.4</v>
      </c>
      <c r="T95" s="76" t="s">
        <v>369</v>
      </c>
      <c r="U95" s="25"/>
    </row>
    <row r="96" spans="1:21" s="76" customFormat="1" x14ac:dyDescent="0.35">
      <c r="B96" s="105">
        <v>0.1</v>
      </c>
      <c r="C96" s="76" t="s">
        <v>82</v>
      </c>
      <c r="D96" s="105">
        <v>17619</v>
      </c>
      <c r="E96" s="76">
        <v>4919</v>
      </c>
      <c r="F96" s="76">
        <v>156</v>
      </c>
      <c r="G96" s="76">
        <v>3.07</v>
      </c>
      <c r="H96" s="41">
        <v>0.55000000000000004</v>
      </c>
      <c r="I96" s="111">
        <v>96905936.049999997</v>
      </c>
      <c r="J96" s="17">
        <v>8.6999999999999993</v>
      </c>
      <c r="K96" s="17">
        <v>32.1</v>
      </c>
      <c r="L96" s="41">
        <v>10.78</v>
      </c>
      <c r="M96" s="41">
        <v>6.68</v>
      </c>
      <c r="N96" s="105">
        <v>1532876</v>
      </c>
      <c r="O96" s="73">
        <v>1025217</v>
      </c>
      <c r="P96" s="73">
        <v>116644</v>
      </c>
      <c r="Q96" s="73">
        <v>39940</v>
      </c>
      <c r="R96" s="73">
        <v>249</v>
      </c>
      <c r="S96" s="17">
        <v>66.2</v>
      </c>
      <c r="T96" s="76" t="s">
        <v>83</v>
      </c>
      <c r="U96" s="25"/>
    </row>
    <row r="97" spans="1:21" s="76" customFormat="1" x14ac:dyDescent="0.35">
      <c r="B97" s="105">
        <v>0.5</v>
      </c>
      <c r="C97" s="76" t="s">
        <v>340</v>
      </c>
      <c r="D97" s="105">
        <v>223722</v>
      </c>
      <c r="E97" s="76">
        <v>3526</v>
      </c>
      <c r="F97" s="76">
        <v>379</v>
      </c>
      <c r="G97" s="76">
        <v>9.7100000000000009</v>
      </c>
      <c r="H97" s="41" t="s">
        <v>5</v>
      </c>
      <c r="I97" s="41" t="s">
        <v>5</v>
      </c>
      <c r="J97" s="17">
        <v>7.65</v>
      </c>
      <c r="K97" s="17">
        <v>-34.9</v>
      </c>
      <c r="L97" s="41">
        <v>11.74</v>
      </c>
      <c r="M97" s="41">
        <v>7.41</v>
      </c>
      <c r="N97" s="105">
        <v>3422954</v>
      </c>
      <c r="O97" s="73">
        <v>1880534</v>
      </c>
      <c r="P97" s="73">
        <v>196077</v>
      </c>
      <c r="Q97" s="73">
        <v>131391</v>
      </c>
      <c r="R97" s="73">
        <v>249</v>
      </c>
      <c r="S97" s="17">
        <v>46.5</v>
      </c>
      <c r="T97" s="76" t="s">
        <v>84</v>
      </c>
      <c r="U97" s="25"/>
    </row>
    <row r="98" spans="1:21" s="76" customFormat="1" x14ac:dyDescent="0.35">
      <c r="B98" s="105">
        <v>1.25</v>
      </c>
      <c r="C98" s="76" t="s">
        <v>85</v>
      </c>
      <c r="D98" s="105">
        <v>224988</v>
      </c>
      <c r="E98" s="76">
        <v>10692</v>
      </c>
      <c r="F98" s="76">
        <v>902</v>
      </c>
      <c r="G98" s="76">
        <v>7.78</v>
      </c>
      <c r="H98" s="41">
        <v>3.75</v>
      </c>
      <c r="I98" s="111">
        <v>448249736.25</v>
      </c>
      <c r="J98" s="17">
        <v>117.6</v>
      </c>
      <c r="K98" s="17">
        <v>-8.4</v>
      </c>
      <c r="L98" s="41">
        <v>177.23</v>
      </c>
      <c r="M98" s="41">
        <v>108.8</v>
      </c>
      <c r="N98" s="105">
        <v>21166832</v>
      </c>
      <c r="O98" s="73">
        <v>6850717</v>
      </c>
      <c r="P98" s="73">
        <v>48901</v>
      </c>
      <c r="Q98" s="73">
        <v>237274</v>
      </c>
      <c r="R98" s="73">
        <v>249</v>
      </c>
      <c r="S98" s="17">
        <v>33.200000000000003</v>
      </c>
      <c r="T98" s="76" t="s">
        <v>86</v>
      </c>
      <c r="U98" s="25"/>
    </row>
    <row r="99" spans="1:21" s="76" customFormat="1" x14ac:dyDescent="0.35">
      <c r="B99" s="105">
        <v>1</v>
      </c>
      <c r="C99" s="76" t="s">
        <v>421</v>
      </c>
      <c r="D99" s="105">
        <v>172712</v>
      </c>
      <c r="E99" s="76">
        <v>3051</v>
      </c>
      <c r="F99" s="76">
        <v>121</v>
      </c>
      <c r="G99" s="76">
        <v>3.81</v>
      </c>
      <c r="H99" s="41" t="s">
        <v>5</v>
      </c>
      <c r="I99" s="41" t="s">
        <v>5</v>
      </c>
      <c r="J99" s="17">
        <v>12.6</v>
      </c>
      <c r="K99" s="17">
        <v>-33.700000000000003</v>
      </c>
      <c r="L99" s="41">
        <v>19.899999999999999</v>
      </c>
      <c r="M99" s="41">
        <v>11.74</v>
      </c>
      <c r="N99" s="105">
        <v>2176173</v>
      </c>
      <c r="O99" s="73">
        <v>1323716</v>
      </c>
      <c r="P99" s="73">
        <v>77953</v>
      </c>
      <c r="Q99" s="73">
        <v>53490</v>
      </c>
      <c r="R99" s="73">
        <v>249</v>
      </c>
      <c r="S99" s="17">
        <v>45.5</v>
      </c>
      <c r="T99" s="76" t="s">
        <v>432</v>
      </c>
      <c r="U99" s="25"/>
    </row>
    <row r="100" spans="1:21" s="76" customFormat="1" x14ac:dyDescent="0.35">
      <c r="B100" s="105">
        <v>0.34</v>
      </c>
      <c r="C100" s="76" t="s">
        <v>282</v>
      </c>
      <c r="D100" s="105">
        <v>91460</v>
      </c>
      <c r="E100" s="76">
        <v>7175</v>
      </c>
      <c r="F100" s="76">
        <v>913</v>
      </c>
      <c r="G100" s="76">
        <v>11.29</v>
      </c>
      <c r="H100" s="41" t="s">
        <v>5</v>
      </c>
      <c r="I100" s="41" t="s">
        <v>5</v>
      </c>
      <c r="J100" s="17">
        <v>12.06</v>
      </c>
      <c r="K100" s="17">
        <v>-23.7</v>
      </c>
      <c r="L100" s="41">
        <v>19.14</v>
      </c>
      <c r="M100" s="41">
        <v>11.2</v>
      </c>
      <c r="N100" s="105">
        <v>3244140</v>
      </c>
      <c r="O100" s="73">
        <v>2471078</v>
      </c>
      <c r="P100" s="73">
        <v>163549</v>
      </c>
      <c r="Q100" s="73">
        <v>154040</v>
      </c>
      <c r="R100" s="73">
        <v>249</v>
      </c>
      <c r="S100" s="17">
        <v>60.8</v>
      </c>
      <c r="T100" s="76" t="s">
        <v>283</v>
      </c>
      <c r="U100" s="25"/>
    </row>
    <row r="101" spans="1:21" s="76" customFormat="1" x14ac:dyDescent="0.35">
      <c r="B101" s="105">
        <v>1</v>
      </c>
      <c r="C101" s="76" t="s">
        <v>330</v>
      </c>
      <c r="D101" s="105">
        <v>15095</v>
      </c>
      <c r="G101" s="17"/>
      <c r="H101" s="41" t="s">
        <v>5</v>
      </c>
      <c r="I101" s="41" t="s">
        <v>5</v>
      </c>
      <c r="J101" s="18" t="s">
        <v>512</v>
      </c>
      <c r="K101" s="17">
        <v>54.7</v>
      </c>
      <c r="L101" s="41">
        <v>225</v>
      </c>
      <c r="M101" s="41">
        <v>124</v>
      </c>
      <c r="N101" s="33" t="s">
        <v>5</v>
      </c>
      <c r="O101" s="73">
        <v>4366234</v>
      </c>
      <c r="P101" s="73">
        <v>20473</v>
      </c>
      <c r="Q101" s="73">
        <v>17872</v>
      </c>
      <c r="R101" s="73">
        <v>195</v>
      </c>
      <c r="S101" s="17">
        <v>136</v>
      </c>
      <c r="T101" s="76" t="s">
        <v>331</v>
      </c>
      <c r="U101" s="25"/>
    </row>
    <row r="102" spans="1:21" s="76" customFormat="1" x14ac:dyDescent="0.35">
      <c r="B102" s="105">
        <v>10</v>
      </c>
      <c r="C102" s="76" t="s">
        <v>444</v>
      </c>
      <c r="D102" s="105">
        <v>842530</v>
      </c>
      <c r="E102" s="76">
        <v>650</v>
      </c>
      <c r="F102" s="76">
        <v>112</v>
      </c>
      <c r="G102" s="76">
        <v>14.7</v>
      </c>
      <c r="H102" s="41" t="s">
        <v>5</v>
      </c>
      <c r="I102" s="41" t="s">
        <v>5</v>
      </c>
      <c r="J102" s="17">
        <v>30.6</v>
      </c>
      <c r="K102" s="17" t="s">
        <v>5</v>
      </c>
      <c r="L102" s="41">
        <v>56</v>
      </c>
      <c r="M102" s="41">
        <v>28</v>
      </c>
      <c r="N102" s="105">
        <v>2578142</v>
      </c>
      <c r="O102" s="73">
        <v>679726</v>
      </c>
      <c r="P102" s="73">
        <v>15277</v>
      </c>
      <c r="Q102" s="73">
        <v>10923</v>
      </c>
      <c r="R102" s="73">
        <v>165</v>
      </c>
      <c r="S102" s="17">
        <v>18.3</v>
      </c>
      <c r="T102" s="76" t="s">
        <v>524</v>
      </c>
      <c r="U102" s="25"/>
    </row>
    <row r="103" spans="1:21" s="76" customFormat="1" x14ac:dyDescent="0.35">
      <c r="B103" s="105">
        <v>0.05</v>
      </c>
      <c r="C103" s="76" t="s">
        <v>503</v>
      </c>
      <c r="D103" s="105">
        <v>9249</v>
      </c>
      <c r="E103" s="76">
        <v>935</v>
      </c>
      <c r="F103" s="76">
        <v>101</v>
      </c>
      <c r="G103" s="76">
        <v>9.75</v>
      </c>
      <c r="H103" s="41" t="s">
        <v>5</v>
      </c>
      <c r="I103" s="41" t="s">
        <v>5</v>
      </c>
      <c r="J103" s="17">
        <v>14.9</v>
      </c>
      <c r="K103" s="17" t="s">
        <v>5</v>
      </c>
      <c r="L103" s="41">
        <v>19.8</v>
      </c>
      <c r="M103" s="41">
        <v>14.3</v>
      </c>
      <c r="N103" s="105">
        <v>2756237</v>
      </c>
      <c r="O103" s="73">
        <v>466248</v>
      </c>
      <c r="P103" s="73">
        <v>27411</v>
      </c>
      <c r="Q103" s="73">
        <v>9725</v>
      </c>
      <c r="R103" s="73">
        <v>148</v>
      </c>
      <c r="S103" s="17">
        <v>32.4</v>
      </c>
      <c r="T103" s="76" t="s">
        <v>356</v>
      </c>
      <c r="U103" s="25"/>
    </row>
    <row r="104" spans="1:21" s="76" customFormat="1" x14ac:dyDescent="0.35">
      <c r="B104" s="105">
        <v>0.5</v>
      </c>
      <c r="C104" s="76" t="s">
        <v>370</v>
      </c>
      <c r="D104" s="105">
        <v>13485</v>
      </c>
      <c r="E104" s="76">
        <v>2122</v>
      </c>
      <c r="F104" s="76">
        <v>132</v>
      </c>
      <c r="G104" s="76">
        <v>5.86</v>
      </c>
      <c r="H104" s="41">
        <v>1.5</v>
      </c>
      <c r="I104" s="111">
        <v>39804147</v>
      </c>
      <c r="J104" s="17">
        <v>60.6</v>
      </c>
      <c r="K104" s="17">
        <v>-16.100000000000001</v>
      </c>
      <c r="L104" s="41">
        <v>74</v>
      </c>
      <c r="M104" s="41">
        <v>56.8</v>
      </c>
      <c r="N104" s="105">
        <v>1634406</v>
      </c>
      <c r="O104" s="73">
        <v>350706</v>
      </c>
      <c r="P104" s="73">
        <v>5669</v>
      </c>
      <c r="Q104" s="73">
        <v>4331</v>
      </c>
      <c r="R104" s="73">
        <v>243</v>
      </c>
      <c r="S104" s="17">
        <v>21</v>
      </c>
      <c r="T104" s="76" t="s">
        <v>371</v>
      </c>
      <c r="U104" s="25"/>
    </row>
    <row r="105" spans="1:21" s="76" customFormat="1" x14ac:dyDescent="0.35">
      <c r="B105" s="105">
        <v>0.2</v>
      </c>
      <c r="C105" s="76" t="s">
        <v>372</v>
      </c>
      <c r="D105" s="105">
        <v>9886</v>
      </c>
      <c r="E105" s="76">
        <v>7946</v>
      </c>
      <c r="F105" s="76">
        <v>330</v>
      </c>
      <c r="G105" s="76">
        <v>3.99</v>
      </c>
      <c r="H105" s="41" t="s">
        <v>5</v>
      </c>
      <c r="I105" s="41" t="s">
        <v>5</v>
      </c>
      <c r="J105" s="17">
        <v>51</v>
      </c>
      <c r="K105" s="17">
        <v>-37</v>
      </c>
      <c r="L105" s="41">
        <v>89.7</v>
      </c>
      <c r="M105" s="41">
        <v>41.34</v>
      </c>
      <c r="N105" s="105">
        <v>2520978</v>
      </c>
      <c r="O105" s="73">
        <v>5394588</v>
      </c>
      <c r="P105" s="73">
        <v>86495</v>
      </c>
      <c r="Q105" s="73">
        <v>294279</v>
      </c>
      <c r="R105" s="73">
        <v>249</v>
      </c>
      <c r="S105" s="17">
        <v>176</v>
      </c>
      <c r="T105" s="76" t="s">
        <v>373</v>
      </c>
      <c r="U105" s="25"/>
    </row>
    <row r="106" spans="1:21" s="76" customFormat="1" x14ac:dyDescent="0.35">
      <c r="A106" s="76" t="s">
        <v>99</v>
      </c>
      <c r="B106" s="105">
        <v>0.25</v>
      </c>
      <c r="C106" s="76" t="s">
        <v>324</v>
      </c>
      <c r="D106" s="105">
        <v>7981</v>
      </c>
      <c r="E106" s="76">
        <v>490</v>
      </c>
      <c r="F106" s="76">
        <v>57</v>
      </c>
      <c r="G106" s="76">
        <v>10.42</v>
      </c>
      <c r="H106" s="41" t="s">
        <v>5</v>
      </c>
      <c r="I106" s="41" t="s">
        <v>5</v>
      </c>
      <c r="J106" s="17">
        <v>2.61</v>
      </c>
      <c r="K106" s="17">
        <v>-85.1</v>
      </c>
      <c r="L106" s="41">
        <v>18.600000000000001</v>
      </c>
      <c r="M106" s="41">
        <v>1.75</v>
      </c>
      <c r="N106" s="105">
        <v>83320</v>
      </c>
      <c r="O106" s="73">
        <v>74690</v>
      </c>
      <c r="P106" s="73">
        <v>15151</v>
      </c>
      <c r="Q106" s="73">
        <v>5298</v>
      </c>
      <c r="R106" s="73">
        <v>234</v>
      </c>
      <c r="S106" s="17">
        <v>52.3</v>
      </c>
      <c r="T106" s="76" t="s">
        <v>325</v>
      </c>
      <c r="U106" s="25"/>
    </row>
    <row r="107" spans="1:21" s="76" customFormat="1" x14ac:dyDescent="0.35">
      <c r="B107" s="105">
        <v>1</v>
      </c>
      <c r="C107" s="76" t="s">
        <v>143</v>
      </c>
      <c r="D107" s="105">
        <v>10868</v>
      </c>
      <c r="E107" s="76">
        <v>505</v>
      </c>
      <c r="F107" s="76">
        <v>53</v>
      </c>
      <c r="G107" s="76">
        <v>9.5</v>
      </c>
      <c r="H107" s="41" t="s">
        <v>5</v>
      </c>
      <c r="I107" s="41" t="s">
        <v>5</v>
      </c>
      <c r="J107" s="17">
        <v>12.3</v>
      </c>
      <c r="K107" s="17">
        <v>17.100000000000001</v>
      </c>
      <c r="L107" s="41">
        <v>13.2</v>
      </c>
      <c r="M107" s="41">
        <v>10</v>
      </c>
      <c r="N107" s="105">
        <v>133672</v>
      </c>
      <c r="O107" s="73">
        <v>71601</v>
      </c>
      <c r="P107" s="73">
        <v>6081</v>
      </c>
      <c r="Q107" s="73">
        <v>2832</v>
      </c>
      <c r="R107" s="73">
        <v>199</v>
      </c>
      <c r="S107" s="17">
        <v>56</v>
      </c>
      <c r="T107" s="76" t="s">
        <v>144</v>
      </c>
      <c r="U107" s="25"/>
    </row>
    <row r="108" spans="1:21" s="76" customFormat="1" x14ac:dyDescent="0.35">
      <c r="B108" s="105">
        <v>1</v>
      </c>
      <c r="C108" s="76" t="s">
        <v>357</v>
      </c>
      <c r="D108" s="105">
        <v>19431</v>
      </c>
      <c r="E108" s="76">
        <v>1123</v>
      </c>
      <c r="F108" s="76">
        <v>114</v>
      </c>
      <c r="G108" s="76">
        <v>9.2200000000000006</v>
      </c>
      <c r="H108" s="41" t="s">
        <v>5</v>
      </c>
      <c r="I108" s="41" t="s">
        <v>5</v>
      </c>
      <c r="J108" s="17">
        <v>28</v>
      </c>
      <c r="K108" s="17">
        <v>-52.9</v>
      </c>
      <c r="L108" s="41">
        <v>60.32</v>
      </c>
      <c r="M108" s="41">
        <v>23.95</v>
      </c>
      <c r="N108" s="105">
        <v>544056</v>
      </c>
      <c r="O108" s="73">
        <v>388275</v>
      </c>
      <c r="P108" s="73">
        <v>9136</v>
      </c>
      <c r="Q108" s="73">
        <v>23611</v>
      </c>
      <c r="R108" s="73">
        <v>249</v>
      </c>
      <c r="S108" s="17">
        <v>48.8</v>
      </c>
      <c r="T108" s="76" t="s">
        <v>358</v>
      </c>
      <c r="U108" s="25"/>
    </row>
    <row r="109" spans="1:21" s="76" customFormat="1" x14ac:dyDescent="0.35">
      <c r="B109" s="105">
        <v>0.01</v>
      </c>
      <c r="C109" s="76" t="s">
        <v>91</v>
      </c>
      <c r="D109" s="105">
        <v>1798</v>
      </c>
      <c r="E109" s="76">
        <v>3061</v>
      </c>
      <c r="F109" s="76">
        <v>297</v>
      </c>
      <c r="G109" s="76">
        <v>8.84</v>
      </c>
      <c r="H109" s="41" t="s">
        <v>5</v>
      </c>
      <c r="I109" s="41" t="s">
        <v>5</v>
      </c>
      <c r="J109" s="17">
        <v>28.9</v>
      </c>
      <c r="K109" s="17">
        <v>-31.2</v>
      </c>
      <c r="L109" s="41">
        <v>57.8</v>
      </c>
      <c r="M109" s="41">
        <v>27.5</v>
      </c>
      <c r="N109" s="105">
        <v>5195688</v>
      </c>
      <c r="O109" s="73">
        <v>7202168</v>
      </c>
      <c r="P109" s="73">
        <v>161470</v>
      </c>
      <c r="Q109" s="73">
        <v>265884</v>
      </c>
      <c r="R109" s="73">
        <v>249</v>
      </c>
      <c r="S109" s="17">
        <v>92.4</v>
      </c>
      <c r="T109" s="76" t="s">
        <v>92</v>
      </c>
      <c r="U109" s="25"/>
    </row>
    <row r="110" spans="1:21" s="76" customFormat="1" x14ac:dyDescent="0.35">
      <c r="A110" s="76" t="s">
        <v>3</v>
      </c>
      <c r="B110" s="105">
        <v>1</v>
      </c>
      <c r="C110" s="76" t="s">
        <v>443</v>
      </c>
      <c r="D110" s="105">
        <v>107556</v>
      </c>
      <c r="E110" s="76">
        <v>1169</v>
      </c>
      <c r="F110" s="76">
        <v>176</v>
      </c>
      <c r="G110" s="76">
        <v>13.09</v>
      </c>
      <c r="H110" s="41" t="s">
        <v>5</v>
      </c>
      <c r="I110" s="41" t="s">
        <v>5</v>
      </c>
      <c r="J110" s="17">
        <v>50.8</v>
      </c>
      <c r="K110" s="17" t="s">
        <v>5</v>
      </c>
      <c r="L110" s="41">
        <v>80</v>
      </c>
      <c r="M110" s="41">
        <v>49.5</v>
      </c>
      <c r="N110" s="105">
        <v>5463844</v>
      </c>
      <c r="O110" s="73">
        <v>1552584</v>
      </c>
      <c r="P110" s="73">
        <v>22786</v>
      </c>
      <c r="Q110" s="73">
        <v>53436</v>
      </c>
      <c r="R110" s="73">
        <v>126</v>
      </c>
      <c r="S110" s="17">
        <v>21.2</v>
      </c>
      <c r="T110" s="76" t="s">
        <v>445</v>
      </c>
      <c r="U110" s="25"/>
    </row>
    <row r="111" spans="1:21" s="76" customFormat="1" x14ac:dyDescent="0.35">
      <c r="B111" s="105">
        <v>1</v>
      </c>
      <c r="C111" s="76" t="s">
        <v>393</v>
      </c>
      <c r="D111" s="105">
        <v>186752</v>
      </c>
      <c r="E111" s="76">
        <v>4127</v>
      </c>
      <c r="F111" s="76">
        <v>362</v>
      </c>
      <c r="G111" s="76">
        <v>8.06</v>
      </c>
      <c r="H111" s="41" t="s">
        <v>5</v>
      </c>
      <c r="I111" s="41" t="s">
        <v>5</v>
      </c>
      <c r="J111" s="17">
        <v>67</v>
      </c>
      <c r="K111" s="17">
        <v>-27.2</v>
      </c>
      <c r="L111" s="41">
        <v>109.5</v>
      </c>
      <c r="M111" s="41">
        <v>63</v>
      </c>
      <c r="N111" s="105">
        <v>12512374</v>
      </c>
      <c r="O111" s="73">
        <v>10476162</v>
      </c>
      <c r="P111" s="73">
        <v>119889</v>
      </c>
      <c r="Q111" s="73">
        <v>366768</v>
      </c>
      <c r="R111" s="73">
        <v>249</v>
      </c>
      <c r="S111" s="17">
        <v>64.2</v>
      </c>
      <c r="T111" s="76" t="s">
        <v>404</v>
      </c>
      <c r="U111" s="25"/>
    </row>
    <row r="112" spans="1:21" s="76" customFormat="1" x14ac:dyDescent="0.35">
      <c r="B112" s="105">
        <v>10</v>
      </c>
      <c r="C112" s="76" t="s">
        <v>93</v>
      </c>
      <c r="D112" s="105">
        <v>71947</v>
      </c>
      <c r="E112" s="76">
        <v>2254</v>
      </c>
      <c r="F112" s="76">
        <v>161</v>
      </c>
      <c r="G112" s="76">
        <v>6.67</v>
      </c>
      <c r="H112" s="41" t="s">
        <v>5</v>
      </c>
      <c r="I112" s="41" t="s">
        <v>5</v>
      </c>
      <c r="J112" s="17">
        <v>230</v>
      </c>
      <c r="K112" s="17">
        <v>-20.100000000000001</v>
      </c>
      <c r="L112" s="41">
        <v>373</v>
      </c>
      <c r="M112" s="41">
        <v>100</v>
      </c>
      <c r="N112" s="105">
        <v>1654788</v>
      </c>
      <c r="O112" s="73">
        <v>686754</v>
      </c>
      <c r="P112" s="73">
        <v>3654</v>
      </c>
      <c r="Q112" s="73">
        <v>21989</v>
      </c>
      <c r="R112" s="73">
        <v>248</v>
      </c>
      <c r="S112" s="17">
        <v>50.8</v>
      </c>
      <c r="T112" s="76" t="s">
        <v>94</v>
      </c>
      <c r="U112" s="25"/>
    </row>
    <row r="113" spans="1:21" s="76" customFormat="1" x14ac:dyDescent="0.35">
      <c r="B113" s="105">
        <v>0.5</v>
      </c>
      <c r="C113" s="76" t="s">
        <v>95</v>
      </c>
      <c r="D113" s="105">
        <v>274223</v>
      </c>
      <c r="E113" s="76">
        <v>1310</v>
      </c>
      <c r="F113" s="76">
        <v>169</v>
      </c>
      <c r="G113" s="76">
        <v>11.43</v>
      </c>
      <c r="H113" s="41">
        <v>0.28000000000000003</v>
      </c>
      <c r="I113" s="111">
        <v>153523112.96000001</v>
      </c>
      <c r="J113" s="17">
        <v>10.6</v>
      </c>
      <c r="K113" s="17">
        <v>2.6</v>
      </c>
      <c r="L113" s="41">
        <v>12.1</v>
      </c>
      <c r="M113" s="41">
        <v>9.82</v>
      </c>
      <c r="N113" s="105">
        <v>5813536</v>
      </c>
      <c r="O113" s="73">
        <v>477010</v>
      </c>
      <c r="P113" s="73">
        <v>44138</v>
      </c>
      <c r="Q113" s="73">
        <v>18279</v>
      </c>
      <c r="R113" s="73">
        <v>249</v>
      </c>
      <c r="S113" s="17">
        <v>8</v>
      </c>
      <c r="T113" s="76" t="s">
        <v>96</v>
      </c>
      <c r="U113" s="25"/>
    </row>
    <row r="114" spans="1:21" s="76" customFormat="1" x14ac:dyDescent="0.35">
      <c r="B114" s="105">
        <v>1</v>
      </c>
      <c r="C114" s="76" t="s">
        <v>376</v>
      </c>
      <c r="D114" s="105">
        <v>44026</v>
      </c>
      <c r="E114" s="76">
        <v>2050</v>
      </c>
      <c r="F114" s="76">
        <v>208</v>
      </c>
      <c r="G114" s="76">
        <v>9.2100000000000009</v>
      </c>
      <c r="H114" s="41">
        <v>1.75</v>
      </c>
      <c r="I114" s="111">
        <v>73364333</v>
      </c>
      <c r="J114" s="17">
        <v>71</v>
      </c>
      <c r="K114" s="17">
        <v>19.100000000000001</v>
      </c>
      <c r="L114" s="41">
        <v>84.4</v>
      </c>
      <c r="M114" s="41">
        <v>54</v>
      </c>
      <c r="N114" s="105">
        <v>3125865</v>
      </c>
      <c r="O114" s="73">
        <v>1484272</v>
      </c>
      <c r="P114" s="73">
        <v>22184</v>
      </c>
      <c r="Q114" s="73">
        <v>35631</v>
      </c>
      <c r="R114" s="73">
        <v>249</v>
      </c>
      <c r="S114" s="17">
        <v>51.7</v>
      </c>
      <c r="T114" s="76" t="s">
        <v>377</v>
      </c>
      <c r="U114" s="25"/>
    </row>
    <row r="115" spans="1:21" s="76" customFormat="1" x14ac:dyDescent="0.35">
      <c r="B115" s="105">
        <v>1</v>
      </c>
      <c r="C115" s="76" t="s">
        <v>309</v>
      </c>
      <c r="D115" s="105">
        <v>43572</v>
      </c>
      <c r="E115" s="76">
        <v>2160</v>
      </c>
      <c r="F115" s="76">
        <v>359</v>
      </c>
      <c r="G115" s="76">
        <v>14.25</v>
      </c>
      <c r="H115" s="41">
        <v>5.2</v>
      </c>
      <c r="I115" s="111">
        <v>224686810.40000001</v>
      </c>
      <c r="J115" s="17">
        <v>179</v>
      </c>
      <c r="K115" s="17">
        <v>36.9</v>
      </c>
      <c r="L115" s="41">
        <v>249</v>
      </c>
      <c r="M115" s="41">
        <v>123.4</v>
      </c>
      <c r="N115" s="105">
        <v>7799422</v>
      </c>
      <c r="O115" s="73">
        <v>5149750</v>
      </c>
      <c r="P115" s="73">
        <v>28317</v>
      </c>
      <c r="Q115" s="73">
        <v>202503</v>
      </c>
      <c r="R115" s="73">
        <v>249</v>
      </c>
      <c r="S115" s="17">
        <v>65</v>
      </c>
      <c r="T115" s="76" t="s">
        <v>287</v>
      </c>
      <c r="U115" s="25"/>
    </row>
    <row r="116" spans="1:21" s="76" customFormat="1" x14ac:dyDescent="0.35">
      <c r="B116" s="105">
        <v>10</v>
      </c>
      <c r="C116" s="76" t="s">
        <v>316</v>
      </c>
      <c r="D116" s="105">
        <v>1593514</v>
      </c>
      <c r="E116" s="76">
        <v>5078</v>
      </c>
      <c r="F116" s="76">
        <v>330</v>
      </c>
      <c r="G116" s="76">
        <v>6.1</v>
      </c>
      <c r="H116" s="41">
        <v>6.1589</v>
      </c>
      <c r="I116" s="111">
        <v>964609456.42736495</v>
      </c>
      <c r="J116" s="17">
        <v>59.2</v>
      </c>
      <c r="K116" s="17">
        <v>-6.7</v>
      </c>
      <c r="L116" s="41">
        <v>73</v>
      </c>
      <c r="M116" s="41">
        <v>58.9</v>
      </c>
      <c r="N116" s="105">
        <v>9433605</v>
      </c>
      <c r="O116" s="73">
        <v>4315962</v>
      </c>
      <c r="P116" s="73">
        <v>64040</v>
      </c>
      <c r="Q116" s="73">
        <v>135621</v>
      </c>
      <c r="R116" s="73">
        <v>249</v>
      </c>
      <c r="S116" s="17">
        <v>41.2</v>
      </c>
      <c r="T116" s="76" t="s">
        <v>320</v>
      </c>
      <c r="U116" s="25"/>
    </row>
    <row r="117" spans="1:21" s="104" customFormat="1" x14ac:dyDescent="0.35">
      <c r="A117" s="76"/>
      <c r="B117" s="105">
        <v>2.5</v>
      </c>
      <c r="C117" s="76" t="s">
        <v>301</v>
      </c>
      <c r="D117" s="105">
        <v>164226</v>
      </c>
      <c r="E117" s="76">
        <v>3118</v>
      </c>
      <c r="F117" s="76">
        <v>257</v>
      </c>
      <c r="G117" s="76">
        <v>7.61</v>
      </c>
      <c r="H117" s="41">
        <v>1.5</v>
      </c>
      <c r="I117" s="111">
        <v>89841249</v>
      </c>
      <c r="J117" s="17">
        <v>29.5</v>
      </c>
      <c r="K117" s="17">
        <v>-2.8</v>
      </c>
      <c r="L117" s="41">
        <v>33.9</v>
      </c>
      <c r="M117" s="41">
        <v>27.6</v>
      </c>
      <c r="N117" s="105">
        <v>1937862</v>
      </c>
      <c r="O117" s="73">
        <v>164911</v>
      </c>
      <c r="P117" s="73">
        <v>5307</v>
      </c>
      <c r="Q117" s="73">
        <v>3650</v>
      </c>
      <c r="R117" s="73">
        <v>238</v>
      </c>
      <c r="S117" s="17">
        <v>8.1</v>
      </c>
      <c r="T117" s="76" t="s">
        <v>97</v>
      </c>
      <c r="U117" s="25"/>
    </row>
    <row r="118" spans="1:21" s="76" customFormat="1" x14ac:dyDescent="0.35">
      <c r="B118" s="105">
        <v>2.5</v>
      </c>
      <c r="C118" s="76" t="s">
        <v>302</v>
      </c>
      <c r="D118" s="105">
        <v>52697</v>
      </c>
      <c r="E118" s="76">
        <v>1124</v>
      </c>
      <c r="F118" s="76">
        <v>99</v>
      </c>
      <c r="G118" s="76">
        <v>8.09</v>
      </c>
      <c r="H118" s="41">
        <v>1.5</v>
      </c>
      <c r="I118" s="111">
        <v>28134333</v>
      </c>
      <c r="J118" s="17">
        <v>28.4</v>
      </c>
      <c r="K118" s="17">
        <v>-2.9</v>
      </c>
      <c r="L118" s="41">
        <v>32.200000000000003</v>
      </c>
      <c r="M118" s="41">
        <v>26.6</v>
      </c>
      <c r="N118" s="105">
        <v>598635</v>
      </c>
      <c r="O118" s="73">
        <v>96701</v>
      </c>
      <c r="P118" s="73">
        <v>3208</v>
      </c>
      <c r="Q118" s="73">
        <v>1515</v>
      </c>
      <c r="R118" s="73">
        <v>223</v>
      </c>
      <c r="S118" s="17">
        <v>15.2</v>
      </c>
      <c r="T118" s="76" t="s">
        <v>98</v>
      </c>
      <c r="U118" s="25"/>
    </row>
    <row r="119" spans="1:21" s="76" customFormat="1" x14ac:dyDescent="0.35">
      <c r="A119" s="76" t="s">
        <v>3</v>
      </c>
      <c r="B119" s="105">
        <v>0.01</v>
      </c>
      <c r="C119" s="76" t="s">
        <v>317</v>
      </c>
      <c r="D119" s="105">
        <v>2368</v>
      </c>
      <c r="E119" s="76">
        <v>3118</v>
      </c>
      <c r="F119" s="76">
        <v>257</v>
      </c>
      <c r="G119" s="76">
        <v>7.61</v>
      </c>
      <c r="H119" s="41" t="s">
        <v>5</v>
      </c>
      <c r="I119" s="41" t="s">
        <v>5</v>
      </c>
      <c r="J119" s="17">
        <v>20.7</v>
      </c>
      <c r="K119" s="17">
        <v>-43.2</v>
      </c>
      <c r="L119" s="41">
        <v>39.33</v>
      </c>
      <c r="M119" s="41">
        <v>20.2</v>
      </c>
      <c r="N119" s="105">
        <v>4901412</v>
      </c>
      <c r="O119" s="73">
        <v>5036932</v>
      </c>
      <c r="P119" s="73">
        <v>147941</v>
      </c>
      <c r="Q119" s="73">
        <v>206261</v>
      </c>
      <c r="R119" s="73">
        <v>249</v>
      </c>
      <c r="S119" s="17">
        <v>68.099999999999994</v>
      </c>
      <c r="T119" s="76" t="s">
        <v>321</v>
      </c>
      <c r="U119" s="25"/>
    </row>
    <row r="120" spans="1:21" s="76" customFormat="1" x14ac:dyDescent="0.35">
      <c r="B120" s="105">
        <v>1</v>
      </c>
      <c r="C120" s="76" t="s">
        <v>145</v>
      </c>
      <c r="D120" s="105">
        <v>106445</v>
      </c>
      <c r="E120" s="76">
        <v>2526</v>
      </c>
      <c r="F120" s="76">
        <v>204</v>
      </c>
      <c r="G120" s="76">
        <v>7.47</v>
      </c>
      <c r="H120" s="41">
        <v>2.2000000000000002</v>
      </c>
      <c r="I120" s="111">
        <v>232639704</v>
      </c>
      <c r="J120" s="17">
        <v>140</v>
      </c>
      <c r="K120" s="17">
        <v>-12.8</v>
      </c>
      <c r="L120" s="41">
        <v>166</v>
      </c>
      <c r="M120" s="41">
        <v>140</v>
      </c>
      <c r="N120" s="105">
        <v>14902345</v>
      </c>
      <c r="O120" s="73">
        <v>855107</v>
      </c>
      <c r="P120" s="73">
        <v>5798</v>
      </c>
      <c r="Q120" s="73">
        <v>22973</v>
      </c>
      <c r="R120" s="73">
        <v>248</v>
      </c>
      <c r="S120" s="17">
        <v>5.4</v>
      </c>
      <c r="T120" s="76" t="s">
        <v>146</v>
      </c>
      <c r="U120" s="25"/>
    </row>
    <row r="121" spans="1:21" s="76" customFormat="1" x14ac:dyDescent="0.35">
      <c r="B121" s="105">
        <v>0.02</v>
      </c>
      <c r="C121" s="76" t="s">
        <v>504</v>
      </c>
      <c r="D121" s="105">
        <v>2810</v>
      </c>
      <c r="E121" s="76">
        <v>2951</v>
      </c>
      <c r="F121" s="76">
        <v>328</v>
      </c>
      <c r="G121" s="76">
        <v>10</v>
      </c>
      <c r="H121" s="41" t="s">
        <v>5</v>
      </c>
      <c r="I121" s="41" t="s">
        <v>5</v>
      </c>
      <c r="J121" s="17">
        <v>13.24</v>
      </c>
      <c r="K121" s="17">
        <v>-49.5</v>
      </c>
      <c r="L121" s="41">
        <v>29.8</v>
      </c>
      <c r="M121" s="41">
        <v>11.22</v>
      </c>
      <c r="N121" s="105">
        <v>1859921</v>
      </c>
      <c r="O121" s="73">
        <v>993091</v>
      </c>
      <c r="P121" s="73">
        <v>63398</v>
      </c>
      <c r="Q121" s="73">
        <v>47116</v>
      </c>
      <c r="R121" s="73">
        <v>249</v>
      </c>
      <c r="S121" s="17">
        <v>44</v>
      </c>
      <c r="T121" s="76" t="s">
        <v>525</v>
      </c>
      <c r="U121" s="25"/>
    </row>
    <row r="122" spans="1:21" s="76" customFormat="1" x14ac:dyDescent="0.35">
      <c r="B122" s="105">
        <v>0.5</v>
      </c>
      <c r="C122" s="76" t="s">
        <v>394</v>
      </c>
      <c r="D122" s="105">
        <v>394897</v>
      </c>
      <c r="E122" s="76">
        <v>1413</v>
      </c>
      <c r="F122" s="76">
        <v>95</v>
      </c>
      <c r="G122" s="76">
        <v>6.3</v>
      </c>
      <c r="H122" s="41" t="s">
        <v>5</v>
      </c>
      <c r="I122" s="41" t="s">
        <v>5</v>
      </c>
      <c r="J122" s="17">
        <v>0.36399999999999999</v>
      </c>
      <c r="K122" s="17">
        <v>-76.400000000000006</v>
      </c>
      <c r="L122" s="41">
        <v>1.89</v>
      </c>
      <c r="M122" s="41">
        <v>0.34</v>
      </c>
      <c r="N122" s="105">
        <v>287485</v>
      </c>
      <c r="O122" s="73">
        <v>99953</v>
      </c>
      <c r="P122" s="73">
        <v>145640</v>
      </c>
      <c r="Q122" s="73">
        <v>12612</v>
      </c>
      <c r="R122" s="73">
        <v>172</v>
      </c>
      <c r="S122" s="17">
        <v>60.5</v>
      </c>
      <c r="T122" s="76" t="s">
        <v>284</v>
      </c>
      <c r="U122" s="25"/>
    </row>
    <row r="123" spans="1:21" s="76" customFormat="1" x14ac:dyDescent="0.35">
      <c r="B123" s="105">
        <v>12</v>
      </c>
      <c r="C123" s="76" t="s">
        <v>395</v>
      </c>
      <c r="D123" s="105">
        <v>703436</v>
      </c>
      <c r="E123" s="76">
        <v>4469</v>
      </c>
      <c r="F123" s="76">
        <v>198</v>
      </c>
      <c r="G123" s="76">
        <v>4.24</v>
      </c>
      <c r="H123" s="41">
        <v>1.6</v>
      </c>
      <c r="I123" s="111">
        <v>93791500.799999997</v>
      </c>
      <c r="J123" s="17">
        <v>33.799999999999997</v>
      </c>
      <c r="K123" s="17">
        <v>-10.8</v>
      </c>
      <c r="L123" s="41">
        <v>40.799999999999997</v>
      </c>
      <c r="M123" s="41">
        <v>33.200000000000003</v>
      </c>
      <c r="N123" s="105">
        <v>1981345</v>
      </c>
      <c r="O123" s="73">
        <v>794016</v>
      </c>
      <c r="P123" s="73">
        <v>20538</v>
      </c>
      <c r="Q123" s="73">
        <v>5398</v>
      </c>
      <c r="R123" s="73">
        <v>247</v>
      </c>
      <c r="S123" s="17">
        <v>35</v>
      </c>
      <c r="T123" s="76" t="s">
        <v>405</v>
      </c>
      <c r="U123" s="25"/>
    </row>
    <row r="124" spans="1:21" s="76" customFormat="1" x14ac:dyDescent="0.35">
      <c r="B124" s="105">
        <v>3</v>
      </c>
      <c r="C124" s="76" t="s">
        <v>191</v>
      </c>
      <c r="D124" s="105">
        <v>111495</v>
      </c>
      <c r="E124" s="76">
        <v>3618</v>
      </c>
      <c r="F124" s="76">
        <v>126</v>
      </c>
      <c r="G124" s="76">
        <v>3.37</v>
      </c>
      <c r="H124" s="41" t="s">
        <v>5</v>
      </c>
      <c r="I124" s="41" t="s">
        <v>5</v>
      </c>
      <c r="J124" s="17">
        <v>26.3</v>
      </c>
      <c r="K124" s="17" t="s">
        <v>5</v>
      </c>
      <c r="L124" s="41">
        <v>51.71</v>
      </c>
      <c r="M124" s="41">
        <v>23.1</v>
      </c>
      <c r="N124" s="105">
        <v>977437</v>
      </c>
      <c r="O124" s="73">
        <v>711445</v>
      </c>
      <c r="P124" s="73">
        <v>21134</v>
      </c>
      <c r="Q124" s="73">
        <v>27725</v>
      </c>
      <c r="R124" s="73">
        <v>169</v>
      </c>
      <c r="S124" s="17">
        <v>65.900000000000006</v>
      </c>
      <c r="T124" s="76" t="s">
        <v>192</v>
      </c>
      <c r="U124" s="25"/>
    </row>
    <row r="125" spans="1:21" s="76" customFormat="1" x14ac:dyDescent="0.35">
      <c r="B125" s="105">
        <v>0.05</v>
      </c>
      <c r="C125" s="76" t="s">
        <v>100</v>
      </c>
      <c r="D125" s="105">
        <v>3119</v>
      </c>
      <c r="E125" s="76">
        <v>4469</v>
      </c>
      <c r="F125" s="76">
        <v>198</v>
      </c>
      <c r="G125" s="76">
        <v>4.24</v>
      </c>
      <c r="H125" s="41" t="s">
        <v>5</v>
      </c>
      <c r="I125" s="41" t="s">
        <v>5</v>
      </c>
      <c r="J125" s="17">
        <v>12</v>
      </c>
      <c r="K125" s="17">
        <v>93.5</v>
      </c>
      <c r="L125" s="41">
        <v>23.2</v>
      </c>
      <c r="M125" s="41">
        <v>6.52</v>
      </c>
      <c r="N125" s="105">
        <v>748651</v>
      </c>
      <c r="O125" s="73">
        <v>1421718</v>
      </c>
      <c r="P125" s="73">
        <v>99149</v>
      </c>
      <c r="Q125" s="73">
        <v>58268</v>
      </c>
      <c r="R125" s="73">
        <v>249</v>
      </c>
      <c r="S125" s="17">
        <v>216.2</v>
      </c>
      <c r="T125" s="76" t="s">
        <v>101</v>
      </c>
      <c r="U125" s="25"/>
    </row>
    <row r="126" spans="1:21" s="76" customFormat="1" x14ac:dyDescent="0.35">
      <c r="B126" s="105">
        <v>0.5</v>
      </c>
      <c r="C126" s="76" t="s">
        <v>102</v>
      </c>
      <c r="D126" s="105">
        <v>10890</v>
      </c>
      <c r="E126" s="76">
        <v>3025</v>
      </c>
      <c r="F126" s="76">
        <v>134</v>
      </c>
      <c r="G126" s="76">
        <v>4.24</v>
      </c>
      <c r="H126" s="41" t="s">
        <v>5</v>
      </c>
      <c r="I126" s="41" t="s">
        <v>5</v>
      </c>
      <c r="J126" s="17">
        <v>48</v>
      </c>
      <c r="K126" s="17">
        <v>75.8</v>
      </c>
      <c r="L126" s="41">
        <v>63.5</v>
      </c>
      <c r="M126" s="41">
        <v>24</v>
      </c>
      <c r="N126" s="105">
        <v>1045392</v>
      </c>
      <c r="O126" s="73">
        <v>1483666</v>
      </c>
      <c r="P126" s="73">
        <v>35093</v>
      </c>
      <c r="Q126" s="73">
        <v>65868</v>
      </c>
      <c r="R126" s="73">
        <v>249</v>
      </c>
      <c r="S126" s="17">
        <v>162.4</v>
      </c>
      <c r="T126" s="76" t="s">
        <v>103</v>
      </c>
      <c r="U126" s="25"/>
    </row>
    <row r="127" spans="1:21" s="76" customFormat="1" x14ac:dyDescent="0.35">
      <c r="A127" s="76" t="s">
        <v>3</v>
      </c>
      <c r="B127" s="105">
        <v>0.1</v>
      </c>
      <c r="C127" s="76" t="s">
        <v>193</v>
      </c>
      <c r="D127" s="105">
        <v>51379</v>
      </c>
      <c r="E127" s="76">
        <v>3685</v>
      </c>
      <c r="F127" s="76">
        <v>280</v>
      </c>
      <c r="G127" s="76">
        <v>7.06</v>
      </c>
      <c r="H127" s="41" t="s">
        <v>5</v>
      </c>
      <c r="I127" s="41" t="s">
        <v>5</v>
      </c>
      <c r="J127" s="17">
        <v>1.006</v>
      </c>
      <c r="K127" s="17">
        <v>-26.3</v>
      </c>
      <c r="L127" s="41">
        <v>2.85</v>
      </c>
      <c r="M127" s="41">
        <v>0.91</v>
      </c>
      <c r="N127" s="105">
        <v>516869</v>
      </c>
      <c r="O127" s="73">
        <v>1819083</v>
      </c>
      <c r="P127" s="73">
        <v>956729</v>
      </c>
      <c r="Q127" s="73">
        <v>84831</v>
      </c>
      <c r="R127" s="73">
        <v>249</v>
      </c>
      <c r="S127" s="17">
        <v>261.7</v>
      </c>
      <c r="T127" s="76" t="s">
        <v>194</v>
      </c>
      <c r="U127" s="25"/>
    </row>
    <row r="128" spans="1:21" s="76" customFormat="1" x14ac:dyDescent="0.35">
      <c r="B128" s="105">
        <v>1</v>
      </c>
      <c r="C128" s="76" t="s">
        <v>149</v>
      </c>
      <c r="D128" s="105">
        <v>86156</v>
      </c>
      <c r="E128" s="76">
        <v>2343</v>
      </c>
      <c r="F128" s="76">
        <v>248</v>
      </c>
      <c r="G128" s="76">
        <v>9.57</v>
      </c>
      <c r="H128" s="41" t="s">
        <v>5</v>
      </c>
      <c r="I128" s="41" t="s">
        <v>5</v>
      </c>
      <c r="J128" s="17">
        <v>47.8</v>
      </c>
      <c r="K128" s="17">
        <v>-46.9</v>
      </c>
      <c r="L128" s="41">
        <v>96.5</v>
      </c>
      <c r="M128" s="41">
        <v>37.049999999999997</v>
      </c>
      <c r="N128" s="105">
        <v>4118238</v>
      </c>
      <c r="O128" s="73">
        <v>3731351</v>
      </c>
      <c r="P128" s="73">
        <v>61775</v>
      </c>
      <c r="Q128" s="73">
        <v>175254</v>
      </c>
      <c r="R128" s="73">
        <v>249</v>
      </c>
      <c r="S128" s="17">
        <v>71.7</v>
      </c>
      <c r="T128" s="76" t="s">
        <v>150</v>
      </c>
      <c r="U128" s="25"/>
    </row>
    <row r="129" spans="1:21" s="76" customFormat="1" x14ac:dyDescent="0.35">
      <c r="A129" s="76" t="s">
        <v>16</v>
      </c>
      <c r="B129" s="105">
        <v>0.1</v>
      </c>
      <c r="C129" s="76" t="s">
        <v>15</v>
      </c>
      <c r="D129" s="105">
        <v>8178</v>
      </c>
      <c r="E129" s="76">
        <v>4439</v>
      </c>
      <c r="F129" s="76">
        <v>490</v>
      </c>
      <c r="G129" s="76">
        <v>9.94</v>
      </c>
      <c r="H129" s="41" t="s">
        <v>5</v>
      </c>
      <c r="I129" s="41" t="s">
        <v>5</v>
      </c>
      <c r="J129" s="17">
        <v>13.46</v>
      </c>
      <c r="K129" s="17">
        <v>12.2</v>
      </c>
      <c r="L129" s="41">
        <v>31.25</v>
      </c>
      <c r="M129" s="41">
        <v>10.68</v>
      </c>
      <c r="N129" s="105">
        <v>1100815</v>
      </c>
      <c r="O129" s="73">
        <v>987226</v>
      </c>
      <c r="P129" s="73">
        <v>50512</v>
      </c>
      <c r="Q129" s="73">
        <v>63591</v>
      </c>
      <c r="R129" s="73">
        <v>249</v>
      </c>
      <c r="S129" s="17">
        <v>62.2</v>
      </c>
      <c r="T129" s="76" t="s">
        <v>17</v>
      </c>
      <c r="U129" s="25"/>
    </row>
    <row r="130" spans="1:21" s="76" customFormat="1" x14ac:dyDescent="0.35">
      <c r="A130" s="76" t="s">
        <v>19</v>
      </c>
      <c r="B130" s="105">
        <v>0</v>
      </c>
      <c r="C130" s="76" t="s">
        <v>18</v>
      </c>
      <c r="D130" s="105">
        <v>0</v>
      </c>
      <c r="E130" s="76">
        <v>6575</v>
      </c>
      <c r="F130" s="76">
        <v>196</v>
      </c>
      <c r="G130" s="76">
        <v>2.89</v>
      </c>
      <c r="H130" s="41" t="s">
        <v>5</v>
      </c>
      <c r="I130" s="41" t="s">
        <v>5</v>
      </c>
      <c r="J130" s="17">
        <v>1.4990000000000001</v>
      </c>
      <c r="K130" s="17">
        <v>-74.900000000000006</v>
      </c>
      <c r="L130" s="41">
        <v>7.75</v>
      </c>
      <c r="M130" s="41">
        <v>1.45</v>
      </c>
      <c r="N130" s="105">
        <v>521767</v>
      </c>
      <c r="O130" s="73">
        <v>4329773</v>
      </c>
      <c r="P130" s="73">
        <v>935821</v>
      </c>
      <c r="Q130" s="73">
        <v>182975</v>
      </c>
      <c r="R130" s="73">
        <v>249</v>
      </c>
      <c r="S130" s="17">
        <v>271.39999999999998</v>
      </c>
      <c r="T130" s="76" t="s">
        <v>20</v>
      </c>
      <c r="U130" s="25"/>
    </row>
    <row r="131" spans="1:21" s="76" customFormat="1" x14ac:dyDescent="0.35">
      <c r="A131" s="76" t="s">
        <v>44</v>
      </c>
      <c r="B131" s="105">
        <v>0.01</v>
      </c>
      <c r="C131" s="76" t="s">
        <v>342</v>
      </c>
      <c r="D131" s="105">
        <v>1928</v>
      </c>
      <c r="E131" s="76">
        <v>600</v>
      </c>
      <c r="F131" s="76">
        <v>66</v>
      </c>
      <c r="G131" s="76">
        <v>9.91</v>
      </c>
      <c r="H131" s="41" t="s">
        <v>5</v>
      </c>
      <c r="I131" s="41" t="s">
        <v>5</v>
      </c>
      <c r="J131" s="17">
        <v>9.82</v>
      </c>
      <c r="K131" s="17">
        <v>9.1</v>
      </c>
      <c r="L131" s="41">
        <v>14.4</v>
      </c>
      <c r="M131" s="41">
        <v>8.1999999999999993</v>
      </c>
      <c r="N131" s="105">
        <v>1915284</v>
      </c>
      <c r="O131" s="73">
        <v>456566</v>
      </c>
      <c r="P131" s="73">
        <v>39232</v>
      </c>
      <c r="Q131" s="73">
        <v>9558</v>
      </c>
      <c r="R131" s="73">
        <v>237</v>
      </c>
      <c r="S131" s="17">
        <v>20.3</v>
      </c>
      <c r="T131" s="76" t="s">
        <v>343</v>
      </c>
      <c r="U131" s="25"/>
    </row>
    <row r="132" spans="1:21" s="76" customFormat="1" x14ac:dyDescent="0.35">
      <c r="B132" s="105">
        <v>1</v>
      </c>
      <c r="C132" s="76" t="s">
        <v>303</v>
      </c>
      <c r="D132" s="105">
        <v>143546</v>
      </c>
      <c r="E132" s="76">
        <v>1955</v>
      </c>
      <c r="F132" s="76">
        <v>60</v>
      </c>
      <c r="G132" s="76">
        <v>2.98</v>
      </c>
      <c r="H132" s="41" t="s">
        <v>5</v>
      </c>
      <c r="I132" s="41" t="s">
        <v>5</v>
      </c>
      <c r="J132" s="17">
        <v>2.3199999999999998</v>
      </c>
      <c r="K132" s="17">
        <v>5.5</v>
      </c>
      <c r="L132" s="41">
        <v>2.8</v>
      </c>
      <c r="M132" s="41">
        <v>2.1</v>
      </c>
      <c r="N132" s="105">
        <v>333027</v>
      </c>
      <c r="O132" s="73">
        <v>79358</v>
      </c>
      <c r="P132" s="73">
        <v>31025</v>
      </c>
      <c r="Q132" s="73">
        <v>3863</v>
      </c>
      <c r="R132" s="73">
        <v>245</v>
      </c>
      <c r="S132" s="17">
        <v>21.7</v>
      </c>
      <c r="T132" s="76" t="s">
        <v>304</v>
      </c>
      <c r="U132" s="25"/>
    </row>
    <row r="133" spans="1:21" s="76" customFormat="1" x14ac:dyDescent="0.35">
      <c r="B133" s="105">
        <v>1</v>
      </c>
      <c r="C133" s="76" t="s">
        <v>312</v>
      </c>
      <c r="D133" s="105">
        <v>2543819</v>
      </c>
      <c r="E133" s="76">
        <v>23773</v>
      </c>
      <c r="F133" s="76">
        <v>826</v>
      </c>
      <c r="G133" s="17">
        <v>3.36</v>
      </c>
      <c r="H133" s="41" t="s">
        <v>5</v>
      </c>
      <c r="I133" s="41" t="s">
        <v>5</v>
      </c>
      <c r="J133" s="17">
        <v>0.59</v>
      </c>
      <c r="K133" s="17">
        <v>-57.2</v>
      </c>
      <c r="L133" s="41">
        <v>1.55</v>
      </c>
      <c r="M133" s="41">
        <v>0.51</v>
      </c>
      <c r="N133" s="105">
        <v>1500853</v>
      </c>
      <c r="O133" s="73">
        <v>7763829</v>
      </c>
      <c r="P133" s="73">
        <v>7870909</v>
      </c>
      <c r="Q133" s="73">
        <v>427578</v>
      </c>
      <c r="R133" s="73">
        <v>249</v>
      </c>
      <c r="S133" s="17">
        <v>309.39999999999998</v>
      </c>
      <c r="T133" s="76" t="s">
        <v>21</v>
      </c>
      <c r="U133" s="25"/>
    </row>
    <row r="134" spans="1:21" s="76" customFormat="1" x14ac:dyDescent="0.35">
      <c r="B134" s="105">
        <v>0.1</v>
      </c>
      <c r="C134" s="76" t="s">
        <v>422</v>
      </c>
      <c r="D134" s="105">
        <v>6667</v>
      </c>
      <c r="E134" s="41"/>
      <c r="F134" s="41"/>
      <c r="G134" s="41"/>
      <c r="H134" s="41">
        <v>0.9</v>
      </c>
      <c r="I134" s="111">
        <v>60000000</v>
      </c>
      <c r="J134" s="18" t="s">
        <v>513</v>
      </c>
      <c r="K134" s="17" t="s">
        <v>5</v>
      </c>
      <c r="L134" s="41">
        <v>32</v>
      </c>
      <c r="M134" s="41">
        <v>19.2</v>
      </c>
      <c r="N134" s="33" t="s">
        <v>5</v>
      </c>
      <c r="O134" s="73">
        <v>439462</v>
      </c>
      <c r="P134" s="73">
        <v>16409</v>
      </c>
      <c r="Q134" s="73">
        <v>6665</v>
      </c>
      <c r="R134" s="73">
        <v>168</v>
      </c>
      <c r="S134" s="17">
        <v>24.6</v>
      </c>
      <c r="T134" s="76" t="s">
        <v>433</v>
      </c>
      <c r="U134" s="25"/>
    </row>
    <row r="135" spans="1:21" s="76" customFormat="1" x14ac:dyDescent="0.35">
      <c r="A135" s="76" t="s">
        <v>3</v>
      </c>
      <c r="B135" s="105">
        <v>0</v>
      </c>
      <c r="C135" s="76" t="s">
        <v>505</v>
      </c>
      <c r="D135" s="105">
        <v>0</v>
      </c>
      <c r="E135" s="76">
        <v>500</v>
      </c>
      <c r="F135" s="76">
        <v>72</v>
      </c>
      <c r="G135" s="76">
        <v>12.59</v>
      </c>
      <c r="H135" s="41">
        <v>0.40899999999999997</v>
      </c>
      <c r="I135" s="111">
        <v>26999377.151999999</v>
      </c>
      <c r="J135" s="17">
        <v>82</v>
      </c>
      <c r="K135" s="17" t="s">
        <v>5</v>
      </c>
      <c r="L135" s="41">
        <v>82</v>
      </c>
      <c r="M135" s="41">
        <v>43.9</v>
      </c>
      <c r="N135" s="105">
        <v>5397480</v>
      </c>
      <c r="O135" s="73">
        <v>935950</v>
      </c>
      <c r="P135" s="73">
        <v>19501</v>
      </c>
      <c r="Q135" s="73">
        <v>7100</v>
      </c>
      <c r="R135" s="73">
        <v>222</v>
      </c>
      <c r="S135" s="17">
        <v>29.5</v>
      </c>
      <c r="T135" s="76" t="s">
        <v>526</v>
      </c>
      <c r="U135" s="25"/>
    </row>
    <row r="136" spans="1:21" s="76" customFormat="1" x14ac:dyDescent="0.35">
      <c r="A136" s="76" t="s">
        <v>60</v>
      </c>
      <c r="B136" s="105">
        <v>20.100000000000001</v>
      </c>
      <c r="C136" s="76" t="s">
        <v>108</v>
      </c>
      <c r="D136" s="105">
        <v>138941</v>
      </c>
      <c r="E136" s="76">
        <v>3509</v>
      </c>
      <c r="F136" s="76">
        <v>127</v>
      </c>
      <c r="G136" s="76">
        <v>3.49</v>
      </c>
      <c r="H136" s="41" t="s">
        <v>5</v>
      </c>
      <c r="I136" s="41" t="s">
        <v>5</v>
      </c>
      <c r="J136" s="17">
        <v>20.02</v>
      </c>
      <c r="K136" s="17">
        <v>-7.3</v>
      </c>
      <c r="L136" s="41">
        <v>22.68</v>
      </c>
      <c r="M136" s="41">
        <v>15.28</v>
      </c>
      <c r="N136" s="105">
        <v>138388</v>
      </c>
      <c r="O136" s="73">
        <v>491540</v>
      </c>
      <c r="P136" s="73">
        <v>26265</v>
      </c>
      <c r="Q136" s="73">
        <v>14686</v>
      </c>
      <c r="R136" s="73">
        <v>249</v>
      </c>
      <c r="S136" s="17">
        <v>230</v>
      </c>
      <c r="T136" s="76" t="s">
        <v>109</v>
      </c>
      <c r="U136" s="25"/>
    </row>
    <row r="137" spans="1:21" s="76" customFormat="1" x14ac:dyDescent="0.35">
      <c r="B137" s="105">
        <v>10</v>
      </c>
      <c r="C137" s="76" t="s">
        <v>423</v>
      </c>
      <c r="D137" s="105">
        <v>1068693</v>
      </c>
      <c r="E137" s="76">
        <v>4423</v>
      </c>
      <c r="F137" s="76">
        <v>296</v>
      </c>
      <c r="G137" s="76">
        <v>6.27</v>
      </c>
      <c r="H137" s="41">
        <v>0.75</v>
      </c>
      <c r="I137" s="111">
        <v>80151999.75</v>
      </c>
      <c r="J137" s="17">
        <v>75</v>
      </c>
      <c r="K137" s="17">
        <v>-6.4</v>
      </c>
      <c r="L137" s="41">
        <v>90.1</v>
      </c>
      <c r="M137" s="41">
        <v>71</v>
      </c>
      <c r="N137" s="105">
        <v>8015200</v>
      </c>
      <c r="O137" s="73">
        <v>3470671</v>
      </c>
      <c r="P137" s="73">
        <v>42937</v>
      </c>
      <c r="Q137" s="73">
        <v>129634</v>
      </c>
      <c r="R137" s="73">
        <v>249</v>
      </c>
      <c r="S137" s="17">
        <v>40.200000000000003</v>
      </c>
      <c r="T137" s="76" t="s">
        <v>434</v>
      </c>
      <c r="U137" s="25"/>
    </row>
    <row r="138" spans="1:21" s="76" customFormat="1" x14ac:dyDescent="0.35">
      <c r="A138" s="76" t="s">
        <v>3</v>
      </c>
      <c r="B138" s="105">
        <v>0.01</v>
      </c>
      <c r="C138" s="76" t="s">
        <v>506</v>
      </c>
      <c r="D138" s="105">
        <v>137</v>
      </c>
      <c r="E138" s="76">
        <v>801</v>
      </c>
      <c r="F138" s="76">
        <v>62</v>
      </c>
      <c r="G138" s="76">
        <v>7.18</v>
      </c>
      <c r="H138" s="41" t="s">
        <v>5</v>
      </c>
      <c r="I138" s="41" t="s">
        <v>5</v>
      </c>
      <c r="J138" s="17">
        <v>84.5</v>
      </c>
      <c r="K138" s="17" t="s">
        <v>5</v>
      </c>
      <c r="L138" s="41">
        <v>119</v>
      </c>
      <c r="M138" s="41">
        <v>70.5</v>
      </c>
      <c r="N138" s="105">
        <v>1159763</v>
      </c>
      <c r="O138" s="73">
        <v>107878</v>
      </c>
      <c r="P138" s="73">
        <v>1078</v>
      </c>
      <c r="Q138" s="73">
        <v>2019</v>
      </c>
      <c r="R138" s="73">
        <v>116</v>
      </c>
      <c r="S138" s="17">
        <v>7.9</v>
      </c>
      <c r="T138" s="76" t="s">
        <v>527</v>
      </c>
      <c r="U138" s="25"/>
    </row>
    <row r="139" spans="1:21" s="76" customFormat="1" x14ac:dyDescent="0.35">
      <c r="B139" s="105">
        <v>2</v>
      </c>
      <c r="C139" s="76" t="s">
        <v>305</v>
      </c>
      <c r="D139" s="105">
        <v>187531</v>
      </c>
      <c r="E139" s="76">
        <v>2102</v>
      </c>
      <c r="F139" s="76">
        <v>226</v>
      </c>
      <c r="G139" s="76">
        <v>9.7100000000000009</v>
      </c>
      <c r="H139" s="41">
        <v>3.8</v>
      </c>
      <c r="I139" s="111">
        <v>351340821.80000001</v>
      </c>
      <c r="J139" s="17">
        <v>40.450000000000003</v>
      </c>
      <c r="K139" s="17">
        <v>30.6</v>
      </c>
      <c r="L139" s="41">
        <v>45</v>
      </c>
      <c r="M139" s="41">
        <v>32.65</v>
      </c>
      <c r="N139" s="105">
        <v>3792822</v>
      </c>
      <c r="O139" s="73">
        <v>1158838</v>
      </c>
      <c r="P139" s="73">
        <v>29223</v>
      </c>
      <c r="Q139" s="73">
        <v>69109</v>
      </c>
      <c r="R139" s="73">
        <v>249</v>
      </c>
      <c r="S139" s="17">
        <v>31.2</v>
      </c>
      <c r="T139" s="76" t="s">
        <v>306</v>
      </c>
      <c r="U139" s="25"/>
    </row>
    <row r="140" spans="1:21" s="76" customFormat="1" x14ac:dyDescent="0.35">
      <c r="A140" s="76" t="s">
        <v>3</v>
      </c>
      <c r="B140" s="105">
        <v>0.01</v>
      </c>
      <c r="C140" s="76" t="s">
        <v>110</v>
      </c>
      <c r="D140" s="105">
        <v>2845</v>
      </c>
      <c r="E140" s="76">
        <v>6044</v>
      </c>
      <c r="F140" s="76">
        <v>209</v>
      </c>
      <c r="G140" s="76">
        <v>3.34</v>
      </c>
      <c r="H140" s="41" t="s">
        <v>5</v>
      </c>
      <c r="I140" s="41" t="s">
        <v>5</v>
      </c>
      <c r="J140" s="17">
        <v>1.3240000000000001</v>
      </c>
      <c r="K140" s="17">
        <v>-50.7</v>
      </c>
      <c r="L140" s="41">
        <v>4.8</v>
      </c>
      <c r="M140" s="41">
        <v>1.0900000000000001</v>
      </c>
      <c r="N140" s="105">
        <v>376661</v>
      </c>
      <c r="O140" s="73">
        <v>1561252</v>
      </c>
      <c r="P140" s="73">
        <v>818226</v>
      </c>
      <c r="Q140" s="73">
        <v>86300</v>
      </c>
      <c r="R140" s="73">
        <v>249</v>
      </c>
      <c r="S140" s="17">
        <v>488.3</v>
      </c>
      <c r="T140" s="76" t="s">
        <v>111</v>
      </c>
      <c r="U140" s="25"/>
    </row>
    <row r="141" spans="1:21" s="76" customFormat="1" x14ac:dyDescent="0.35">
      <c r="B141" s="105">
        <v>0.5</v>
      </c>
      <c r="C141" s="76" t="s">
        <v>361</v>
      </c>
      <c r="D141" s="105">
        <v>65342</v>
      </c>
      <c r="E141" s="76">
        <v>3096</v>
      </c>
      <c r="F141" s="76">
        <v>1167</v>
      </c>
      <c r="G141" s="76">
        <v>27.38</v>
      </c>
      <c r="H141" s="41">
        <v>1.75</v>
      </c>
      <c r="I141" s="111">
        <v>228501689.5</v>
      </c>
      <c r="J141" s="17">
        <v>262.5</v>
      </c>
      <c r="K141" s="17">
        <v>21.4</v>
      </c>
      <c r="L141" s="41">
        <v>303.5</v>
      </c>
      <c r="M141" s="41">
        <v>190</v>
      </c>
      <c r="N141" s="105">
        <v>34304648</v>
      </c>
      <c r="O141" s="73">
        <v>7876727</v>
      </c>
      <c r="P141" s="73">
        <v>32221</v>
      </c>
      <c r="Q141" s="73">
        <v>184128</v>
      </c>
      <c r="R141" s="73">
        <v>249</v>
      </c>
      <c r="S141" s="17">
        <v>24.7</v>
      </c>
      <c r="T141" s="76" t="s">
        <v>362</v>
      </c>
      <c r="U141" s="25"/>
    </row>
    <row r="142" spans="1:21" s="76" customFormat="1" x14ac:dyDescent="0.35">
      <c r="A142" s="76" t="s">
        <v>3</v>
      </c>
      <c r="B142" s="105">
        <v>0.1</v>
      </c>
      <c r="C142" s="76" t="s">
        <v>22</v>
      </c>
      <c r="D142" s="105">
        <v>1658</v>
      </c>
      <c r="G142" s="17"/>
      <c r="H142" s="41" t="s">
        <v>5</v>
      </c>
      <c r="I142" s="41" t="s">
        <v>5</v>
      </c>
      <c r="J142" s="17">
        <v>80.040000000000006</v>
      </c>
      <c r="K142" s="17" t="s">
        <v>5</v>
      </c>
      <c r="L142" s="41">
        <v>216</v>
      </c>
      <c r="M142" s="41">
        <v>73.97</v>
      </c>
      <c r="N142" s="105">
        <v>1327278</v>
      </c>
      <c r="O142" s="73">
        <v>4599948</v>
      </c>
      <c r="P142" s="73">
        <v>28994</v>
      </c>
      <c r="Q142" s="73">
        <v>90517</v>
      </c>
      <c r="R142" s="73">
        <v>109</v>
      </c>
      <c r="S142" s="17">
        <v>274.60000000000002</v>
      </c>
      <c r="T142" s="76" t="s">
        <v>23</v>
      </c>
      <c r="U142" s="25"/>
    </row>
    <row r="143" spans="1:21" s="76" customFormat="1" x14ac:dyDescent="0.35">
      <c r="A143" s="76" t="s">
        <v>3</v>
      </c>
      <c r="B143" s="105">
        <v>2</v>
      </c>
      <c r="C143" s="76" t="s">
        <v>22</v>
      </c>
      <c r="D143" s="105">
        <v>361862</v>
      </c>
      <c r="E143" s="76">
        <v>6229</v>
      </c>
      <c r="F143" s="76">
        <v>428</v>
      </c>
      <c r="G143" s="76">
        <v>6.43</v>
      </c>
      <c r="H143" s="41" t="s">
        <v>5</v>
      </c>
      <c r="I143" s="41" t="s">
        <v>5</v>
      </c>
      <c r="J143" s="18" t="s">
        <v>514</v>
      </c>
      <c r="K143" s="17" t="s">
        <v>5</v>
      </c>
      <c r="L143" s="41">
        <v>4.67</v>
      </c>
      <c r="M143" s="41">
        <v>1.67</v>
      </c>
      <c r="N143" s="33" t="s">
        <v>5</v>
      </c>
      <c r="O143" s="73">
        <v>799612</v>
      </c>
      <c r="P143" s="73">
        <v>299334</v>
      </c>
      <c r="Q143" s="73">
        <v>54341</v>
      </c>
      <c r="R143" s="73">
        <v>123</v>
      </c>
      <c r="S143" s="17">
        <v>156.1</v>
      </c>
      <c r="T143" s="76" t="s">
        <v>23</v>
      </c>
      <c r="U143" s="25"/>
    </row>
    <row r="144" spans="1:21" s="76" customFormat="1" x14ac:dyDescent="0.35">
      <c r="A144" s="76" t="s">
        <v>3</v>
      </c>
      <c r="B144" s="105">
        <v>0.03</v>
      </c>
      <c r="C144" s="76" t="s">
        <v>311</v>
      </c>
      <c r="D144" s="105">
        <v>17281</v>
      </c>
      <c r="E144" s="76">
        <v>1795</v>
      </c>
      <c r="F144" s="76">
        <v>82</v>
      </c>
      <c r="G144" s="76">
        <v>4.37</v>
      </c>
      <c r="H144" s="41" t="s">
        <v>5</v>
      </c>
      <c r="I144" s="41" t="s">
        <v>5</v>
      </c>
      <c r="J144" s="17">
        <v>1.028</v>
      </c>
      <c r="K144" s="17">
        <v>-26</v>
      </c>
      <c r="L144" s="41">
        <v>1.82</v>
      </c>
      <c r="M144" s="41">
        <v>1.02</v>
      </c>
      <c r="N144" s="105">
        <v>592155</v>
      </c>
      <c r="O144" s="73">
        <v>465354</v>
      </c>
      <c r="P144" s="73">
        <v>306694</v>
      </c>
      <c r="Q144" s="73">
        <v>18736</v>
      </c>
      <c r="R144" s="73">
        <v>249</v>
      </c>
      <c r="S144" s="17">
        <v>54.9</v>
      </c>
      <c r="T144" s="76" t="s">
        <v>296</v>
      </c>
      <c r="U144" s="25"/>
    </row>
    <row r="145" spans="1:21" s="76" customFormat="1" x14ac:dyDescent="0.35">
      <c r="A145" s="76" t="s">
        <v>3</v>
      </c>
      <c r="B145" s="105">
        <v>0.01</v>
      </c>
      <c r="C145" s="76" t="s">
        <v>507</v>
      </c>
      <c r="D145" s="105">
        <v>577</v>
      </c>
      <c r="E145" s="76">
        <v>628</v>
      </c>
      <c r="F145" s="76">
        <v>78</v>
      </c>
      <c r="G145" s="76">
        <v>11.05</v>
      </c>
      <c r="H145" s="41" t="s">
        <v>5</v>
      </c>
      <c r="I145" s="41" t="s">
        <v>5</v>
      </c>
      <c r="J145" s="17">
        <v>43.5</v>
      </c>
      <c r="K145" s="17" t="s">
        <v>5</v>
      </c>
      <c r="L145" s="41">
        <v>64</v>
      </c>
      <c r="M145" s="41">
        <v>43.5</v>
      </c>
      <c r="N145" s="105">
        <v>4838957</v>
      </c>
      <c r="O145" s="73">
        <v>1137267</v>
      </c>
      <c r="P145" s="73">
        <v>18719</v>
      </c>
      <c r="Q145" s="73">
        <v>9593</v>
      </c>
      <c r="R145" s="73">
        <v>132</v>
      </c>
      <c r="S145" s="17">
        <v>16.8</v>
      </c>
      <c r="T145" s="76" t="s">
        <v>528</v>
      </c>
      <c r="U145" s="25"/>
    </row>
    <row r="146" spans="1:21" s="104" customFormat="1" x14ac:dyDescent="0.35">
      <c r="A146" s="76" t="s">
        <v>3</v>
      </c>
      <c r="B146" s="105">
        <v>1</v>
      </c>
      <c r="C146" s="76" t="s">
        <v>114</v>
      </c>
      <c r="D146" s="105">
        <v>64134</v>
      </c>
      <c r="E146" s="76">
        <v>1560</v>
      </c>
      <c r="F146" s="76">
        <v>331</v>
      </c>
      <c r="G146" s="76">
        <v>17.5</v>
      </c>
      <c r="H146" s="41">
        <v>4.1100000000000003</v>
      </c>
      <c r="I146" s="111">
        <v>222952675.87650001</v>
      </c>
      <c r="J146" s="17">
        <v>102</v>
      </c>
      <c r="K146" s="17">
        <v>-2.9</v>
      </c>
      <c r="L146" s="41">
        <v>144.6</v>
      </c>
      <c r="M146" s="41">
        <v>94</v>
      </c>
      <c r="N146" s="105">
        <v>6541647</v>
      </c>
      <c r="O146" s="73">
        <v>1272008</v>
      </c>
      <c r="P146" s="73">
        <v>11223</v>
      </c>
      <c r="Q146" s="73">
        <v>70108</v>
      </c>
      <c r="R146" s="73">
        <v>249</v>
      </c>
      <c r="S146" s="17">
        <v>17.5</v>
      </c>
      <c r="T146" s="76" t="s">
        <v>115</v>
      </c>
      <c r="U146" s="25"/>
    </row>
    <row r="147" spans="1:21" s="76" customFormat="1" x14ac:dyDescent="0.35">
      <c r="B147" s="105">
        <v>2</v>
      </c>
      <c r="C147" s="76" t="s">
        <v>508</v>
      </c>
      <c r="D147" s="105">
        <v>583065</v>
      </c>
      <c r="E147" s="76">
        <v>10153</v>
      </c>
      <c r="F147" s="76">
        <v>305</v>
      </c>
      <c r="G147" s="76">
        <v>2.92</v>
      </c>
      <c r="H147" s="41" t="s">
        <v>5</v>
      </c>
      <c r="I147" s="41" t="s">
        <v>5</v>
      </c>
      <c r="J147" s="17">
        <v>1.72</v>
      </c>
      <c r="K147" s="17">
        <v>-71.5</v>
      </c>
      <c r="L147" s="41">
        <v>7.21</v>
      </c>
      <c r="M147" s="41">
        <v>1.51</v>
      </c>
      <c r="N147" s="105">
        <v>501436</v>
      </c>
      <c r="O147" s="73">
        <v>1349685</v>
      </c>
      <c r="P147" s="73">
        <v>262916</v>
      </c>
      <c r="Q147" s="73">
        <v>84310</v>
      </c>
      <c r="R147" s="73">
        <v>249</v>
      </c>
      <c r="S147" s="17">
        <v>90.2</v>
      </c>
      <c r="T147" s="76" t="s">
        <v>153</v>
      </c>
      <c r="U147" s="25"/>
    </row>
    <row r="148" spans="1:21" s="76" customFormat="1" x14ac:dyDescent="0.35">
      <c r="B148" s="105">
        <v>1</v>
      </c>
      <c r="C148" s="76" t="s">
        <v>396</v>
      </c>
      <c r="D148" s="105">
        <v>59349</v>
      </c>
      <c r="E148" s="76">
        <v>4533</v>
      </c>
      <c r="F148" s="76">
        <v>173</v>
      </c>
      <c r="G148" s="76">
        <v>3.68</v>
      </c>
      <c r="H148" s="41">
        <v>1.1499999999999999</v>
      </c>
      <c r="I148" s="111">
        <v>65001642.049999997</v>
      </c>
      <c r="J148" s="17">
        <v>38.200000000000003</v>
      </c>
      <c r="K148" s="17">
        <v>72.7</v>
      </c>
      <c r="L148" s="41">
        <v>39.4</v>
      </c>
      <c r="M148" s="41">
        <v>20.63</v>
      </c>
      <c r="N148" s="105">
        <v>2267145</v>
      </c>
      <c r="O148" s="73">
        <v>787544</v>
      </c>
      <c r="P148" s="73">
        <v>27922</v>
      </c>
      <c r="Q148" s="73">
        <v>17205</v>
      </c>
      <c r="R148" s="73">
        <v>249</v>
      </c>
      <c r="S148" s="17">
        <v>49.9</v>
      </c>
      <c r="T148" s="76" t="s">
        <v>406</v>
      </c>
      <c r="U148" s="25"/>
    </row>
    <row r="149" spans="1:21" s="76" customFormat="1" x14ac:dyDescent="0.35">
      <c r="A149" s="76" t="s">
        <v>16</v>
      </c>
      <c r="B149" s="105">
        <v>0.1</v>
      </c>
      <c r="C149" s="76" t="s">
        <v>116</v>
      </c>
      <c r="D149" s="105">
        <v>19187</v>
      </c>
      <c r="G149" s="17"/>
      <c r="H149" s="41" t="s">
        <v>5</v>
      </c>
      <c r="I149" s="41" t="s">
        <v>5</v>
      </c>
      <c r="J149" s="18" t="s">
        <v>515</v>
      </c>
      <c r="K149" s="17" t="s">
        <v>5</v>
      </c>
      <c r="L149" s="41">
        <v>64</v>
      </c>
      <c r="M149" s="41">
        <v>47.95</v>
      </c>
      <c r="N149" s="33" t="s">
        <v>5</v>
      </c>
      <c r="O149" s="73">
        <v>643824</v>
      </c>
      <c r="P149" s="73">
        <v>10853</v>
      </c>
      <c r="Q149" s="73">
        <v>15725</v>
      </c>
      <c r="R149" s="73">
        <v>57</v>
      </c>
      <c r="S149" s="17">
        <v>6.9</v>
      </c>
      <c r="T149" s="76" t="s">
        <v>117</v>
      </c>
      <c r="U149" s="25"/>
    </row>
    <row r="150" spans="1:21" s="76" customFormat="1" x14ac:dyDescent="0.35">
      <c r="B150" s="105">
        <v>1</v>
      </c>
      <c r="C150" s="76" t="s">
        <v>195</v>
      </c>
      <c r="D150" s="105">
        <v>54785</v>
      </c>
      <c r="E150" s="76">
        <v>556</v>
      </c>
      <c r="F150" s="76">
        <v>161</v>
      </c>
      <c r="G150" s="76">
        <v>22.45</v>
      </c>
      <c r="H150" s="41">
        <v>0.5</v>
      </c>
      <c r="I150" s="111">
        <v>27224551.5</v>
      </c>
      <c r="J150" s="17">
        <v>36.5</v>
      </c>
      <c r="K150" s="17">
        <v>-4.4000000000000004</v>
      </c>
      <c r="L150" s="41">
        <v>63.2</v>
      </c>
      <c r="M150" s="41">
        <v>34.6</v>
      </c>
      <c r="N150" s="105">
        <v>1999656</v>
      </c>
      <c r="O150" s="73">
        <v>2001847</v>
      </c>
      <c r="P150" s="73">
        <v>39633</v>
      </c>
      <c r="Q150" s="73">
        <v>78052</v>
      </c>
      <c r="R150" s="73">
        <v>249</v>
      </c>
      <c r="S150" s="17">
        <v>72.599999999999994</v>
      </c>
      <c r="T150" s="76" t="s">
        <v>196</v>
      </c>
      <c r="U150" s="25"/>
    </row>
    <row r="151" spans="1:21" s="76" customFormat="1" x14ac:dyDescent="0.35">
      <c r="B151" s="105">
        <v>25</v>
      </c>
      <c r="C151" s="76" t="s">
        <v>177</v>
      </c>
      <c r="D151" s="105">
        <v>6393777</v>
      </c>
      <c r="E151" s="76">
        <v>10429</v>
      </c>
      <c r="F151" s="76">
        <v>375</v>
      </c>
      <c r="G151" s="17">
        <v>3.47</v>
      </c>
      <c r="H151" s="41">
        <v>4.25</v>
      </c>
      <c r="I151" s="111">
        <v>1086579973</v>
      </c>
      <c r="J151" s="17">
        <v>89.2</v>
      </c>
      <c r="K151" s="17">
        <v>8</v>
      </c>
      <c r="L151" s="41">
        <v>100</v>
      </c>
      <c r="M151" s="41">
        <v>76.599999999999994</v>
      </c>
      <c r="N151" s="105">
        <v>22812997</v>
      </c>
      <c r="O151" s="73">
        <v>5970358</v>
      </c>
      <c r="P151" s="73">
        <v>66449</v>
      </c>
      <c r="Q151" s="73">
        <v>192215</v>
      </c>
      <c r="R151" s="73">
        <v>249</v>
      </c>
      <c r="S151" s="17">
        <v>26</v>
      </c>
      <c r="T151" s="76" t="s">
        <v>307</v>
      </c>
      <c r="U151" s="25"/>
    </row>
    <row r="152" spans="1:21" s="76" customFormat="1" x14ac:dyDescent="0.35">
      <c r="B152" s="105">
        <v>0.9</v>
      </c>
      <c r="C152" s="76" t="s">
        <v>197</v>
      </c>
      <c r="D152" s="105">
        <v>174101</v>
      </c>
      <c r="E152" s="76">
        <v>1336</v>
      </c>
      <c r="F152" s="76">
        <v>164</v>
      </c>
      <c r="G152" s="76">
        <v>10.93</v>
      </c>
      <c r="H152" s="41">
        <v>0.34</v>
      </c>
      <c r="I152" s="111">
        <v>65783972.82</v>
      </c>
      <c r="J152" s="17">
        <v>15.2</v>
      </c>
      <c r="K152" s="17">
        <v>97.4</v>
      </c>
      <c r="L152" s="41">
        <v>19</v>
      </c>
      <c r="M152" s="41">
        <v>7.9</v>
      </c>
      <c r="N152" s="105">
        <v>2949243</v>
      </c>
      <c r="O152" s="73">
        <v>562234</v>
      </c>
      <c r="P152" s="73">
        <v>44280</v>
      </c>
      <c r="Q152" s="73">
        <v>24837</v>
      </c>
      <c r="R152" s="73">
        <v>249</v>
      </c>
      <c r="S152" s="17">
        <v>22.9</v>
      </c>
      <c r="T152" s="76" t="s">
        <v>198</v>
      </c>
      <c r="U152" s="25"/>
    </row>
    <row r="153" spans="1:21" s="76" customFormat="1" x14ac:dyDescent="0.35">
      <c r="B153" s="105">
        <v>2.5000000000000001E-2</v>
      </c>
      <c r="C153" s="76" t="s">
        <v>344</v>
      </c>
      <c r="D153" s="105">
        <v>2835</v>
      </c>
      <c r="E153" s="76">
        <v>5862</v>
      </c>
      <c r="F153" s="76">
        <v>343</v>
      </c>
      <c r="G153" s="76">
        <v>5.53</v>
      </c>
      <c r="H153" s="41">
        <v>0.78</v>
      </c>
      <c r="I153" s="111">
        <v>80661696</v>
      </c>
      <c r="J153" s="17">
        <v>73.8</v>
      </c>
      <c r="K153" s="17">
        <v>49.9</v>
      </c>
      <c r="L153" s="41">
        <v>74.7</v>
      </c>
      <c r="M153" s="41">
        <v>42</v>
      </c>
      <c r="N153" s="105">
        <v>8369837</v>
      </c>
      <c r="O153" s="73">
        <v>5023028</v>
      </c>
      <c r="P153" s="73">
        <v>87397</v>
      </c>
      <c r="Q153" s="73">
        <v>169823</v>
      </c>
      <c r="R153" s="73">
        <v>249</v>
      </c>
      <c r="S153" s="17">
        <v>79.8</v>
      </c>
      <c r="T153" s="76" t="s">
        <v>345</v>
      </c>
      <c r="U153" s="25"/>
    </row>
    <row r="154" spans="1:21" s="76" customFormat="1" x14ac:dyDescent="0.35">
      <c r="B154" s="105">
        <v>0.62</v>
      </c>
      <c r="C154" s="76" t="s">
        <v>378</v>
      </c>
      <c r="D154" s="105">
        <v>27513</v>
      </c>
      <c r="E154" s="76">
        <v>1227</v>
      </c>
      <c r="F154" s="76">
        <v>86</v>
      </c>
      <c r="G154" s="76">
        <v>6.55</v>
      </c>
      <c r="H154" s="41">
        <v>0.5</v>
      </c>
      <c r="I154" s="111">
        <v>22135747.5</v>
      </c>
      <c r="J154" s="17">
        <v>8.9</v>
      </c>
      <c r="K154" s="17">
        <v>-15.7</v>
      </c>
      <c r="L154" s="41">
        <v>11.25</v>
      </c>
      <c r="M154" s="41">
        <v>8.34</v>
      </c>
      <c r="N154" s="105">
        <v>394947</v>
      </c>
      <c r="O154" s="73">
        <v>80326</v>
      </c>
      <c r="P154" s="73">
        <v>8622</v>
      </c>
      <c r="Q154" s="73">
        <v>4737</v>
      </c>
      <c r="R154" s="73">
        <v>249</v>
      </c>
      <c r="S154" s="17">
        <v>19.399999999999999</v>
      </c>
      <c r="T154" s="76" t="s">
        <v>379</v>
      </c>
      <c r="U154" s="25"/>
    </row>
    <row r="155" spans="1:21" s="76" customFormat="1" x14ac:dyDescent="0.35">
      <c r="B155" s="105">
        <v>1</v>
      </c>
      <c r="C155" s="76" t="s">
        <v>397</v>
      </c>
      <c r="D155" s="105">
        <v>159057</v>
      </c>
      <c r="E155" s="76">
        <v>2459</v>
      </c>
      <c r="F155" s="76">
        <v>98</v>
      </c>
      <c r="G155" s="76">
        <v>3.83</v>
      </c>
      <c r="H155" s="41" t="s">
        <v>5</v>
      </c>
      <c r="I155" s="41" t="s">
        <v>5</v>
      </c>
      <c r="J155" s="17">
        <v>3.3</v>
      </c>
      <c r="K155" s="17">
        <v>-1.5</v>
      </c>
      <c r="L155" s="41">
        <v>3.76</v>
      </c>
      <c r="M155" s="41">
        <v>2.38</v>
      </c>
      <c r="N155" s="105">
        <v>524888</v>
      </c>
      <c r="O155" s="73">
        <v>111577</v>
      </c>
      <c r="P155" s="73">
        <v>38237</v>
      </c>
      <c r="Q155" s="73">
        <v>3119</v>
      </c>
      <c r="R155" s="73">
        <v>239</v>
      </c>
      <c r="S155" s="17">
        <v>24.4</v>
      </c>
      <c r="T155" s="76" t="s">
        <v>407</v>
      </c>
      <c r="U155" s="25"/>
    </row>
    <row r="156" spans="1:21" s="76" customFormat="1" x14ac:dyDescent="0.35">
      <c r="B156" s="105">
        <v>0.11</v>
      </c>
      <c r="C156" s="76" t="s">
        <v>199</v>
      </c>
      <c r="D156" s="105">
        <v>128906</v>
      </c>
      <c r="E156" s="76">
        <v>5743</v>
      </c>
      <c r="F156" s="76">
        <v>302</v>
      </c>
      <c r="G156" s="76">
        <v>5</v>
      </c>
      <c r="H156" s="41" t="s">
        <v>5</v>
      </c>
      <c r="I156" s="41" t="s">
        <v>5</v>
      </c>
      <c r="J156" s="17">
        <v>0.748</v>
      </c>
      <c r="K156" s="17">
        <v>-69.8</v>
      </c>
      <c r="L156" s="41">
        <v>2.75</v>
      </c>
      <c r="M156" s="41">
        <v>0.73</v>
      </c>
      <c r="N156" s="105">
        <v>876560</v>
      </c>
      <c r="O156" s="73">
        <v>1550289</v>
      </c>
      <c r="P156" s="73">
        <v>1076043</v>
      </c>
      <c r="Q156" s="73">
        <v>144852</v>
      </c>
      <c r="R156" s="73">
        <v>249</v>
      </c>
      <c r="S156" s="17">
        <v>91.8</v>
      </c>
      <c r="T156" s="76" t="s">
        <v>200</v>
      </c>
      <c r="U156" s="25"/>
    </row>
    <row r="157" spans="1:21" s="76" customFormat="1" x14ac:dyDescent="0.35">
      <c r="B157" s="105">
        <v>1</v>
      </c>
      <c r="C157" s="76" t="s">
        <v>120</v>
      </c>
      <c r="D157" s="105">
        <v>148020</v>
      </c>
      <c r="E157" s="76">
        <v>6829</v>
      </c>
      <c r="F157" s="76">
        <v>1111</v>
      </c>
      <c r="G157" s="76">
        <v>13.99</v>
      </c>
      <c r="H157" s="41">
        <v>2.35</v>
      </c>
      <c r="I157" s="111">
        <v>346774784.30000001</v>
      </c>
      <c r="J157" s="17">
        <v>194.8</v>
      </c>
      <c r="K157" s="17">
        <v>50.4</v>
      </c>
      <c r="L157" s="41">
        <v>233.5</v>
      </c>
      <c r="M157" s="41">
        <v>124.8</v>
      </c>
      <c r="N157" s="105">
        <v>28834311</v>
      </c>
      <c r="O157" s="73">
        <v>10463377</v>
      </c>
      <c r="P157" s="73">
        <v>57350</v>
      </c>
      <c r="Q157" s="73">
        <v>283336</v>
      </c>
      <c r="R157" s="73">
        <v>249</v>
      </c>
      <c r="S157" s="17">
        <v>38.700000000000003</v>
      </c>
      <c r="T157" s="76" t="s">
        <v>121</v>
      </c>
      <c r="U157" s="25"/>
    </row>
    <row r="158" spans="1:21" s="1" customFormat="1" x14ac:dyDescent="0.35">
      <c r="A158" s="76"/>
      <c r="B158" s="105">
        <v>0.1</v>
      </c>
      <c r="C158" s="76" t="s">
        <v>398</v>
      </c>
      <c r="D158" s="105">
        <v>22000</v>
      </c>
      <c r="E158" s="76">
        <v>2573</v>
      </c>
      <c r="F158" s="76">
        <v>110</v>
      </c>
      <c r="G158" s="76">
        <v>4.0999999999999996</v>
      </c>
      <c r="H158" s="41">
        <v>0.3</v>
      </c>
      <c r="I158" s="111">
        <v>66000000</v>
      </c>
      <c r="J158" s="17">
        <v>11.6</v>
      </c>
      <c r="K158" s="17">
        <v>-18</v>
      </c>
      <c r="L158" s="122">
        <v>17.600000000000001</v>
      </c>
      <c r="M158" s="122">
        <v>10.3</v>
      </c>
      <c r="N158" s="105">
        <v>2552000</v>
      </c>
      <c r="O158" s="104">
        <v>161908</v>
      </c>
      <c r="P158" s="104">
        <v>11318</v>
      </c>
      <c r="Q158" s="104">
        <v>4922</v>
      </c>
      <c r="R158" s="73">
        <v>234</v>
      </c>
      <c r="S158" s="17">
        <v>5.0999999999999996</v>
      </c>
      <c r="T158" s="76" t="s">
        <v>408</v>
      </c>
    </row>
    <row r="159" spans="1:21" s="1" customFormat="1" x14ac:dyDescent="0.35">
      <c r="A159" s="76"/>
      <c r="B159" s="105">
        <v>0.1</v>
      </c>
      <c r="C159" s="76" t="s">
        <v>411</v>
      </c>
      <c r="D159" s="105">
        <v>5262</v>
      </c>
      <c r="E159" s="76">
        <v>3858</v>
      </c>
      <c r="F159" s="76">
        <v>140</v>
      </c>
      <c r="G159" s="76">
        <v>3.5</v>
      </c>
      <c r="H159" s="41" t="s">
        <v>5</v>
      </c>
      <c r="I159" s="41" t="s">
        <v>5</v>
      </c>
      <c r="J159" s="17">
        <v>6.99</v>
      </c>
      <c r="K159" s="17">
        <v>-57.9</v>
      </c>
      <c r="L159" s="41">
        <v>21.3</v>
      </c>
      <c r="M159" s="41">
        <v>6.99</v>
      </c>
      <c r="N159" s="105">
        <v>367789</v>
      </c>
      <c r="O159" s="42">
        <v>625623</v>
      </c>
      <c r="P159" s="42">
        <v>46957</v>
      </c>
      <c r="Q159" s="42">
        <v>36367</v>
      </c>
      <c r="R159" s="73">
        <v>249</v>
      </c>
      <c r="S159" s="17">
        <v>89.3</v>
      </c>
      <c r="T159" s="76" t="s">
        <v>412</v>
      </c>
    </row>
    <row r="160" spans="1:21" s="1" customFormat="1" x14ac:dyDescent="0.35">
      <c r="A160" s="76"/>
      <c r="B160" s="105">
        <v>0.5</v>
      </c>
      <c r="C160" s="76" t="s">
        <v>124</v>
      </c>
      <c r="D160" s="105">
        <v>66852</v>
      </c>
      <c r="E160" s="76">
        <v>9536</v>
      </c>
      <c r="F160" s="76">
        <v>2053</v>
      </c>
      <c r="G160" s="17">
        <v>17.72</v>
      </c>
      <c r="H160" s="41">
        <v>5</v>
      </c>
      <c r="I160" s="111">
        <v>668524710</v>
      </c>
      <c r="J160" s="17">
        <v>96.9</v>
      </c>
      <c r="K160" s="17">
        <v>10.1</v>
      </c>
      <c r="L160" s="41">
        <v>99</v>
      </c>
      <c r="M160" s="41">
        <v>75.8</v>
      </c>
      <c r="N160" s="105">
        <v>12956009</v>
      </c>
      <c r="O160" s="42">
        <v>3989412</v>
      </c>
      <c r="P160" s="42">
        <v>44785</v>
      </c>
      <c r="Q160" s="42">
        <v>156006</v>
      </c>
      <c r="R160" s="73">
        <v>249</v>
      </c>
      <c r="S160" s="17">
        <v>33.5</v>
      </c>
      <c r="T160" s="76" t="s">
        <v>125</v>
      </c>
    </row>
    <row r="161" spans="1:20" s="1" customFormat="1" x14ac:dyDescent="0.35">
      <c r="A161" s="76"/>
      <c r="B161" s="105">
        <v>1</v>
      </c>
      <c r="C161" s="76" t="s">
        <v>385</v>
      </c>
      <c r="D161" s="105">
        <v>44345</v>
      </c>
      <c r="E161" s="76">
        <v>1358</v>
      </c>
      <c r="F161" s="76">
        <v>56</v>
      </c>
      <c r="G161" s="76">
        <v>3.96</v>
      </c>
      <c r="H161" s="41" t="s">
        <v>5</v>
      </c>
      <c r="I161" s="41" t="s">
        <v>5</v>
      </c>
      <c r="J161" s="17">
        <v>7.46</v>
      </c>
      <c r="K161" s="17" t="s">
        <v>5</v>
      </c>
      <c r="L161" s="41">
        <v>10.95</v>
      </c>
      <c r="M161" s="41">
        <v>6.5</v>
      </c>
      <c r="N161" s="105">
        <v>327263</v>
      </c>
      <c r="O161" s="42">
        <v>50053</v>
      </c>
      <c r="P161" s="42">
        <v>5739</v>
      </c>
      <c r="Q161" s="42">
        <v>1802</v>
      </c>
      <c r="R161" s="73">
        <v>60</v>
      </c>
      <c r="S161" s="17">
        <v>12.9</v>
      </c>
      <c r="T161" s="76" t="s">
        <v>446</v>
      </c>
    </row>
    <row r="162" spans="1:20" s="1" customFormat="1" x14ac:dyDescent="0.35">
      <c r="A162" s="76"/>
      <c r="B162" s="105">
        <v>5</v>
      </c>
      <c r="C162" s="76" t="s">
        <v>156</v>
      </c>
      <c r="D162" s="105">
        <v>9500</v>
      </c>
      <c r="E162" s="76">
        <v>2142</v>
      </c>
      <c r="F162" s="76">
        <v>15</v>
      </c>
      <c r="G162" s="76">
        <v>0.7</v>
      </c>
      <c r="H162" s="41">
        <v>3.5</v>
      </c>
      <c r="I162" s="111">
        <v>6606565</v>
      </c>
      <c r="J162" s="18" t="s">
        <v>516</v>
      </c>
      <c r="K162" s="17">
        <v>12.9</v>
      </c>
      <c r="L162" s="41">
        <v>140</v>
      </c>
      <c r="M162" s="41">
        <v>119</v>
      </c>
      <c r="N162" s="105">
        <v>256500</v>
      </c>
      <c r="O162" s="42">
        <v>21874</v>
      </c>
      <c r="P162" s="42">
        <v>173</v>
      </c>
      <c r="Q162" s="42">
        <v>359</v>
      </c>
      <c r="R162" s="73">
        <v>128</v>
      </c>
      <c r="S162" s="17">
        <v>9.1</v>
      </c>
      <c r="T162" s="76" t="s">
        <v>157</v>
      </c>
    </row>
    <row r="163" spans="1:20" s="1" customFormat="1" x14ac:dyDescent="0.35">
      <c r="A163" s="76"/>
      <c r="B163" s="105">
        <v>0.52</v>
      </c>
      <c r="C163" s="76" t="s">
        <v>509</v>
      </c>
      <c r="D163" s="105">
        <v>220015</v>
      </c>
      <c r="E163" s="76">
        <v>4793</v>
      </c>
      <c r="F163" s="76">
        <v>269</v>
      </c>
      <c r="G163" s="76">
        <v>5.31</v>
      </c>
      <c r="H163" s="41" t="s">
        <v>5</v>
      </c>
      <c r="I163" s="41" t="s">
        <v>5</v>
      </c>
      <c r="J163" s="17">
        <v>29.7</v>
      </c>
      <c r="K163" s="17">
        <v>-49.9</v>
      </c>
      <c r="L163" s="41">
        <v>65</v>
      </c>
      <c r="M163" s="41">
        <v>27.9</v>
      </c>
      <c r="N163" s="105">
        <v>12566217</v>
      </c>
      <c r="O163" s="42">
        <v>5261135</v>
      </c>
      <c r="P163" s="42">
        <v>125283</v>
      </c>
      <c r="Q163" s="42">
        <v>224159</v>
      </c>
      <c r="R163" s="73">
        <v>249</v>
      </c>
      <c r="S163" s="17">
        <v>29.6</v>
      </c>
      <c r="T163" s="76" t="s">
        <v>529</v>
      </c>
    </row>
    <row r="164" spans="1:20" s="1" customFormat="1" x14ac:dyDescent="0.35">
      <c r="A164" s="76" t="s">
        <v>19</v>
      </c>
      <c r="B164" s="105">
        <v>0</v>
      </c>
      <c r="C164" s="76" t="s">
        <v>126</v>
      </c>
      <c r="D164" s="105">
        <v>0</v>
      </c>
      <c r="E164" s="76">
        <v>1649</v>
      </c>
      <c r="F164" s="76">
        <v>139</v>
      </c>
      <c r="G164" s="76">
        <v>7.77</v>
      </c>
      <c r="H164" s="41" t="s">
        <v>5</v>
      </c>
      <c r="I164" s="41" t="s">
        <v>5</v>
      </c>
      <c r="J164" s="17">
        <v>2</v>
      </c>
      <c r="K164" s="17">
        <v>-31.5</v>
      </c>
      <c r="L164" s="41">
        <v>339</v>
      </c>
      <c r="M164" s="41">
        <v>1.95</v>
      </c>
      <c r="N164" s="105">
        <v>368318</v>
      </c>
      <c r="O164" s="42">
        <v>104722</v>
      </c>
      <c r="P164" s="42">
        <v>38228</v>
      </c>
      <c r="Q164" s="42">
        <v>7847</v>
      </c>
      <c r="R164" s="73">
        <v>243</v>
      </c>
      <c r="S164" s="17">
        <v>20.5</v>
      </c>
      <c r="T164" s="76" t="s">
        <v>530</v>
      </c>
    </row>
    <row r="165" spans="1:20" s="1" customFormat="1" x14ac:dyDescent="0.35">
      <c r="A165" s="76"/>
      <c r="B165" s="105">
        <v>20</v>
      </c>
      <c r="C165" s="76" t="s">
        <v>380</v>
      </c>
      <c r="D165" s="105">
        <v>690742</v>
      </c>
      <c r="E165" s="76">
        <v>2299</v>
      </c>
      <c r="F165" s="76">
        <v>190</v>
      </c>
      <c r="G165" s="76">
        <v>7.63</v>
      </c>
      <c r="H165" s="41">
        <v>5.5</v>
      </c>
      <c r="I165" s="111">
        <v>189954006</v>
      </c>
      <c r="J165" s="17">
        <v>161.19999999999999</v>
      </c>
      <c r="K165" s="17">
        <v>-33.200000000000003</v>
      </c>
      <c r="L165" s="41">
        <v>263.5</v>
      </c>
      <c r="M165" s="41">
        <v>153.80000000000001</v>
      </c>
      <c r="N165" s="105">
        <v>5567379</v>
      </c>
      <c r="O165" s="42">
        <v>478531</v>
      </c>
      <c r="P165" s="42">
        <v>2275</v>
      </c>
      <c r="Q165" s="42">
        <v>17644</v>
      </c>
      <c r="R165" s="73">
        <v>249</v>
      </c>
      <c r="S165" s="17">
        <v>6.6</v>
      </c>
      <c r="T165" s="76" t="s">
        <v>531</v>
      </c>
    </row>
    <row r="166" spans="1:20" s="1" customFormat="1" x14ac:dyDescent="0.35">
      <c r="A166" s="76"/>
      <c r="B166" s="105">
        <v>20</v>
      </c>
      <c r="C166" s="76" t="s">
        <v>381</v>
      </c>
      <c r="D166" s="105">
        <v>237335</v>
      </c>
      <c r="E166" s="76">
        <v>1164</v>
      </c>
      <c r="F166" s="76">
        <v>93</v>
      </c>
      <c r="G166" s="76">
        <v>7.4</v>
      </c>
      <c r="H166" s="41">
        <v>5.5</v>
      </c>
      <c r="I166" s="111">
        <v>65267026</v>
      </c>
      <c r="J166" s="17">
        <v>159</v>
      </c>
      <c r="K166" s="17">
        <v>-33.5</v>
      </c>
      <c r="L166" s="41">
        <v>260</v>
      </c>
      <c r="M166" s="41">
        <v>152</v>
      </c>
      <c r="N166" s="105">
        <v>1886810</v>
      </c>
      <c r="O166" s="42">
        <v>273845</v>
      </c>
      <c r="P166" s="42">
        <v>1327</v>
      </c>
      <c r="Q166" s="42">
        <v>7367</v>
      </c>
      <c r="R166" s="73">
        <v>248</v>
      </c>
      <c r="S166" s="17">
        <v>11.2</v>
      </c>
      <c r="T166" s="76" t="s">
        <v>532</v>
      </c>
    </row>
    <row r="167" spans="1:20" s="1" customFormat="1" x14ac:dyDescent="0.35">
      <c r="A167" s="76"/>
      <c r="B167" s="105">
        <v>0.4</v>
      </c>
      <c r="C167" s="76" t="s">
        <v>346</v>
      </c>
      <c r="D167" s="105">
        <v>55638</v>
      </c>
      <c r="E167" s="76">
        <v>9413</v>
      </c>
      <c r="F167" s="76">
        <v>484</v>
      </c>
      <c r="G167" s="76">
        <v>4.8899999999999997</v>
      </c>
      <c r="H167" s="41">
        <v>2</v>
      </c>
      <c r="I167" s="111">
        <v>276361174</v>
      </c>
      <c r="J167" s="17">
        <v>26.1</v>
      </c>
      <c r="K167" s="17">
        <v>-68.5</v>
      </c>
      <c r="L167" s="41">
        <v>95.1</v>
      </c>
      <c r="M167" s="41">
        <v>25.4</v>
      </c>
      <c r="N167" s="105">
        <v>3630408</v>
      </c>
      <c r="O167" s="42">
        <v>8620698</v>
      </c>
      <c r="P167" s="42">
        <v>166883</v>
      </c>
      <c r="Q167" s="42">
        <v>333610</v>
      </c>
      <c r="R167" s="73">
        <v>249</v>
      </c>
      <c r="S167" s="17">
        <v>120</v>
      </c>
      <c r="T167" s="76" t="s">
        <v>346</v>
      </c>
    </row>
    <row r="168" spans="1:20" s="1" customFormat="1" x14ac:dyDescent="0.35">
      <c r="A168" s="76"/>
      <c r="B168" s="105">
        <v>0.1</v>
      </c>
      <c r="C168" s="76" t="s">
        <v>347</v>
      </c>
      <c r="D168" s="105">
        <v>2012</v>
      </c>
      <c r="E168" s="76">
        <v>590</v>
      </c>
      <c r="F168" s="76">
        <v>91</v>
      </c>
      <c r="G168" s="76">
        <v>13.36</v>
      </c>
      <c r="H168" s="41">
        <v>0.65</v>
      </c>
      <c r="I168" s="111">
        <v>13018534.75</v>
      </c>
      <c r="J168" s="17">
        <v>25.2</v>
      </c>
      <c r="K168" s="17">
        <v>-54.3</v>
      </c>
      <c r="L168" s="41">
        <v>58.2</v>
      </c>
      <c r="M168" s="41">
        <v>25.2</v>
      </c>
      <c r="N168" s="105">
        <v>507099</v>
      </c>
      <c r="O168" s="42">
        <v>181411</v>
      </c>
      <c r="P168" s="42">
        <v>5309</v>
      </c>
      <c r="Q168" s="42">
        <v>4835</v>
      </c>
      <c r="R168" s="73">
        <v>239</v>
      </c>
      <c r="S168" s="17">
        <v>26.4</v>
      </c>
      <c r="T168" s="76" t="s">
        <v>533</v>
      </c>
    </row>
    <row r="169" spans="1:20" x14ac:dyDescent="0.35">
      <c r="A169" s="25"/>
      <c r="B169" s="41"/>
      <c r="C169" s="102" t="s">
        <v>266</v>
      </c>
      <c r="D169" s="77"/>
      <c r="E169" s="77"/>
      <c r="F169" s="77"/>
      <c r="G169" s="27"/>
      <c r="H169" s="41"/>
      <c r="I169" s="50">
        <f>SUM(I38:I168)</f>
        <v>14031558502.971916</v>
      </c>
      <c r="J169" s="39"/>
      <c r="K169" s="113"/>
      <c r="L169" s="39"/>
      <c r="M169" s="39"/>
      <c r="N169" s="50">
        <f>SUM(N38:N168)</f>
        <v>509759874</v>
      </c>
      <c r="O169" s="50">
        <f>SUM(O38:O168)</f>
        <v>275158627</v>
      </c>
      <c r="P169" s="50">
        <f>SUM(P38:P168)</f>
        <v>21511048</v>
      </c>
      <c r="Q169" s="50">
        <f>SUM(Q38:Q168)</f>
        <v>10265949</v>
      </c>
      <c r="R169" s="73"/>
      <c r="S169" s="114"/>
      <c r="T169" s="25"/>
    </row>
    <row r="170" spans="1:20" x14ac:dyDescent="0.35">
      <c r="G170" s="110"/>
      <c r="H170" s="112"/>
    </row>
    <row r="171" spans="1:20" s="1" customFormat="1" x14ac:dyDescent="0.35">
      <c r="A171" s="24"/>
      <c r="B171" s="39"/>
      <c r="C171" s="102" t="s">
        <v>267</v>
      </c>
      <c r="D171" s="95"/>
      <c r="E171" s="95"/>
      <c r="F171" s="95"/>
      <c r="G171" s="109"/>
      <c r="H171" s="39"/>
      <c r="I171" s="50"/>
      <c r="J171" s="39"/>
      <c r="K171" s="113"/>
      <c r="L171" s="39"/>
      <c r="M171" s="39"/>
      <c r="N171" s="50"/>
      <c r="O171" s="72"/>
      <c r="P171" s="72"/>
      <c r="Q171" s="72"/>
      <c r="R171" s="72"/>
      <c r="S171" s="113"/>
      <c r="T171" s="24"/>
    </row>
    <row r="172" spans="1:20" x14ac:dyDescent="0.35">
      <c r="A172" s="76" t="s">
        <v>99</v>
      </c>
      <c r="B172" s="75">
        <v>1</v>
      </c>
      <c r="C172" s="76" t="s">
        <v>323</v>
      </c>
      <c r="D172" s="77">
        <v>365</v>
      </c>
      <c r="E172" s="76">
        <v>181</v>
      </c>
      <c r="F172" s="76">
        <v>30</v>
      </c>
      <c r="G172" s="76">
        <v>14.22</v>
      </c>
      <c r="H172" s="41" t="s">
        <v>5</v>
      </c>
      <c r="I172" s="41" t="s">
        <v>5</v>
      </c>
      <c r="J172" s="41">
        <v>6.8</v>
      </c>
      <c r="K172" s="114">
        <v>-37.299999999999997</v>
      </c>
      <c r="L172" s="41">
        <v>13.3</v>
      </c>
      <c r="M172" s="76">
        <v>6.8</v>
      </c>
      <c r="N172" s="42">
        <v>2482</v>
      </c>
      <c r="O172" s="73">
        <v>2511</v>
      </c>
      <c r="P172" s="73">
        <v>264</v>
      </c>
      <c r="Q172" s="73">
        <v>524</v>
      </c>
      <c r="R172" s="73">
        <v>142</v>
      </c>
      <c r="S172" s="47">
        <v>68.400000000000006</v>
      </c>
      <c r="T172" s="25" t="s">
        <v>348</v>
      </c>
    </row>
    <row r="173" spans="1:20" x14ac:dyDescent="0.35">
      <c r="A173" s="76" t="s">
        <v>44</v>
      </c>
      <c r="B173" s="75">
        <v>0.01</v>
      </c>
      <c r="C173" s="76" t="s">
        <v>413</v>
      </c>
      <c r="D173" s="77">
        <v>87</v>
      </c>
      <c r="E173" s="76">
        <v>1146</v>
      </c>
      <c r="F173" s="76">
        <v>64</v>
      </c>
      <c r="G173" s="76">
        <v>5.29</v>
      </c>
      <c r="H173" s="41" t="s">
        <v>5</v>
      </c>
      <c r="I173" s="41" t="s">
        <v>5</v>
      </c>
      <c r="J173" s="41">
        <v>0.62</v>
      </c>
      <c r="K173" s="114">
        <v>-71.2</v>
      </c>
      <c r="L173" s="41" t="s">
        <v>481</v>
      </c>
      <c r="M173" s="76">
        <v>0.62</v>
      </c>
      <c r="N173" s="42">
        <v>5368</v>
      </c>
      <c r="O173" s="73">
        <v>7415</v>
      </c>
      <c r="P173" s="73">
        <v>6195</v>
      </c>
      <c r="Q173" s="73">
        <v>2295</v>
      </c>
      <c r="R173" s="73">
        <v>201</v>
      </c>
      <c r="S173" s="47">
        <v>73.599999999999994</v>
      </c>
      <c r="T173" s="25" t="s">
        <v>45</v>
      </c>
    </row>
    <row r="174" spans="1:20" x14ac:dyDescent="0.35">
      <c r="A174" s="76"/>
      <c r="B174" s="75">
        <v>2</v>
      </c>
      <c r="C174" s="76" t="s">
        <v>48</v>
      </c>
      <c r="D174" s="77">
        <v>350236</v>
      </c>
      <c r="E174" s="76">
        <v>520</v>
      </c>
      <c r="F174" s="76">
        <v>29</v>
      </c>
      <c r="G174" s="76">
        <v>5.28</v>
      </c>
      <c r="H174" s="41" t="s">
        <v>475</v>
      </c>
      <c r="I174" s="111">
        <v>4680400</v>
      </c>
      <c r="J174" s="41">
        <v>5</v>
      </c>
      <c r="K174" s="114">
        <v>5.8</v>
      </c>
      <c r="L174" s="41" t="s">
        <v>482</v>
      </c>
      <c r="M174" s="76">
        <v>5</v>
      </c>
      <c r="N174" s="42">
        <v>875590</v>
      </c>
      <c r="O174" s="73">
        <v>126653</v>
      </c>
      <c r="P174" s="73">
        <v>19337</v>
      </c>
      <c r="Q174" s="73">
        <v>1558</v>
      </c>
      <c r="R174" s="73">
        <v>207</v>
      </c>
      <c r="S174" s="47">
        <v>40.799999999999997</v>
      </c>
      <c r="T174" s="25" t="s">
        <v>49</v>
      </c>
    </row>
    <row r="175" spans="1:20" x14ac:dyDescent="0.35">
      <c r="A175" s="76"/>
      <c r="B175" s="75">
        <v>2.6</v>
      </c>
      <c r="C175" s="76" t="s">
        <v>132</v>
      </c>
      <c r="D175" s="77">
        <v>18616</v>
      </c>
      <c r="E175" s="76">
        <v>685</v>
      </c>
      <c r="F175" s="76">
        <v>31</v>
      </c>
      <c r="G175" s="76">
        <v>4.33</v>
      </c>
      <c r="H175" s="41">
        <v>1</v>
      </c>
      <c r="I175" s="111">
        <v>7159866</v>
      </c>
      <c r="J175" s="41">
        <v>68</v>
      </c>
      <c r="K175" s="114">
        <v>-24.8</v>
      </c>
      <c r="L175" s="41">
        <v>95</v>
      </c>
      <c r="M175" s="76">
        <v>68</v>
      </c>
      <c r="N175" s="42">
        <v>486871</v>
      </c>
      <c r="O175" s="73">
        <v>17242</v>
      </c>
      <c r="P175" s="73">
        <v>204</v>
      </c>
      <c r="Q175" s="73">
        <v>955</v>
      </c>
      <c r="R175" s="73">
        <v>194</v>
      </c>
      <c r="S175" s="47">
        <v>2.9</v>
      </c>
      <c r="T175" s="25" t="s">
        <v>133</v>
      </c>
    </row>
    <row r="176" spans="1:20" x14ac:dyDescent="0.35">
      <c r="A176" s="76"/>
      <c r="B176" s="75">
        <v>2</v>
      </c>
      <c r="C176" s="76" t="s">
        <v>72</v>
      </c>
      <c r="D176" s="77">
        <v>45752</v>
      </c>
      <c r="E176" s="76">
        <v>1215</v>
      </c>
      <c r="F176" s="76">
        <v>370</v>
      </c>
      <c r="G176" s="76">
        <v>23.34</v>
      </c>
      <c r="H176" s="41" t="s">
        <v>5</v>
      </c>
      <c r="I176" s="111" t="s">
        <v>5</v>
      </c>
      <c r="J176" s="41">
        <v>3.84</v>
      </c>
      <c r="K176" s="114">
        <v>-41.2</v>
      </c>
      <c r="L176" s="41" t="s">
        <v>483</v>
      </c>
      <c r="M176" s="76">
        <v>3.84</v>
      </c>
      <c r="N176" s="42">
        <v>88302</v>
      </c>
      <c r="O176" s="73">
        <v>22974</v>
      </c>
      <c r="P176" s="73">
        <v>4043</v>
      </c>
      <c r="Q176" s="73">
        <v>1780</v>
      </c>
      <c r="R176" s="73">
        <v>202</v>
      </c>
      <c r="S176" s="47">
        <v>17.7</v>
      </c>
      <c r="T176" s="25" t="s">
        <v>73</v>
      </c>
    </row>
    <row r="177" spans="1:20" x14ac:dyDescent="0.35">
      <c r="A177" s="76"/>
      <c r="B177" s="75">
        <v>10</v>
      </c>
      <c r="C177" s="76" t="s">
        <v>137</v>
      </c>
      <c r="D177" s="77">
        <v>23522</v>
      </c>
      <c r="E177" s="76">
        <v>528</v>
      </c>
      <c r="F177" s="76">
        <v>11</v>
      </c>
      <c r="G177" s="76">
        <v>2.04</v>
      </c>
      <c r="H177" s="41">
        <v>7</v>
      </c>
      <c r="I177" s="111">
        <v>16149917</v>
      </c>
      <c r="J177" s="41" t="s">
        <v>478</v>
      </c>
      <c r="K177" s="114">
        <v>-5.0999999999999996</v>
      </c>
      <c r="L177" s="41">
        <v>416</v>
      </c>
      <c r="M177" s="33" t="s">
        <v>478</v>
      </c>
      <c r="N177" s="42">
        <v>856215</v>
      </c>
      <c r="O177" s="73">
        <v>2187</v>
      </c>
      <c r="P177" s="73">
        <v>6</v>
      </c>
      <c r="Q177" s="73">
        <v>96</v>
      </c>
      <c r="R177" s="73">
        <v>51</v>
      </c>
      <c r="S177" s="105">
        <v>0.3</v>
      </c>
      <c r="T177" s="25" t="s">
        <v>138</v>
      </c>
    </row>
    <row r="178" spans="1:20" x14ac:dyDescent="0.35">
      <c r="A178" s="76"/>
      <c r="B178" s="75">
        <v>1</v>
      </c>
      <c r="C178" s="76" t="s">
        <v>391</v>
      </c>
      <c r="D178" s="77">
        <v>107512</v>
      </c>
      <c r="E178" s="76">
        <v>1418</v>
      </c>
      <c r="F178" s="76">
        <v>104</v>
      </c>
      <c r="G178" s="76">
        <v>6.83</v>
      </c>
      <c r="H178" s="41" t="s">
        <v>5</v>
      </c>
      <c r="I178" s="111" t="s">
        <v>5</v>
      </c>
      <c r="J178" s="41">
        <v>0.62</v>
      </c>
      <c r="K178" s="114">
        <v>-44.6</v>
      </c>
      <c r="L178" s="41" t="s">
        <v>484</v>
      </c>
      <c r="M178" s="76">
        <v>0.62</v>
      </c>
      <c r="N178" s="42">
        <v>66657</v>
      </c>
      <c r="O178" s="73">
        <v>19272</v>
      </c>
      <c r="P178" s="73">
        <v>17625</v>
      </c>
      <c r="Q178" s="73">
        <v>2293</v>
      </c>
      <c r="R178" s="73">
        <v>223</v>
      </c>
      <c r="S178" s="47">
        <v>16.399999999999999</v>
      </c>
      <c r="T178" s="25" t="s">
        <v>402</v>
      </c>
    </row>
    <row r="179" spans="1:20" x14ac:dyDescent="0.35">
      <c r="A179" s="76"/>
      <c r="B179" s="75">
        <v>0.1</v>
      </c>
      <c r="C179" s="76" t="s">
        <v>420</v>
      </c>
      <c r="D179" s="77">
        <v>2600</v>
      </c>
      <c r="E179" s="76">
        <v>201</v>
      </c>
      <c r="F179" s="76">
        <v>54</v>
      </c>
      <c r="G179" s="76">
        <v>21.18</v>
      </c>
      <c r="H179" s="41" t="s">
        <v>476</v>
      </c>
      <c r="I179" s="111">
        <v>10399142</v>
      </c>
      <c r="J179" s="41">
        <v>26.5</v>
      </c>
      <c r="K179" s="114">
        <v>8.8000000000000007</v>
      </c>
      <c r="L179" s="41" t="s">
        <v>485</v>
      </c>
      <c r="M179" s="76">
        <v>26.5</v>
      </c>
      <c r="N179" s="42">
        <v>683744</v>
      </c>
      <c r="O179" s="73">
        <v>207960</v>
      </c>
      <c r="P179" s="73">
        <v>7609</v>
      </c>
      <c r="Q179" s="73">
        <v>1690</v>
      </c>
      <c r="R179" s="73">
        <v>178</v>
      </c>
      <c r="S179" s="47">
        <v>29.3</v>
      </c>
      <c r="T179" s="25" t="s">
        <v>431</v>
      </c>
    </row>
    <row r="180" spans="1:20" x14ac:dyDescent="0.35">
      <c r="A180" s="76"/>
      <c r="B180" s="75">
        <v>0.25</v>
      </c>
      <c r="C180" s="76" t="s">
        <v>286</v>
      </c>
      <c r="D180" s="77">
        <v>4584</v>
      </c>
      <c r="E180" s="76">
        <v>497</v>
      </c>
      <c r="F180" s="76">
        <v>75</v>
      </c>
      <c r="G180" s="76">
        <v>13.11</v>
      </c>
      <c r="H180" s="41">
        <v>2</v>
      </c>
      <c r="I180" s="111">
        <v>36357672</v>
      </c>
      <c r="J180" s="41">
        <v>71</v>
      </c>
      <c r="K180" s="41">
        <v>1</v>
      </c>
      <c r="L180" s="41">
        <v>86</v>
      </c>
      <c r="M180" s="76">
        <v>71</v>
      </c>
      <c r="N180" s="42">
        <v>1301951</v>
      </c>
      <c r="O180" s="73">
        <v>206586</v>
      </c>
      <c r="P180" s="73">
        <v>2615</v>
      </c>
      <c r="Q180" s="73">
        <v>2259</v>
      </c>
      <c r="R180" s="73">
        <v>214</v>
      </c>
      <c r="S180" s="47">
        <v>14.3</v>
      </c>
      <c r="T180" s="25" t="s">
        <v>142</v>
      </c>
    </row>
    <row r="181" spans="1:20" x14ac:dyDescent="0.35">
      <c r="A181" s="76"/>
      <c r="B181" s="75">
        <v>1.49</v>
      </c>
      <c r="C181" s="76" t="s">
        <v>473</v>
      </c>
      <c r="D181" s="77">
        <v>78384</v>
      </c>
      <c r="E181" s="76">
        <v>3754</v>
      </c>
      <c r="F181" s="76">
        <v>186</v>
      </c>
      <c r="G181" s="76">
        <v>4.72</v>
      </c>
      <c r="H181" s="41" t="s">
        <v>453</v>
      </c>
      <c r="I181" s="111">
        <v>447159491</v>
      </c>
      <c r="J181" s="41">
        <v>6.5</v>
      </c>
      <c r="K181" s="114">
        <v>-9.8000000000000007</v>
      </c>
      <c r="L181" s="41">
        <v>18</v>
      </c>
      <c r="M181" s="76">
        <v>6.5</v>
      </c>
      <c r="N181" s="42">
        <v>341945</v>
      </c>
      <c r="O181" s="73">
        <v>330026</v>
      </c>
      <c r="P181" s="73">
        <v>29637</v>
      </c>
      <c r="Q181" s="73">
        <v>2214</v>
      </c>
      <c r="R181" s="73">
        <v>218</v>
      </c>
      <c r="S181" s="47">
        <v>56.3</v>
      </c>
      <c r="T181" s="25" t="s">
        <v>497</v>
      </c>
    </row>
    <row r="182" spans="1:20" x14ac:dyDescent="0.35">
      <c r="A182" s="76"/>
      <c r="B182" s="75">
        <v>0.1</v>
      </c>
      <c r="C182" s="76" t="s">
        <v>374</v>
      </c>
      <c r="D182" s="77">
        <v>2328</v>
      </c>
      <c r="E182" s="76">
        <v>531</v>
      </c>
      <c r="F182" s="76">
        <v>58</v>
      </c>
      <c r="G182" s="76">
        <v>9.85</v>
      </c>
      <c r="H182" s="41">
        <v>2</v>
      </c>
      <c r="I182" s="111">
        <v>46017958</v>
      </c>
      <c r="J182" s="41">
        <v>11.75</v>
      </c>
      <c r="K182" s="114">
        <v>-25.7</v>
      </c>
      <c r="L182" s="41" t="s">
        <v>486</v>
      </c>
      <c r="M182" s="76">
        <v>11.75</v>
      </c>
      <c r="N182" s="42">
        <v>273577</v>
      </c>
      <c r="O182" s="73">
        <v>257493</v>
      </c>
      <c r="P182" s="73">
        <v>17227</v>
      </c>
      <c r="Q182" s="73">
        <v>1765</v>
      </c>
      <c r="R182" s="73">
        <v>216</v>
      </c>
      <c r="S182" s="47">
        <v>74</v>
      </c>
      <c r="T182" s="25" t="s">
        <v>375</v>
      </c>
    </row>
    <row r="183" spans="1:20" x14ac:dyDescent="0.35">
      <c r="A183" s="76"/>
      <c r="B183" s="75">
        <v>1</v>
      </c>
      <c r="C183" s="76" t="s">
        <v>349</v>
      </c>
      <c r="D183" s="77">
        <v>72756</v>
      </c>
      <c r="E183" s="76">
        <v>1298</v>
      </c>
      <c r="F183" s="76">
        <v>30</v>
      </c>
      <c r="G183" s="76">
        <v>2.2599999999999998</v>
      </c>
      <c r="H183" s="41">
        <v>1</v>
      </c>
      <c r="I183" s="111">
        <v>72755836</v>
      </c>
      <c r="J183" s="41">
        <v>60</v>
      </c>
      <c r="K183" s="114">
        <v>41.4</v>
      </c>
      <c r="L183" s="41" t="s">
        <v>487</v>
      </c>
      <c r="M183" s="76">
        <v>60</v>
      </c>
      <c r="N183" s="42">
        <v>4365387</v>
      </c>
      <c r="O183" s="73">
        <v>121275</v>
      </c>
      <c r="P183" s="73">
        <v>2407</v>
      </c>
      <c r="Q183" s="73">
        <v>2042</v>
      </c>
      <c r="R183" s="73">
        <v>234</v>
      </c>
      <c r="S183" s="47">
        <v>3.3</v>
      </c>
      <c r="T183" s="25" t="s">
        <v>349</v>
      </c>
    </row>
    <row r="184" spans="1:20" x14ac:dyDescent="0.35">
      <c r="A184" s="76"/>
      <c r="B184" s="75">
        <v>0.2</v>
      </c>
      <c r="C184" s="76" t="s">
        <v>474</v>
      </c>
      <c r="D184" s="77">
        <v>1623</v>
      </c>
      <c r="E184" s="76">
        <v>418</v>
      </c>
      <c r="F184" s="76">
        <v>32</v>
      </c>
      <c r="G184" s="76">
        <v>7.11</v>
      </c>
      <c r="H184" s="41" t="s">
        <v>5</v>
      </c>
      <c r="I184" s="111" t="s">
        <v>5</v>
      </c>
      <c r="J184" s="41">
        <v>31</v>
      </c>
      <c r="K184" s="114" t="s">
        <v>5</v>
      </c>
      <c r="L184" s="41">
        <v>50</v>
      </c>
      <c r="M184" s="76">
        <v>31</v>
      </c>
      <c r="N184" s="42">
        <v>251614</v>
      </c>
      <c r="O184" s="73">
        <v>19458</v>
      </c>
      <c r="P184" s="73">
        <v>410</v>
      </c>
      <c r="Q184" s="73">
        <v>412</v>
      </c>
      <c r="R184" s="73">
        <v>49</v>
      </c>
      <c r="S184" s="47">
        <v>5.0999999999999996</v>
      </c>
      <c r="T184" s="25" t="s">
        <v>498</v>
      </c>
    </row>
    <row r="185" spans="1:20" x14ac:dyDescent="0.35">
      <c r="A185" s="76"/>
      <c r="B185" s="75">
        <v>1</v>
      </c>
      <c r="C185" s="76" t="s">
        <v>147</v>
      </c>
      <c r="D185" s="77">
        <v>48927</v>
      </c>
      <c r="E185" s="76">
        <v>942</v>
      </c>
      <c r="F185" s="76">
        <v>20</v>
      </c>
      <c r="G185" s="76">
        <v>2.08</v>
      </c>
      <c r="H185" s="41" t="s">
        <v>477</v>
      </c>
      <c r="I185" s="111">
        <v>73341027</v>
      </c>
      <c r="J185" s="41">
        <v>26.4</v>
      </c>
      <c r="K185" s="114">
        <v>51</v>
      </c>
      <c r="L185" s="41">
        <v>27.8</v>
      </c>
      <c r="M185" s="76">
        <v>26.4</v>
      </c>
      <c r="N185" s="42">
        <v>1291667</v>
      </c>
      <c r="O185" s="73">
        <v>28548</v>
      </c>
      <c r="P185" s="73">
        <v>1222</v>
      </c>
      <c r="Q185" s="73">
        <v>707</v>
      </c>
      <c r="R185" s="73">
        <v>174</v>
      </c>
      <c r="S185" s="47">
        <v>2.5</v>
      </c>
      <c r="T185" s="25" t="s">
        <v>148</v>
      </c>
    </row>
    <row r="186" spans="1:20" x14ac:dyDescent="0.35">
      <c r="A186" s="76" t="s">
        <v>3</v>
      </c>
      <c r="B186" s="75">
        <v>0.1</v>
      </c>
      <c r="C186" s="76" t="s">
        <v>322</v>
      </c>
      <c r="D186" s="77">
        <v>5913</v>
      </c>
      <c r="E186" s="76">
        <v>2604</v>
      </c>
      <c r="F186" s="76">
        <v>74</v>
      </c>
      <c r="G186" s="76">
        <v>2.76</v>
      </c>
      <c r="H186" s="41" t="s">
        <v>5</v>
      </c>
      <c r="I186" s="111" t="s">
        <v>5</v>
      </c>
      <c r="J186" s="41">
        <v>3.2</v>
      </c>
      <c r="K186" s="41">
        <v>28</v>
      </c>
      <c r="L186" s="41" t="s">
        <v>488</v>
      </c>
      <c r="M186" s="76">
        <v>3.2</v>
      </c>
      <c r="N186" s="42">
        <v>189228</v>
      </c>
      <c r="O186" s="73">
        <v>15757</v>
      </c>
      <c r="P186" s="73">
        <v>4745</v>
      </c>
      <c r="Q186" s="73">
        <v>2161</v>
      </c>
      <c r="R186" s="73">
        <v>219</v>
      </c>
      <c r="S186" s="47">
        <v>8.6</v>
      </c>
      <c r="T186" s="25" t="s">
        <v>499</v>
      </c>
    </row>
    <row r="187" spans="1:20" x14ac:dyDescent="0.35">
      <c r="A187" s="76"/>
      <c r="B187" s="75">
        <v>0.38</v>
      </c>
      <c r="C187" s="76" t="s">
        <v>104</v>
      </c>
      <c r="D187" s="77">
        <v>33905</v>
      </c>
      <c r="E187" s="76">
        <v>1384</v>
      </c>
      <c r="F187" s="76">
        <v>77</v>
      </c>
      <c r="G187" s="76">
        <v>5.27</v>
      </c>
      <c r="H187" s="41" t="s">
        <v>5</v>
      </c>
      <c r="I187" s="111" t="s">
        <v>5</v>
      </c>
      <c r="J187" s="41">
        <v>7.7</v>
      </c>
      <c r="K187" s="41">
        <v>-4.3</v>
      </c>
      <c r="L187" s="41" t="s">
        <v>489</v>
      </c>
      <c r="M187" s="76">
        <v>7.7</v>
      </c>
      <c r="N187" s="41">
        <v>687021</v>
      </c>
      <c r="O187" s="73">
        <v>91012</v>
      </c>
      <c r="P187" s="73">
        <v>11599</v>
      </c>
      <c r="Q187" s="73">
        <v>2255</v>
      </c>
      <c r="R187" s="73">
        <v>233</v>
      </c>
      <c r="S187" s="47">
        <v>13</v>
      </c>
      <c r="T187" s="25" t="s">
        <v>105</v>
      </c>
    </row>
    <row r="188" spans="1:20" x14ac:dyDescent="0.35">
      <c r="A188" s="76"/>
      <c r="B188" s="75">
        <v>1.8</v>
      </c>
      <c r="C188" s="76" t="s">
        <v>151</v>
      </c>
      <c r="D188" s="77">
        <v>154957</v>
      </c>
      <c r="E188" s="76">
        <v>459</v>
      </c>
      <c r="F188" s="76">
        <v>29</v>
      </c>
      <c r="G188" s="76">
        <v>5.94</v>
      </c>
      <c r="H188" s="41" t="s">
        <v>5</v>
      </c>
      <c r="I188" s="111" t="s">
        <v>5</v>
      </c>
      <c r="J188" s="41">
        <v>7</v>
      </c>
      <c r="K188" s="41">
        <v>-12.5</v>
      </c>
      <c r="L188" s="41" t="s">
        <v>490</v>
      </c>
      <c r="M188" s="76">
        <v>7</v>
      </c>
      <c r="N188" s="42">
        <v>602611</v>
      </c>
      <c r="O188" s="73">
        <v>18568</v>
      </c>
      <c r="P188" s="73">
        <v>1871</v>
      </c>
      <c r="Q188" s="73">
        <v>1505</v>
      </c>
      <c r="R188" s="73">
        <v>186</v>
      </c>
      <c r="S188" s="105">
        <v>3.2</v>
      </c>
      <c r="T188" s="25" t="s">
        <v>152</v>
      </c>
    </row>
    <row r="189" spans="1:20" x14ac:dyDescent="0.35">
      <c r="A189" s="76" t="s">
        <v>3</v>
      </c>
      <c r="B189" s="75">
        <v>0.01</v>
      </c>
      <c r="C189" s="76" t="s">
        <v>112</v>
      </c>
      <c r="D189" s="77">
        <v>9420</v>
      </c>
      <c r="E189" s="76">
        <v>1504</v>
      </c>
      <c r="F189" s="76">
        <v>60</v>
      </c>
      <c r="G189" s="76">
        <v>3.84</v>
      </c>
      <c r="H189" s="41" t="s">
        <v>5</v>
      </c>
      <c r="I189" s="111" t="s">
        <v>5</v>
      </c>
      <c r="J189" s="41">
        <v>1.35</v>
      </c>
      <c r="K189" s="41">
        <v>-25.4</v>
      </c>
      <c r="L189" s="41" t="s">
        <v>491</v>
      </c>
      <c r="M189" s="76">
        <v>1.35</v>
      </c>
      <c r="N189" s="41">
        <v>1271729</v>
      </c>
      <c r="O189" s="73">
        <v>7821</v>
      </c>
      <c r="P189" s="73">
        <v>3959</v>
      </c>
      <c r="Q189" s="73">
        <v>889</v>
      </c>
      <c r="R189" s="73">
        <v>187</v>
      </c>
      <c r="S189" s="47">
        <v>0.4</v>
      </c>
      <c r="T189" s="25" t="s">
        <v>113</v>
      </c>
    </row>
    <row r="190" spans="1:20" x14ac:dyDescent="0.35">
      <c r="A190" s="76"/>
      <c r="B190" s="75">
        <v>5</v>
      </c>
      <c r="C190" s="76" t="s">
        <v>154</v>
      </c>
      <c r="D190" s="77">
        <v>123264</v>
      </c>
      <c r="E190" s="76"/>
      <c r="F190" s="76"/>
      <c r="G190" s="17"/>
      <c r="H190" s="41" t="s">
        <v>5</v>
      </c>
      <c r="I190" s="111" t="s">
        <v>5</v>
      </c>
      <c r="J190" s="41" t="s">
        <v>479</v>
      </c>
      <c r="K190" s="114" t="s">
        <v>5</v>
      </c>
      <c r="L190" s="41">
        <v>33</v>
      </c>
      <c r="M190" s="33" t="s">
        <v>479</v>
      </c>
      <c r="N190" s="41" t="s">
        <v>5</v>
      </c>
      <c r="O190" s="73">
        <v>550</v>
      </c>
      <c r="P190" s="73">
        <v>17</v>
      </c>
      <c r="Q190" s="73">
        <v>21</v>
      </c>
      <c r="R190" s="73">
        <v>10</v>
      </c>
      <c r="S190" s="51">
        <v>0.1</v>
      </c>
      <c r="T190" s="25" t="s">
        <v>155</v>
      </c>
    </row>
    <row r="191" spans="1:20" x14ac:dyDescent="0.35">
      <c r="A191" s="76"/>
      <c r="B191" s="75">
        <v>0.1</v>
      </c>
      <c r="C191" s="76" t="s">
        <v>424</v>
      </c>
      <c r="D191" s="77">
        <v>6573</v>
      </c>
      <c r="E191" s="76">
        <v>877</v>
      </c>
      <c r="F191" s="76">
        <v>51</v>
      </c>
      <c r="G191" s="76">
        <v>5.5</v>
      </c>
      <c r="H191" s="41" t="s">
        <v>5</v>
      </c>
      <c r="I191" s="111" t="s">
        <v>5</v>
      </c>
      <c r="J191" s="41">
        <v>16.2</v>
      </c>
      <c r="K191" s="114">
        <v>-3.6</v>
      </c>
      <c r="L191" s="41">
        <v>18.7</v>
      </c>
      <c r="M191" s="76">
        <v>16.2</v>
      </c>
      <c r="N191" s="42">
        <v>1064893</v>
      </c>
      <c r="O191" s="73">
        <v>127868</v>
      </c>
      <c r="P191" s="73">
        <v>7725</v>
      </c>
      <c r="Q191" s="73">
        <v>3106</v>
      </c>
      <c r="R191" s="73">
        <v>237</v>
      </c>
      <c r="S191" s="47">
        <v>11.9</v>
      </c>
      <c r="T191" s="25" t="s">
        <v>435</v>
      </c>
    </row>
    <row r="192" spans="1:20" s="76" customFormat="1" x14ac:dyDescent="0.35">
      <c r="B192" s="74">
        <v>0.02</v>
      </c>
      <c r="C192" s="76" t="s">
        <v>118</v>
      </c>
      <c r="D192" s="77">
        <v>1767</v>
      </c>
      <c r="E192" s="76">
        <v>598</v>
      </c>
      <c r="F192" s="76">
        <v>33</v>
      </c>
      <c r="G192" s="76">
        <v>5.23</v>
      </c>
      <c r="H192" s="41" t="s">
        <v>5</v>
      </c>
      <c r="I192" s="111" t="s">
        <v>5</v>
      </c>
      <c r="J192" s="41">
        <v>0.45200000000000001</v>
      </c>
      <c r="K192" s="114">
        <v>-32.5</v>
      </c>
      <c r="L192" s="41" t="s">
        <v>492</v>
      </c>
      <c r="M192" s="76">
        <v>0.45200000000000001</v>
      </c>
      <c r="N192" s="42">
        <v>39932</v>
      </c>
      <c r="O192" s="73">
        <v>10587</v>
      </c>
      <c r="P192" s="73">
        <v>12706</v>
      </c>
      <c r="Q192" s="73">
        <v>1985</v>
      </c>
      <c r="R192" s="73">
        <v>194</v>
      </c>
      <c r="S192" s="47">
        <v>14.4</v>
      </c>
      <c r="T192" s="25" t="s">
        <v>119</v>
      </c>
    </row>
    <row r="193" spans="1:20" s="76" customFormat="1" x14ac:dyDescent="0.35">
      <c r="A193" s="76" t="s">
        <v>3</v>
      </c>
      <c r="B193" s="74">
        <v>0.01</v>
      </c>
      <c r="C193" s="76" t="s">
        <v>382</v>
      </c>
      <c r="D193" s="77">
        <v>2096</v>
      </c>
      <c r="E193" s="76">
        <v>421</v>
      </c>
      <c r="F193" s="76">
        <v>64</v>
      </c>
      <c r="G193" s="76">
        <v>13.2</v>
      </c>
      <c r="H193" s="41" t="s">
        <v>5</v>
      </c>
      <c r="I193" s="111" t="s">
        <v>5</v>
      </c>
      <c r="J193" s="41">
        <v>6.25</v>
      </c>
      <c r="K193" s="114">
        <v>-30.8</v>
      </c>
      <c r="L193" s="41" t="s">
        <v>493</v>
      </c>
      <c r="M193" s="76">
        <v>6.25</v>
      </c>
      <c r="N193" s="42">
        <v>1309864</v>
      </c>
      <c r="O193" s="73">
        <v>128946</v>
      </c>
      <c r="P193" s="73">
        <v>17308</v>
      </c>
      <c r="Q193" s="73">
        <v>633</v>
      </c>
      <c r="R193" s="73">
        <v>139</v>
      </c>
      <c r="S193" s="47">
        <v>8.3000000000000007</v>
      </c>
      <c r="T193" s="25" t="s">
        <v>383</v>
      </c>
    </row>
    <row r="194" spans="1:20" s="76" customFormat="1" x14ac:dyDescent="0.35">
      <c r="B194" s="74">
        <v>0.11</v>
      </c>
      <c r="C194" s="76" t="s">
        <v>122</v>
      </c>
      <c r="D194" s="77">
        <v>9580</v>
      </c>
      <c r="E194" s="76">
        <v>988</v>
      </c>
      <c r="F194" s="76">
        <v>167</v>
      </c>
      <c r="G194" s="76">
        <v>14.46</v>
      </c>
      <c r="H194" s="41" t="s">
        <v>5</v>
      </c>
      <c r="I194" s="111" t="s">
        <v>5</v>
      </c>
      <c r="J194" s="41">
        <v>6.42</v>
      </c>
      <c r="K194" s="114">
        <v>52.9</v>
      </c>
      <c r="L194" s="41" t="s">
        <v>494</v>
      </c>
      <c r="M194" s="76">
        <v>6.42</v>
      </c>
      <c r="N194" s="42">
        <v>559109</v>
      </c>
      <c r="O194" s="73">
        <v>156408</v>
      </c>
      <c r="P194" s="73">
        <v>24726</v>
      </c>
      <c r="Q194" s="73">
        <v>3178</v>
      </c>
      <c r="R194" s="73">
        <v>224</v>
      </c>
      <c r="S194" s="47">
        <v>28.5</v>
      </c>
      <c r="T194" s="25" t="s">
        <v>123</v>
      </c>
    </row>
    <row r="195" spans="1:20" s="76" customFormat="1" x14ac:dyDescent="0.35">
      <c r="B195" s="74">
        <v>5</v>
      </c>
      <c r="C195" s="76" t="s">
        <v>158</v>
      </c>
      <c r="D195" s="77">
        <v>211080</v>
      </c>
      <c r="E195" s="76">
        <v>250</v>
      </c>
      <c r="F195" s="76">
        <v>15</v>
      </c>
      <c r="G195" s="76">
        <v>5.66</v>
      </c>
      <c r="H195" s="41">
        <v>1</v>
      </c>
      <c r="I195" s="111">
        <v>42216000</v>
      </c>
      <c r="J195" s="41" t="s">
        <v>480</v>
      </c>
      <c r="K195" s="114">
        <v>60.8</v>
      </c>
      <c r="L195" s="41" t="s">
        <v>495</v>
      </c>
      <c r="M195" s="33" t="s">
        <v>480</v>
      </c>
      <c r="N195" s="42">
        <v>780996</v>
      </c>
      <c r="O195" s="73">
        <v>16652</v>
      </c>
      <c r="P195" s="73">
        <v>899</v>
      </c>
      <c r="Q195" s="73">
        <v>903</v>
      </c>
      <c r="R195" s="73">
        <v>168</v>
      </c>
      <c r="S195" s="114">
        <v>2.1</v>
      </c>
      <c r="T195" s="25" t="s">
        <v>159</v>
      </c>
    </row>
    <row r="196" spans="1:20" s="76" customFormat="1" x14ac:dyDescent="0.35">
      <c r="B196" s="74">
        <v>1</v>
      </c>
      <c r="C196" s="76" t="s">
        <v>425</v>
      </c>
      <c r="D196" s="77">
        <v>26967</v>
      </c>
      <c r="E196" s="76">
        <v>889</v>
      </c>
      <c r="F196" s="76">
        <v>74</v>
      </c>
      <c r="G196" s="76">
        <v>7.68</v>
      </c>
      <c r="H196" s="41" t="s">
        <v>477</v>
      </c>
      <c r="I196" s="111">
        <v>39535074</v>
      </c>
      <c r="J196" s="41">
        <v>25</v>
      </c>
      <c r="K196" s="114">
        <v>1.8</v>
      </c>
      <c r="L196" s="41" t="s">
        <v>496</v>
      </c>
      <c r="M196" s="76">
        <v>25</v>
      </c>
      <c r="N196" s="42">
        <v>674175</v>
      </c>
      <c r="O196" s="73">
        <v>125531</v>
      </c>
      <c r="P196" s="73">
        <v>4727</v>
      </c>
      <c r="Q196" s="73">
        <v>1464</v>
      </c>
      <c r="R196" s="73">
        <v>221</v>
      </c>
      <c r="S196" s="114">
        <v>17.5</v>
      </c>
      <c r="T196" s="25" t="s">
        <v>436</v>
      </c>
    </row>
    <row r="197" spans="1:20" s="1" customFormat="1" x14ac:dyDescent="0.35">
      <c r="A197" s="24"/>
      <c r="B197" s="39"/>
      <c r="C197" s="102" t="s">
        <v>268</v>
      </c>
      <c r="D197" s="95"/>
      <c r="E197" s="95"/>
      <c r="F197" s="95"/>
      <c r="G197" s="109"/>
      <c r="H197" s="39"/>
      <c r="I197" s="50">
        <f>SUM(I172:I196)</f>
        <v>795772383</v>
      </c>
      <c r="J197" s="39"/>
      <c r="K197" s="39"/>
      <c r="L197" s="39"/>
      <c r="M197" s="39"/>
      <c r="N197" s="50">
        <f>SUM(N172:N196)</f>
        <v>18070928</v>
      </c>
      <c r="O197" s="50">
        <f>SUM(O172:O196)</f>
        <v>2069300</v>
      </c>
      <c r="P197" s="50">
        <f>SUM(P172:P196)</f>
        <v>199083</v>
      </c>
      <c r="Q197" s="50">
        <f>SUM(Q172:Q196)</f>
        <v>38690</v>
      </c>
      <c r="R197" s="72"/>
      <c r="S197" s="113"/>
      <c r="T197" s="24"/>
    </row>
    <row r="198" spans="1:20" x14ac:dyDescent="0.35">
      <c r="A198" s="25"/>
      <c r="B198" s="41"/>
      <c r="C198" s="100"/>
      <c r="D198" s="77"/>
      <c r="E198" s="77"/>
      <c r="F198" s="77"/>
      <c r="G198" s="27"/>
      <c r="H198" s="41"/>
      <c r="I198" s="50"/>
      <c r="J198" s="41"/>
      <c r="K198" s="114"/>
      <c r="L198" s="41"/>
      <c r="M198" s="41"/>
      <c r="N198" s="42"/>
      <c r="O198" s="73"/>
      <c r="P198" s="73"/>
      <c r="Q198" s="73"/>
      <c r="R198" s="73"/>
      <c r="S198" s="114"/>
      <c r="T198" s="25"/>
    </row>
    <row r="199" spans="1:20" s="1" customFormat="1" x14ac:dyDescent="0.35">
      <c r="A199" s="24"/>
      <c r="B199" s="39"/>
      <c r="C199" s="102" t="s">
        <v>269</v>
      </c>
      <c r="D199" s="95"/>
      <c r="E199" s="95"/>
      <c r="F199" s="95"/>
      <c r="G199" s="109"/>
      <c r="H199" s="39"/>
      <c r="I199" s="50"/>
      <c r="J199" s="39"/>
      <c r="K199" s="113"/>
      <c r="L199" s="39"/>
      <c r="M199" s="39"/>
      <c r="N199" s="50"/>
      <c r="O199" s="72"/>
      <c r="P199" s="72"/>
      <c r="Q199" s="72"/>
      <c r="R199" s="72"/>
      <c r="S199" s="113"/>
      <c r="T199" s="24"/>
    </row>
    <row r="200" spans="1:20" x14ac:dyDescent="0.35">
      <c r="A200" s="25"/>
      <c r="B200" s="105">
        <v>100</v>
      </c>
      <c r="C200" s="76" t="s">
        <v>160</v>
      </c>
      <c r="D200" s="77">
        <v>238085</v>
      </c>
      <c r="E200" s="76">
        <v>750</v>
      </c>
      <c r="F200" s="76">
        <v>5</v>
      </c>
      <c r="G200" s="76">
        <v>0.66</v>
      </c>
      <c r="H200" s="41">
        <v>10</v>
      </c>
      <c r="I200" s="111">
        <v>23808500</v>
      </c>
      <c r="J200" s="41" t="s">
        <v>462</v>
      </c>
      <c r="K200" s="114">
        <v>12.8</v>
      </c>
      <c r="L200" s="41">
        <v>199</v>
      </c>
      <c r="M200" s="41">
        <v>173</v>
      </c>
      <c r="N200" s="42">
        <v>452361</v>
      </c>
      <c r="O200" s="42">
        <v>25911</v>
      </c>
      <c r="P200" s="73">
        <v>141</v>
      </c>
      <c r="Q200" s="73">
        <v>461</v>
      </c>
      <c r="R200" s="73">
        <v>143</v>
      </c>
      <c r="S200" s="117">
        <v>5.9</v>
      </c>
      <c r="T200" s="76" t="s">
        <v>161</v>
      </c>
    </row>
    <row r="201" spans="1:20" x14ac:dyDescent="0.35">
      <c r="A201" s="25"/>
      <c r="B201" s="105">
        <v>10</v>
      </c>
      <c r="C201" s="76" t="s">
        <v>162</v>
      </c>
      <c r="D201" s="77">
        <v>208714</v>
      </c>
      <c r="E201" s="76">
        <v>2155</v>
      </c>
      <c r="F201" s="76">
        <v>39</v>
      </c>
      <c r="G201" s="76">
        <v>1.78</v>
      </c>
      <c r="H201" s="41">
        <v>4</v>
      </c>
      <c r="I201" s="111">
        <v>83291964</v>
      </c>
      <c r="J201" s="41">
        <v>69.5</v>
      </c>
      <c r="K201" s="114">
        <v>-17.399999999999999</v>
      </c>
      <c r="L201" s="41">
        <v>96.5</v>
      </c>
      <c r="M201" s="41">
        <v>69</v>
      </c>
      <c r="N201" s="42">
        <v>1450564</v>
      </c>
      <c r="O201" s="42">
        <v>182668</v>
      </c>
      <c r="P201" s="73">
        <v>2191</v>
      </c>
      <c r="Q201" s="73">
        <v>2039</v>
      </c>
      <c r="R201" s="73">
        <v>242</v>
      </c>
      <c r="S201" s="117">
        <v>10.5</v>
      </c>
      <c r="T201" s="76" t="s">
        <v>163</v>
      </c>
    </row>
    <row r="202" spans="1:20" x14ac:dyDescent="0.35">
      <c r="A202" s="25"/>
      <c r="B202" s="105">
        <v>100</v>
      </c>
      <c r="C202" s="76" t="s">
        <v>384</v>
      </c>
      <c r="D202" s="77">
        <v>68790</v>
      </c>
      <c r="E202" s="76">
        <v>556</v>
      </c>
      <c r="F202" s="76">
        <v>6</v>
      </c>
      <c r="G202" s="76">
        <v>1.07</v>
      </c>
      <c r="H202" s="41">
        <v>5</v>
      </c>
      <c r="I202" s="111">
        <v>3439500</v>
      </c>
      <c r="J202" s="41" t="s">
        <v>463</v>
      </c>
      <c r="K202" s="114">
        <v>-4.3</v>
      </c>
      <c r="L202" s="41">
        <v>112</v>
      </c>
      <c r="M202" s="41">
        <v>88.5</v>
      </c>
      <c r="N202" s="42">
        <v>63975</v>
      </c>
      <c r="O202" s="42">
        <v>4333</v>
      </c>
      <c r="P202" s="73">
        <v>46</v>
      </c>
      <c r="Q202" s="73">
        <v>228</v>
      </c>
      <c r="R202" s="73">
        <v>76</v>
      </c>
      <c r="S202" s="117">
        <v>6.7</v>
      </c>
      <c r="T202" s="76" t="s">
        <v>164</v>
      </c>
    </row>
    <row r="203" spans="1:20" x14ac:dyDescent="0.35">
      <c r="A203" s="25"/>
      <c r="B203" s="105">
        <v>50</v>
      </c>
      <c r="C203" s="76" t="s">
        <v>165</v>
      </c>
      <c r="D203" s="77">
        <v>31625</v>
      </c>
      <c r="E203" s="76">
        <v>718</v>
      </c>
      <c r="F203" s="76">
        <v>8</v>
      </c>
      <c r="G203" s="76">
        <v>1.1000000000000001</v>
      </c>
      <c r="H203" s="41" t="s">
        <v>5</v>
      </c>
      <c r="I203" s="111" t="s">
        <v>5</v>
      </c>
      <c r="J203" s="41">
        <v>104</v>
      </c>
      <c r="K203" s="114">
        <v>26.8</v>
      </c>
      <c r="L203" s="41">
        <v>105</v>
      </c>
      <c r="M203" s="41">
        <v>77</v>
      </c>
      <c r="N203" s="42">
        <v>65780</v>
      </c>
      <c r="O203" s="42">
        <v>25812</v>
      </c>
      <c r="P203" s="73">
        <v>289</v>
      </c>
      <c r="Q203" s="73">
        <v>761</v>
      </c>
      <c r="R203" s="73">
        <v>174</v>
      </c>
      <c r="S203" s="117">
        <v>45.7</v>
      </c>
      <c r="T203" s="76" t="s">
        <v>166</v>
      </c>
    </row>
    <row r="204" spans="1:20" x14ac:dyDescent="0.35">
      <c r="A204" s="25"/>
      <c r="B204" s="105">
        <v>25</v>
      </c>
      <c r="C204" s="76" t="s">
        <v>353</v>
      </c>
      <c r="D204" s="77">
        <v>123313</v>
      </c>
      <c r="E204" s="76">
        <v>818</v>
      </c>
      <c r="F204" s="76">
        <v>4</v>
      </c>
      <c r="G204" s="76">
        <v>0.49</v>
      </c>
      <c r="H204" s="41">
        <v>6</v>
      </c>
      <c r="I204" s="111">
        <v>29592384</v>
      </c>
      <c r="J204" s="41">
        <v>139</v>
      </c>
      <c r="K204" s="114">
        <v>8.5</v>
      </c>
      <c r="L204" s="41">
        <v>143</v>
      </c>
      <c r="M204" s="41">
        <v>125</v>
      </c>
      <c r="N204" s="42">
        <v>685621</v>
      </c>
      <c r="O204" s="42">
        <v>40798</v>
      </c>
      <c r="P204" s="73">
        <v>319</v>
      </c>
      <c r="Q204" s="73">
        <v>301</v>
      </c>
      <c r="R204" s="73">
        <v>138</v>
      </c>
      <c r="S204" s="117">
        <v>6.5</v>
      </c>
      <c r="T204" s="76" t="s">
        <v>351</v>
      </c>
    </row>
    <row r="205" spans="1:20" x14ac:dyDescent="0.35">
      <c r="A205" s="25"/>
      <c r="B205" s="105">
        <v>100</v>
      </c>
      <c r="C205" s="76" t="s">
        <v>167</v>
      </c>
      <c r="D205" s="77">
        <v>277623</v>
      </c>
      <c r="E205" s="76">
        <v>778</v>
      </c>
      <c r="F205" s="76">
        <v>16</v>
      </c>
      <c r="G205" s="76">
        <v>2.02</v>
      </c>
      <c r="H205" s="41" t="s">
        <v>453</v>
      </c>
      <c r="I205" s="111">
        <v>23538625</v>
      </c>
      <c r="J205" s="41">
        <v>121</v>
      </c>
      <c r="K205" s="114">
        <v>9</v>
      </c>
      <c r="L205" s="41">
        <v>126</v>
      </c>
      <c r="M205" s="41">
        <v>114</v>
      </c>
      <c r="N205" s="42">
        <v>335923</v>
      </c>
      <c r="O205" s="42">
        <v>36170</v>
      </c>
      <c r="P205" s="73">
        <v>306</v>
      </c>
      <c r="Q205" s="73">
        <v>942</v>
      </c>
      <c r="R205" s="73">
        <v>199</v>
      </c>
      <c r="S205" s="117">
        <v>11</v>
      </c>
      <c r="T205" s="76" t="s">
        <v>168</v>
      </c>
    </row>
    <row r="206" spans="1:20" x14ac:dyDescent="0.35">
      <c r="A206" s="25"/>
      <c r="B206" s="105">
        <v>20</v>
      </c>
      <c r="C206" s="76" t="s">
        <v>169</v>
      </c>
      <c r="D206" s="77">
        <v>2596729</v>
      </c>
      <c r="E206" s="76">
        <v>9023</v>
      </c>
      <c r="F206" s="76">
        <v>342</v>
      </c>
      <c r="G206" s="76">
        <v>3.65</v>
      </c>
      <c r="H206" s="41" t="s">
        <v>454</v>
      </c>
      <c r="I206" s="111">
        <v>571277621</v>
      </c>
      <c r="J206" s="41">
        <v>84.2</v>
      </c>
      <c r="K206" s="114">
        <v>7.9</v>
      </c>
      <c r="L206" s="41">
        <v>92.5</v>
      </c>
      <c r="M206" s="41">
        <v>77.7</v>
      </c>
      <c r="N206" s="42">
        <v>10932229</v>
      </c>
      <c r="O206" s="42">
        <v>4001222</v>
      </c>
      <c r="P206" s="73">
        <v>46733</v>
      </c>
      <c r="Q206" s="73">
        <v>141431</v>
      </c>
      <c r="R206" s="73">
        <v>249</v>
      </c>
      <c r="S206" s="117">
        <v>36</v>
      </c>
      <c r="T206" s="76" t="s">
        <v>170</v>
      </c>
    </row>
    <row r="207" spans="1:20" x14ac:dyDescent="0.35">
      <c r="A207" s="25"/>
      <c r="B207" s="105">
        <v>100</v>
      </c>
      <c r="C207" s="76" t="s">
        <v>171</v>
      </c>
      <c r="D207" s="77">
        <v>988695</v>
      </c>
      <c r="E207" s="76">
        <v>5302</v>
      </c>
      <c r="F207" s="76">
        <v>101</v>
      </c>
      <c r="G207" s="76">
        <v>1.87</v>
      </c>
      <c r="H207" s="41">
        <v>14</v>
      </c>
      <c r="I207" s="111">
        <v>137779488</v>
      </c>
      <c r="J207" s="41">
        <v>283</v>
      </c>
      <c r="K207" s="114">
        <v>13.6</v>
      </c>
      <c r="L207" s="41">
        <v>293</v>
      </c>
      <c r="M207" s="41">
        <v>262</v>
      </c>
      <c r="N207" s="42">
        <v>2798008</v>
      </c>
      <c r="O207" s="42">
        <v>409459</v>
      </c>
      <c r="P207" s="73">
        <v>1498</v>
      </c>
      <c r="Q207" s="73">
        <v>5517</v>
      </c>
      <c r="R207" s="73">
        <v>248</v>
      </c>
      <c r="S207" s="117">
        <v>15.1</v>
      </c>
      <c r="T207" s="76" t="s">
        <v>172</v>
      </c>
    </row>
    <row r="208" spans="1:20" x14ac:dyDescent="0.35">
      <c r="A208" s="25"/>
      <c r="B208" s="105">
        <v>18</v>
      </c>
      <c r="C208" s="76" t="s">
        <v>173</v>
      </c>
      <c r="D208" s="77">
        <v>1807164</v>
      </c>
      <c r="E208" s="76">
        <v>8195</v>
      </c>
      <c r="F208" s="76">
        <v>295</v>
      </c>
      <c r="G208" s="76">
        <v>3.47</v>
      </c>
      <c r="H208" s="41">
        <v>4</v>
      </c>
      <c r="I208" s="111">
        <v>401592064</v>
      </c>
      <c r="J208" s="41">
        <v>62.8</v>
      </c>
      <c r="K208" s="114">
        <v>7.4</v>
      </c>
      <c r="L208" s="41">
        <v>69.8</v>
      </c>
      <c r="M208" s="41">
        <v>56.4</v>
      </c>
      <c r="N208" s="42">
        <v>6304995</v>
      </c>
      <c r="O208" s="42">
        <v>2672321</v>
      </c>
      <c r="P208" s="73">
        <v>41749</v>
      </c>
      <c r="Q208" s="73">
        <v>98710</v>
      </c>
      <c r="R208" s="73">
        <v>249</v>
      </c>
      <c r="S208" s="117">
        <v>41.6</v>
      </c>
      <c r="T208" s="76" t="s">
        <v>174</v>
      </c>
    </row>
    <row r="209" spans="1:23" x14ac:dyDescent="0.35">
      <c r="A209" s="25"/>
      <c r="B209" s="105">
        <v>100</v>
      </c>
      <c r="C209" s="76" t="s">
        <v>175</v>
      </c>
      <c r="D209" s="77">
        <v>1565041</v>
      </c>
      <c r="E209" s="76">
        <v>2203</v>
      </c>
      <c r="F209" s="76">
        <v>22</v>
      </c>
      <c r="G209" s="76">
        <v>0.99</v>
      </c>
      <c r="H209" s="41" t="s">
        <v>455</v>
      </c>
      <c r="I209" s="111">
        <v>161199171</v>
      </c>
      <c r="J209" s="41">
        <v>193</v>
      </c>
      <c r="K209" s="114">
        <v>6.5</v>
      </c>
      <c r="L209" s="41">
        <v>220</v>
      </c>
      <c r="M209" s="41">
        <v>187</v>
      </c>
      <c r="N209" s="42">
        <v>3020528</v>
      </c>
      <c r="O209" s="42">
        <v>221531</v>
      </c>
      <c r="P209" s="73">
        <v>1169</v>
      </c>
      <c r="Q209" s="73">
        <v>702</v>
      </c>
      <c r="R209" s="73">
        <v>183</v>
      </c>
      <c r="S209" s="117">
        <v>7.5</v>
      </c>
      <c r="T209" s="76" t="s">
        <v>176</v>
      </c>
    </row>
    <row r="210" spans="1:23" x14ac:dyDescent="0.35">
      <c r="A210" s="25"/>
      <c r="B210" s="105">
        <v>10</v>
      </c>
      <c r="C210" s="76" t="s">
        <v>178</v>
      </c>
      <c r="D210" s="77">
        <v>230149</v>
      </c>
      <c r="E210" s="76">
        <v>2263</v>
      </c>
      <c r="F210" s="76">
        <v>47</v>
      </c>
      <c r="G210" s="76">
        <v>2.0299999999999998</v>
      </c>
      <c r="H210" s="41" t="s">
        <v>456</v>
      </c>
      <c r="I210" s="111">
        <v>64341438</v>
      </c>
      <c r="J210" s="41">
        <v>55</v>
      </c>
      <c r="K210" s="114">
        <v>6.8</v>
      </c>
      <c r="L210" s="41">
        <v>61</v>
      </c>
      <c r="M210" s="41">
        <v>47</v>
      </c>
      <c r="N210" s="42">
        <v>1265820</v>
      </c>
      <c r="O210" s="42">
        <v>181090</v>
      </c>
      <c r="P210" s="73">
        <v>3410</v>
      </c>
      <c r="Q210" s="73">
        <v>2249</v>
      </c>
      <c r="R210" s="73">
        <v>240</v>
      </c>
      <c r="S210" s="117">
        <v>14.8</v>
      </c>
      <c r="T210" s="76" t="s">
        <v>179</v>
      </c>
    </row>
    <row r="211" spans="1:23" x14ac:dyDescent="0.35">
      <c r="A211" s="25"/>
      <c r="B211" s="105">
        <v>100</v>
      </c>
      <c r="C211" s="76" t="s">
        <v>452</v>
      </c>
      <c r="D211" s="77">
        <v>1089863</v>
      </c>
      <c r="E211" s="76">
        <v>3828</v>
      </c>
      <c r="F211" s="76">
        <v>35</v>
      </c>
      <c r="G211" s="76">
        <v>0.91</v>
      </c>
      <c r="H211" s="41" t="s">
        <v>5</v>
      </c>
      <c r="I211" s="111" t="s">
        <v>5</v>
      </c>
      <c r="J211" s="41">
        <v>116.96</v>
      </c>
      <c r="K211" s="114" t="s">
        <v>5</v>
      </c>
      <c r="L211" s="41">
        <v>118</v>
      </c>
      <c r="M211" s="41">
        <v>114</v>
      </c>
      <c r="N211" s="42">
        <v>1270780</v>
      </c>
      <c r="O211" s="42">
        <v>600710</v>
      </c>
      <c r="P211" s="73">
        <v>5239</v>
      </c>
      <c r="Q211" s="73">
        <v>1295</v>
      </c>
      <c r="R211" s="73">
        <v>60</v>
      </c>
      <c r="S211" s="117">
        <v>48.1</v>
      </c>
      <c r="T211" s="76" t="s">
        <v>464</v>
      </c>
    </row>
    <row r="212" spans="1:23" x14ac:dyDescent="0.35">
      <c r="A212" s="25"/>
      <c r="B212" s="105">
        <v>15</v>
      </c>
      <c r="C212" s="76" t="s">
        <v>352</v>
      </c>
      <c r="D212" s="77">
        <v>946520</v>
      </c>
      <c r="E212" s="76">
        <v>4864</v>
      </c>
      <c r="F212" s="76">
        <v>74</v>
      </c>
      <c r="G212" s="76">
        <v>1.5</v>
      </c>
      <c r="H212" s="41" t="s">
        <v>457</v>
      </c>
      <c r="I212" s="111">
        <v>151391088</v>
      </c>
      <c r="J212" s="41">
        <v>35.6</v>
      </c>
      <c r="K212" s="114">
        <v>12.3</v>
      </c>
      <c r="L212" s="41">
        <v>37.799999999999997</v>
      </c>
      <c r="M212" s="41">
        <v>32.700000000000003</v>
      </c>
      <c r="N212" s="42">
        <v>2246408</v>
      </c>
      <c r="O212" s="42">
        <v>488187</v>
      </c>
      <c r="P212" s="73">
        <v>14361</v>
      </c>
      <c r="Q212" s="73">
        <v>4217</v>
      </c>
      <c r="R212" s="73">
        <v>244</v>
      </c>
      <c r="S212" s="117">
        <v>22.8</v>
      </c>
      <c r="T212" s="76" t="s">
        <v>180</v>
      </c>
    </row>
    <row r="213" spans="1:23" s="76" customFormat="1" x14ac:dyDescent="0.35">
      <c r="A213" s="25"/>
      <c r="B213" s="105">
        <v>30</v>
      </c>
      <c r="C213" s="76" t="s">
        <v>326</v>
      </c>
      <c r="D213" s="77">
        <v>57000</v>
      </c>
      <c r="E213" s="76">
        <v>858</v>
      </c>
      <c r="F213" s="76">
        <v>20</v>
      </c>
      <c r="G213" s="76">
        <v>2.2799999999999998</v>
      </c>
      <c r="H213" s="41">
        <v>7</v>
      </c>
      <c r="I213" s="111">
        <v>13167000</v>
      </c>
      <c r="J213" s="41">
        <v>122</v>
      </c>
      <c r="K213" s="114">
        <v>4.2</v>
      </c>
      <c r="L213" s="41">
        <v>134</v>
      </c>
      <c r="M213" s="41">
        <v>120</v>
      </c>
      <c r="N213" s="42">
        <v>231800</v>
      </c>
      <c r="O213" s="42">
        <v>32798</v>
      </c>
      <c r="P213" s="73">
        <v>260</v>
      </c>
      <c r="Q213" s="73">
        <v>727</v>
      </c>
      <c r="R213" s="73">
        <v>205</v>
      </c>
      <c r="S213" s="117">
        <v>13.7</v>
      </c>
      <c r="T213" s="76" t="s">
        <v>328</v>
      </c>
    </row>
    <row r="214" spans="1:23" s="76" customFormat="1" x14ac:dyDescent="0.35">
      <c r="A214" s="25"/>
      <c r="B214" s="105">
        <v>100</v>
      </c>
      <c r="C214" s="76" t="s">
        <v>437</v>
      </c>
      <c r="D214" s="77">
        <v>224348</v>
      </c>
      <c r="E214" s="76">
        <v>8195</v>
      </c>
      <c r="F214" s="76">
        <v>295</v>
      </c>
      <c r="G214" s="76">
        <v>3.47</v>
      </c>
      <c r="H214" s="41" t="s">
        <v>458</v>
      </c>
      <c r="I214" s="111">
        <v>12267843</v>
      </c>
      <c r="J214" s="41">
        <v>106</v>
      </c>
      <c r="K214" s="114">
        <v>-1.6</v>
      </c>
      <c r="L214" s="41">
        <v>117</v>
      </c>
      <c r="M214" s="41">
        <v>106</v>
      </c>
      <c r="N214" s="42">
        <v>237809</v>
      </c>
      <c r="O214" s="42">
        <v>29712</v>
      </c>
      <c r="P214" s="73">
        <v>270</v>
      </c>
      <c r="Q214" s="73">
        <v>547</v>
      </c>
      <c r="R214" s="73">
        <v>147</v>
      </c>
      <c r="S214" s="117">
        <v>12</v>
      </c>
      <c r="T214" s="76" t="s">
        <v>439</v>
      </c>
    </row>
    <row r="215" spans="1:23" s="76" customFormat="1" x14ac:dyDescent="0.35">
      <c r="A215" s="25"/>
      <c r="B215" s="105">
        <v>100</v>
      </c>
      <c r="C215" s="76" t="s">
        <v>288</v>
      </c>
      <c r="D215" s="77">
        <v>1238856</v>
      </c>
      <c r="E215" s="76">
        <v>985</v>
      </c>
      <c r="F215" s="76">
        <v>23</v>
      </c>
      <c r="G215" s="76">
        <v>2.2799999999999998</v>
      </c>
      <c r="H215" s="41" t="s">
        <v>459</v>
      </c>
      <c r="I215" s="111">
        <v>115086690</v>
      </c>
      <c r="J215" s="41">
        <v>195</v>
      </c>
      <c r="K215" s="114">
        <v>6.6</v>
      </c>
      <c r="L215" s="41">
        <v>200</v>
      </c>
      <c r="M215" s="41">
        <v>182</v>
      </c>
      <c r="N215" s="42">
        <v>2415769</v>
      </c>
      <c r="O215" s="42">
        <v>117734</v>
      </c>
      <c r="P215" s="73">
        <v>609</v>
      </c>
      <c r="Q215" s="73">
        <v>554</v>
      </c>
      <c r="R215" s="73">
        <v>169</v>
      </c>
      <c r="S215" s="117">
        <v>4.9000000000000004</v>
      </c>
      <c r="T215" s="76" t="s">
        <v>289</v>
      </c>
    </row>
    <row r="216" spans="1:23" s="76" customFormat="1" x14ac:dyDescent="0.35">
      <c r="A216" s="25"/>
      <c r="B216" s="105">
        <v>50</v>
      </c>
      <c r="C216" s="76" t="s">
        <v>327</v>
      </c>
      <c r="D216" s="77">
        <v>783197</v>
      </c>
      <c r="E216" s="76">
        <v>1474</v>
      </c>
      <c r="F216" s="76">
        <v>50</v>
      </c>
      <c r="G216" s="76">
        <v>3.28</v>
      </c>
      <c r="H216" s="41">
        <v>6</v>
      </c>
      <c r="I216" s="111">
        <v>93952656</v>
      </c>
      <c r="J216" s="41">
        <v>96.8</v>
      </c>
      <c r="K216" s="114">
        <v>-1.2</v>
      </c>
      <c r="L216" s="41">
        <v>107</v>
      </c>
      <c r="M216" s="41">
        <v>94</v>
      </c>
      <c r="N216" s="42">
        <v>1516270</v>
      </c>
      <c r="O216" s="42">
        <v>94582</v>
      </c>
      <c r="P216" s="73">
        <v>955</v>
      </c>
      <c r="Q216" s="73">
        <v>2381</v>
      </c>
      <c r="R216" s="73">
        <v>233</v>
      </c>
      <c r="S216" s="117">
        <v>6.1</v>
      </c>
      <c r="T216" s="76" t="s">
        <v>329</v>
      </c>
    </row>
    <row r="217" spans="1:23" s="76" customFormat="1" x14ac:dyDescent="0.35">
      <c r="A217" s="25"/>
      <c r="B217" s="105">
        <v>10</v>
      </c>
      <c r="C217" s="76" t="s">
        <v>181</v>
      </c>
      <c r="D217" s="77">
        <v>207312</v>
      </c>
      <c r="E217" s="76">
        <v>2641</v>
      </c>
      <c r="F217" s="76">
        <v>100</v>
      </c>
      <c r="G217" s="76">
        <v>3.65</v>
      </c>
      <c r="H217" s="41">
        <v>5</v>
      </c>
      <c r="I217" s="111">
        <v>103655915</v>
      </c>
      <c r="J217" s="41">
        <v>55.6</v>
      </c>
      <c r="K217" s="114">
        <v>9.6</v>
      </c>
      <c r="L217" s="41">
        <v>61.2</v>
      </c>
      <c r="M217" s="41">
        <v>53</v>
      </c>
      <c r="N217" s="42">
        <v>1152654</v>
      </c>
      <c r="O217" s="42">
        <v>324388</v>
      </c>
      <c r="P217" s="73">
        <v>5792</v>
      </c>
      <c r="Q217" s="73">
        <v>7254</v>
      </c>
      <c r="R217" s="73">
        <v>249</v>
      </c>
      <c r="S217" s="117">
        <v>27.9</v>
      </c>
      <c r="T217" s="76" t="s">
        <v>182</v>
      </c>
    </row>
    <row r="218" spans="1:23" x14ac:dyDescent="0.35">
      <c r="A218" s="25"/>
      <c r="B218" s="105">
        <v>50</v>
      </c>
      <c r="C218" s="76" t="s">
        <v>438</v>
      </c>
      <c r="D218" s="77">
        <v>5765976</v>
      </c>
      <c r="E218" s="76">
        <v>4864</v>
      </c>
      <c r="F218" s="76">
        <v>157</v>
      </c>
      <c r="G218" s="76">
        <v>3.13</v>
      </c>
      <c r="H218" s="41" t="s">
        <v>460</v>
      </c>
      <c r="I218" s="111">
        <v>424432748</v>
      </c>
      <c r="J218" s="41">
        <v>83</v>
      </c>
      <c r="K218" s="114">
        <v>-4.0999999999999996</v>
      </c>
      <c r="L218" s="41">
        <v>96.74</v>
      </c>
      <c r="M218" s="41">
        <v>80.400000000000006</v>
      </c>
      <c r="N218" s="42">
        <v>9571520</v>
      </c>
      <c r="O218" s="42">
        <v>652407</v>
      </c>
      <c r="P218" s="73">
        <v>7430</v>
      </c>
      <c r="Q218" s="73">
        <v>20443</v>
      </c>
      <c r="R218" s="73">
        <v>249</v>
      </c>
      <c r="S218" s="117">
        <v>6.9</v>
      </c>
      <c r="T218" s="76" t="s">
        <v>440</v>
      </c>
    </row>
    <row r="219" spans="1:23" s="76" customFormat="1" x14ac:dyDescent="0.35">
      <c r="A219" s="25"/>
      <c r="B219" s="105">
        <v>25</v>
      </c>
      <c r="C219" s="76" t="s">
        <v>183</v>
      </c>
      <c r="D219" s="77">
        <v>1506866</v>
      </c>
      <c r="E219" s="76">
        <v>4425</v>
      </c>
      <c r="F219" s="76">
        <v>116</v>
      </c>
      <c r="G219" s="76">
        <v>2.5499999999999998</v>
      </c>
      <c r="H219" s="41" t="s">
        <v>461</v>
      </c>
      <c r="I219" s="111">
        <v>221314083</v>
      </c>
      <c r="J219" s="41">
        <v>53</v>
      </c>
      <c r="K219" s="114">
        <v>4.4000000000000004</v>
      </c>
      <c r="L219" s="41">
        <v>56.4</v>
      </c>
      <c r="M219" s="41">
        <v>46.4</v>
      </c>
      <c r="N219" s="42">
        <v>3194555</v>
      </c>
      <c r="O219" s="42">
        <v>479854</v>
      </c>
      <c r="P219" s="73">
        <v>9318</v>
      </c>
      <c r="Q219" s="73">
        <v>18253</v>
      </c>
      <c r="R219" s="73">
        <v>249</v>
      </c>
      <c r="S219" s="117">
        <v>15.6</v>
      </c>
      <c r="T219" s="76" t="s">
        <v>184</v>
      </c>
    </row>
    <row r="220" spans="1:23" s="76" customFormat="1" x14ac:dyDescent="0.35">
      <c r="A220" s="25"/>
      <c r="B220" s="105">
        <v>60</v>
      </c>
      <c r="C220" s="76" t="s">
        <v>185</v>
      </c>
      <c r="D220" s="77">
        <v>367472</v>
      </c>
      <c r="E220" s="76">
        <v>2072</v>
      </c>
      <c r="F220" s="76">
        <v>34</v>
      </c>
      <c r="G220" s="76">
        <v>1.61</v>
      </c>
      <c r="H220" s="41">
        <v>8</v>
      </c>
      <c r="I220" s="111">
        <v>48996272</v>
      </c>
      <c r="J220" s="41">
        <v>122</v>
      </c>
      <c r="K220" s="114">
        <v>4.2</v>
      </c>
      <c r="L220" s="41">
        <v>132</v>
      </c>
      <c r="M220" s="41">
        <v>114</v>
      </c>
      <c r="N220" s="42">
        <v>747193</v>
      </c>
      <c r="O220" s="42">
        <v>67581</v>
      </c>
      <c r="P220" s="73">
        <v>557</v>
      </c>
      <c r="Q220" s="73">
        <v>1363</v>
      </c>
      <c r="R220" s="73">
        <v>235</v>
      </c>
      <c r="S220" s="117">
        <v>9.1</v>
      </c>
      <c r="T220" s="76" t="s">
        <v>186</v>
      </c>
    </row>
    <row r="221" spans="1:23" x14ac:dyDescent="0.35">
      <c r="A221" s="25"/>
      <c r="B221" s="39"/>
      <c r="C221" s="102" t="s">
        <v>350</v>
      </c>
      <c r="D221" s="77"/>
      <c r="E221" s="77"/>
      <c r="F221" s="90"/>
      <c r="G221" s="109"/>
      <c r="H221" s="113"/>
      <c r="I221" s="50">
        <f>SUM(I200:I220)</f>
        <v>2684125050</v>
      </c>
      <c r="J221" s="39"/>
      <c r="K221" s="39"/>
      <c r="L221" s="39"/>
      <c r="M221" s="39"/>
      <c r="N221" s="72">
        <f>SUM(N200:N220)</f>
        <v>49960562</v>
      </c>
      <c r="O221" s="72">
        <f>SUM(O200:O220)</f>
        <v>10689268</v>
      </c>
      <c r="P221" s="72">
        <f>SUM(P200:P220)</f>
        <v>142642</v>
      </c>
      <c r="Q221" s="72">
        <f>SUM(Q200:Q220)</f>
        <v>310375</v>
      </c>
      <c r="R221" s="72"/>
      <c r="S221" s="113"/>
      <c r="T221" s="24"/>
      <c r="U221" s="1"/>
      <c r="V221" s="1"/>
      <c r="W221" s="1"/>
    </row>
    <row r="222" spans="1:23" x14ac:dyDescent="0.35">
      <c r="A222" s="25"/>
      <c r="B222" s="41"/>
      <c r="C222" s="100"/>
      <c r="D222" s="77"/>
      <c r="E222" s="77"/>
      <c r="F222" s="91"/>
      <c r="G222" s="27"/>
      <c r="H222" s="114"/>
      <c r="I222" s="42"/>
      <c r="J222" s="41"/>
      <c r="K222" s="41"/>
      <c r="L222" s="41"/>
      <c r="M222" s="41"/>
      <c r="N222" s="42"/>
      <c r="O222" s="73"/>
      <c r="P222" s="73"/>
      <c r="Q222" s="73"/>
      <c r="R222" s="73"/>
      <c r="S222" s="114"/>
      <c r="T222" s="25"/>
    </row>
    <row r="223" spans="1:23" x14ac:dyDescent="0.35">
      <c r="A223" s="25"/>
      <c r="B223" s="41"/>
      <c r="C223" s="100"/>
      <c r="D223" s="77"/>
      <c r="E223" s="77"/>
      <c r="F223" s="91"/>
      <c r="G223" s="27"/>
      <c r="H223" s="114"/>
      <c r="I223" s="42"/>
      <c r="J223" s="41"/>
      <c r="K223" s="41"/>
      <c r="L223" s="41"/>
      <c r="M223" s="41"/>
      <c r="N223" s="42"/>
      <c r="O223" s="73"/>
      <c r="P223" s="73"/>
      <c r="Q223" s="73"/>
      <c r="R223" s="73"/>
      <c r="S223" s="114"/>
      <c r="T223" s="25"/>
    </row>
    <row r="224" spans="1:23" s="1" customFormat="1" x14ac:dyDescent="0.35">
      <c r="A224" s="24"/>
      <c r="B224" s="41"/>
      <c r="C224" s="100"/>
      <c r="D224" s="77"/>
      <c r="E224" s="77"/>
      <c r="F224" s="91"/>
      <c r="G224" s="27"/>
      <c r="H224" s="114"/>
      <c r="I224" s="42"/>
      <c r="J224" s="41"/>
      <c r="K224" s="41"/>
      <c r="L224" s="41"/>
      <c r="M224" s="41"/>
      <c r="N224" s="42"/>
      <c r="O224" s="73"/>
      <c r="P224" s="73"/>
      <c r="Q224" s="73"/>
      <c r="R224" s="73"/>
      <c r="S224" s="114"/>
      <c r="T224" s="25"/>
      <c r="U224"/>
      <c r="V224"/>
      <c r="W224"/>
    </row>
    <row r="225" spans="1:23" s="1" customFormat="1" x14ac:dyDescent="0.35">
      <c r="A225" s="24"/>
      <c r="B225" s="39"/>
      <c r="C225" s="102" t="s">
        <v>270</v>
      </c>
      <c r="D225" s="95"/>
      <c r="E225" s="95"/>
      <c r="F225" s="90"/>
      <c r="G225" s="109"/>
      <c r="H225" s="39"/>
      <c r="I225" s="50"/>
      <c r="J225" s="39"/>
      <c r="K225" s="39"/>
      <c r="L225" s="39"/>
      <c r="M225" s="39"/>
      <c r="N225" s="50"/>
      <c r="O225" s="72"/>
      <c r="P225" s="72"/>
      <c r="Q225" s="72"/>
      <c r="R225" s="72"/>
      <c r="S225" s="113"/>
      <c r="T225" s="24"/>
    </row>
    <row r="226" spans="1:23" x14ac:dyDescent="0.35">
      <c r="A226" s="25"/>
      <c r="B226" s="41" t="s">
        <v>5</v>
      </c>
      <c r="C226" s="100" t="s">
        <v>290</v>
      </c>
      <c r="D226" s="77" t="s">
        <v>5</v>
      </c>
      <c r="E226" s="77"/>
      <c r="F226" s="77"/>
      <c r="G226" s="27"/>
      <c r="H226" s="41" t="s">
        <v>5</v>
      </c>
      <c r="I226" s="42" t="s">
        <v>5</v>
      </c>
      <c r="J226" s="41">
        <v>70.5</v>
      </c>
      <c r="K226" s="41">
        <v>-1.1000000000000001</v>
      </c>
      <c r="L226" s="41" t="s">
        <v>465</v>
      </c>
      <c r="M226" s="41" t="s">
        <v>466</v>
      </c>
      <c r="N226" s="42">
        <v>994050</v>
      </c>
      <c r="O226" s="73">
        <v>1523402</v>
      </c>
      <c r="P226" s="73">
        <v>20311</v>
      </c>
      <c r="Q226" s="73">
        <v>7843</v>
      </c>
      <c r="R226" s="73">
        <v>249</v>
      </c>
      <c r="S226" s="41">
        <v>126.8</v>
      </c>
      <c r="T226" s="26" t="s">
        <v>291</v>
      </c>
    </row>
    <row r="227" spans="1:23" x14ac:dyDescent="0.35">
      <c r="A227" s="25"/>
      <c r="B227" s="41" t="s">
        <v>5</v>
      </c>
      <c r="C227" s="100" t="s">
        <v>187</v>
      </c>
      <c r="D227" s="77" t="s">
        <v>5</v>
      </c>
      <c r="E227" s="77"/>
      <c r="F227" s="76"/>
      <c r="G227" s="27"/>
      <c r="H227" s="41" t="s">
        <v>5</v>
      </c>
      <c r="I227" s="42" t="s">
        <v>5</v>
      </c>
      <c r="J227" s="41">
        <v>71.290000000000006</v>
      </c>
      <c r="K227" s="41">
        <v>-0.7</v>
      </c>
      <c r="L227" s="41" t="s">
        <v>467</v>
      </c>
      <c r="M227" s="41" t="s">
        <v>468</v>
      </c>
      <c r="N227" s="42">
        <v>1657493</v>
      </c>
      <c r="O227" s="73">
        <v>580961</v>
      </c>
      <c r="P227" s="73">
        <v>7686</v>
      </c>
      <c r="Q227" s="73">
        <v>2511</v>
      </c>
      <c r="R227" s="73">
        <v>247</v>
      </c>
      <c r="S227" s="41">
        <v>31.2</v>
      </c>
      <c r="T227" s="26" t="s">
        <v>292</v>
      </c>
    </row>
    <row r="228" spans="1:23" x14ac:dyDescent="0.35">
      <c r="A228" s="25"/>
      <c r="B228" s="41" t="s">
        <v>5</v>
      </c>
      <c r="C228" s="100" t="s">
        <v>441</v>
      </c>
      <c r="D228" s="77" t="s">
        <v>5</v>
      </c>
      <c r="E228" s="77"/>
      <c r="F228" s="77"/>
      <c r="G228" s="27"/>
      <c r="H228" s="41" t="s">
        <v>5</v>
      </c>
      <c r="I228" s="42" t="s">
        <v>5</v>
      </c>
      <c r="J228" s="41">
        <v>36.26</v>
      </c>
      <c r="K228" s="41">
        <v>-4.2</v>
      </c>
      <c r="L228" s="41" t="s">
        <v>469</v>
      </c>
      <c r="M228" s="41" t="s">
        <v>470</v>
      </c>
      <c r="N228" s="42">
        <v>393421</v>
      </c>
      <c r="O228" s="73">
        <v>11426987</v>
      </c>
      <c r="P228" s="73">
        <v>347497</v>
      </c>
      <c r="Q228" s="73">
        <v>95880</v>
      </c>
      <c r="R228" s="73">
        <v>249</v>
      </c>
      <c r="S228" s="41">
        <v>2104</v>
      </c>
      <c r="T228" s="26" t="s">
        <v>293</v>
      </c>
    </row>
    <row r="229" spans="1:23" x14ac:dyDescent="0.35">
      <c r="A229" s="25"/>
      <c r="B229" s="41" t="s">
        <v>5</v>
      </c>
      <c r="C229" s="100" t="s">
        <v>442</v>
      </c>
      <c r="D229" s="77" t="s">
        <v>5</v>
      </c>
      <c r="E229" s="77"/>
      <c r="F229" s="77"/>
      <c r="G229" s="27"/>
      <c r="H229" s="41" t="s">
        <v>5</v>
      </c>
      <c r="I229" s="42" t="s">
        <v>5</v>
      </c>
      <c r="J229" s="41">
        <v>157</v>
      </c>
      <c r="K229" s="41">
        <v>-5.6</v>
      </c>
      <c r="L229" s="41" t="s">
        <v>471</v>
      </c>
      <c r="M229" s="41" t="s">
        <v>472</v>
      </c>
      <c r="N229" s="42">
        <v>282600</v>
      </c>
      <c r="O229" s="73">
        <v>7389604</v>
      </c>
      <c r="P229" s="73">
        <v>40397</v>
      </c>
      <c r="Q229" s="73">
        <v>60072</v>
      </c>
      <c r="R229" s="73">
        <v>249</v>
      </c>
      <c r="S229" s="41">
        <v>2630.3</v>
      </c>
      <c r="T229" s="26" t="s">
        <v>294</v>
      </c>
    </row>
    <row r="230" spans="1:23" s="76" customFormat="1" x14ac:dyDescent="0.35">
      <c r="A230" s="25"/>
      <c r="B230" s="41"/>
      <c r="C230" s="102" t="s">
        <v>271</v>
      </c>
      <c r="D230" s="77"/>
      <c r="E230" s="77"/>
      <c r="F230" s="92"/>
      <c r="G230" s="93"/>
      <c r="H230" s="41"/>
      <c r="I230" s="42"/>
      <c r="J230" s="41"/>
      <c r="K230" s="41"/>
      <c r="L230" s="41"/>
      <c r="M230" s="41"/>
      <c r="N230" s="50">
        <f>SUM(N226:N229)</f>
        <v>3327564</v>
      </c>
      <c r="O230" s="72">
        <f>SUM(O226:O229)</f>
        <v>20920954</v>
      </c>
      <c r="P230" s="72">
        <f>SUM(P226:P229)</f>
        <v>415891</v>
      </c>
      <c r="Q230" s="72">
        <f>SUM(Q226:Q229)</f>
        <v>166306</v>
      </c>
      <c r="R230" s="73"/>
      <c r="S230" s="41"/>
      <c r="T230" s="26"/>
    </row>
    <row r="231" spans="1:23" s="23" customFormat="1" x14ac:dyDescent="0.35">
      <c r="A231" s="2"/>
      <c r="B231" s="18"/>
      <c r="C231" s="100"/>
      <c r="D231" s="77"/>
      <c r="E231" s="77"/>
      <c r="F231" s="94"/>
      <c r="G231" s="99"/>
      <c r="H231" s="112"/>
      <c r="I231" s="46"/>
      <c r="J231" s="18"/>
      <c r="K231" s="18"/>
      <c r="L231" s="18"/>
      <c r="M231" s="18"/>
      <c r="N231" s="46"/>
      <c r="O231" s="52"/>
      <c r="P231" s="52"/>
      <c r="Q231" s="52"/>
      <c r="R231" s="52"/>
      <c r="S231" s="17"/>
      <c r="T231"/>
      <c r="U231"/>
      <c r="V231"/>
      <c r="W231"/>
    </row>
    <row r="232" spans="1:23" s="23" customFormat="1" x14ac:dyDescent="0.35">
      <c r="A232" s="2"/>
      <c r="B232" s="18"/>
      <c r="C232" s="100"/>
      <c r="D232" s="77"/>
      <c r="E232" s="77"/>
      <c r="F232" s="94"/>
      <c r="G232" s="99"/>
      <c r="H232" s="112"/>
      <c r="I232" s="46"/>
      <c r="J232" s="18"/>
      <c r="K232" s="18"/>
      <c r="L232" s="18"/>
      <c r="M232" s="18"/>
      <c r="N232" s="46"/>
      <c r="O232" s="52"/>
      <c r="P232" s="52"/>
      <c r="Q232" s="52"/>
      <c r="R232" s="52"/>
      <c r="S232" s="17"/>
      <c r="T232" s="76"/>
      <c r="U232" s="76"/>
      <c r="V232" s="76"/>
      <c r="W232" s="76"/>
    </row>
    <row r="233" spans="1:23" s="23" customFormat="1" x14ac:dyDescent="0.35">
      <c r="A233" s="2"/>
      <c r="B233" s="18"/>
      <c r="C233" s="100"/>
      <c r="D233" s="77"/>
      <c r="E233" s="77"/>
      <c r="F233" s="94"/>
      <c r="G233" s="99"/>
      <c r="H233" s="112"/>
      <c r="I233" s="46"/>
      <c r="J233" s="18"/>
      <c r="K233" s="18"/>
      <c r="L233" s="18"/>
      <c r="M233" s="18"/>
      <c r="N233" s="46"/>
      <c r="O233" s="52"/>
      <c r="P233" s="52"/>
      <c r="Q233" s="52"/>
      <c r="R233" s="52"/>
      <c r="S233" s="17"/>
      <c r="T233" s="76"/>
      <c r="U233" s="76"/>
      <c r="V233" s="76"/>
      <c r="W233" s="76"/>
    </row>
    <row r="234" spans="1:23" s="103" customFormat="1" ht="13.5" x14ac:dyDescent="0.3">
      <c r="A234" s="19"/>
      <c r="B234" s="21"/>
      <c r="C234" s="102" t="s">
        <v>272</v>
      </c>
      <c r="D234" s="95"/>
      <c r="E234" s="95"/>
      <c r="F234" s="95"/>
      <c r="G234" s="96"/>
      <c r="H234" s="21"/>
      <c r="I234" s="45">
        <f>I221+I197+I169+I36</f>
        <v>102174605355.74969</v>
      </c>
      <c r="J234" s="21"/>
      <c r="K234" s="21"/>
      <c r="L234" s="21"/>
      <c r="M234" s="21"/>
      <c r="N234" s="45">
        <f>N230+N221+N197+N169+N36</f>
        <v>2461508956</v>
      </c>
      <c r="O234" s="45">
        <f>O221+O197+O169+O36+O230</f>
        <v>1324764953</v>
      </c>
      <c r="P234" s="45">
        <f>P221+P197+P169+P36+P230</f>
        <v>35044348</v>
      </c>
      <c r="Q234" s="45">
        <f>Q221+Q197+Q169+Q36+Q230</f>
        <v>31597644</v>
      </c>
      <c r="R234" s="45"/>
      <c r="S234" s="21"/>
    </row>
    <row r="235" spans="1:23" x14ac:dyDescent="0.35">
      <c r="B235" s="22"/>
      <c r="C235" s="100"/>
      <c r="D235" s="77"/>
      <c r="E235" s="77"/>
      <c r="F235" s="77"/>
      <c r="G235" s="78"/>
      <c r="H235" s="27"/>
      <c r="I235" s="43"/>
      <c r="J235" s="22"/>
      <c r="K235" s="22"/>
      <c r="L235" s="22"/>
      <c r="M235" s="22"/>
      <c r="N235" s="43"/>
      <c r="O235" s="43"/>
      <c r="P235" s="43"/>
      <c r="Q235" s="43"/>
      <c r="R235" s="43"/>
      <c r="S235" s="22"/>
      <c r="T235" s="22"/>
      <c r="U235" s="23"/>
      <c r="V235" s="23"/>
      <c r="W235" s="23"/>
    </row>
    <row r="236" spans="1:23" x14ac:dyDescent="0.35">
      <c r="C236" s="100"/>
      <c r="D236" s="77"/>
      <c r="E236" s="77"/>
      <c r="H236" s="112"/>
    </row>
    <row r="237" spans="1:23" x14ac:dyDescent="0.35">
      <c r="C237" s="100"/>
      <c r="D237" s="77"/>
      <c r="E237" s="77"/>
      <c r="H237" s="112"/>
    </row>
    <row r="238" spans="1:23" s="23" customFormat="1" x14ac:dyDescent="0.35">
      <c r="A238" s="2" t="s">
        <v>275</v>
      </c>
      <c r="B238" s="18"/>
      <c r="C238" s="100"/>
      <c r="D238" s="77"/>
      <c r="E238" s="77"/>
      <c r="F238" s="94"/>
      <c r="G238" s="99"/>
      <c r="H238" s="26"/>
      <c r="I238" s="52"/>
      <c r="J238" s="17"/>
      <c r="K238" s="18"/>
      <c r="L238" s="18"/>
      <c r="M238" s="18"/>
      <c r="N238" s="46"/>
      <c r="O238" s="52"/>
      <c r="P238" s="52"/>
      <c r="Q238" s="52"/>
      <c r="R238" s="52"/>
      <c r="S238" s="17"/>
      <c r="T238"/>
      <c r="U238"/>
      <c r="V238"/>
      <c r="W238"/>
    </row>
    <row r="239" spans="1:23" s="23" customFormat="1" ht="13.5" x14ac:dyDescent="0.3">
      <c r="A239" s="2" t="s">
        <v>274</v>
      </c>
      <c r="B239" s="20"/>
      <c r="C239" s="100"/>
      <c r="D239" s="77"/>
      <c r="E239" s="77"/>
      <c r="F239" s="43"/>
      <c r="G239" s="98"/>
      <c r="H239" s="22"/>
      <c r="I239" s="43"/>
      <c r="J239" s="22"/>
      <c r="K239" s="22"/>
      <c r="L239" s="22"/>
      <c r="M239" s="22"/>
      <c r="N239" s="43"/>
      <c r="O239" s="43"/>
      <c r="P239" s="43"/>
      <c r="Q239" s="43"/>
      <c r="R239" s="43"/>
      <c r="S239" s="22"/>
    </row>
    <row r="240" spans="1:23" s="23" customFormat="1" ht="13.5" x14ac:dyDescent="0.3">
      <c r="A240" s="2" t="s">
        <v>276</v>
      </c>
      <c r="B240" s="20"/>
      <c r="C240" s="100"/>
      <c r="D240" s="77"/>
      <c r="E240" s="77"/>
      <c r="F240" s="43"/>
      <c r="G240" s="98"/>
      <c r="H240" s="22"/>
      <c r="I240" s="43"/>
      <c r="J240" s="22"/>
      <c r="K240" s="22"/>
      <c r="L240" s="22"/>
      <c r="M240" s="22"/>
      <c r="N240" s="43"/>
      <c r="O240" s="43"/>
      <c r="P240" s="43"/>
      <c r="Q240" s="43"/>
      <c r="R240" s="43"/>
      <c r="S240" s="22"/>
    </row>
    <row r="241" spans="1:19" s="23" customFormat="1" ht="13.5" x14ac:dyDescent="0.3">
      <c r="A241" s="2" t="s">
        <v>277</v>
      </c>
      <c r="B241" s="20"/>
      <c r="C241" s="100"/>
      <c r="D241" s="77"/>
      <c r="E241" s="77"/>
      <c r="F241" s="43"/>
      <c r="G241" s="98"/>
      <c r="H241" s="22"/>
      <c r="I241" s="43"/>
      <c r="J241" s="22"/>
      <c r="K241" s="22"/>
      <c r="L241" s="22"/>
      <c r="M241" s="22"/>
      <c r="N241" s="43"/>
      <c r="O241" s="43"/>
      <c r="P241" s="43"/>
      <c r="Q241" s="43"/>
      <c r="R241" s="43"/>
      <c r="S241" s="22"/>
    </row>
  </sheetData>
  <mergeCells count="7">
    <mergeCell ref="L5:M5"/>
    <mergeCell ref="E10:G10"/>
    <mergeCell ref="E6:F6"/>
    <mergeCell ref="E5:F5"/>
    <mergeCell ref="H5:I5"/>
    <mergeCell ref="H6:I6"/>
    <mergeCell ref="L6:M6"/>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Oslo Børs</vt:lpstr>
    </vt:vector>
  </TitlesOfParts>
  <Company>Oslo Børs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Schiøtz</dc:creator>
  <cp:lastModifiedBy>Herdis</cp:lastModifiedBy>
  <dcterms:created xsi:type="dcterms:W3CDTF">2011-01-14T09:23:38Z</dcterms:created>
  <dcterms:modified xsi:type="dcterms:W3CDTF">2022-03-17T13:48:16Z</dcterms:modified>
</cp:coreProperties>
</file>