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Herdis\Desktop\"/>
    </mc:Choice>
  </mc:AlternateContent>
  <xr:revisionPtr revIDLastSave="0" documentId="13_ncr:1_{3406FDCD-CAE0-4E02-ADBF-69A18A30A12E}" xr6:coauthVersionLast="47" xr6:coauthVersionMax="47" xr10:uidLastSave="{00000000-0000-0000-0000-000000000000}"/>
  <bookViews>
    <workbookView xWindow="-110" yWindow="-110" windowWidth="19420" windowHeight="10300" xr2:uid="{00000000-000D-0000-FFFF-FFFF00000000}"/>
  </bookViews>
  <sheets>
    <sheet name="Oslo Bør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73" i="1" l="1"/>
  <c r="O173" i="1"/>
  <c r="P173" i="1"/>
  <c r="N173" i="1"/>
  <c r="I173" i="1"/>
  <c r="I199" i="1" l="1"/>
  <c r="I223" i="1"/>
  <c r="Q199" i="1"/>
  <c r="P199" i="1"/>
  <c r="O199" i="1"/>
  <c r="N199" i="1"/>
  <c r="Q223" i="1"/>
  <c r="P223" i="1"/>
  <c r="O223" i="1"/>
  <c r="N223" i="1"/>
  <c r="O232" i="1" l="1"/>
  <c r="N232" i="1"/>
  <c r="Q36" i="1" l="1"/>
  <c r="P36" i="1"/>
  <c r="O36" i="1"/>
  <c r="N36" i="1"/>
  <c r="N236" i="1" s="1"/>
  <c r="I36" i="1"/>
  <c r="I236" i="1" s="1"/>
  <c r="P232" i="1" l="1"/>
  <c r="Q232" i="1"/>
  <c r="Q236" i="1" l="1"/>
  <c r="O236" i="1" l="1"/>
  <c r="P236" i="1"/>
</calcChain>
</file>

<file path=xl/sharedStrings.xml><?xml version="1.0" encoding="utf-8"?>
<sst xmlns="http://schemas.openxmlformats.org/spreadsheetml/2006/main" count="590" uniqueCount="506">
  <si>
    <t>Aker Solutions</t>
  </si>
  <si>
    <t>AKSO</t>
  </si>
  <si>
    <t>Frontline</t>
  </si>
  <si>
    <t>USD</t>
  </si>
  <si>
    <t>-</t>
  </si>
  <si>
    <t>GJF</t>
  </si>
  <si>
    <t>Golden Ocean Group</t>
  </si>
  <si>
    <t>GOGL</t>
  </si>
  <si>
    <t>Norsk Hydro</t>
  </si>
  <si>
    <t>NHY</t>
  </si>
  <si>
    <t>Orkla</t>
  </si>
  <si>
    <t>ORK</t>
  </si>
  <si>
    <t>PGS</t>
  </si>
  <si>
    <t>Prosafe</t>
  </si>
  <si>
    <t>EUR</t>
  </si>
  <si>
    <t>PRS</t>
  </si>
  <si>
    <t>Questerre Energy Corporation</t>
  </si>
  <si>
    <t>CAD</t>
  </si>
  <si>
    <t>QEC</t>
  </si>
  <si>
    <t>REC</t>
  </si>
  <si>
    <t>Seadrill</t>
  </si>
  <si>
    <t>SDRL</t>
  </si>
  <si>
    <t>Storebrand</t>
  </si>
  <si>
    <t>STB</t>
  </si>
  <si>
    <t>Subsea 7</t>
  </si>
  <si>
    <t>Telenor</t>
  </si>
  <si>
    <t>TEL</t>
  </si>
  <si>
    <t>TGS-NOPEC Geophysical Company</t>
  </si>
  <si>
    <t>TGS</t>
  </si>
  <si>
    <t>Yara International</t>
  </si>
  <si>
    <t>YAR</t>
  </si>
  <si>
    <t>AF Gruppen</t>
  </si>
  <si>
    <t>AFG</t>
  </si>
  <si>
    <t>AKER</t>
  </si>
  <si>
    <t>ABG Sundal Collier Holding</t>
  </si>
  <si>
    <t>ASC</t>
  </si>
  <si>
    <t>Atea</t>
  </si>
  <si>
    <t>ATEA</t>
  </si>
  <si>
    <t>Austevoll Seafood</t>
  </si>
  <si>
    <t>AUSS</t>
  </si>
  <si>
    <t>GBP</t>
  </si>
  <si>
    <t>AVM</t>
  </si>
  <si>
    <t>Bakkafrost</t>
  </si>
  <si>
    <t>BAKKA</t>
  </si>
  <si>
    <t>Belships</t>
  </si>
  <si>
    <t>BEL</t>
  </si>
  <si>
    <t>Biotec Pharmacon</t>
  </si>
  <si>
    <t>BIOTEC</t>
  </si>
  <si>
    <t>Bonheur</t>
  </si>
  <si>
    <t>BON</t>
  </si>
  <si>
    <t>Borgestad</t>
  </si>
  <si>
    <t>BOR</t>
  </si>
  <si>
    <t>BWO</t>
  </si>
  <si>
    <t>ContextVision</t>
  </si>
  <si>
    <t>SEK</t>
  </si>
  <si>
    <t>COV</t>
  </si>
  <si>
    <t>DNO</t>
  </si>
  <si>
    <t>DOF</t>
  </si>
  <si>
    <t>Eidesvik Offshore</t>
  </si>
  <si>
    <t>EIOF</t>
  </si>
  <si>
    <t>Electromagnetic Geoservices</t>
  </si>
  <si>
    <t>EMGS</t>
  </si>
  <si>
    <t>Funcom</t>
  </si>
  <si>
    <t>FUNCOM</t>
  </si>
  <si>
    <t>Goodtech</t>
  </si>
  <si>
    <t>GOD</t>
  </si>
  <si>
    <t>Grieg Seafood</t>
  </si>
  <si>
    <t>GSF</t>
  </si>
  <si>
    <t>Hexagon Composites</t>
  </si>
  <si>
    <t>HEX</t>
  </si>
  <si>
    <t>IOX</t>
  </si>
  <si>
    <t>Jinhui Shipping and Transportation</t>
  </si>
  <si>
    <t>JIN</t>
  </si>
  <si>
    <t>Kitron</t>
  </si>
  <si>
    <t>KIT</t>
  </si>
  <si>
    <t>KOA</t>
  </si>
  <si>
    <t>Kongsberg Gruppen</t>
  </si>
  <si>
    <t>KOG</t>
  </si>
  <si>
    <t>Lerøy Seafood Group</t>
  </si>
  <si>
    <t>LSG</t>
  </si>
  <si>
    <t>Norwegian Air Shuttle</t>
  </si>
  <si>
    <t>NAS</t>
  </si>
  <si>
    <t>Nordic Semiconductor</t>
  </si>
  <si>
    <t>NOD</t>
  </si>
  <si>
    <t>Norwegian Energy Company</t>
  </si>
  <si>
    <t>NOR</t>
  </si>
  <si>
    <t>Norwegian Property</t>
  </si>
  <si>
    <t>NPRO</t>
  </si>
  <si>
    <t>ODF</t>
  </si>
  <si>
    <t>ODFB</t>
  </si>
  <si>
    <t>DKK</t>
  </si>
  <si>
    <t>Panoro Energy</t>
  </si>
  <si>
    <t>PEN</t>
  </si>
  <si>
    <t>Photocure</t>
  </si>
  <si>
    <t>PHO</t>
  </si>
  <si>
    <t>Q-Free</t>
  </si>
  <si>
    <t>QFR</t>
  </si>
  <si>
    <t>SalMar</t>
  </si>
  <si>
    <t>SALM</t>
  </si>
  <si>
    <t>SAS AB</t>
  </si>
  <si>
    <t>SAS NOK</t>
  </si>
  <si>
    <t>SeaBird Exploration</t>
  </si>
  <si>
    <t>SBX</t>
  </si>
  <si>
    <t>Siem Offshore</t>
  </si>
  <si>
    <t>SIOFF</t>
  </si>
  <si>
    <t>Stolt-Nielsen</t>
  </si>
  <si>
    <t>SNI</t>
  </si>
  <si>
    <t>Storm Real Estate</t>
  </si>
  <si>
    <t>STORM</t>
  </si>
  <si>
    <t>Tomra Systems</t>
  </si>
  <si>
    <t>Veidekke</t>
  </si>
  <si>
    <t>VEI</t>
  </si>
  <si>
    <t>Wentworth Resources</t>
  </si>
  <si>
    <t>Arendals Fossekompani</t>
  </si>
  <si>
    <t>AKVA Group</t>
  </si>
  <si>
    <t>AKVA</t>
  </si>
  <si>
    <t>American Shipping Company</t>
  </si>
  <si>
    <t>AMSC</t>
  </si>
  <si>
    <t>Byggma</t>
  </si>
  <si>
    <t>BMA</t>
  </si>
  <si>
    <t>Bouvet</t>
  </si>
  <si>
    <t>Data Respons</t>
  </si>
  <si>
    <t>DAT</t>
  </si>
  <si>
    <t>Gyldendal</t>
  </si>
  <si>
    <t>GYL</t>
  </si>
  <si>
    <t>Havila Shipping</t>
  </si>
  <si>
    <t>HAVI</t>
  </si>
  <si>
    <t>MEDI</t>
  </si>
  <si>
    <t>Navamedic</t>
  </si>
  <si>
    <t>NAVA</t>
  </si>
  <si>
    <t>Olav Thon Eiendomsselskap</t>
  </si>
  <si>
    <t>OLT</t>
  </si>
  <si>
    <t>Polaris Media</t>
  </si>
  <si>
    <t>POL</t>
  </si>
  <si>
    <t>Protector Forsikring</t>
  </si>
  <si>
    <t>PROTCT</t>
  </si>
  <si>
    <t>GC Rieber Shipping</t>
  </si>
  <si>
    <t>RISH</t>
  </si>
  <si>
    <t>SOFF</t>
  </si>
  <si>
    <t>Voss Veksel- og Landmandsbank</t>
  </si>
  <si>
    <t>VVL</t>
  </si>
  <si>
    <t>Wilson</t>
  </si>
  <si>
    <t>WILS</t>
  </si>
  <si>
    <t>Aurskog Sparebank</t>
  </si>
  <si>
    <t>AURG</t>
  </si>
  <si>
    <t>Helgeland Sparebank</t>
  </si>
  <si>
    <t>HELG</t>
  </si>
  <si>
    <t>HSPG</t>
  </si>
  <si>
    <t>Melhus Sparebank</t>
  </si>
  <si>
    <t>MELG</t>
  </si>
  <si>
    <t>SpareBank 1 SMN</t>
  </si>
  <si>
    <t>MING</t>
  </si>
  <si>
    <t>Sparebanken Møre</t>
  </si>
  <si>
    <t>MORG</t>
  </si>
  <si>
    <t>SpareBank 1 Nord-Norge</t>
  </si>
  <si>
    <t>NONG</t>
  </si>
  <si>
    <t>SpareBank 1 Ringerike Hadeland</t>
  </si>
  <si>
    <t>RING</t>
  </si>
  <si>
    <t>SpareBank 1 SR-Bank</t>
  </si>
  <si>
    <t>Sandnes Sparebank</t>
  </si>
  <si>
    <t>SADG</t>
  </si>
  <si>
    <t>SBVG</t>
  </si>
  <si>
    <t>Sparebanken Øst</t>
  </si>
  <si>
    <t>SPOG</t>
  </si>
  <si>
    <t>Sparebanken Vest</t>
  </si>
  <si>
    <t>SVEG</t>
  </si>
  <si>
    <t>Totens Sparebank</t>
  </si>
  <si>
    <t>TOTG</t>
  </si>
  <si>
    <t>XACT OBX</t>
  </si>
  <si>
    <t>FLEX LNG</t>
  </si>
  <si>
    <t>FLNG</t>
  </si>
  <si>
    <t>IDEX</t>
  </si>
  <si>
    <t>PCI Biotech Holding</t>
  </si>
  <si>
    <t>PCIB</t>
  </si>
  <si>
    <t>Polarcus</t>
  </si>
  <si>
    <t>PLCS</t>
  </si>
  <si>
    <t>Spectrum</t>
  </si>
  <si>
    <t>SPU</t>
  </si>
  <si>
    <t>The Scottish Salmon Company</t>
  </si>
  <si>
    <t>SSC</t>
  </si>
  <si>
    <t>Thin Film Electronics</t>
  </si>
  <si>
    <t>THIN</t>
  </si>
  <si>
    <t>OBX</t>
  </si>
  <si>
    <t>EGENKAPITALINSTRUMENTER / EQUITY CAPITAL INSTRUMENTS</t>
  </si>
  <si>
    <t xml:space="preserve">NOK </t>
  </si>
  <si>
    <t>På-</t>
  </si>
  <si>
    <t>Selskap -  Aksjeklasse</t>
  </si>
  <si>
    <t>Registrert</t>
  </si>
  <si>
    <t>Antall aksjonærer</t>
  </si>
  <si>
    <t>Utlend</t>
  </si>
  <si>
    <t>Utbytte</t>
  </si>
  <si>
    <t>Kurs årsslutt 1)</t>
  </si>
  <si>
    <t>Tot.avkastn.</t>
  </si>
  <si>
    <t xml:space="preserve">       Høy / Lav kurs</t>
  </si>
  <si>
    <t xml:space="preserve">   Omsetnings-</t>
  </si>
  <si>
    <t>Symbol</t>
  </si>
  <si>
    <t>el</t>
  </si>
  <si>
    <t>lydende</t>
  </si>
  <si>
    <t>kapital</t>
  </si>
  <si>
    <t>Shareholders</t>
  </si>
  <si>
    <t>eierand</t>
  </si>
  <si>
    <t>Dividend</t>
  </si>
  <si>
    <t>Price year end 1)</t>
  </si>
  <si>
    <t>årsslutt</t>
  </si>
  <si>
    <t>I verdi</t>
  </si>
  <si>
    <t>Antall aksjer 3)</t>
  </si>
  <si>
    <t>Ant transaksjoner</t>
  </si>
  <si>
    <t>Ant dager</t>
  </si>
  <si>
    <t xml:space="preserve">     hastighet</t>
  </si>
  <si>
    <t>annet</t>
  </si>
  <si>
    <t>verdi</t>
  </si>
  <si>
    <t>Company - Share class</t>
  </si>
  <si>
    <t>Reg share</t>
  </si>
  <si>
    <t>Norske</t>
  </si>
  <si>
    <t>Utenland</t>
  </si>
  <si>
    <t>Foreign</t>
  </si>
  <si>
    <t>per aksje</t>
  </si>
  <si>
    <t>totalt</t>
  </si>
  <si>
    <t xml:space="preserve">  Total return</t>
  </si>
  <si>
    <t xml:space="preserve">      High / Low price</t>
  </si>
  <si>
    <t>Value</t>
  </si>
  <si>
    <t>Number of</t>
  </si>
  <si>
    <t>No. of trad-</t>
  </si>
  <si>
    <t xml:space="preserve">  Turnover </t>
  </si>
  <si>
    <t>Ticker</t>
  </si>
  <si>
    <t>If not</t>
  </si>
  <si>
    <t>Nominal</t>
  </si>
  <si>
    <t>capital</t>
  </si>
  <si>
    <t>Domestic</t>
  </si>
  <si>
    <t>ownership</t>
  </si>
  <si>
    <t>per share</t>
  </si>
  <si>
    <t>total</t>
  </si>
  <si>
    <t xml:space="preserve">  H</t>
  </si>
  <si>
    <t xml:space="preserve">   L</t>
  </si>
  <si>
    <t>year end</t>
  </si>
  <si>
    <t>shares traded 3)</t>
  </si>
  <si>
    <t>transactions</t>
  </si>
  <si>
    <t xml:space="preserve">   ing days</t>
  </si>
  <si>
    <t xml:space="preserve">  velocity</t>
  </si>
  <si>
    <t>code</t>
  </si>
  <si>
    <t>value</t>
  </si>
  <si>
    <t>NOK 1000</t>
  </si>
  <si>
    <t>%</t>
  </si>
  <si>
    <t>NOK</t>
  </si>
  <si>
    <t xml:space="preserve"> %</t>
  </si>
  <si>
    <t xml:space="preserve">     %</t>
  </si>
  <si>
    <t>OB Match</t>
  </si>
  <si>
    <t>Total OB Match</t>
  </si>
  <si>
    <t>OB Standard &amp; New</t>
  </si>
  <si>
    <t>Total OB Standard &amp; New</t>
  </si>
  <si>
    <t>Equity Certificates</t>
  </si>
  <si>
    <t>Exchange traded funds</t>
  </si>
  <si>
    <t>Total Exchange traded funds</t>
  </si>
  <si>
    <t>GRAND TOTAL</t>
  </si>
  <si>
    <t>Market value reg</t>
  </si>
  <si>
    <t>If the stock has not been traded that day, the last ask price is applied (marked "k"). If there does not exist an ask price either, the last traded price for the latest day the stock was traded is used (marked "o").</t>
  </si>
  <si>
    <t>1) Siste omsetningskurs siste børsdag. Dersom aksjen ikke ble omsatt denne dagen, benyttes siste kjøpskurs (merket "k"). Dersom det heller ikke finnes kjøpskurs siste børsdag, brukes omsetningskurs fra siste dag aksjen ble omsatt (merket "o"). / Last traded price for the last day of the year.</t>
  </si>
  <si>
    <t>2) Utbytte er reinvestert på ex-dato./Dividends are reinvested on ex-dates.</t>
  </si>
  <si>
    <t>3) Antall aksjer omsatt er justert for utvanninger / Diluting effects are adjusted for in order to reflect the true performance of the security.</t>
  </si>
  <si>
    <t>DNB</t>
  </si>
  <si>
    <t>SUBC</t>
  </si>
  <si>
    <t>ARCHER</t>
  </si>
  <si>
    <t>HLNG</t>
  </si>
  <si>
    <t>Kværner</t>
  </si>
  <si>
    <t>KVAER</t>
  </si>
  <si>
    <t>OTS</t>
  </si>
  <si>
    <t>Markedsverdi reg</t>
  </si>
  <si>
    <t>Medistim</t>
  </si>
  <si>
    <t>NRS</t>
  </si>
  <si>
    <t>SpareBank 1 Østfold Akershus</t>
  </si>
  <si>
    <t>SOAG</t>
  </si>
  <si>
    <t>DNB OBX</t>
  </si>
  <si>
    <t>OBXEDNB</t>
  </si>
  <si>
    <t>OBXEXACT</t>
  </si>
  <si>
    <t>OBXEXDBEAR</t>
  </si>
  <si>
    <t>OBXEXDBULL</t>
  </si>
  <si>
    <t>AWDR</t>
  </si>
  <si>
    <t>SDSD</t>
  </si>
  <si>
    <t>Gjensidige Forsikring</t>
  </si>
  <si>
    <t>Archer</t>
  </si>
  <si>
    <t>Borregaard</t>
  </si>
  <si>
    <t>BRG</t>
  </si>
  <si>
    <t>Reach Subsea</t>
  </si>
  <si>
    <t>REACH</t>
  </si>
  <si>
    <t>Selvaag Bolig</t>
  </si>
  <si>
    <t>SBO</t>
  </si>
  <si>
    <t>SRBANK</t>
  </si>
  <si>
    <t>Itera</t>
  </si>
  <si>
    <t>Norway Royal Salmon</t>
  </si>
  <si>
    <t>Awilco Drilling</t>
  </si>
  <si>
    <t>REC Silicon</t>
  </si>
  <si>
    <t>Asetek</t>
  </si>
  <si>
    <t>BW LPG</t>
  </si>
  <si>
    <t>Ocean Yield</t>
  </si>
  <si>
    <t>Odfjell Drilling</t>
  </si>
  <si>
    <t>ASETEK</t>
  </si>
  <si>
    <t>OCY</t>
  </si>
  <si>
    <t>ODL</t>
  </si>
  <si>
    <t>Petrolia</t>
  </si>
  <si>
    <t>Atlantic Petroleum</t>
  </si>
  <si>
    <t>Napatech</t>
  </si>
  <si>
    <t>NAPA</t>
  </si>
  <si>
    <t>Skue Sparebank</t>
  </si>
  <si>
    <t>Sparebanken Sør</t>
  </si>
  <si>
    <t>SKUE</t>
  </si>
  <si>
    <t>SOR</t>
  </si>
  <si>
    <t>Akastor</t>
  </si>
  <si>
    <t>AKA</t>
  </si>
  <si>
    <t>Avance Gas Holding</t>
  </si>
  <si>
    <t>AVANCE</t>
  </si>
  <si>
    <t>Entra</t>
  </si>
  <si>
    <t>ENTRA</t>
  </si>
  <si>
    <t>Havyard Group</t>
  </si>
  <si>
    <t>HYARD</t>
  </si>
  <si>
    <t>Kongsberg Automotive</t>
  </si>
  <si>
    <t>NEL</t>
  </si>
  <si>
    <t>RAK Petroleum</t>
  </si>
  <si>
    <t>RAKP</t>
  </si>
  <si>
    <t>Scatec Solar</t>
  </si>
  <si>
    <t>SSO</t>
  </si>
  <si>
    <t>XXL</t>
  </si>
  <si>
    <t>Zalaris</t>
  </si>
  <si>
    <t>ATLA NOK</t>
  </si>
  <si>
    <t>NTS</t>
  </si>
  <si>
    <t>Total Equity Certificates</t>
  </si>
  <si>
    <t>JAEREN</t>
  </si>
  <si>
    <t>SpareBank 1 BV</t>
  </si>
  <si>
    <t>Jæren Sparebank</t>
  </si>
  <si>
    <t>Cxense</t>
  </si>
  <si>
    <t>CXENSE</t>
  </si>
  <si>
    <t>MSEIS</t>
  </si>
  <si>
    <t>NEXT Biometrics Group</t>
  </si>
  <si>
    <t>NEXT</t>
  </si>
  <si>
    <t>Scanship Holding</t>
  </si>
  <si>
    <t>SCHA</t>
  </si>
  <si>
    <t>SCHB</t>
  </si>
  <si>
    <t>Europris</t>
  </si>
  <si>
    <t>EPR</t>
  </si>
  <si>
    <t>Gaming Innovation Group</t>
  </si>
  <si>
    <t>GIG</t>
  </si>
  <si>
    <t>Höegh LNG Holdings</t>
  </si>
  <si>
    <t>Kid</t>
  </si>
  <si>
    <t>KID</t>
  </si>
  <si>
    <t>Multiconsult</t>
  </si>
  <si>
    <t>MULTI</t>
  </si>
  <si>
    <t>Nordic Nanovector</t>
  </si>
  <si>
    <t>NANO</t>
  </si>
  <si>
    <t>NextGenTel Holding</t>
  </si>
  <si>
    <t>NGT</t>
  </si>
  <si>
    <t>NRC Group</t>
  </si>
  <si>
    <t>NRC</t>
  </si>
  <si>
    <t>StrongPoint</t>
  </si>
  <si>
    <t>STRONG</t>
  </si>
  <si>
    <t>Team Tankers International</t>
  </si>
  <si>
    <t>TEAM</t>
  </si>
  <si>
    <t>Høland og Setskog Sparebank</t>
  </si>
  <si>
    <t>Vistin Pharma</t>
  </si>
  <si>
    <t>Aker BP</t>
  </si>
  <si>
    <t>AKERBP</t>
  </si>
  <si>
    <t>Axactor</t>
  </si>
  <si>
    <t>B2Holding</t>
  </si>
  <si>
    <t>Hiddn Solutions</t>
  </si>
  <si>
    <t>Incus Investor</t>
  </si>
  <si>
    <t>Insr Insurance Group</t>
  </si>
  <si>
    <t>Norwegian Finans Holding</t>
  </si>
  <si>
    <t>Oceanteam</t>
  </si>
  <si>
    <t>Pareto Bank</t>
  </si>
  <si>
    <t>Solon Eiendom</t>
  </si>
  <si>
    <t>Techstep</t>
  </si>
  <si>
    <t>Treasure</t>
  </si>
  <si>
    <t>AXA</t>
  </si>
  <si>
    <t>B2H</t>
  </si>
  <si>
    <t>HIDDN</t>
  </si>
  <si>
    <t>INC</t>
  </si>
  <si>
    <t>INSR</t>
  </si>
  <si>
    <t>NOFI</t>
  </si>
  <si>
    <t>PARB</t>
  </si>
  <si>
    <t>SOLON</t>
  </si>
  <si>
    <t>TECH</t>
  </si>
  <si>
    <t>TRE</t>
  </si>
  <si>
    <t>Arcus</t>
  </si>
  <si>
    <t>ARCUS</t>
  </si>
  <si>
    <t>Targovax</t>
  </si>
  <si>
    <t>TRVX</t>
  </si>
  <si>
    <t>Avocet Mining PLC</t>
  </si>
  <si>
    <t>Borr Drilling</t>
  </si>
  <si>
    <t>BerGenBio</t>
  </si>
  <si>
    <t>Crayon Group Holding</t>
  </si>
  <si>
    <t>Element</t>
  </si>
  <si>
    <t>EVRY</t>
  </si>
  <si>
    <t>Fjord1</t>
  </si>
  <si>
    <t>Infront</t>
  </si>
  <si>
    <t>Komplett Bank</t>
  </si>
  <si>
    <t>Sbanken</t>
  </si>
  <si>
    <t>Self Storage Group</t>
  </si>
  <si>
    <t>Webstep</t>
  </si>
  <si>
    <t>BDRILL</t>
  </si>
  <si>
    <t>BGBIO</t>
  </si>
  <si>
    <t>CRAYON</t>
  </si>
  <si>
    <t>ELE</t>
  </si>
  <si>
    <t>FJORD</t>
  </si>
  <si>
    <t>INFRNT</t>
  </si>
  <si>
    <t>KOMP</t>
  </si>
  <si>
    <t>SBANK</t>
  </si>
  <si>
    <t>SSG</t>
  </si>
  <si>
    <t>WSTEP</t>
  </si>
  <si>
    <t>SpareBank 1 Nordvest</t>
  </si>
  <si>
    <t>SpareBank 1 Østlandet</t>
  </si>
  <si>
    <t>SNOR</t>
  </si>
  <si>
    <t>SPOL</t>
  </si>
  <si>
    <t>XACT OBX  Bear</t>
  </si>
  <si>
    <t>XACT OBX Bull</t>
  </si>
  <si>
    <t>Northern Drilling</t>
  </si>
  <si>
    <t>MPC Container Ships</t>
  </si>
  <si>
    <t>NODL</t>
  </si>
  <si>
    <t>SSHIP</t>
  </si>
  <si>
    <t>VISTIN</t>
  </si>
  <si>
    <t>max 251</t>
  </si>
  <si>
    <t>Sparebanken Telemark</t>
  </si>
  <si>
    <t>SBTE</t>
  </si>
  <si>
    <t>Magnora</t>
  </si>
  <si>
    <t>poLight</t>
  </si>
  <si>
    <t>MGN</t>
  </si>
  <si>
    <t>PLT</t>
  </si>
  <si>
    <t>PSE</t>
  </si>
  <si>
    <t>Dolphin Drilling</t>
  </si>
  <si>
    <t>Elkem</t>
  </si>
  <si>
    <t>Fjordkraft Holding</t>
  </si>
  <si>
    <t>Magseis Fairfield</t>
  </si>
  <si>
    <t>Otello Corporation</t>
  </si>
  <si>
    <t>Salmones Camanchaca</t>
  </si>
  <si>
    <t>Star Bulk Carriers</t>
  </si>
  <si>
    <t>Shelf Drilling</t>
  </si>
  <si>
    <t>Solstad Offshore</t>
  </si>
  <si>
    <t>Wallenius Wilhelmsen</t>
  </si>
  <si>
    <t>AFK</t>
  </si>
  <si>
    <t>AQUA</t>
  </si>
  <si>
    <t>BOUVET</t>
  </si>
  <si>
    <t>DDASA</t>
  </si>
  <si>
    <t>ELK</t>
  </si>
  <si>
    <t>FKRAFT</t>
  </si>
  <si>
    <t>ITE</t>
  </si>
  <si>
    <t>MPCC</t>
  </si>
  <si>
    <t>OTELLO</t>
  </si>
  <si>
    <t>SALMON</t>
  </si>
  <si>
    <t>SHLF</t>
  </si>
  <si>
    <t>WALWIL</t>
  </si>
  <si>
    <t>WEN</t>
  </si>
  <si>
    <t>WWI</t>
  </si>
  <si>
    <t>WWIB</t>
  </si>
  <si>
    <t>ZAL</t>
  </si>
  <si>
    <t>Aker</t>
  </si>
  <si>
    <t>BW Offshore Limited</t>
  </si>
  <si>
    <t>Equinor</t>
  </si>
  <si>
    <t>Mowi</t>
  </si>
  <si>
    <t>EQNR</t>
  </si>
  <si>
    <t>MOWI</t>
  </si>
  <si>
    <t>Hovedtall for de Oslo Børs-noterte selskapene 2019</t>
  </si>
  <si>
    <t>Main figures for the Oslo Børs listed companies 2019</t>
  </si>
  <si>
    <t>Schibsted ser, A</t>
  </si>
  <si>
    <t>2018 - 2019 2)</t>
  </si>
  <si>
    <t xml:space="preserve">                          Omsetning i 2019  /  Turnover in 2019</t>
  </si>
  <si>
    <t>Adevinta</t>
  </si>
  <si>
    <t>Adevinta ser, A</t>
  </si>
  <si>
    <t>Carasent</t>
  </si>
  <si>
    <t>Endúr</t>
  </si>
  <si>
    <t>IDEX Biometrics</t>
  </si>
  <si>
    <t>Interoil Exploration and Production</t>
  </si>
  <si>
    <t>Nekkar</t>
  </si>
  <si>
    <t>NORBIT</t>
  </si>
  <si>
    <t>Norske Skog</t>
  </si>
  <si>
    <t>Odfjell ser, A</t>
  </si>
  <si>
    <t>Odfjell ser, B</t>
  </si>
  <si>
    <t>OKEA</t>
  </si>
  <si>
    <t>SATS</t>
  </si>
  <si>
    <t>Schibsted ser, B</t>
  </si>
  <si>
    <t>Ultimovacs</t>
  </si>
  <si>
    <t>Wilh, Wilhelmsen Holding ser, A</t>
  </si>
  <si>
    <t>102,2 o</t>
  </si>
  <si>
    <t>15,75 o</t>
  </si>
  <si>
    <t>0,99 o</t>
  </si>
  <si>
    <t>38 o</t>
  </si>
  <si>
    <t>54,5 o</t>
  </si>
  <si>
    <t>2 o</t>
  </si>
  <si>
    <t>ADE</t>
  </si>
  <si>
    <t>ADEA</t>
  </si>
  <si>
    <t>CARA</t>
  </si>
  <si>
    <t>ENDUR</t>
  </si>
  <si>
    <t>NKR</t>
  </si>
  <si>
    <t>NSKOG</t>
  </si>
  <si>
    <t>SBLK</t>
  </si>
  <si>
    <t>ULTIMO</t>
  </si>
  <si>
    <t>AqualisBraemar</t>
  </si>
  <si>
    <t>1,555 o</t>
  </si>
  <si>
    <t>13,9 o</t>
  </si>
  <si>
    <t>21 K</t>
  </si>
  <si>
    <t>TietoEVRY</t>
  </si>
  <si>
    <t>Sogn Sparebank</t>
  </si>
  <si>
    <t>189 K</t>
  </si>
  <si>
    <t>112 K</t>
  </si>
  <si>
    <t>140 K</t>
  </si>
  <si>
    <t>SOGN</t>
  </si>
  <si>
    <t>TIETOO</t>
  </si>
  <si>
    <t>SD, Standard Drilling</t>
  </si>
  <si>
    <t>BWLPG</t>
  </si>
  <si>
    <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</si>
</sst>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7" formatCode="_ * #,##0.0_ ;_ * \-#,##0.0_ ;_ * &quot;-&quot;?_ ;_ @_ "/>
  </numFmts>
  <fonts count="35" x14ac:knownFonts="1">
    <font>
      <sz val="11"/>
      <color theme="1"/>
      <name val="Calibri"/>
      <family val="2"/>
      <scheme val="minor"/>
    </font>
    <font>
      <sz val="10"/>
      <name val="Verdana"/>
      <family val="2"/>
    </font>
    <font>
      <sz val="9"/>
      <name val="Verdana"/>
      <family val="2"/>
    </font>
    <font>
      <sz val="9"/>
      <color indexed="8"/>
      <name val="Verdana"/>
      <family val="2"/>
    </font>
    <font>
      <b/>
      <sz val="9"/>
      <color indexed="8"/>
      <name val="Verdana"/>
      <family val="2"/>
    </font>
    <font>
      <i/>
      <sz val="9"/>
      <color indexed="8"/>
      <name val="Verdana"/>
      <family val="2"/>
    </font>
    <font>
      <sz val="8"/>
      <name val="Verdana"/>
      <family val="2"/>
    </font>
    <font>
      <b/>
      <i/>
      <sz val="9"/>
      <color indexed="8"/>
      <name val="Verdana"/>
      <family val="2"/>
    </font>
    <font>
      <b/>
      <sz val="9"/>
      <name val="Verdana"/>
      <family val="2"/>
    </font>
    <font>
      <i/>
      <sz val="9"/>
      <name val="Verdana"/>
      <family val="2"/>
    </font>
    <font>
      <sz val="11"/>
      <color theme="1"/>
      <name val="Calibri"/>
      <family val="2"/>
      <scheme val="minor"/>
    </font>
    <font>
      <sz val="11"/>
      <color theme="0"/>
      <name val="Calibri"/>
      <family val="2"/>
      <scheme val="minor"/>
    </font>
    <font>
      <b/>
      <sz val="11"/>
      <color rgb="FFFA7D00"/>
      <name val="Calibri"/>
      <family val="2"/>
      <scheme val="minor"/>
    </font>
    <font>
      <sz val="11"/>
      <color rgb="FF9C0006"/>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9C65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8"/>
      <color theme="3"/>
      <name val="Cambria"/>
      <family val="2"/>
      <scheme val="major"/>
    </font>
    <font>
      <b/>
      <sz val="11"/>
      <color theme="1"/>
      <name val="Calibri"/>
      <family val="2"/>
      <scheme val="minor"/>
    </font>
    <font>
      <b/>
      <sz val="11"/>
      <color rgb="FF3F3F3F"/>
      <name val="Calibri"/>
      <family val="2"/>
      <scheme val="minor"/>
    </font>
    <font>
      <sz val="11"/>
      <color rgb="FFFF0000"/>
      <name val="Calibri"/>
      <family val="2"/>
      <scheme val="minor"/>
    </font>
    <font>
      <b/>
      <sz val="9"/>
      <color theme="1"/>
      <name val="Verdana"/>
      <family val="2"/>
    </font>
    <font>
      <sz val="9"/>
      <color theme="1"/>
      <name val="Verdana"/>
      <family val="2"/>
    </font>
    <font>
      <sz val="11"/>
      <name val="Calibri"/>
      <family val="2"/>
      <scheme val="minor"/>
    </font>
    <font>
      <b/>
      <sz val="10"/>
      <name val="Verdana"/>
      <family val="2"/>
    </font>
    <font>
      <sz val="10"/>
      <name val="Arial"/>
      <family val="2"/>
    </font>
    <font>
      <b/>
      <sz val="16"/>
      <color indexed="9"/>
      <name val="Calibri"/>
      <family val="2"/>
      <scheme val="minor"/>
    </font>
    <font>
      <sz val="14"/>
      <color indexed="9"/>
      <name val="Calibri"/>
      <family val="2"/>
      <scheme val="minor"/>
    </font>
    <font>
      <sz val="16"/>
      <color indexed="9"/>
      <name val="Calibri"/>
      <family val="2"/>
      <scheme val="minor"/>
    </font>
  </fonts>
  <fills count="35">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FFC7CE"/>
      </patternFill>
    </fill>
    <fill>
      <patternFill patternType="solid">
        <fgColor rgb="FFC6EFCE"/>
      </patternFill>
    </fill>
    <fill>
      <patternFill patternType="solid">
        <fgColor rgb="FFFFCC99"/>
      </patternFill>
    </fill>
    <fill>
      <patternFill patternType="solid">
        <fgColor rgb="FFA5A5A5"/>
      </patternFill>
    </fill>
    <fill>
      <patternFill patternType="solid">
        <fgColor rgb="FFFFFFCC"/>
      </patternFill>
    </fill>
    <fill>
      <patternFill patternType="solid">
        <fgColor rgb="FFFFEB9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14315C"/>
        <bgColor indexed="64"/>
      </patternFill>
    </fill>
  </fills>
  <borders count="26">
    <border>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right/>
      <top/>
      <bottom style="thin">
        <color indexed="64"/>
      </bottom>
      <diagonal/>
    </border>
    <border>
      <left style="thin">
        <color indexed="64"/>
      </left>
      <right style="hair">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3">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2" fillId="21" borderId="17" applyNumberFormat="0" applyAlignment="0" applyProtection="0"/>
    <xf numFmtId="0" fontId="13" fillId="22" borderId="0" applyNumberFormat="0" applyBorder="0" applyAlignment="0" applyProtection="0"/>
    <xf numFmtId="0" fontId="14" fillId="0" borderId="0" applyNumberFormat="0" applyFill="0" applyBorder="0" applyAlignment="0" applyProtection="0"/>
    <xf numFmtId="0" fontId="15" fillId="23" borderId="0" applyNumberFormat="0" applyBorder="0" applyAlignment="0" applyProtection="0"/>
    <xf numFmtId="0" fontId="16" fillId="24" borderId="17" applyNumberFormat="0" applyAlignment="0" applyProtection="0"/>
    <xf numFmtId="0" fontId="17" fillId="0" borderId="18" applyNumberFormat="0" applyFill="0" applyAlignment="0" applyProtection="0"/>
    <xf numFmtId="0" fontId="18" fillId="25" borderId="19" applyNumberFormat="0" applyAlignment="0" applyProtection="0"/>
    <xf numFmtId="0" fontId="10" fillId="26" borderId="20" applyNumberFormat="0" applyFont="0" applyAlignment="0" applyProtection="0"/>
    <xf numFmtId="0" fontId="19" fillId="27" borderId="0" applyNumberFormat="0" applyBorder="0" applyAlignment="0" applyProtection="0"/>
    <xf numFmtId="0" fontId="20" fillId="0" borderId="21" applyNumberFormat="0" applyFill="0" applyAlignment="0" applyProtection="0"/>
    <xf numFmtId="0" fontId="21" fillId="0" borderId="22" applyNumberFormat="0" applyFill="0" applyAlignment="0" applyProtection="0"/>
    <xf numFmtId="0" fontId="22" fillId="0" borderId="23"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4" applyNumberFormat="0" applyFill="0" applyAlignment="0" applyProtection="0"/>
    <xf numFmtId="0" fontId="25" fillId="21" borderId="25" applyNumberFormat="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26" fillId="0" borderId="0" applyNumberFormat="0" applyFill="0" applyBorder="0" applyAlignment="0" applyProtection="0"/>
    <xf numFmtId="0" fontId="31" fillId="0" borderId="0"/>
  </cellStyleXfs>
  <cellXfs count="142">
    <xf numFmtId="0" fontId="0" fillId="0" borderId="0" xfId="0"/>
    <xf numFmtId="0" fontId="24" fillId="0" borderId="0" xfId="0" applyFont="1"/>
    <xf numFmtId="0" fontId="2" fillId="0" borderId="0" xfId="0" applyFont="1"/>
    <xf numFmtId="0" fontId="3" fillId="2" borderId="1" xfId="0" applyFont="1" applyFill="1" applyBorder="1" applyAlignment="1">
      <alignment horizontal="center"/>
    </xf>
    <xf numFmtId="0" fontId="3" fillId="2" borderId="2" xfId="0" applyFont="1" applyFill="1" applyBorder="1" applyAlignment="1" applyProtection="1">
      <alignment horizontal="center"/>
    </xf>
    <xf numFmtId="0" fontId="6" fillId="0" borderId="0" xfId="0" applyFont="1"/>
    <xf numFmtId="0" fontId="3" fillId="2" borderId="3" xfId="0" applyFont="1" applyFill="1" applyBorder="1" applyAlignment="1">
      <alignment horizontal="center"/>
    </xf>
    <xf numFmtId="2" fontId="3" fillId="2" borderId="4" xfId="0" applyNumberFormat="1" applyFont="1" applyFill="1" applyBorder="1" applyAlignment="1" applyProtection="1">
      <alignment horizontal="center"/>
    </xf>
    <xf numFmtId="0" fontId="3" fillId="2" borderId="4" xfId="0" applyFont="1" applyFill="1" applyBorder="1" applyAlignment="1" applyProtection="1">
      <alignment horizontal="center"/>
    </xf>
    <xf numFmtId="0" fontId="3" fillId="2" borderId="3" xfId="0" applyFont="1" applyFill="1" applyBorder="1" applyAlignment="1" applyProtection="1">
      <alignment horizontal="center"/>
    </xf>
    <xf numFmtId="2" fontId="5" fillId="2" borderId="4" xfId="0" applyNumberFormat="1" applyFont="1" applyFill="1" applyBorder="1" applyAlignment="1" applyProtection="1">
      <alignment horizontal="center"/>
    </xf>
    <xf numFmtId="0" fontId="5" fillId="2" borderId="4"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5" xfId="0" applyFont="1" applyFill="1" applyBorder="1" applyAlignment="1" applyProtection="1">
      <alignment horizontal="center"/>
    </xf>
    <xf numFmtId="2" fontId="3" fillId="2" borderId="6" xfId="0" applyNumberFormat="1" applyFont="1" applyFill="1" applyBorder="1" applyAlignment="1" applyProtection="1">
      <alignment horizontal="center"/>
    </xf>
    <xf numFmtId="0" fontId="3" fillId="2" borderId="6" xfId="0" applyFont="1" applyFill="1" applyBorder="1" applyAlignment="1" applyProtection="1">
      <alignment horizontal="center"/>
    </xf>
    <xf numFmtId="3" fontId="0" fillId="0" borderId="0" xfId="0" applyNumberFormat="1"/>
    <xf numFmtId="2" fontId="0" fillId="0" borderId="0" xfId="0" applyNumberFormat="1"/>
    <xf numFmtId="2" fontId="0" fillId="0" borderId="0" xfId="0" applyNumberFormat="1" applyAlignment="1">
      <alignment horizontal="right"/>
    </xf>
    <xf numFmtId="0" fontId="8" fillId="0" borderId="0" xfId="0" applyFont="1"/>
    <xf numFmtId="4" fontId="2" fillId="0" borderId="0" xfId="0" applyNumberFormat="1" applyFont="1" applyAlignment="1">
      <alignment horizontal="right"/>
    </xf>
    <xf numFmtId="2" fontId="8" fillId="0" borderId="0" xfId="0" applyNumberFormat="1" applyFont="1" applyAlignment="1">
      <alignment horizontal="right"/>
    </xf>
    <xf numFmtId="2" fontId="2" fillId="0" borderId="0" xfId="0" applyNumberFormat="1" applyFont="1" applyAlignment="1">
      <alignment horizontal="right"/>
    </xf>
    <xf numFmtId="0" fontId="1" fillId="0" borderId="0" xfId="0" applyFont="1"/>
    <xf numFmtId="3" fontId="2" fillId="0" borderId="0" xfId="0" applyNumberFormat="1" applyFont="1" applyAlignment="1">
      <alignment horizontal="right"/>
    </xf>
    <xf numFmtId="0" fontId="27" fillId="0" borderId="0" xfId="0" applyFont="1" applyFill="1"/>
    <xf numFmtId="0" fontId="28" fillId="0" borderId="0" xfId="0" applyFont="1" applyFill="1"/>
    <xf numFmtId="0" fontId="0" fillId="0" borderId="0" xfId="0" applyFill="1"/>
    <xf numFmtId="2" fontId="2" fillId="0" borderId="0" xfId="0" applyNumberFormat="1" applyFont="1" applyFill="1" applyAlignment="1">
      <alignment horizontal="right"/>
    </xf>
    <xf numFmtId="2" fontId="3" fillId="2" borderId="1" xfId="0" applyNumberFormat="1" applyFont="1" applyFill="1" applyBorder="1" applyAlignment="1">
      <alignment horizontal="center"/>
    </xf>
    <xf numFmtId="2" fontId="3" fillId="2" borderId="3" xfId="0" applyNumberFormat="1" applyFont="1" applyFill="1" applyBorder="1" applyAlignment="1">
      <alignment horizontal="center"/>
    </xf>
    <xf numFmtId="2" fontId="3" fillId="2" borderId="3" xfId="0" applyNumberFormat="1" applyFont="1" applyFill="1" applyBorder="1" applyAlignment="1" applyProtection="1">
      <alignment horizontal="center"/>
    </xf>
    <xf numFmtId="2" fontId="5" fillId="2" borderId="3" xfId="0" applyNumberFormat="1" applyFont="1" applyFill="1" applyBorder="1" applyAlignment="1" applyProtection="1">
      <alignment horizontal="center"/>
    </xf>
    <xf numFmtId="2" fontId="5" fillId="2" borderId="5" xfId="0" applyNumberFormat="1" applyFont="1" applyFill="1" applyBorder="1" applyAlignment="1" applyProtection="1">
      <alignment horizontal="center"/>
    </xf>
    <xf numFmtId="0" fontId="0" fillId="0" borderId="0" xfId="0" applyAlignment="1">
      <alignment horizontal="right"/>
    </xf>
    <xf numFmtId="0" fontId="4" fillId="2" borderId="7" xfId="0" applyFont="1" applyFill="1" applyBorder="1" applyAlignment="1" applyProtection="1">
      <alignment horizontal="left"/>
    </xf>
    <xf numFmtId="0" fontId="4" fillId="2" borderId="8" xfId="0" applyFont="1" applyFill="1" applyBorder="1" applyAlignment="1" applyProtection="1">
      <alignment horizontal="left"/>
    </xf>
    <xf numFmtId="0" fontId="7" fillId="2" borderId="8" xfId="0" applyFont="1" applyFill="1" applyBorder="1" applyAlignment="1" applyProtection="1">
      <alignment horizontal="left"/>
    </xf>
    <xf numFmtId="0" fontId="4" fillId="2" borderId="9" xfId="0" applyFont="1" applyFill="1" applyBorder="1" applyAlignment="1">
      <alignment horizontal="left"/>
    </xf>
    <xf numFmtId="0" fontId="5" fillId="2" borderId="5" xfId="0" applyNumberFormat="1" applyFont="1" applyFill="1" applyBorder="1" applyAlignment="1" applyProtection="1">
      <alignment horizontal="center"/>
    </xf>
    <xf numFmtId="2" fontId="27" fillId="0" borderId="0" xfId="0" applyNumberFormat="1" applyFont="1" applyFill="1" applyAlignment="1">
      <alignment horizontal="right"/>
    </xf>
    <xf numFmtId="3" fontId="27" fillId="0" borderId="0" xfId="0" applyNumberFormat="1" applyFont="1" applyFill="1" applyAlignment="1">
      <alignment horizontal="right"/>
    </xf>
    <xf numFmtId="2" fontId="28" fillId="0" borderId="0" xfId="0" applyNumberFormat="1" applyFont="1" applyFill="1" applyAlignment="1">
      <alignment horizontal="right"/>
    </xf>
    <xf numFmtId="164" fontId="28" fillId="0" borderId="0" xfId="0" applyNumberFormat="1" applyFont="1" applyFill="1" applyAlignment="1">
      <alignment horizontal="right"/>
    </xf>
    <xf numFmtId="164" fontId="2" fillId="0" borderId="0" xfId="0" applyNumberFormat="1" applyFont="1" applyAlignment="1">
      <alignment horizontal="right"/>
    </xf>
    <xf numFmtId="164" fontId="3" fillId="2" borderId="4" xfId="0" applyNumberFormat="1" applyFont="1" applyFill="1" applyBorder="1" applyAlignment="1" applyProtection="1">
      <alignment horizontal="center"/>
    </xf>
    <xf numFmtId="164" fontId="8" fillId="0" borderId="0" xfId="0" applyNumberFormat="1" applyFont="1" applyAlignment="1">
      <alignment horizontal="right"/>
    </xf>
    <xf numFmtId="164" fontId="0" fillId="0" borderId="0" xfId="0" applyNumberFormat="1" applyAlignment="1">
      <alignment horizontal="right"/>
    </xf>
    <xf numFmtId="167" fontId="28" fillId="0" borderId="0" xfId="0" applyNumberFormat="1" applyFont="1" applyFill="1"/>
    <xf numFmtId="164" fontId="5" fillId="2" borderId="4" xfId="0" applyNumberFormat="1" applyFont="1" applyFill="1" applyBorder="1" applyAlignment="1" applyProtection="1">
      <alignment horizontal="center"/>
    </xf>
    <xf numFmtId="164" fontId="3" fillId="2" borderId="6" xfId="0" applyNumberFormat="1" applyFont="1" applyFill="1" applyBorder="1" applyAlignment="1" applyProtection="1">
      <alignment horizontal="center"/>
    </xf>
    <xf numFmtId="164" fontId="27" fillId="0" borderId="0" xfId="0" applyNumberFormat="1" applyFont="1" applyFill="1" applyAlignment="1">
      <alignment horizontal="right"/>
    </xf>
    <xf numFmtId="167" fontId="28" fillId="0" borderId="0" xfId="0" applyNumberFormat="1" applyFont="1" applyFill="1" applyAlignment="1">
      <alignment horizontal="right"/>
    </xf>
    <xf numFmtId="164" fontId="0" fillId="0" borderId="0" xfId="0" applyNumberFormat="1"/>
    <xf numFmtId="164" fontId="3" fillId="2" borderId="1" xfId="0" applyNumberFormat="1" applyFont="1" applyFill="1" applyBorder="1" applyAlignment="1">
      <alignment horizontal="center"/>
    </xf>
    <xf numFmtId="164" fontId="3" fillId="2" borderId="11" xfId="0" applyNumberFormat="1" applyFont="1" applyFill="1" applyBorder="1"/>
    <xf numFmtId="164" fontId="3" fillId="2" borderId="12" xfId="0" applyNumberFormat="1" applyFont="1" applyFill="1" applyBorder="1"/>
    <xf numFmtId="164" fontId="5" fillId="2" borderId="12" xfId="0" applyNumberFormat="1" applyFont="1" applyFill="1" applyBorder="1"/>
    <xf numFmtId="164" fontId="3" fillId="2" borderId="13" xfId="0" applyNumberFormat="1" applyFont="1" applyFill="1" applyBorder="1" applyAlignment="1">
      <alignment vertical="center"/>
    </xf>
    <xf numFmtId="164" fontId="3" fillId="2" borderId="3" xfId="0" applyNumberFormat="1" applyFont="1" applyFill="1" applyBorder="1" applyAlignment="1">
      <alignment horizontal="center"/>
    </xf>
    <xf numFmtId="164" fontId="3" fillId="2" borderId="4" xfId="0" applyNumberFormat="1" applyFont="1" applyFill="1" applyBorder="1" applyAlignment="1">
      <alignment horizontal="center"/>
    </xf>
    <xf numFmtId="164" fontId="3" fillId="2" borderId="14" xfId="0" applyNumberFormat="1" applyFont="1" applyFill="1" applyBorder="1" applyAlignment="1">
      <alignment horizontal="center"/>
    </xf>
    <xf numFmtId="164" fontId="3" fillId="2" borderId="14" xfId="0" applyNumberFormat="1" applyFont="1" applyFill="1" applyBorder="1" applyAlignment="1">
      <alignment horizontal="center" vertical="center"/>
    </xf>
    <xf numFmtId="164" fontId="3" fillId="2" borderId="3" xfId="0" applyNumberFormat="1" applyFont="1" applyFill="1" applyBorder="1" applyAlignment="1" applyProtection="1">
      <alignment horizontal="center"/>
    </xf>
    <xf numFmtId="164" fontId="5" fillId="2" borderId="4" xfId="0" applyNumberFormat="1" applyFont="1" applyFill="1" applyBorder="1" applyAlignment="1">
      <alignment horizontal="center"/>
    </xf>
    <xf numFmtId="164" fontId="5" fillId="2" borderId="14" xfId="0" applyNumberFormat="1" applyFont="1" applyFill="1" applyBorder="1" applyAlignment="1">
      <alignment horizontal="center"/>
    </xf>
    <xf numFmtId="164" fontId="5" fillId="2" borderId="14" xfId="0" applyNumberFormat="1" applyFont="1" applyFill="1" applyBorder="1" applyAlignment="1">
      <alignment horizontal="center" vertical="center"/>
    </xf>
    <xf numFmtId="164" fontId="5" fillId="2" borderId="3" xfId="0" applyNumberFormat="1" applyFont="1" applyFill="1" applyBorder="1" applyAlignment="1" applyProtection="1">
      <alignment horizontal="center"/>
    </xf>
    <xf numFmtId="164" fontId="5" fillId="2" borderId="5" xfId="0" applyNumberFormat="1" applyFont="1" applyFill="1" applyBorder="1" applyAlignment="1" applyProtection="1">
      <alignment horizontal="center"/>
    </xf>
    <xf numFmtId="164" fontId="3" fillId="2" borderId="6" xfId="0" applyNumberFormat="1" applyFont="1" applyFill="1" applyBorder="1" applyAlignment="1">
      <alignment horizontal="center"/>
    </xf>
    <xf numFmtId="164" fontId="3" fillId="2" borderId="16" xfId="0" applyNumberFormat="1" applyFont="1" applyFill="1" applyBorder="1" applyAlignment="1" applyProtection="1">
      <alignment horizontal="center"/>
    </xf>
    <xf numFmtId="164" fontId="3" fillId="2" borderId="16" xfId="0" applyNumberFormat="1" applyFont="1" applyFill="1" applyBorder="1" applyAlignment="1">
      <alignment horizontal="center"/>
    </xf>
    <xf numFmtId="164" fontId="3" fillId="2" borderId="16" xfId="0" applyNumberFormat="1" applyFont="1" applyFill="1" applyBorder="1" applyAlignment="1">
      <alignment horizontal="center" vertical="center"/>
    </xf>
    <xf numFmtId="164" fontId="27" fillId="0" borderId="0" xfId="0" applyNumberFormat="1" applyFont="1" applyFill="1"/>
    <xf numFmtId="164" fontId="28" fillId="0" borderId="0" xfId="0" applyNumberFormat="1" applyFont="1" applyFill="1"/>
    <xf numFmtId="0" fontId="0" fillId="0" borderId="0" xfId="0"/>
    <xf numFmtId="164" fontId="2" fillId="0" borderId="0" xfId="0" applyNumberFormat="1" applyFont="1" applyFill="1" applyAlignment="1">
      <alignment horizontal="right"/>
    </xf>
    <xf numFmtId="10" fontId="2" fillId="0" borderId="0" xfId="0" applyNumberFormat="1" applyFont="1" applyFill="1" applyAlignment="1">
      <alignment horizontal="right"/>
    </xf>
    <xf numFmtId="10" fontId="2" fillId="2" borderId="1" xfId="0" applyNumberFormat="1" applyFont="1" applyFill="1" applyBorder="1" applyAlignment="1">
      <alignment horizontal="center"/>
    </xf>
    <xf numFmtId="10" fontId="2" fillId="2" borderId="3" xfId="0" applyNumberFormat="1" applyFont="1" applyFill="1" applyBorder="1" applyAlignment="1">
      <alignment horizontal="center"/>
    </xf>
    <xf numFmtId="164" fontId="2" fillId="2" borderId="0" xfId="0" applyNumberFormat="1" applyFont="1" applyFill="1" applyBorder="1" applyAlignment="1">
      <alignment horizontal="center"/>
    </xf>
    <xf numFmtId="164" fontId="2" fillId="2" borderId="3" xfId="0" applyNumberFormat="1" applyFont="1" applyFill="1" applyBorder="1" applyAlignment="1">
      <alignment horizontal="center"/>
    </xf>
    <xf numFmtId="10" fontId="2" fillId="2" borderId="3" xfId="0" applyNumberFormat="1" applyFont="1" applyFill="1" applyBorder="1" applyAlignment="1" applyProtection="1">
      <alignment horizontal="center"/>
    </xf>
    <xf numFmtId="164" fontId="9" fillId="2" borderId="0" xfId="0" applyNumberFormat="1" applyFont="1" applyFill="1" applyBorder="1" applyAlignment="1">
      <alignment horizontal="center"/>
    </xf>
    <xf numFmtId="164" fontId="9" fillId="2" borderId="3" xfId="0" applyNumberFormat="1" applyFont="1" applyFill="1" applyBorder="1" applyAlignment="1">
      <alignment horizontal="center"/>
    </xf>
    <xf numFmtId="10" fontId="9" fillId="2" borderId="3" xfId="0" applyNumberFormat="1" applyFont="1" applyFill="1" applyBorder="1" applyAlignment="1" applyProtection="1">
      <alignment horizontal="center"/>
    </xf>
    <xf numFmtId="164" fontId="2" fillId="2" borderId="6" xfId="0" applyNumberFormat="1" applyFont="1" applyFill="1" applyBorder="1" applyAlignment="1">
      <alignment horizontal="center"/>
    </xf>
    <xf numFmtId="164" fontId="2" fillId="2" borderId="5" xfId="0" applyNumberFormat="1" applyFont="1" applyFill="1" applyBorder="1" applyAlignment="1">
      <alignment horizontal="center"/>
    </xf>
    <xf numFmtId="10" fontId="9" fillId="2" borderId="5" xfId="0" applyNumberFormat="1" applyFont="1" applyFill="1" applyBorder="1" applyAlignment="1" applyProtection="1">
      <alignment horizontal="center"/>
    </xf>
    <xf numFmtId="164" fontId="8" fillId="0" borderId="0" xfId="0" applyNumberFormat="1" applyFont="1" applyFill="1"/>
    <xf numFmtId="164" fontId="2" fillId="0" borderId="0" xfId="0" applyNumberFormat="1" applyFont="1" applyFill="1"/>
    <xf numFmtId="164" fontId="29" fillId="0" borderId="0" xfId="0" applyNumberFormat="1" applyFont="1" applyFill="1" applyAlignment="1">
      <alignment horizontal="right"/>
    </xf>
    <xf numFmtId="0" fontId="29" fillId="0" borderId="0" xfId="0" applyFont="1" applyFill="1" applyAlignment="1">
      <alignment horizontal="right"/>
    </xf>
    <xf numFmtId="164" fontId="29" fillId="0" borderId="0" xfId="0" applyNumberFormat="1" applyFont="1" applyFill="1"/>
    <xf numFmtId="164" fontId="8" fillId="0" borderId="0" xfId="0" applyNumberFormat="1" applyFont="1" applyFill="1" applyAlignment="1">
      <alignment horizontal="right"/>
    </xf>
    <xf numFmtId="10" fontId="8" fillId="0" borderId="0" xfId="0" applyNumberFormat="1" applyFont="1" applyFill="1" applyAlignment="1">
      <alignment horizontal="right"/>
    </xf>
    <xf numFmtId="164" fontId="29" fillId="0" borderId="0" xfId="0" applyNumberFormat="1" applyFont="1"/>
    <xf numFmtId="10" fontId="2" fillId="0" borderId="0" xfId="0" applyNumberFormat="1" applyFont="1" applyAlignment="1">
      <alignment horizontal="right"/>
    </xf>
    <xf numFmtId="10" fontId="29" fillId="0" borderId="0" xfId="0" applyNumberFormat="1" applyFont="1" applyFill="1" applyAlignment="1">
      <alignment horizontal="right"/>
    </xf>
    <xf numFmtId="164" fontId="2" fillId="0" borderId="0" xfId="0" applyNumberFormat="1" applyFont="1" applyFill="1" applyAlignment="1">
      <alignment horizontal="left"/>
    </xf>
    <xf numFmtId="2" fontId="0" fillId="0" borderId="0" xfId="0" applyNumberFormat="1" applyAlignment="1">
      <alignment horizontal="left"/>
    </xf>
    <xf numFmtId="164" fontId="8" fillId="0" borderId="0" xfId="0" applyNumberFormat="1" applyFont="1" applyFill="1" applyAlignment="1">
      <alignment horizontal="left"/>
    </xf>
    <xf numFmtId="0" fontId="30" fillId="0" borderId="0" xfId="0" applyFont="1"/>
    <xf numFmtId="0" fontId="0" fillId="0" borderId="0" xfId="0" applyFont="1"/>
    <xf numFmtId="4" fontId="0" fillId="0" borderId="0" xfId="0" applyNumberFormat="1"/>
    <xf numFmtId="49" fontId="33" fillId="34" borderId="0" xfId="42" applyNumberFormat="1" applyFont="1" applyFill="1" applyBorder="1"/>
    <xf numFmtId="49" fontId="34" fillId="34" borderId="0" xfId="42" applyNumberFormat="1" applyFont="1" applyFill="1" applyBorder="1"/>
    <xf numFmtId="49" fontId="32" fillId="34" borderId="0" xfId="42" applyNumberFormat="1" applyFont="1" applyFill="1" applyBorder="1"/>
    <xf numFmtId="2" fontId="8" fillId="0" borderId="0" xfId="0" applyNumberFormat="1" applyFont="1" applyFill="1" applyAlignment="1">
      <alignment horizontal="right"/>
    </xf>
    <xf numFmtId="2" fontId="29" fillId="0" borderId="0" xfId="0" applyNumberFormat="1" applyFont="1" applyFill="1" applyAlignment="1">
      <alignment horizontal="right"/>
    </xf>
    <xf numFmtId="3" fontId="28" fillId="0" borderId="0" xfId="0" applyNumberFormat="1" applyFont="1" applyFill="1" applyAlignment="1">
      <alignment horizontal="right"/>
    </xf>
    <xf numFmtId="2" fontId="0" fillId="0" borderId="0" xfId="0" applyNumberFormat="1" applyFill="1"/>
    <xf numFmtId="2" fontId="27" fillId="0" borderId="0" xfId="0" applyNumberFormat="1" applyFont="1" applyFill="1"/>
    <xf numFmtId="2" fontId="28" fillId="0" borderId="0" xfId="0" applyNumberFormat="1" applyFont="1" applyFill="1"/>
    <xf numFmtId="2" fontId="33" fillId="34" borderId="0" xfId="42" applyNumberFormat="1" applyFont="1" applyFill="1" applyBorder="1"/>
    <xf numFmtId="2" fontId="3" fillId="2" borderId="7" xfId="0" applyNumberFormat="1" applyFont="1" applyFill="1" applyBorder="1" applyAlignment="1" applyProtection="1">
      <alignment horizontal="center"/>
    </xf>
    <xf numFmtId="2" fontId="28" fillId="0" borderId="0" xfId="0" applyNumberFormat="1" applyFont="1" applyFill="1" applyAlignment="1">
      <alignment horizontal="center"/>
    </xf>
    <xf numFmtId="2" fontId="3" fillId="2" borderId="5" xfId="0" applyNumberFormat="1" applyFont="1" applyFill="1" applyBorder="1" applyAlignment="1" applyProtection="1">
      <alignment horizontal="center"/>
    </xf>
    <xf numFmtId="2" fontId="33" fillId="34" borderId="0" xfId="42" applyNumberFormat="1" applyFont="1" applyFill="1" applyBorder="1" applyAlignment="1">
      <alignment horizontal="right"/>
    </xf>
    <xf numFmtId="2" fontId="5" fillId="2" borderId="0" xfId="0" applyNumberFormat="1" applyFont="1" applyFill="1" applyBorder="1" applyAlignment="1" applyProtection="1">
      <alignment horizontal="right"/>
    </xf>
    <xf numFmtId="2" fontId="3" fillId="2" borderId="15" xfId="0" applyNumberFormat="1" applyFont="1" applyFill="1" applyBorder="1" applyAlignment="1" applyProtection="1">
      <alignment horizontal="right"/>
    </xf>
    <xf numFmtId="2" fontId="0" fillId="0" borderId="0" xfId="0" applyNumberFormat="1" applyFont="1" applyAlignment="1">
      <alignment horizontal="right"/>
    </xf>
    <xf numFmtId="2" fontId="5" fillId="2" borderId="3" xfId="0" applyNumberFormat="1" applyFont="1" applyFill="1" applyBorder="1" applyAlignment="1" applyProtection="1">
      <alignment horizontal="right"/>
    </xf>
    <xf numFmtId="2" fontId="3" fillId="2" borderId="5" xfId="0" applyNumberFormat="1" applyFont="1" applyFill="1" applyBorder="1" applyAlignment="1" applyProtection="1">
      <alignment horizontal="right"/>
    </xf>
    <xf numFmtId="2" fontId="3" fillId="2" borderId="2" xfId="0" applyNumberFormat="1" applyFont="1" applyFill="1" applyBorder="1" applyAlignment="1" applyProtection="1">
      <alignment horizontal="right"/>
    </xf>
    <xf numFmtId="2" fontId="5" fillId="2" borderId="4" xfId="0" applyNumberFormat="1" applyFont="1" applyFill="1" applyBorder="1" applyAlignment="1" applyProtection="1">
      <alignment horizontal="right"/>
    </xf>
    <xf numFmtId="2" fontId="3" fillId="2" borderId="1" xfId="0" applyNumberFormat="1" applyFont="1" applyFill="1" applyBorder="1" applyAlignment="1" applyProtection="1">
      <alignment horizontal="right"/>
    </xf>
    <xf numFmtId="2" fontId="3" fillId="2" borderId="3" xfId="0" applyNumberFormat="1" applyFont="1" applyFill="1" applyBorder="1" applyAlignment="1">
      <alignment horizontal="right"/>
    </xf>
    <xf numFmtId="3" fontId="0" fillId="0" borderId="0" xfId="0" applyNumberFormat="1" applyAlignment="1">
      <alignment horizontal="right"/>
    </xf>
    <xf numFmtId="165" fontId="3" fillId="2" borderId="2" xfId="0" applyNumberFormat="1" applyFont="1" applyFill="1" applyBorder="1" applyAlignment="1" applyProtection="1">
      <alignment horizontal="left"/>
    </xf>
    <xf numFmtId="165" fontId="3" fillId="2" borderId="1" xfId="0" applyNumberFormat="1" applyFont="1" applyFill="1" applyBorder="1" applyAlignment="1" applyProtection="1">
      <alignment horizontal="left"/>
    </xf>
    <xf numFmtId="3" fontId="8" fillId="0" borderId="10" xfId="0" applyNumberFormat="1" applyFont="1" applyFill="1" applyBorder="1" applyAlignment="1">
      <alignment horizontal="center"/>
    </xf>
    <xf numFmtId="164" fontId="9" fillId="2" borderId="2" xfId="0" applyNumberFormat="1" applyFont="1" applyFill="1" applyBorder="1" applyAlignment="1">
      <alignment horizontal="center"/>
    </xf>
    <xf numFmtId="164" fontId="9" fillId="2" borderId="1" xfId="0" applyNumberFormat="1" applyFont="1" applyFill="1" applyBorder="1" applyAlignment="1">
      <alignment horizontal="center"/>
    </xf>
    <xf numFmtId="164" fontId="2" fillId="2" borderId="11" xfId="0" applyNumberFormat="1" applyFont="1" applyFill="1" applyBorder="1" applyAlignment="1">
      <alignment horizontal="center"/>
    </xf>
    <xf numFmtId="164" fontId="2" fillId="2" borderId="13" xfId="0" applyNumberFormat="1" applyFont="1" applyFill="1" applyBorder="1" applyAlignment="1">
      <alignment horizontal="center"/>
    </xf>
    <xf numFmtId="4" fontId="3" fillId="2" borderId="2" xfId="0" applyNumberFormat="1" applyFont="1" applyFill="1" applyBorder="1" applyAlignment="1" applyProtection="1">
      <alignment horizontal="center"/>
    </xf>
    <xf numFmtId="4" fontId="3" fillId="2" borderId="1" xfId="0" applyNumberFormat="1" applyFont="1" applyFill="1" applyBorder="1" applyAlignment="1" applyProtection="1">
      <alignment horizontal="center"/>
    </xf>
    <xf numFmtId="4" fontId="5" fillId="2" borderId="6" xfId="0" applyNumberFormat="1" applyFont="1" applyFill="1" applyBorder="1" applyAlignment="1" applyProtection="1">
      <alignment horizontal="center"/>
    </xf>
    <xf numFmtId="4" fontId="5" fillId="2" borderId="5" xfId="0" applyNumberFormat="1" applyFont="1" applyFill="1" applyBorder="1" applyAlignment="1" applyProtection="1">
      <alignment horizontal="center"/>
    </xf>
    <xf numFmtId="1" fontId="3" fillId="2" borderId="4" xfId="0" applyNumberFormat="1" applyFont="1" applyFill="1" applyBorder="1" applyAlignment="1">
      <alignment horizontal="center" vertical="top"/>
    </xf>
    <xf numFmtId="1" fontId="3" fillId="2" borderId="3" xfId="0" applyNumberFormat="1" applyFont="1" applyFill="1" applyBorder="1" applyAlignment="1">
      <alignment horizontal="center" vertical="top"/>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5" builtinId="29" customBuiltin="1"/>
    <cellStyle name="Accent2" xfId="36" builtinId="33" customBuiltin="1"/>
    <cellStyle name="Accent3" xfId="37" builtinId="37" customBuiltin="1"/>
    <cellStyle name="Accent4" xfId="38" builtinId="41" customBuiltin="1"/>
    <cellStyle name="Accent5" xfId="39" builtinId="45" customBuiltin="1"/>
    <cellStyle name="Accent6" xfId="40" builtinId="49" customBuiltin="1"/>
    <cellStyle name="Bad" xfId="20" builtinId="27" customBuiltin="1"/>
    <cellStyle name="Calculation" xfId="19" builtinId="22" customBuiltin="1"/>
    <cellStyle name="Check Cell" xfId="25" builtinId="23" customBuiltin="1"/>
    <cellStyle name="Explanatory Text" xfId="21" builtinId="53" customBuiltin="1"/>
    <cellStyle name="Good" xfId="22" builtinId="26" customBuiltin="1"/>
    <cellStyle name="Heading 1" xfId="28" builtinId="16" customBuiltin="1"/>
    <cellStyle name="Heading 2" xfId="29" builtinId="17" customBuiltin="1"/>
    <cellStyle name="Heading 3" xfId="30" builtinId="18" customBuiltin="1"/>
    <cellStyle name="Heading 4" xfId="31" builtinId="19" customBuiltin="1"/>
    <cellStyle name="Input" xfId="23" builtinId="20" customBuiltin="1"/>
    <cellStyle name="Linked Cell" xfId="24" builtinId="24" customBuiltin="1"/>
    <cellStyle name="Neutral" xfId="27" builtinId="28" customBuiltin="1"/>
    <cellStyle name="Normal" xfId="0" builtinId="0"/>
    <cellStyle name="Normal 3" xfId="42" xr:uid="{00000000-0005-0000-0000-00001B000000}"/>
    <cellStyle name="Note" xfId="26" builtinId="10" customBuiltin="1"/>
    <cellStyle name="Output" xfId="34" builtinId="21" customBuiltin="1"/>
    <cellStyle name="Title" xfId="32" builtinId="15" customBuiltin="1"/>
    <cellStyle name="Total" xfId="33" builtinId="25" customBuiltin="1"/>
    <cellStyle name="Warning Text" xfId="41" builtinId="11" customBuiltin="1"/>
  </cellStyles>
  <dxfs count="0"/>
  <tableStyles count="0" defaultTableStyle="TableStyleMedium9" defaultPivotStyle="PivotStyleLight16"/>
  <colors>
    <mruColors>
      <color rgb="FF902833"/>
      <color rgb="FF760000"/>
      <color rgb="FF920000"/>
      <color rgb="FF3D7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604D-48E4-8705-4795D3BFD2CA}"/>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604D-48E4-8705-4795D3BFD2C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604D-48E4-8705-4795D3BFD2CA}"/>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604D-48E4-8705-4795D3BFD2CA}"/>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604D-48E4-8705-4795D3BFD2CA}"/>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604D-48E4-8705-4795D3BFD2CA}"/>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604D-48E4-8705-4795D3BFD2CA}"/>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604D-48E4-8705-4795D3BFD2CA}"/>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604D-48E4-8705-4795D3BFD2CA}"/>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604D-48E4-8705-4795D3BFD2CA}"/>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04D-48E4-8705-4795D3BFD2CA}"/>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04D-48E4-8705-4795D3BFD2CA}"/>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04D-48E4-8705-4795D3BFD2CA}"/>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04D-48E4-8705-4795D3BFD2CA}"/>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604D-48E4-8705-4795D3BFD2CA}"/>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04D-48E4-8705-4795D3BFD2CA}"/>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04D-48E4-8705-4795D3BFD2CA}"/>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04D-48E4-8705-4795D3BFD2CA}"/>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04D-48E4-8705-4795D3BFD2CA}"/>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04D-48E4-8705-4795D3BFD2CA}"/>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604D-48E4-8705-4795D3BFD2CA}"/>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500-49B0-BEF6-8931A760A3C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0500-49B0-BEF6-8931A760A3C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0500-49B0-BEF6-8931A760A3C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0500-49B0-BEF6-8931A760A3C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0500-49B0-BEF6-8931A760A3C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0500-49B0-BEF6-8931A760A3C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0500-49B0-BEF6-8931A760A3C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0500-49B0-BEF6-8931A760A3C0}"/>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0500-49B0-BEF6-8931A760A3C0}"/>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0500-49B0-BEF6-8931A760A3C0}"/>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500-49B0-BEF6-8931A760A3C0}"/>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500-49B0-BEF6-8931A760A3C0}"/>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500-49B0-BEF6-8931A760A3C0}"/>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500-49B0-BEF6-8931A760A3C0}"/>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500-49B0-BEF6-8931A760A3C0}"/>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0500-49B0-BEF6-8931A760A3C0}"/>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0500-49B0-BEF6-8931A760A3C0}"/>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0500-49B0-BEF6-8931A760A3C0}"/>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500-49B0-BEF6-8931A760A3C0}"/>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0500-49B0-BEF6-8931A760A3C0}"/>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0500-49B0-BEF6-8931A760A3C0}"/>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79BE-4C70-A62C-F49FC39ED89D}"/>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79BE-4C70-A62C-F49FC39ED89D}"/>
            </c:ext>
          </c:extLst>
        </c:ser>
        <c:dLbls>
          <c:showLegendKey val="0"/>
          <c:showVal val="0"/>
          <c:showCatName val="0"/>
          <c:showSerName val="0"/>
          <c:showPercent val="0"/>
          <c:showBubbleSize val="0"/>
        </c:dLbls>
        <c:smooth val="0"/>
        <c:axId val="564438832"/>
        <c:axId val="564439224"/>
      </c:lineChart>
      <c:catAx>
        <c:axId val="564438832"/>
        <c:scaling>
          <c:orientation val="minMax"/>
        </c:scaling>
        <c:delete val="1"/>
        <c:axPos val="b"/>
        <c:numFmt formatCode="General" sourceLinked="0"/>
        <c:majorTickMark val="out"/>
        <c:minorTickMark val="none"/>
        <c:tickLblPos val="nextTo"/>
        <c:crossAx val="564439224"/>
        <c:crosses val="autoZero"/>
        <c:auto val="1"/>
        <c:lblAlgn val="ctr"/>
        <c:lblOffset val="100"/>
        <c:noMultiLvlLbl val="0"/>
      </c:catAx>
      <c:valAx>
        <c:axId val="564439224"/>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64438832"/>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621E-4948-AEA4-76A97E7F9D4D}"/>
            </c:ext>
          </c:extLst>
        </c:ser>
        <c:dLbls>
          <c:showLegendKey val="0"/>
          <c:showVal val="0"/>
          <c:showCatName val="0"/>
          <c:showSerName val="0"/>
          <c:showPercent val="0"/>
          <c:showBubbleSize val="0"/>
        </c:dLbls>
        <c:gapWidth val="150"/>
        <c:axId val="564440008"/>
        <c:axId val="564440400"/>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621E-4948-AEA4-76A97E7F9D4D}"/>
            </c:ext>
          </c:extLst>
        </c:ser>
        <c:dLbls>
          <c:showLegendKey val="0"/>
          <c:showVal val="0"/>
          <c:showCatName val="0"/>
          <c:showSerName val="0"/>
          <c:showPercent val="0"/>
          <c:showBubbleSize val="0"/>
        </c:dLbls>
        <c:marker val="1"/>
        <c:smooth val="0"/>
        <c:axId val="567316200"/>
        <c:axId val="567316592"/>
      </c:lineChart>
      <c:catAx>
        <c:axId val="56444000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4440400"/>
        <c:crosses val="autoZero"/>
        <c:auto val="0"/>
        <c:lblAlgn val="ctr"/>
        <c:lblOffset val="100"/>
        <c:tickLblSkip val="6"/>
        <c:tickMarkSkip val="1"/>
        <c:noMultiLvlLbl val="0"/>
      </c:catAx>
      <c:valAx>
        <c:axId val="564440400"/>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4440008"/>
        <c:crosses val="autoZero"/>
        <c:crossBetween val="between"/>
      </c:valAx>
      <c:catAx>
        <c:axId val="567316200"/>
        <c:scaling>
          <c:orientation val="minMax"/>
        </c:scaling>
        <c:delete val="1"/>
        <c:axPos val="b"/>
        <c:numFmt formatCode="General" sourceLinked="1"/>
        <c:majorTickMark val="out"/>
        <c:minorTickMark val="none"/>
        <c:tickLblPos val="nextTo"/>
        <c:crossAx val="567316592"/>
        <c:crosses val="autoZero"/>
        <c:auto val="0"/>
        <c:lblAlgn val="ctr"/>
        <c:lblOffset val="100"/>
        <c:noMultiLvlLbl val="0"/>
      </c:catAx>
      <c:valAx>
        <c:axId val="56731659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7316200"/>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3B7F-437F-85DE-CF98D4446D57}"/>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3B7F-437F-85DE-CF98D4446D57}"/>
            </c:ext>
          </c:extLst>
        </c:ser>
        <c:dLbls>
          <c:showLegendKey val="0"/>
          <c:showVal val="0"/>
          <c:showCatName val="0"/>
          <c:showSerName val="0"/>
          <c:showPercent val="0"/>
          <c:showBubbleSize val="0"/>
        </c:dLbls>
        <c:smooth val="0"/>
        <c:axId val="297865400"/>
        <c:axId val="297865792"/>
      </c:lineChart>
      <c:catAx>
        <c:axId val="297865400"/>
        <c:scaling>
          <c:orientation val="minMax"/>
        </c:scaling>
        <c:delete val="1"/>
        <c:axPos val="b"/>
        <c:numFmt formatCode="General" sourceLinked="0"/>
        <c:majorTickMark val="out"/>
        <c:minorTickMark val="none"/>
        <c:tickLblPos val="nextTo"/>
        <c:crossAx val="297865792"/>
        <c:crosses val="autoZero"/>
        <c:auto val="1"/>
        <c:lblAlgn val="ctr"/>
        <c:lblOffset val="100"/>
        <c:noMultiLvlLbl val="0"/>
      </c:catAx>
      <c:valAx>
        <c:axId val="297865792"/>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297865400"/>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3634-47E8-A1E6-291EB67A9C4B}"/>
            </c:ext>
          </c:extLst>
        </c:ser>
        <c:dLbls>
          <c:showLegendKey val="0"/>
          <c:showVal val="0"/>
          <c:showCatName val="0"/>
          <c:showSerName val="0"/>
          <c:showPercent val="0"/>
          <c:showBubbleSize val="0"/>
        </c:dLbls>
        <c:gapWidth val="150"/>
        <c:axId val="560232936"/>
        <c:axId val="56023332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3634-47E8-A1E6-291EB67A9C4B}"/>
            </c:ext>
          </c:extLst>
        </c:ser>
        <c:dLbls>
          <c:showLegendKey val="0"/>
          <c:showVal val="0"/>
          <c:showCatName val="0"/>
          <c:showSerName val="0"/>
          <c:showPercent val="0"/>
          <c:showBubbleSize val="0"/>
        </c:dLbls>
        <c:marker val="1"/>
        <c:smooth val="0"/>
        <c:axId val="560233720"/>
        <c:axId val="560234112"/>
      </c:lineChart>
      <c:catAx>
        <c:axId val="56023293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560233328"/>
        <c:crosses val="autoZero"/>
        <c:auto val="0"/>
        <c:lblAlgn val="ctr"/>
        <c:lblOffset val="100"/>
        <c:tickLblSkip val="4"/>
        <c:tickMarkSkip val="1"/>
        <c:noMultiLvlLbl val="0"/>
      </c:catAx>
      <c:valAx>
        <c:axId val="56023332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232936"/>
        <c:crosses val="autoZero"/>
        <c:crossBetween val="between"/>
      </c:valAx>
      <c:catAx>
        <c:axId val="560233720"/>
        <c:scaling>
          <c:orientation val="minMax"/>
        </c:scaling>
        <c:delete val="1"/>
        <c:axPos val="b"/>
        <c:numFmt formatCode="General" sourceLinked="1"/>
        <c:majorTickMark val="out"/>
        <c:minorTickMark val="none"/>
        <c:tickLblPos val="nextTo"/>
        <c:crossAx val="560234112"/>
        <c:crosses val="autoZero"/>
        <c:auto val="0"/>
        <c:lblAlgn val="ctr"/>
        <c:lblOffset val="100"/>
        <c:noMultiLvlLbl val="0"/>
      </c:catAx>
      <c:valAx>
        <c:axId val="56023411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233720"/>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780D-4A4C-8EDE-DB1BEEFDCB4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780D-4A4C-8EDE-DB1BEEFDCB4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780D-4A4C-8EDE-DB1BEEFDCB4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780D-4A4C-8EDE-DB1BEEFDCB4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780D-4A4C-8EDE-DB1BEEFDCB4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780D-4A4C-8EDE-DB1BEEFDCB4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780D-4A4C-8EDE-DB1BEEFDCB4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780D-4A4C-8EDE-DB1BEEFDCB48}"/>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780D-4A4C-8EDE-DB1BEEFDCB48}"/>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780D-4A4C-8EDE-DB1BEEFDCB48}"/>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80D-4A4C-8EDE-DB1BEEFDCB48}"/>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80D-4A4C-8EDE-DB1BEEFDCB48}"/>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80D-4A4C-8EDE-DB1BEEFDCB48}"/>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80D-4A4C-8EDE-DB1BEEFDCB48}"/>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80D-4A4C-8EDE-DB1BEEFDCB48}"/>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780D-4A4C-8EDE-DB1BEEFDCB48}"/>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780D-4A4C-8EDE-DB1BEEFDCB48}"/>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780D-4A4C-8EDE-DB1BEEFDCB48}"/>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780D-4A4C-8EDE-DB1BEEFDCB48}"/>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780D-4A4C-8EDE-DB1BEEFDCB48}"/>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780D-4A4C-8EDE-DB1BEEFDCB48}"/>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3CDD-4901-BC93-B974BD0D6B75}"/>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3CDD-4901-BC93-B974BD0D6B75}"/>
            </c:ext>
          </c:extLst>
        </c:ser>
        <c:dLbls>
          <c:showLegendKey val="0"/>
          <c:showVal val="0"/>
          <c:showCatName val="0"/>
          <c:showSerName val="0"/>
          <c:showPercent val="0"/>
          <c:showBubbleSize val="0"/>
        </c:dLbls>
        <c:smooth val="0"/>
        <c:axId val="560234896"/>
        <c:axId val="560235680"/>
      </c:lineChart>
      <c:catAx>
        <c:axId val="560234896"/>
        <c:scaling>
          <c:orientation val="minMax"/>
        </c:scaling>
        <c:delete val="1"/>
        <c:axPos val="b"/>
        <c:numFmt formatCode="General" sourceLinked="0"/>
        <c:majorTickMark val="out"/>
        <c:minorTickMark val="none"/>
        <c:tickLblPos val="nextTo"/>
        <c:crossAx val="560235680"/>
        <c:crosses val="autoZero"/>
        <c:auto val="1"/>
        <c:lblAlgn val="ctr"/>
        <c:lblOffset val="100"/>
        <c:noMultiLvlLbl val="0"/>
      </c:catAx>
      <c:valAx>
        <c:axId val="560235680"/>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60234896"/>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025E-4CF2-81AA-2B46299B5260}"/>
            </c:ext>
          </c:extLst>
        </c:ser>
        <c:dLbls>
          <c:showLegendKey val="0"/>
          <c:showVal val="0"/>
          <c:showCatName val="0"/>
          <c:showSerName val="0"/>
          <c:showPercent val="0"/>
          <c:showBubbleSize val="0"/>
        </c:dLbls>
        <c:gapWidth val="150"/>
        <c:axId val="560236464"/>
        <c:axId val="29786696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025E-4CF2-81AA-2B46299B5260}"/>
            </c:ext>
          </c:extLst>
        </c:ser>
        <c:dLbls>
          <c:showLegendKey val="0"/>
          <c:showVal val="0"/>
          <c:showCatName val="0"/>
          <c:showSerName val="0"/>
          <c:showPercent val="0"/>
          <c:showBubbleSize val="0"/>
        </c:dLbls>
        <c:marker val="1"/>
        <c:smooth val="0"/>
        <c:axId val="297866576"/>
        <c:axId val="300702296"/>
      </c:lineChart>
      <c:catAx>
        <c:axId val="56023646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97866968"/>
        <c:crosses val="autoZero"/>
        <c:auto val="0"/>
        <c:lblAlgn val="ctr"/>
        <c:lblOffset val="100"/>
        <c:tickLblSkip val="6"/>
        <c:tickMarkSkip val="1"/>
        <c:noMultiLvlLbl val="0"/>
      </c:catAx>
      <c:valAx>
        <c:axId val="29786696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236464"/>
        <c:crosses val="autoZero"/>
        <c:crossBetween val="between"/>
      </c:valAx>
      <c:catAx>
        <c:axId val="297866576"/>
        <c:scaling>
          <c:orientation val="minMax"/>
        </c:scaling>
        <c:delete val="1"/>
        <c:axPos val="b"/>
        <c:numFmt formatCode="General" sourceLinked="1"/>
        <c:majorTickMark val="out"/>
        <c:minorTickMark val="none"/>
        <c:tickLblPos val="nextTo"/>
        <c:crossAx val="300702296"/>
        <c:crosses val="autoZero"/>
        <c:auto val="0"/>
        <c:lblAlgn val="ctr"/>
        <c:lblOffset val="100"/>
        <c:noMultiLvlLbl val="0"/>
      </c:catAx>
      <c:valAx>
        <c:axId val="300702296"/>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97866576"/>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92D-4FA5-BDE7-3F61FDC7231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092D-4FA5-BDE7-3F61FDC7231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092D-4FA5-BDE7-3F61FDC72317}"/>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092D-4FA5-BDE7-3F61FDC72317}"/>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092D-4FA5-BDE7-3F61FDC72317}"/>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092D-4FA5-BDE7-3F61FDC72317}"/>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092D-4FA5-BDE7-3F61FDC72317}"/>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092D-4FA5-BDE7-3F61FDC72317}"/>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092D-4FA5-BDE7-3F61FDC72317}"/>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092D-4FA5-BDE7-3F61FDC72317}"/>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92D-4FA5-BDE7-3F61FDC72317}"/>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92D-4FA5-BDE7-3F61FDC72317}"/>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92D-4FA5-BDE7-3F61FDC72317}"/>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92D-4FA5-BDE7-3F61FDC72317}"/>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92D-4FA5-BDE7-3F61FDC72317}"/>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092D-4FA5-BDE7-3F61FDC72317}"/>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092D-4FA5-BDE7-3F61FDC72317}"/>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092D-4FA5-BDE7-3F61FDC72317}"/>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92D-4FA5-BDE7-3F61FDC72317}"/>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092D-4FA5-BDE7-3F61FDC72317}"/>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092D-4FA5-BDE7-3F61FDC72317}"/>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634B-4B3C-BAE6-06CD96BB7332}"/>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634B-4B3C-BAE6-06CD96BB7332}"/>
            </c:ext>
          </c:extLst>
        </c:ser>
        <c:dLbls>
          <c:showLegendKey val="0"/>
          <c:showVal val="0"/>
          <c:showCatName val="0"/>
          <c:showSerName val="0"/>
          <c:showPercent val="0"/>
          <c:showBubbleSize val="0"/>
        </c:dLbls>
        <c:smooth val="0"/>
        <c:axId val="560952416"/>
        <c:axId val="560952808"/>
      </c:lineChart>
      <c:catAx>
        <c:axId val="560952416"/>
        <c:scaling>
          <c:orientation val="minMax"/>
        </c:scaling>
        <c:delete val="1"/>
        <c:axPos val="b"/>
        <c:numFmt formatCode="General" sourceLinked="0"/>
        <c:majorTickMark val="out"/>
        <c:minorTickMark val="none"/>
        <c:tickLblPos val="nextTo"/>
        <c:crossAx val="560952808"/>
        <c:crosses val="autoZero"/>
        <c:auto val="1"/>
        <c:lblAlgn val="ctr"/>
        <c:lblOffset val="100"/>
        <c:noMultiLvlLbl val="0"/>
      </c:catAx>
      <c:valAx>
        <c:axId val="560952808"/>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60952416"/>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A665-4939-8A7D-FC311F3DA449}"/>
            </c:ext>
          </c:extLst>
        </c:ser>
        <c:dLbls>
          <c:showLegendKey val="0"/>
          <c:showVal val="0"/>
          <c:showCatName val="0"/>
          <c:showSerName val="0"/>
          <c:showPercent val="0"/>
          <c:showBubbleSize val="0"/>
        </c:dLbls>
        <c:gapWidth val="150"/>
        <c:axId val="560953592"/>
        <c:axId val="560953984"/>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A665-4939-8A7D-FC311F3DA449}"/>
            </c:ext>
          </c:extLst>
        </c:ser>
        <c:dLbls>
          <c:showLegendKey val="0"/>
          <c:showVal val="0"/>
          <c:showCatName val="0"/>
          <c:showSerName val="0"/>
          <c:showPercent val="0"/>
          <c:showBubbleSize val="0"/>
        </c:dLbls>
        <c:marker val="1"/>
        <c:smooth val="0"/>
        <c:axId val="560954376"/>
        <c:axId val="560954768"/>
      </c:lineChart>
      <c:catAx>
        <c:axId val="5609535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560953984"/>
        <c:crosses val="autoZero"/>
        <c:auto val="0"/>
        <c:lblAlgn val="ctr"/>
        <c:lblOffset val="100"/>
        <c:tickLblSkip val="4"/>
        <c:tickMarkSkip val="1"/>
        <c:noMultiLvlLbl val="0"/>
      </c:catAx>
      <c:valAx>
        <c:axId val="56095398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953592"/>
        <c:crosses val="autoZero"/>
        <c:crossBetween val="between"/>
      </c:valAx>
      <c:catAx>
        <c:axId val="560954376"/>
        <c:scaling>
          <c:orientation val="minMax"/>
        </c:scaling>
        <c:delete val="1"/>
        <c:axPos val="b"/>
        <c:numFmt formatCode="General" sourceLinked="1"/>
        <c:majorTickMark val="out"/>
        <c:minorTickMark val="none"/>
        <c:tickLblPos val="nextTo"/>
        <c:crossAx val="560954768"/>
        <c:crosses val="autoZero"/>
        <c:auto val="0"/>
        <c:lblAlgn val="ctr"/>
        <c:lblOffset val="100"/>
        <c:noMultiLvlLbl val="0"/>
      </c:catAx>
      <c:valAx>
        <c:axId val="560954768"/>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954376"/>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142875</xdr:colOff>
      <xdr:row>4</xdr:row>
      <xdr:rowOff>0</xdr:rowOff>
    </xdr:from>
    <xdr:to>
      <xdr:col>6</xdr:col>
      <xdr:colOff>0</xdr:colOff>
      <xdr:row>4</xdr:row>
      <xdr:rowOff>0</xdr:rowOff>
    </xdr:to>
    <xdr:graphicFrame macro="">
      <xdr:nvGraphicFramePr>
        <xdr:cNvPr id="2890882" name="Chart 53">
          <a:extLst>
            <a:ext uri="{FF2B5EF4-FFF2-40B4-BE49-F238E27FC236}">
              <a16:creationId xmlns:a16="http://schemas.microsoft.com/office/drawing/2014/main" id="{00000000-0008-0000-0000-000082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3" name="Chart 54">
          <a:extLst>
            <a:ext uri="{FF2B5EF4-FFF2-40B4-BE49-F238E27FC236}">
              <a16:creationId xmlns:a16="http://schemas.microsoft.com/office/drawing/2014/main" id="{00000000-0008-0000-0000-000083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4" name="Chart 55">
          <a:extLst>
            <a:ext uri="{FF2B5EF4-FFF2-40B4-BE49-F238E27FC236}">
              <a16:creationId xmlns:a16="http://schemas.microsoft.com/office/drawing/2014/main" id="{00000000-0008-0000-0000-000084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5" name="Chart 57">
          <a:extLst>
            <a:ext uri="{FF2B5EF4-FFF2-40B4-BE49-F238E27FC236}">
              <a16:creationId xmlns:a16="http://schemas.microsoft.com/office/drawing/2014/main" id="{00000000-0008-0000-0000-000085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6" name="Chart 58">
          <a:extLst>
            <a:ext uri="{FF2B5EF4-FFF2-40B4-BE49-F238E27FC236}">
              <a16:creationId xmlns:a16="http://schemas.microsoft.com/office/drawing/2014/main" id="{00000000-0008-0000-0000-000086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7" name="Chart 59">
          <a:extLst>
            <a:ext uri="{FF2B5EF4-FFF2-40B4-BE49-F238E27FC236}">
              <a16:creationId xmlns:a16="http://schemas.microsoft.com/office/drawing/2014/main" id="{00000000-0008-0000-0000-000087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8" name="Chart 53">
          <a:extLst>
            <a:ext uri="{FF2B5EF4-FFF2-40B4-BE49-F238E27FC236}">
              <a16:creationId xmlns:a16="http://schemas.microsoft.com/office/drawing/2014/main" id="{00000000-0008-0000-0000-000088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9" name="Chart 54">
          <a:extLst>
            <a:ext uri="{FF2B5EF4-FFF2-40B4-BE49-F238E27FC236}">
              <a16:creationId xmlns:a16="http://schemas.microsoft.com/office/drawing/2014/main" id="{00000000-0008-0000-0000-000089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0" name="Chart 55">
          <a:extLst>
            <a:ext uri="{FF2B5EF4-FFF2-40B4-BE49-F238E27FC236}">
              <a16:creationId xmlns:a16="http://schemas.microsoft.com/office/drawing/2014/main" id="{00000000-0008-0000-0000-00008A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91" name="Chart 57">
          <a:extLst>
            <a:ext uri="{FF2B5EF4-FFF2-40B4-BE49-F238E27FC236}">
              <a16:creationId xmlns:a16="http://schemas.microsoft.com/office/drawing/2014/main" id="{00000000-0008-0000-0000-00008B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92" name="Chart 58">
          <a:extLst>
            <a:ext uri="{FF2B5EF4-FFF2-40B4-BE49-F238E27FC236}">
              <a16:creationId xmlns:a16="http://schemas.microsoft.com/office/drawing/2014/main" id="{00000000-0008-0000-0000-00008C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3" name="Chart 59">
          <a:extLst>
            <a:ext uri="{FF2B5EF4-FFF2-40B4-BE49-F238E27FC236}">
              <a16:creationId xmlns:a16="http://schemas.microsoft.com/office/drawing/2014/main" id="{00000000-0008-0000-0000-00008D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458126</xdr:colOff>
      <xdr:row>0</xdr:row>
      <xdr:rowOff>285751</xdr:rowOff>
    </xdr:from>
    <xdr:to>
      <xdr:col>7</xdr:col>
      <xdr:colOff>776611</xdr:colOff>
      <xdr:row>3</xdr:row>
      <xdr:rowOff>176742</xdr:rowOff>
    </xdr:to>
    <xdr:pic>
      <xdr:nvPicPr>
        <xdr:cNvPr id="15" name="Picture 2">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23158" b="14737"/>
        <a:stretch/>
      </xdr:blipFill>
      <xdr:spPr>
        <a:xfrm>
          <a:off x="6077876" y="285751"/>
          <a:ext cx="2785460" cy="7006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43"/>
  <sheetViews>
    <sheetView tabSelected="1" zoomScaleNormal="100" workbookViewId="0">
      <pane ySplit="9" topLeftCell="A10" activePane="bottomLeft" state="frozen"/>
      <selection pane="bottomLeft"/>
    </sheetView>
  </sheetViews>
  <sheetFormatPr defaultColWidth="11.453125" defaultRowHeight="14.5" x14ac:dyDescent="0.35"/>
  <cols>
    <col min="1" max="1" width="9.7265625" bestFit="1" customWidth="1"/>
    <col min="2" max="2" width="10.81640625" style="18" customWidth="1"/>
    <col min="3" max="3" width="32.81640625" style="100" bestFit="1" customWidth="1"/>
    <col min="4" max="4" width="14.1796875" style="34" customWidth="1"/>
    <col min="5" max="5" width="16.7265625" style="96" bestFit="1" customWidth="1"/>
    <col min="6" max="6" width="16.81640625" style="93" bestFit="1" customWidth="1"/>
    <col min="7" max="7" width="20.1796875" style="98" bestFit="1" customWidth="1"/>
    <col min="8" max="8" width="16.54296875" style="27" bestFit="1" customWidth="1"/>
    <col min="9" max="9" width="19.7265625" style="53" customWidth="1"/>
    <col min="10" max="10" width="16" style="17" bestFit="1" customWidth="1"/>
    <col min="11" max="11" width="16.1796875" style="18" bestFit="1" customWidth="1"/>
    <col min="12" max="12" width="11.54296875" style="18" customWidth="1"/>
    <col min="13" max="13" width="10.1796875" style="18" bestFit="1" customWidth="1"/>
    <col min="14" max="14" width="17.81640625" style="47" bestFit="1" customWidth="1"/>
    <col min="15" max="15" width="17.54296875" style="53" customWidth="1"/>
    <col min="16" max="16" width="18.26953125" style="53" bestFit="1" customWidth="1"/>
    <col min="17" max="17" width="16.81640625" style="53" customWidth="1"/>
    <col min="18" max="18" width="12.453125" style="53" bestFit="1" customWidth="1"/>
    <col min="19" max="19" width="14.1796875" style="17" bestFit="1" customWidth="1"/>
    <col min="20" max="20" width="18.81640625" bestFit="1" customWidth="1"/>
  </cols>
  <sheetData>
    <row r="1" spans="1:21" ht="24" customHeight="1" x14ac:dyDescent="0.5">
      <c r="A1" s="107" t="s">
        <v>183</v>
      </c>
      <c r="B1" s="105"/>
      <c r="C1" s="105"/>
      <c r="D1" s="105"/>
      <c r="E1" s="105"/>
      <c r="F1" s="105"/>
      <c r="G1" s="105"/>
      <c r="H1" s="105"/>
      <c r="I1" s="105"/>
      <c r="J1" s="114"/>
      <c r="K1" s="114"/>
      <c r="L1" s="118"/>
      <c r="M1" s="118"/>
      <c r="N1" s="105"/>
      <c r="O1" s="105"/>
      <c r="P1" s="105"/>
      <c r="Q1" s="105"/>
      <c r="R1" s="105"/>
      <c r="S1" s="114"/>
      <c r="T1" s="105"/>
    </row>
    <row r="2" spans="1:21" ht="18.75" customHeight="1" x14ac:dyDescent="0.45">
      <c r="A2" s="105"/>
      <c r="B2" s="105"/>
      <c r="C2" s="105"/>
      <c r="D2" s="105"/>
      <c r="E2" s="105"/>
      <c r="F2" s="105"/>
      <c r="G2" s="105"/>
      <c r="H2" s="105"/>
      <c r="I2" s="105"/>
      <c r="J2" s="114"/>
      <c r="K2" s="114"/>
      <c r="L2" s="118"/>
      <c r="M2" s="118"/>
      <c r="N2" s="105"/>
      <c r="O2" s="105"/>
      <c r="P2" s="105"/>
      <c r="Q2" s="105"/>
      <c r="R2" s="105"/>
      <c r="S2" s="114"/>
      <c r="T2" s="105"/>
    </row>
    <row r="3" spans="1:21" ht="21" x14ac:dyDescent="0.5">
      <c r="A3" s="106" t="s">
        <v>457</v>
      </c>
      <c r="B3" s="106"/>
      <c r="C3" s="106"/>
      <c r="D3" s="105"/>
      <c r="E3" s="105"/>
      <c r="F3" s="105"/>
      <c r="G3" s="105"/>
      <c r="H3" s="105"/>
      <c r="I3" s="105"/>
      <c r="J3" s="114"/>
      <c r="K3" s="114"/>
      <c r="L3" s="118"/>
      <c r="M3" s="118"/>
      <c r="N3" s="105"/>
      <c r="O3" s="105"/>
      <c r="P3" s="105"/>
      <c r="Q3" s="105"/>
      <c r="R3" s="105"/>
      <c r="S3" s="114"/>
      <c r="T3" s="105"/>
    </row>
    <row r="4" spans="1:21" ht="21" x14ac:dyDescent="0.5">
      <c r="A4" s="106" t="s">
        <v>458</v>
      </c>
      <c r="B4" s="106"/>
      <c r="C4" s="106"/>
      <c r="D4" s="105"/>
      <c r="E4" s="105"/>
      <c r="F4" s="105"/>
      <c r="G4" s="105"/>
      <c r="H4" s="105"/>
      <c r="I4" s="105"/>
      <c r="J4" s="114"/>
      <c r="K4" s="114"/>
      <c r="L4" s="118"/>
      <c r="M4" s="118"/>
      <c r="N4" s="105"/>
      <c r="O4" s="105"/>
      <c r="P4" s="105"/>
      <c r="Q4" s="105"/>
      <c r="R4" s="105"/>
      <c r="S4" s="114"/>
      <c r="T4" s="105"/>
    </row>
    <row r="5" spans="1:21" s="5" customFormat="1" ht="12.75" customHeight="1" x14ac:dyDescent="0.25">
      <c r="A5" s="3" t="s">
        <v>184</v>
      </c>
      <c r="B5" s="29" t="s">
        <v>185</v>
      </c>
      <c r="C5" s="35" t="s">
        <v>186</v>
      </c>
      <c r="D5" s="29" t="s">
        <v>187</v>
      </c>
      <c r="E5" s="134" t="s">
        <v>188</v>
      </c>
      <c r="F5" s="135"/>
      <c r="G5" s="78" t="s">
        <v>189</v>
      </c>
      <c r="H5" s="136" t="s">
        <v>190</v>
      </c>
      <c r="I5" s="137"/>
      <c r="J5" s="124" t="s">
        <v>191</v>
      </c>
      <c r="K5" s="126" t="s">
        <v>192</v>
      </c>
      <c r="L5" s="129" t="s">
        <v>193</v>
      </c>
      <c r="M5" s="130"/>
      <c r="N5" s="54" t="s">
        <v>266</v>
      </c>
      <c r="O5" s="55" t="s">
        <v>461</v>
      </c>
      <c r="P5" s="56"/>
      <c r="Q5" s="57"/>
      <c r="R5" s="58"/>
      <c r="S5" s="115" t="s">
        <v>194</v>
      </c>
      <c r="T5" s="4" t="s">
        <v>195</v>
      </c>
    </row>
    <row r="6" spans="1:21" s="5" customFormat="1" ht="11.5" x14ac:dyDescent="0.25">
      <c r="A6" s="6" t="s">
        <v>196</v>
      </c>
      <c r="B6" s="30" t="s">
        <v>197</v>
      </c>
      <c r="C6" s="36"/>
      <c r="D6" s="30" t="s">
        <v>198</v>
      </c>
      <c r="E6" s="132" t="s">
        <v>199</v>
      </c>
      <c r="F6" s="133"/>
      <c r="G6" s="79" t="s">
        <v>200</v>
      </c>
      <c r="H6" s="138" t="s">
        <v>201</v>
      </c>
      <c r="I6" s="139"/>
      <c r="J6" s="125" t="s">
        <v>202</v>
      </c>
      <c r="K6" s="127" t="s">
        <v>460</v>
      </c>
      <c r="L6" s="140">
        <v>2019</v>
      </c>
      <c r="M6" s="141"/>
      <c r="N6" s="59" t="s">
        <v>203</v>
      </c>
      <c r="O6" s="60" t="s">
        <v>204</v>
      </c>
      <c r="P6" s="61" t="s">
        <v>205</v>
      </c>
      <c r="Q6" s="61" t="s">
        <v>206</v>
      </c>
      <c r="R6" s="62" t="s">
        <v>207</v>
      </c>
      <c r="S6" s="7" t="s">
        <v>208</v>
      </c>
      <c r="T6" s="8"/>
    </row>
    <row r="7" spans="1:21" s="5" customFormat="1" ht="11.5" x14ac:dyDescent="0.25">
      <c r="A7" s="9" t="s">
        <v>209</v>
      </c>
      <c r="B7" s="31" t="s">
        <v>210</v>
      </c>
      <c r="C7" s="37" t="s">
        <v>211</v>
      </c>
      <c r="D7" s="31" t="s">
        <v>212</v>
      </c>
      <c r="E7" s="80" t="s">
        <v>213</v>
      </c>
      <c r="F7" s="81" t="s">
        <v>214</v>
      </c>
      <c r="G7" s="82" t="s">
        <v>215</v>
      </c>
      <c r="H7" s="7" t="s">
        <v>216</v>
      </c>
      <c r="I7" s="45" t="s">
        <v>217</v>
      </c>
      <c r="J7" s="7">
        <v>2019</v>
      </c>
      <c r="K7" s="122" t="s">
        <v>218</v>
      </c>
      <c r="L7" s="119" t="s">
        <v>219</v>
      </c>
      <c r="M7" s="122"/>
      <c r="N7" s="63" t="s">
        <v>254</v>
      </c>
      <c r="O7" s="64" t="s">
        <v>220</v>
      </c>
      <c r="P7" s="65" t="s">
        <v>221</v>
      </c>
      <c r="Q7" s="65" t="s">
        <v>221</v>
      </c>
      <c r="R7" s="66" t="s">
        <v>222</v>
      </c>
      <c r="S7" s="10" t="s">
        <v>223</v>
      </c>
      <c r="T7" s="11" t="s">
        <v>224</v>
      </c>
    </row>
    <row r="8" spans="1:21" s="5" customFormat="1" ht="11.5" x14ac:dyDescent="0.25">
      <c r="A8" s="12" t="s">
        <v>225</v>
      </c>
      <c r="B8" s="32" t="s">
        <v>226</v>
      </c>
      <c r="C8" s="37"/>
      <c r="D8" s="32" t="s">
        <v>227</v>
      </c>
      <c r="E8" s="83" t="s">
        <v>228</v>
      </c>
      <c r="F8" s="84" t="s">
        <v>215</v>
      </c>
      <c r="G8" s="85" t="s">
        <v>229</v>
      </c>
      <c r="H8" s="10" t="s">
        <v>230</v>
      </c>
      <c r="I8" s="49" t="s">
        <v>231</v>
      </c>
      <c r="J8" s="7"/>
      <c r="K8" s="122" t="s">
        <v>460</v>
      </c>
      <c r="L8" s="119" t="s">
        <v>232</v>
      </c>
      <c r="M8" s="122" t="s">
        <v>233</v>
      </c>
      <c r="N8" s="67" t="s">
        <v>234</v>
      </c>
      <c r="O8" s="64"/>
      <c r="P8" s="65" t="s">
        <v>235</v>
      </c>
      <c r="Q8" s="65" t="s">
        <v>236</v>
      </c>
      <c r="R8" s="66" t="s">
        <v>237</v>
      </c>
      <c r="S8" s="10" t="s">
        <v>238</v>
      </c>
      <c r="T8" s="11" t="s">
        <v>239</v>
      </c>
    </row>
    <row r="9" spans="1:21" s="5" customFormat="1" ht="11.5" x14ac:dyDescent="0.25">
      <c r="A9" s="13" t="s">
        <v>184</v>
      </c>
      <c r="B9" s="33" t="s">
        <v>240</v>
      </c>
      <c r="C9" s="38"/>
      <c r="D9" s="39">
        <v>1000</v>
      </c>
      <c r="E9" s="86"/>
      <c r="F9" s="87"/>
      <c r="G9" s="88" t="s">
        <v>242</v>
      </c>
      <c r="H9" s="14"/>
      <c r="I9" s="50" t="s">
        <v>184</v>
      </c>
      <c r="J9" s="14" t="s">
        <v>243</v>
      </c>
      <c r="K9" s="117" t="s">
        <v>244</v>
      </c>
      <c r="L9" s="120" t="s">
        <v>184</v>
      </c>
      <c r="M9" s="123" t="s">
        <v>243</v>
      </c>
      <c r="N9" s="68" t="s">
        <v>241</v>
      </c>
      <c r="O9" s="69" t="s">
        <v>241</v>
      </c>
      <c r="P9" s="70">
        <v>1000</v>
      </c>
      <c r="Q9" s="71"/>
      <c r="R9" s="72" t="s">
        <v>417</v>
      </c>
      <c r="S9" s="14" t="s">
        <v>245</v>
      </c>
      <c r="T9" s="15"/>
    </row>
    <row r="10" spans="1:21" s="1" customFormat="1" x14ac:dyDescent="0.35">
      <c r="A10" s="25"/>
      <c r="B10" s="40"/>
      <c r="C10" s="101" t="s">
        <v>182</v>
      </c>
      <c r="D10" s="41"/>
      <c r="E10" s="131"/>
      <c r="F10" s="131"/>
      <c r="G10" s="131"/>
      <c r="H10" s="40"/>
      <c r="I10" s="51"/>
      <c r="J10" s="40"/>
      <c r="K10" s="112"/>
      <c r="L10" s="40"/>
      <c r="M10" s="40"/>
      <c r="N10" s="51"/>
      <c r="O10" s="73"/>
      <c r="P10" s="73"/>
      <c r="Q10" s="73"/>
      <c r="R10" s="73"/>
      <c r="S10" s="112"/>
      <c r="T10" s="25"/>
    </row>
    <row r="11" spans="1:21" x14ac:dyDescent="0.35">
      <c r="A11" s="75"/>
      <c r="B11" s="75">
        <v>28</v>
      </c>
      <c r="C11" s="75" t="s">
        <v>451</v>
      </c>
      <c r="D11" s="16">
        <v>2081012</v>
      </c>
      <c r="E11" s="75">
        <v>14007</v>
      </c>
      <c r="F11" s="75">
        <v>549</v>
      </c>
      <c r="G11" s="75">
        <v>3.77</v>
      </c>
      <c r="H11" s="42">
        <v>22.5</v>
      </c>
      <c r="I11" s="110">
        <v>1671040822.5</v>
      </c>
      <c r="J11" s="42">
        <v>543.5</v>
      </c>
      <c r="K11" s="113">
        <v>22</v>
      </c>
      <c r="L11" s="42">
        <v>684</v>
      </c>
      <c r="M11" s="42">
        <v>400.4</v>
      </c>
      <c r="N11" s="43">
        <v>40393932</v>
      </c>
      <c r="O11" s="74">
        <v>14110824</v>
      </c>
      <c r="P11" s="74">
        <v>26770</v>
      </c>
      <c r="Q11" s="74">
        <v>348069</v>
      </c>
      <c r="R11" s="74">
        <v>249</v>
      </c>
      <c r="S11" s="17">
        <v>36</v>
      </c>
      <c r="T11" s="75" t="s">
        <v>33</v>
      </c>
      <c r="U11" s="26"/>
    </row>
    <row r="12" spans="1:21" x14ac:dyDescent="0.35">
      <c r="A12" s="75"/>
      <c r="B12" s="75">
        <v>1</v>
      </c>
      <c r="C12" s="75" t="s">
        <v>357</v>
      </c>
      <c r="D12" s="16">
        <v>360114</v>
      </c>
      <c r="E12" s="75">
        <v>12959</v>
      </c>
      <c r="F12" s="75">
        <v>1060</v>
      </c>
      <c r="G12" s="75">
        <v>7.56</v>
      </c>
      <c r="H12" s="42">
        <v>18.12</v>
      </c>
      <c r="I12" s="110">
        <v>6521950536.9099998</v>
      </c>
      <c r="J12" s="42">
        <v>288</v>
      </c>
      <c r="K12" s="113">
        <v>41.7</v>
      </c>
      <c r="L12" s="42">
        <v>317.89999999999998</v>
      </c>
      <c r="M12" s="42">
        <v>221.6</v>
      </c>
      <c r="N12" s="43">
        <v>103712691</v>
      </c>
      <c r="O12" s="74">
        <v>47967284</v>
      </c>
      <c r="P12" s="74">
        <v>181265</v>
      </c>
      <c r="Q12" s="74">
        <v>913400</v>
      </c>
      <c r="R12" s="74">
        <v>249</v>
      </c>
      <c r="S12" s="17">
        <v>50.3</v>
      </c>
      <c r="T12" s="75" t="s">
        <v>358</v>
      </c>
      <c r="U12" s="26"/>
    </row>
    <row r="13" spans="1:21" x14ac:dyDescent="0.35">
      <c r="A13" s="75" t="s">
        <v>90</v>
      </c>
      <c r="B13" s="75">
        <v>1</v>
      </c>
      <c r="C13" s="75" t="s">
        <v>42</v>
      </c>
      <c r="D13" s="16">
        <v>59143</v>
      </c>
      <c r="E13" s="75">
        <v>1696</v>
      </c>
      <c r="F13" s="75">
        <v>522</v>
      </c>
      <c r="G13" s="75">
        <v>23.53</v>
      </c>
      <c r="H13" s="42">
        <v>10.68</v>
      </c>
      <c r="I13" s="110">
        <v>519619050.68000001</v>
      </c>
      <c r="J13" s="42">
        <v>650</v>
      </c>
      <c r="K13" s="113">
        <v>57.7</v>
      </c>
      <c r="L13" s="42">
        <v>654</v>
      </c>
      <c r="M13" s="42">
        <v>411.57</v>
      </c>
      <c r="N13" s="43">
        <v>38442950</v>
      </c>
      <c r="O13" s="74">
        <v>17111149</v>
      </c>
      <c r="P13" s="74">
        <v>34057</v>
      </c>
      <c r="Q13" s="74">
        <v>367571</v>
      </c>
      <c r="R13" s="74">
        <v>249</v>
      </c>
      <c r="S13" s="17">
        <v>67.400000000000006</v>
      </c>
      <c r="T13" s="75" t="s">
        <v>43</v>
      </c>
      <c r="U13" s="26"/>
    </row>
    <row r="14" spans="1:21" x14ac:dyDescent="0.35">
      <c r="A14" s="75" t="s">
        <v>3</v>
      </c>
      <c r="B14" s="75">
        <v>0.01</v>
      </c>
      <c r="C14" s="75" t="s">
        <v>292</v>
      </c>
      <c r="D14" s="16">
        <v>1419</v>
      </c>
      <c r="E14" s="75">
        <v>2751</v>
      </c>
      <c r="F14" s="75">
        <v>354</v>
      </c>
      <c r="G14" s="75">
        <v>11.4</v>
      </c>
      <c r="H14" s="42">
        <v>3.94</v>
      </c>
      <c r="I14" s="110">
        <v>546096033.46000004</v>
      </c>
      <c r="J14" s="42">
        <v>73.849999999999994</v>
      </c>
      <c r="K14" s="113">
        <v>199.6</v>
      </c>
      <c r="L14" s="42">
        <v>83.75</v>
      </c>
      <c r="M14" s="42">
        <v>23.25</v>
      </c>
      <c r="N14" s="43">
        <v>10482195</v>
      </c>
      <c r="O14" s="74">
        <v>8940466</v>
      </c>
      <c r="P14" s="74">
        <v>195142</v>
      </c>
      <c r="Q14" s="74">
        <v>318146</v>
      </c>
      <c r="R14" s="74">
        <v>249</v>
      </c>
      <c r="S14" s="17">
        <v>137.5</v>
      </c>
      <c r="T14" s="75" t="s">
        <v>504</v>
      </c>
      <c r="U14" s="26"/>
    </row>
    <row r="15" spans="1:21" x14ac:dyDescent="0.35">
      <c r="A15" s="75" t="s">
        <v>3</v>
      </c>
      <c r="B15" s="75">
        <v>0.5</v>
      </c>
      <c r="C15" s="75" t="s">
        <v>452</v>
      </c>
      <c r="D15" s="16">
        <v>92478</v>
      </c>
      <c r="E15" s="75">
        <v>3577</v>
      </c>
      <c r="F15" s="75">
        <v>403</v>
      </c>
      <c r="G15" s="75">
        <v>10.130000000000001</v>
      </c>
      <c r="H15" s="42"/>
      <c r="I15" s="110"/>
      <c r="J15" s="42">
        <v>66</v>
      </c>
      <c r="K15" s="113">
        <v>108.5</v>
      </c>
      <c r="L15" s="42">
        <v>74.75</v>
      </c>
      <c r="M15" s="42">
        <v>32.25</v>
      </c>
      <c r="N15" s="43">
        <v>12207117</v>
      </c>
      <c r="O15" s="74">
        <v>12096034</v>
      </c>
      <c r="P15" s="74">
        <v>229443</v>
      </c>
      <c r="Q15" s="74">
        <v>394133</v>
      </c>
      <c r="R15" s="74">
        <v>249</v>
      </c>
      <c r="S15" s="17">
        <v>124.1</v>
      </c>
      <c r="T15" s="75" t="s">
        <v>52</v>
      </c>
      <c r="U15" s="26"/>
    </row>
    <row r="16" spans="1:21" x14ac:dyDescent="0.35">
      <c r="A16" s="75"/>
      <c r="B16" s="75">
        <v>10</v>
      </c>
      <c r="C16" s="75" t="s">
        <v>259</v>
      </c>
      <c r="D16" s="16">
        <v>15803014</v>
      </c>
      <c r="E16" s="75">
        <v>42320</v>
      </c>
      <c r="F16" s="75">
        <v>2165</v>
      </c>
      <c r="G16" s="75">
        <v>4.87</v>
      </c>
      <c r="H16" s="42">
        <v>8.25</v>
      </c>
      <c r="I16" s="110">
        <v>13104990162</v>
      </c>
      <c r="J16" s="17">
        <v>164</v>
      </c>
      <c r="K16" s="17">
        <v>24.9</v>
      </c>
      <c r="L16" s="18">
        <v>171.95</v>
      </c>
      <c r="M16" s="18">
        <v>138.85</v>
      </c>
      <c r="N16" s="104">
        <v>259169427</v>
      </c>
      <c r="O16" s="74">
        <v>69720815</v>
      </c>
      <c r="P16" s="74">
        <v>442079</v>
      </c>
      <c r="Q16" s="74">
        <v>932576</v>
      </c>
      <c r="R16" s="74">
        <v>249</v>
      </c>
      <c r="S16" s="17">
        <v>27.7</v>
      </c>
      <c r="T16" s="75" t="s">
        <v>259</v>
      </c>
      <c r="U16" s="26"/>
    </row>
    <row r="17" spans="1:21" x14ac:dyDescent="0.35">
      <c r="A17" s="75"/>
      <c r="B17" s="75">
        <v>0.25</v>
      </c>
      <c r="C17" s="75" t="s">
        <v>56</v>
      </c>
      <c r="D17" s="16">
        <v>270954</v>
      </c>
      <c r="E17" s="75">
        <v>16017</v>
      </c>
      <c r="F17" s="75">
        <v>616</v>
      </c>
      <c r="G17" s="75">
        <v>3.7</v>
      </c>
      <c r="H17" s="42">
        <v>0.4</v>
      </c>
      <c r="I17" s="110">
        <v>410765664.39999998</v>
      </c>
      <c r="J17" s="42">
        <v>11.57</v>
      </c>
      <c r="K17" s="113">
        <v>-5.3</v>
      </c>
      <c r="L17" s="42">
        <v>20.47</v>
      </c>
      <c r="M17" s="42">
        <v>9.9</v>
      </c>
      <c r="N17" s="43">
        <v>12539730</v>
      </c>
      <c r="O17" s="74">
        <v>18600264</v>
      </c>
      <c r="P17" s="74">
        <v>1275598</v>
      </c>
      <c r="Q17" s="74">
        <v>708345</v>
      </c>
      <c r="R17" s="74">
        <v>249</v>
      </c>
      <c r="S17" s="17">
        <v>117.7</v>
      </c>
      <c r="T17" s="75" t="s">
        <v>56</v>
      </c>
      <c r="U17" s="26"/>
    </row>
    <row r="18" spans="1:21" x14ac:dyDescent="0.35">
      <c r="A18" s="75"/>
      <c r="B18" s="75">
        <v>2.5</v>
      </c>
      <c r="C18" s="75" t="s">
        <v>453</v>
      </c>
      <c r="D18" s="16">
        <v>8346653</v>
      </c>
      <c r="E18" s="75">
        <v>91440</v>
      </c>
      <c r="F18" s="75">
        <v>5982</v>
      </c>
      <c r="G18" s="17">
        <v>6.14</v>
      </c>
      <c r="H18" s="42">
        <v>8.9600000000000009</v>
      </c>
      <c r="I18" s="110">
        <v>29807794899.450001</v>
      </c>
      <c r="J18" s="17">
        <v>175.5</v>
      </c>
      <c r="K18" s="113">
        <v>0.6</v>
      </c>
      <c r="L18" s="42">
        <v>202</v>
      </c>
      <c r="M18" s="42">
        <v>147.25</v>
      </c>
      <c r="N18" s="43">
        <v>585935044</v>
      </c>
      <c r="O18" s="74">
        <v>132670851</v>
      </c>
      <c r="P18" s="74">
        <v>753893</v>
      </c>
      <c r="Q18" s="74">
        <v>1599930</v>
      </c>
      <c r="R18" s="74">
        <v>249</v>
      </c>
      <c r="S18" s="17">
        <v>22.6</v>
      </c>
      <c r="T18" s="75" t="s">
        <v>455</v>
      </c>
      <c r="U18" s="26"/>
    </row>
    <row r="19" spans="1:21" x14ac:dyDescent="0.35">
      <c r="A19" s="75" t="s">
        <v>3</v>
      </c>
      <c r="B19" s="75">
        <v>1</v>
      </c>
      <c r="C19" s="75" t="s">
        <v>2</v>
      </c>
      <c r="D19" s="16">
        <v>149135</v>
      </c>
      <c r="E19" s="75">
        <v>9249</v>
      </c>
      <c r="F19" s="75">
        <v>619</v>
      </c>
      <c r="G19" s="75">
        <v>6.27</v>
      </c>
      <c r="H19" s="42">
        <v>0.91</v>
      </c>
      <c r="I19" s="110">
        <v>179983067.77000001</v>
      </c>
      <c r="J19" s="42">
        <v>110.9</v>
      </c>
      <c r="K19" s="113">
        <v>129.30000000000001</v>
      </c>
      <c r="L19" s="42">
        <v>111.2</v>
      </c>
      <c r="M19" s="42">
        <v>42.22</v>
      </c>
      <c r="N19" s="43">
        <v>16539107</v>
      </c>
      <c r="O19" s="74">
        <v>13849583</v>
      </c>
      <c r="P19" s="74">
        <v>175049</v>
      </c>
      <c r="Q19" s="74">
        <v>361031</v>
      </c>
      <c r="R19" s="74">
        <v>249</v>
      </c>
      <c r="S19" s="17">
        <v>127.7</v>
      </c>
      <c r="T19" s="75" t="s">
        <v>5</v>
      </c>
      <c r="U19" s="26"/>
    </row>
    <row r="20" spans="1:21" x14ac:dyDescent="0.35">
      <c r="A20" s="75"/>
      <c r="B20" s="75">
        <v>2</v>
      </c>
      <c r="C20" s="75" t="s">
        <v>278</v>
      </c>
      <c r="D20" s="16">
        <v>1000000</v>
      </c>
      <c r="E20" s="75">
        <v>30671</v>
      </c>
      <c r="F20" s="75">
        <v>1251</v>
      </c>
      <c r="G20" s="75">
        <v>3.92</v>
      </c>
      <c r="H20" s="42">
        <v>7.1</v>
      </c>
      <c r="I20" s="110">
        <v>3549904526.3000002</v>
      </c>
      <c r="J20" s="42">
        <v>184.25</v>
      </c>
      <c r="K20" s="113">
        <v>42.7</v>
      </c>
      <c r="L20" s="42">
        <v>185</v>
      </c>
      <c r="M20" s="42">
        <v>133.69999999999999</v>
      </c>
      <c r="N20" s="43">
        <v>92125000</v>
      </c>
      <c r="O20" s="74">
        <v>20313112</v>
      </c>
      <c r="P20" s="74">
        <v>122923</v>
      </c>
      <c r="Q20" s="74">
        <v>496846</v>
      </c>
      <c r="R20" s="74">
        <v>249</v>
      </c>
      <c r="S20" s="17">
        <v>24.6</v>
      </c>
      <c r="T20" s="75" t="s">
        <v>7</v>
      </c>
      <c r="U20" s="26"/>
    </row>
    <row r="21" spans="1:21" x14ac:dyDescent="0.35">
      <c r="A21" s="75" t="s">
        <v>3</v>
      </c>
      <c r="B21" s="75">
        <v>0.05</v>
      </c>
      <c r="C21" s="75" t="s">
        <v>6</v>
      </c>
      <c r="D21" s="16">
        <v>5852</v>
      </c>
      <c r="E21" s="75">
        <v>9111</v>
      </c>
      <c r="F21" s="75">
        <v>596</v>
      </c>
      <c r="G21" s="75">
        <v>6.14</v>
      </c>
      <c r="H21" s="42">
        <v>2.93</v>
      </c>
      <c r="I21" s="110">
        <v>420776484.69</v>
      </c>
      <c r="J21" s="42">
        <v>50.95</v>
      </c>
      <c r="K21" s="113">
        <v>3.1</v>
      </c>
      <c r="L21" s="42">
        <v>59.75</v>
      </c>
      <c r="M21" s="42">
        <v>38.799999999999997</v>
      </c>
      <c r="N21" s="43">
        <v>5962830</v>
      </c>
      <c r="O21" s="74">
        <v>11714508</v>
      </c>
      <c r="P21" s="74">
        <v>239110</v>
      </c>
      <c r="Q21" s="74">
        <v>445674</v>
      </c>
      <c r="R21" s="74">
        <v>249</v>
      </c>
      <c r="S21" s="17">
        <v>201</v>
      </c>
      <c r="T21" s="75" t="s">
        <v>67</v>
      </c>
      <c r="U21" s="26"/>
    </row>
    <row r="22" spans="1:21" x14ac:dyDescent="0.35">
      <c r="A22" s="75"/>
      <c r="B22" s="75">
        <v>0.1</v>
      </c>
      <c r="C22" s="75" t="s">
        <v>78</v>
      </c>
      <c r="D22" s="16">
        <v>59577</v>
      </c>
      <c r="E22" s="75">
        <v>9786</v>
      </c>
      <c r="F22" s="75">
        <v>733</v>
      </c>
      <c r="G22" s="75">
        <v>6.97</v>
      </c>
      <c r="H22" s="42">
        <v>2</v>
      </c>
      <c r="I22" s="110">
        <v>1190951840</v>
      </c>
      <c r="J22" s="42">
        <v>58.3</v>
      </c>
      <c r="K22" s="113">
        <v>-8.6</v>
      </c>
      <c r="L22" s="42">
        <v>70.48</v>
      </c>
      <c r="M22" s="42">
        <v>53.82</v>
      </c>
      <c r="N22" s="43">
        <v>34733606</v>
      </c>
      <c r="O22" s="74">
        <v>16391056</v>
      </c>
      <c r="P22" s="74">
        <v>269540</v>
      </c>
      <c r="Q22" s="74">
        <v>619295</v>
      </c>
      <c r="R22" s="74">
        <v>249</v>
      </c>
      <c r="S22" s="17">
        <v>45.2</v>
      </c>
      <c r="T22" s="75" t="s">
        <v>79</v>
      </c>
      <c r="U22" s="26"/>
    </row>
    <row r="23" spans="1:21" x14ac:dyDescent="0.35">
      <c r="A23" s="75"/>
      <c r="B23" s="75">
        <v>7.5</v>
      </c>
      <c r="C23" s="75" t="s">
        <v>454</v>
      </c>
      <c r="D23" s="16">
        <v>3878333</v>
      </c>
      <c r="E23" s="75">
        <v>16308</v>
      </c>
      <c r="F23" s="75">
        <v>1858</v>
      </c>
      <c r="G23" s="75">
        <v>10.23</v>
      </c>
      <c r="H23" s="42">
        <v>10.4</v>
      </c>
      <c r="I23" s="110">
        <v>5372384212</v>
      </c>
      <c r="J23" s="42">
        <v>228.2</v>
      </c>
      <c r="K23" s="113">
        <v>31.2</v>
      </c>
      <c r="L23" s="42">
        <v>235.4</v>
      </c>
      <c r="M23" s="42">
        <v>176.9</v>
      </c>
      <c r="N23" s="43">
        <v>118004751</v>
      </c>
      <c r="O23" s="74">
        <v>68160254</v>
      </c>
      <c r="P23" s="74">
        <v>329541</v>
      </c>
      <c r="Q23" s="74">
        <v>958038</v>
      </c>
      <c r="R23" s="74">
        <v>249</v>
      </c>
      <c r="S23" s="17">
        <v>63.8</v>
      </c>
      <c r="T23" s="75" t="s">
        <v>456</v>
      </c>
      <c r="U23" s="26"/>
    </row>
    <row r="24" spans="1:21" x14ac:dyDescent="0.35">
      <c r="A24" s="75"/>
      <c r="B24" s="75">
        <v>0.1</v>
      </c>
      <c r="C24" s="75" t="s">
        <v>80</v>
      </c>
      <c r="D24" s="16">
        <v>16356</v>
      </c>
      <c r="E24" s="75">
        <v>30205</v>
      </c>
      <c r="F24" s="75">
        <v>1060</v>
      </c>
      <c r="G24" s="75">
        <v>3.39</v>
      </c>
      <c r="H24" s="42"/>
      <c r="I24" s="110"/>
      <c r="J24" s="42">
        <v>37.75</v>
      </c>
      <c r="K24" s="113">
        <v>-61.9</v>
      </c>
      <c r="L24" s="42">
        <v>103.99</v>
      </c>
      <c r="M24" s="42">
        <v>29.92</v>
      </c>
      <c r="N24" s="43">
        <v>6174329</v>
      </c>
      <c r="O24" s="74">
        <v>23781922</v>
      </c>
      <c r="P24" s="74">
        <v>534393</v>
      </c>
      <c r="Q24" s="74">
        <v>1019043</v>
      </c>
      <c r="R24" s="74">
        <v>249</v>
      </c>
      <c r="S24" s="17">
        <v>419.6</v>
      </c>
      <c r="T24" s="75" t="s">
        <v>81</v>
      </c>
      <c r="U24" s="26"/>
    </row>
    <row r="25" spans="1:21" x14ac:dyDescent="0.35">
      <c r="A25" s="75"/>
      <c r="B25" s="75">
        <v>0.2</v>
      </c>
      <c r="C25" s="75" t="s">
        <v>315</v>
      </c>
      <c r="D25" s="16">
        <v>244421</v>
      </c>
      <c r="E25" s="75">
        <v>22286</v>
      </c>
      <c r="F25" s="75">
        <v>859</v>
      </c>
      <c r="G25" s="75">
        <v>3.71</v>
      </c>
      <c r="H25" s="42"/>
      <c r="I25" s="110"/>
      <c r="J25" s="42">
        <v>8.65</v>
      </c>
      <c r="K25" s="113">
        <v>87.6</v>
      </c>
      <c r="L25" s="42">
        <v>9.3000000000000007</v>
      </c>
      <c r="M25" s="42">
        <v>4.84</v>
      </c>
      <c r="N25" s="43">
        <v>10571189</v>
      </c>
      <c r="O25" s="74">
        <v>33232052</v>
      </c>
      <c r="P25" s="74">
        <v>4824214</v>
      </c>
      <c r="Q25" s="74">
        <v>891171</v>
      </c>
      <c r="R25" s="74">
        <v>249</v>
      </c>
      <c r="S25" s="17">
        <v>399.6</v>
      </c>
      <c r="T25" s="75" t="s">
        <v>315</v>
      </c>
      <c r="U25" s="26"/>
    </row>
    <row r="26" spans="1:21" x14ac:dyDescent="0.35">
      <c r="A26" s="75"/>
      <c r="B26" s="75">
        <v>1.0980000000000001</v>
      </c>
      <c r="C26" s="75" t="s">
        <v>8</v>
      </c>
      <c r="D26" s="16">
        <v>2271760</v>
      </c>
      <c r="E26" s="75">
        <v>53209</v>
      </c>
      <c r="F26" s="75">
        <v>2130</v>
      </c>
      <c r="G26" s="28">
        <v>3.85</v>
      </c>
      <c r="H26" s="42">
        <v>1.25</v>
      </c>
      <c r="I26" s="110">
        <v>2557940548.75</v>
      </c>
      <c r="J26" s="42">
        <v>32.64</v>
      </c>
      <c r="K26" s="113">
        <v>-13.6</v>
      </c>
      <c r="L26" s="42">
        <v>41.55</v>
      </c>
      <c r="M26" s="42">
        <v>26.49</v>
      </c>
      <c r="N26" s="43">
        <v>67532104</v>
      </c>
      <c r="O26" s="74">
        <v>54158013</v>
      </c>
      <c r="P26" s="74">
        <v>1626592</v>
      </c>
      <c r="Q26" s="74">
        <v>1283996</v>
      </c>
      <c r="R26" s="74">
        <v>249</v>
      </c>
      <c r="S26" s="17">
        <v>78.599999999999994</v>
      </c>
      <c r="T26" s="75" t="s">
        <v>9</v>
      </c>
      <c r="U26" s="26"/>
    </row>
    <row r="27" spans="1:21" x14ac:dyDescent="0.35">
      <c r="A27" s="75"/>
      <c r="B27" s="75">
        <v>1.25</v>
      </c>
      <c r="C27" s="75" t="s">
        <v>10</v>
      </c>
      <c r="D27" s="16">
        <v>1251789</v>
      </c>
      <c r="E27" s="75">
        <v>32737</v>
      </c>
      <c r="F27" s="75">
        <v>3712</v>
      </c>
      <c r="G27" s="17">
        <v>10.18</v>
      </c>
      <c r="H27" s="42">
        <v>2.6</v>
      </c>
      <c r="I27" s="110">
        <v>2598753848.5999999</v>
      </c>
      <c r="J27" s="17">
        <v>88.96</v>
      </c>
      <c r="K27" s="17">
        <v>35.9</v>
      </c>
      <c r="L27" s="18">
        <v>91.4</v>
      </c>
      <c r="M27" s="18">
        <v>65.16</v>
      </c>
      <c r="N27" s="104">
        <v>89087299</v>
      </c>
      <c r="O27" s="74">
        <v>31444336</v>
      </c>
      <c r="P27" s="74">
        <v>408735</v>
      </c>
      <c r="Q27" s="74">
        <v>701193</v>
      </c>
      <c r="R27" s="74">
        <v>249</v>
      </c>
      <c r="S27" s="17">
        <v>40.4</v>
      </c>
      <c r="T27" s="75" t="s">
        <v>11</v>
      </c>
      <c r="U27" s="26"/>
    </row>
    <row r="28" spans="1:21" x14ac:dyDescent="0.35">
      <c r="A28" s="75"/>
      <c r="B28" s="75">
        <v>0.25</v>
      </c>
      <c r="C28" s="75" t="s">
        <v>97</v>
      </c>
      <c r="D28" s="16">
        <v>28325</v>
      </c>
      <c r="E28" s="75">
        <v>5514</v>
      </c>
      <c r="F28" s="75">
        <v>723</v>
      </c>
      <c r="G28" s="75">
        <v>11.59</v>
      </c>
      <c r="H28" s="42">
        <v>23</v>
      </c>
      <c r="I28" s="110">
        <v>2592996908</v>
      </c>
      <c r="J28" s="42">
        <v>449.3</v>
      </c>
      <c r="K28" s="113">
        <v>11.5</v>
      </c>
      <c r="L28" s="42">
        <v>460.9</v>
      </c>
      <c r="M28" s="42">
        <v>355.5</v>
      </c>
      <c r="N28" s="43">
        <v>50905690</v>
      </c>
      <c r="O28" s="74">
        <v>25712295</v>
      </c>
      <c r="P28" s="74">
        <v>61970</v>
      </c>
      <c r="Q28" s="74">
        <v>719401</v>
      </c>
      <c r="R28" s="74">
        <v>249</v>
      </c>
      <c r="S28" s="17">
        <v>54.7</v>
      </c>
      <c r="T28" s="75" t="s">
        <v>98</v>
      </c>
      <c r="U28" s="26"/>
    </row>
    <row r="29" spans="1:21" x14ac:dyDescent="0.35">
      <c r="A29" s="75"/>
      <c r="B29" s="75">
        <v>0.5</v>
      </c>
      <c r="C29" s="75" t="s">
        <v>459</v>
      </c>
      <c r="D29" s="16">
        <v>54002</v>
      </c>
      <c r="E29" s="75">
        <v>2981</v>
      </c>
      <c r="F29" s="75">
        <v>831</v>
      </c>
      <c r="G29" s="75">
        <v>21.8</v>
      </c>
      <c r="H29" s="42">
        <v>2</v>
      </c>
      <c r="I29" s="110">
        <v>215494776</v>
      </c>
      <c r="J29" s="42">
        <v>265.3</v>
      </c>
      <c r="K29" s="42">
        <v>27.4</v>
      </c>
      <c r="L29" s="42">
        <v>277.60000000000002</v>
      </c>
      <c r="M29" s="42">
        <v>210.11</v>
      </c>
      <c r="N29" s="43">
        <v>28653359</v>
      </c>
      <c r="O29" s="74">
        <v>16577431</v>
      </c>
      <c r="P29" s="74">
        <v>68144</v>
      </c>
      <c r="Q29" s="74">
        <v>565221</v>
      </c>
      <c r="R29" s="74">
        <v>249</v>
      </c>
      <c r="S29" s="17">
        <v>57.1</v>
      </c>
      <c r="T29" s="75" t="s">
        <v>334</v>
      </c>
      <c r="U29" s="26"/>
    </row>
    <row r="30" spans="1:21" x14ac:dyDescent="0.35">
      <c r="A30" s="75"/>
      <c r="B30" s="75">
        <v>5</v>
      </c>
      <c r="C30" s="75" t="s">
        <v>22</v>
      </c>
      <c r="D30" s="16">
        <v>2339070</v>
      </c>
      <c r="E30" s="75">
        <v>27188</v>
      </c>
      <c r="F30" s="75">
        <v>875</v>
      </c>
      <c r="G30" s="75">
        <v>3.12</v>
      </c>
      <c r="H30" s="42">
        <v>3</v>
      </c>
      <c r="I30" s="110">
        <v>1399148526</v>
      </c>
      <c r="J30" s="42">
        <v>69.02</v>
      </c>
      <c r="K30" s="113">
        <v>16.899999999999999</v>
      </c>
      <c r="L30" s="42">
        <v>73.98</v>
      </c>
      <c r="M30" s="42">
        <v>50.86</v>
      </c>
      <c r="N30" s="43">
        <v>32288521</v>
      </c>
      <c r="O30" s="74">
        <v>21348342</v>
      </c>
      <c r="P30" s="74">
        <v>335202</v>
      </c>
      <c r="Q30" s="74">
        <v>615604</v>
      </c>
      <c r="R30" s="74">
        <v>249</v>
      </c>
      <c r="S30" s="17">
        <v>71.7</v>
      </c>
      <c r="T30" s="75" t="s">
        <v>23</v>
      </c>
      <c r="U30" s="26"/>
    </row>
    <row r="31" spans="1:21" x14ac:dyDescent="0.35">
      <c r="A31" s="75" t="s">
        <v>3</v>
      </c>
      <c r="B31" s="75">
        <v>2</v>
      </c>
      <c r="C31" s="75" t="s">
        <v>24</v>
      </c>
      <c r="D31" s="16">
        <v>600000</v>
      </c>
      <c r="E31" s="75">
        <v>6402</v>
      </c>
      <c r="F31" s="75">
        <v>744</v>
      </c>
      <c r="G31" s="75">
        <v>10.41</v>
      </c>
      <c r="H31" s="42">
        <v>1.5</v>
      </c>
      <c r="I31" s="110">
        <v>466254589.5</v>
      </c>
      <c r="J31" s="42">
        <v>104.95</v>
      </c>
      <c r="K31" s="113">
        <v>26.2</v>
      </c>
      <c r="L31" s="42">
        <v>117.75</v>
      </c>
      <c r="M31" s="42">
        <v>82.3</v>
      </c>
      <c r="N31" s="43">
        <v>31485000</v>
      </c>
      <c r="O31" s="74">
        <v>32950288</v>
      </c>
      <c r="P31" s="74">
        <v>334020</v>
      </c>
      <c r="Q31" s="74">
        <v>951932</v>
      </c>
      <c r="R31" s="74">
        <v>249</v>
      </c>
      <c r="S31" s="17">
        <v>107.4</v>
      </c>
      <c r="T31" s="75" t="s">
        <v>260</v>
      </c>
      <c r="U31" s="26"/>
    </row>
    <row r="32" spans="1:21" x14ac:dyDescent="0.35">
      <c r="A32" s="75"/>
      <c r="B32" s="75">
        <v>6</v>
      </c>
      <c r="C32" s="75" t="s">
        <v>25</v>
      </c>
      <c r="D32" s="16">
        <v>8654748</v>
      </c>
      <c r="E32" s="75">
        <v>36651</v>
      </c>
      <c r="F32" s="75">
        <v>3367</v>
      </c>
      <c r="G32" s="75">
        <v>8.41</v>
      </c>
      <c r="H32" s="42">
        <v>8.4</v>
      </c>
      <c r="I32" s="110">
        <v>12121333636.4</v>
      </c>
      <c r="J32" s="42">
        <v>157.44999999999999</v>
      </c>
      <c r="K32" s="113">
        <v>-1.5</v>
      </c>
      <c r="L32" s="42">
        <v>190.25</v>
      </c>
      <c r="M32" s="42">
        <v>156.75</v>
      </c>
      <c r="N32" s="43">
        <v>227115017</v>
      </c>
      <c r="O32" s="74">
        <v>70263903</v>
      </c>
      <c r="P32" s="74">
        <v>403569</v>
      </c>
      <c r="Q32" s="74">
        <v>954691</v>
      </c>
      <c r="R32" s="74">
        <v>249</v>
      </c>
      <c r="S32" s="17">
        <v>27.7</v>
      </c>
      <c r="T32" s="75" t="s">
        <v>26</v>
      </c>
      <c r="U32" s="26"/>
    </row>
    <row r="33" spans="1:21" x14ac:dyDescent="0.35">
      <c r="A33" s="75"/>
      <c r="B33" s="75">
        <v>0.25</v>
      </c>
      <c r="C33" s="75" t="s">
        <v>27</v>
      </c>
      <c r="D33" s="16">
        <v>29727</v>
      </c>
      <c r="E33" s="75">
        <v>2508</v>
      </c>
      <c r="F33" s="75">
        <v>631</v>
      </c>
      <c r="G33" s="75">
        <v>20.100000000000001</v>
      </c>
      <c r="H33" s="42">
        <v>9.49</v>
      </c>
      <c r="I33" s="110">
        <v>1009068667.38</v>
      </c>
      <c r="J33" s="42">
        <v>267.10000000000002</v>
      </c>
      <c r="K33" s="113">
        <v>33.1</v>
      </c>
      <c r="L33" s="42">
        <v>281.60000000000002</v>
      </c>
      <c r="M33" s="42">
        <v>194.65</v>
      </c>
      <c r="N33" s="43">
        <v>31760000</v>
      </c>
      <c r="O33" s="74">
        <v>24652192</v>
      </c>
      <c r="P33" s="74">
        <v>103221</v>
      </c>
      <c r="Q33" s="74">
        <v>786886</v>
      </c>
      <c r="R33" s="74">
        <v>249</v>
      </c>
      <c r="S33" s="17">
        <v>94.8</v>
      </c>
      <c r="T33" s="75" t="s">
        <v>28</v>
      </c>
      <c r="U33" s="26"/>
    </row>
    <row r="34" spans="1:21" x14ac:dyDescent="0.35">
      <c r="A34" s="75"/>
      <c r="B34" s="75">
        <v>1</v>
      </c>
      <c r="C34" s="75" t="s">
        <v>109</v>
      </c>
      <c r="D34" s="16">
        <v>148020</v>
      </c>
      <c r="E34" s="75">
        <v>7485</v>
      </c>
      <c r="F34" s="75">
        <v>1292</v>
      </c>
      <c r="G34" s="75">
        <v>14.72</v>
      </c>
      <c r="H34" s="42">
        <v>4.5</v>
      </c>
      <c r="I34" s="110">
        <v>664809525</v>
      </c>
      <c r="J34" s="42">
        <v>278.39999999999998</v>
      </c>
      <c r="K34" s="113">
        <v>45.5</v>
      </c>
      <c r="L34" s="42">
        <v>293.8</v>
      </c>
      <c r="M34" s="42">
        <v>192.4</v>
      </c>
      <c r="N34" s="43">
        <v>41208790</v>
      </c>
      <c r="O34" s="74">
        <v>20216481</v>
      </c>
      <c r="P34" s="74">
        <v>81260</v>
      </c>
      <c r="Q34" s="74">
        <v>515360</v>
      </c>
      <c r="R34" s="74">
        <v>249</v>
      </c>
      <c r="S34" s="17">
        <v>54.9</v>
      </c>
      <c r="T34" s="75" t="s">
        <v>505</v>
      </c>
      <c r="U34" s="26"/>
    </row>
    <row r="35" spans="1:21" s="75" customFormat="1" x14ac:dyDescent="0.35">
      <c r="B35" s="75">
        <v>1.7</v>
      </c>
      <c r="C35" s="75" t="s">
        <v>29</v>
      </c>
      <c r="D35" s="16">
        <v>463084</v>
      </c>
      <c r="E35" s="75">
        <v>33597</v>
      </c>
      <c r="F35" s="75">
        <v>1825</v>
      </c>
      <c r="G35" s="17">
        <v>5.15</v>
      </c>
      <c r="H35" s="42">
        <v>6.5</v>
      </c>
      <c r="I35" s="110">
        <v>1772535895</v>
      </c>
      <c r="J35" s="42">
        <v>365.2</v>
      </c>
      <c r="K35" s="113">
        <v>11.4</v>
      </c>
      <c r="L35" s="42">
        <v>418.9</v>
      </c>
      <c r="M35" s="42">
        <v>331.2</v>
      </c>
      <c r="N35" s="43">
        <v>99481443</v>
      </c>
      <c r="O35" s="74">
        <v>53879643</v>
      </c>
      <c r="P35" s="74">
        <v>144550</v>
      </c>
      <c r="Q35" s="74">
        <v>918813</v>
      </c>
      <c r="R35" s="74">
        <v>249</v>
      </c>
      <c r="S35" s="17">
        <v>53</v>
      </c>
      <c r="T35" s="75" t="s">
        <v>30</v>
      </c>
      <c r="U35" s="26"/>
    </row>
    <row r="36" spans="1:21" s="75" customFormat="1" x14ac:dyDescent="0.35">
      <c r="A36" s="26"/>
      <c r="B36" s="42"/>
      <c r="D36" s="76"/>
      <c r="E36" s="76"/>
      <c r="F36" s="76"/>
      <c r="G36" s="28"/>
      <c r="H36" s="42"/>
      <c r="I36" s="51">
        <f>SUM(I11:I35)</f>
        <v>88694594220.790009</v>
      </c>
      <c r="J36" s="42"/>
      <c r="K36" s="113"/>
      <c r="L36" s="42"/>
      <c r="M36" s="42"/>
      <c r="N36" s="51">
        <f>SUM(N11:N35)</f>
        <v>2046511121</v>
      </c>
      <c r="O36" s="51">
        <f>SUM(O11:O35)</f>
        <v>859863098</v>
      </c>
      <c r="P36" s="51">
        <f>SUM(P11:P35)</f>
        <v>13200280</v>
      </c>
      <c r="Q36" s="51">
        <f>SUM(Q11:Q35)</f>
        <v>18386365</v>
      </c>
      <c r="R36" s="74"/>
      <c r="S36" s="113"/>
      <c r="T36" s="26"/>
    </row>
    <row r="37" spans="1:21" s="1" customFormat="1" x14ac:dyDescent="0.35">
      <c r="A37" s="25"/>
      <c r="B37" s="40"/>
      <c r="C37" s="101" t="s">
        <v>246</v>
      </c>
      <c r="D37" s="94"/>
      <c r="E37" s="94"/>
      <c r="F37" s="94"/>
      <c r="G37" s="108"/>
      <c r="H37" s="40"/>
      <c r="I37" s="51"/>
      <c r="J37" s="40"/>
      <c r="K37" s="112"/>
      <c r="L37" s="40"/>
      <c r="M37" s="40"/>
      <c r="N37" s="51"/>
      <c r="O37" s="73"/>
      <c r="P37" s="73"/>
      <c r="Q37" s="73"/>
      <c r="R37" s="73"/>
      <c r="S37" s="112"/>
      <c r="T37" s="25"/>
    </row>
    <row r="38" spans="1:21" s="75" customFormat="1" x14ac:dyDescent="0.35">
      <c r="B38" s="104">
        <v>0.2</v>
      </c>
      <c r="C38" s="75" t="s">
        <v>462</v>
      </c>
      <c r="D38" s="104">
        <v>136990</v>
      </c>
      <c r="E38" s="75">
        <v>3406</v>
      </c>
      <c r="F38" s="75">
        <v>985</v>
      </c>
      <c r="G38" s="75">
        <v>22.43</v>
      </c>
      <c r="H38" s="42"/>
      <c r="I38" s="110"/>
      <c r="J38" s="17">
        <v>104</v>
      </c>
      <c r="K38" s="17" t="s">
        <v>4</v>
      </c>
      <c r="L38" s="42">
        <v>113.6</v>
      </c>
      <c r="M38" s="42">
        <v>81.92</v>
      </c>
      <c r="N38" s="16">
        <v>71234644</v>
      </c>
      <c r="O38" s="74">
        <v>6111785</v>
      </c>
      <c r="P38" s="74">
        <v>66146</v>
      </c>
      <c r="Q38" s="74">
        <v>179468</v>
      </c>
      <c r="R38" s="74">
        <v>179</v>
      </c>
      <c r="S38" s="17">
        <v>16.7</v>
      </c>
      <c r="T38" s="75" t="s">
        <v>484</v>
      </c>
      <c r="U38" s="26"/>
    </row>
    <row r="39" spans="1:21" s="75" customFormat="1" x14ac:dyDescent="0.35">
      <c r="B39" s="104">
        <v>0.2</v>
      </c>
      <c r="C39" s="75" t="s">
        <v>463</v>
      </c>
      <c r="D39" s="104">
        <v>61570</v>
      </c>
      <c r="E39" s="75">
        <v>1638</v>
      </c>
      <c r="F39" s="75">
        <v>57</v>
      </c>
      <c r="G39" s="75">
        <v>3.36</v>
      </c>
      <c r="H39" s="42"/>
      <c r="I39" s="110"/>
      <c r="J39" s="17" t="s">
        <v>478</v>
      </c>
      <c r="K39" s="17" t="s">
        <v>4</v>
      </c>
      <c r="L39" s="42">
        <v>114.2</v>
      </c>
      <c r="M39" s="42">
        <v>82.4</v>
      </c>
      <c r="N39" s="16"/>
      <c r="O39" s="74">
        <v>3350359</v>
      </c>
      <c r="P39" s="74">
        <v>35667</v>
      </c>
      <c r="Q39" s="74">
        <v>123552</v>
      </c>
      <c r="R39" s="74">
        <v>135</v>
      </c>
      <c r="S39" s="17">
        <v>11.6</v>
      </c>
      <c r="T39" s="75" t="s">
        <v>485</v>
      </c>
      <c r="U39" s="26"/>
    </row>
    <row r="40" spans="1:21" s="75" customFormat="1" x14ac:dyDescent="0.35">
      <c r="B40" s="104">
        <v>0.05</v>
      </c>
      <c r="C40" s="75" t="s">
        <v>31</v>
      </c>
      <c r="D40" s="104">
        <v>5153</v>
      </c>
      <c r="E40" s="75">
        <v>3331</v>
      </c>
      <c r="F40" s="75">
        <v>251</v>
      </c>
      <c r="G40" s="75">
        <v>7.01</v>
      </c>
      <c r="H40" s="42">
        <v>8.5</v>
      </c>
      <c r="I40" s="110">
        <v>858794144.5</v>
      </c>
      <c r="J40" s="17">
        <v>176</v>
      </c>
      <c r="K40" s="17">
        <v>40.299999999999997</v>
      </c>
      <c r="L40" s="42">
        <v>185</v>
      </c>
      <c r="M40" s="42">
        <v>135.5</v>
      </c>
      <c r="N40" s="16">
        <v>18139489</v>
      </c>
      <c r="O40" s="74">
        <v>1040891</v>
      </c>
      <c r="P40" s="74">
        <v>6537</v>
      </c>
      <c r="Q40" s="74">
        <v>23429</v>
      </c>
      <c r="R40" s="74">
        <v>249</v>
      </c>
      <c r="S40" s="17">
        <v>6.5</v>
      </c>
      <c r="T40" s="75" t="s">
        <v>32</v>
      </c>
      <c r="U40" s="26"/>
    </row>
    <row r="41" spans="1:21" s="75" customFormat="1" x14ac:dyDescent="0.35">
      <c r="B41" s="104">
        <v>0.59199999999999997</v>
      </c>
      <c r="C41" s="75" t="s">
        <v>306</v>
      </c>
      <c r="D41" s="104">
        <v>162208</v>
      </c>
      <c r="E41" s="75">
        <v>7562</v>
      </c>
      <c r="F41" s="75">
        <v>1398</v>
      </c>
      <c r="G41" s="75">
        <v>15.6</v>
      </c>
      <c r="H41" s="42"/>
      <c r="I41" s="110"/>
      <c r="J41" s="17">
        <v>9.94</v>
      </c>
      <c r="K41" s="17">
        <v>-23.9</v>
      </c>
      <c r="L41" s="42">
        <v>14.38</v>
      </c>
      <c r="M41" s="42">
        <v>8.25</v>
      </c>
      <c r="N41" s="16">
        <v>2723560</v>
      </c>
      <c r="O41" s="74">
        <v>524171</v>
      </c>
      <c r="P41" s="74">
        <v>46744</v>
      </c>
      <c r="Q41" s="74">
        <v>33751</v>
      </c>
      <c r="R41" s="74">
        <v>249</v>
      </c>
      <c r="S41" s="17">
        <v>17.100000000000001</v>
      </c>
      <c r="T41" s="75" t="s">
        <v>307</v>
      </c>
      <c r="U41" s="26"/>
    </row>
    <row r="42" spans="1:21" s="75" customFormat="1" x14ac:dyDescent="0.35">
      <c r="B42" s="104">
        <v>1.08</v>
      </c>
      <c r="C42" s="75" t="s">
        <v>0</v>
      </c>
      <c r="D42" s="104">
        <v>293808</v>
      </c>
      <c r="E42" s="75">
        <v>12861</v>
      </c>
      <c r="F42" s="75">
        <v>2083</v>
      </c>
      <c r="G42" s="75">
        <v>13.94</v>
      </c>
      <c r="H42" s="42"/>
      <c r="I42" s="110"/>
      <c r="J42" s="17">
        <v>24.72</v>
      </c>
      <c r="K42" s="17">
        <v>-37.700000000000003</v>
      </c>
      <c r="L42" s="42">
        <v>47.27</v>
      </c>
      <c r="M42" s="42">
        <v>21.1</v>
      </c>
      <c r="N42" s="16">
        <v>6724937</v>
      </c>
      <c r="O42" s="74">
        <v>8010603</v>
      </c>
      <c r="P42" s="74">
        <v>249240</v>
      </c>
      <c r="Q42" s="74">
        <v>490582</v>
      </c>
      <c r="R42" s="74">
        <v>249</v>
      </c>
      <c r="S42" s="17">
        <v>91.6</v>
      </c>
      <c r="T42" s="75" t="s">
        <v>1</v>
      </c>
      <c r="U42" s="26"/>
    </row>
    <row r="43" spans="1:21" s="75" customFormat="1" x14ac:dyDescent="0.35">
      <c r="B43" s="104">
        <v>1</v>
      </c>
      <c r="C43" s="75" t="s">
        <v>114</v>
      </c>
      <c r="D43" s="104">
        <v>33334</v>
      </c>
      <c r="E43" s="75">
        <v>776</v>
      </c>
      <c r="F43" s="75">
        <v>146</v>
      </c>
      <c r="G43" s="75">
        <v>15.84</v>
      </c>
      <c r="H43" s="42">
        <v>1.75</v>
      </c>
      <c r="I43" s="110">
        <v>58031920.75</v>
      </c>
      <c r="J43" s="17">
        <v>74</v>
      </c>
      <c r="K43" s="17">
        <v>11.4</v>
      </c>
      <c r="L43" s="42">
        <v>80.2</v>
      </c>
      <c r="M43" s="42">
        <v>65.8</v>
      </c>
      <c r="N43" s="16">
        <v>2466738</v>
      </c>
      <c r="O43" s="74">
        <v>141692</v>
      </c>
      <c r="P43" s="74">
        <v>1942</v>
      </c>
      <c r="Q43" s="74">
        <v>5137</v>
      </c>
      <c r="R43" s="74">
        <v>248</v>
      </c>
      <c r="S43" s="17">
        <v>5.8</v>
      </c>
      <c r="T43" s="75" t="s">
        <v>115</v>
      </c>
      <c r="U43" s="26"/>
    </row>
    <row r="44" spans="1:21" s="75" customFormat="1" x14ac:dyDescent="0.35">
      <c r="B44" s="104">
        <v>10</v>
      </c>
      <c r="C44" s="75" t="s">
        <v>116</v>
      </c>
      <c r="D44" s="104">
        <v>606165</v>
      </c>
      <c r="E44" s="75">
        <v>1570</v>
      </c>
      <c r="F44" s="75">
        <v>146</v>
      </c>
      <c r="G44" s="75">
        <v>8.51</v>
      </c>
      <c r="H44" s="42">
        <v>2.85</v>
      </c>
      <c r="I44" s="110">
        <v>172727943.33000001</v>
      </c>
      <c r="J44" s="17">
        <v>32.85</v>
      </c>
      <c r="K44" s="17">
        <v>7.4</v>
      </c>
      <c r="L44" s="42">
        <v>36.299999999999997</v>
      </c>
      <c r="M44" s="42">
        <v>30.95</v>
      </c>
      <c r="N44" s="16">
        <v>1991252</v>
      </c>
      <c r="O44" s="74">
        <v>625022</v>
      </c>
      <c r="P44" s="74">
        <v>18790</v>
      </c>
      <c r="Q44" s="74">
        <v>31572</v>
      </c>
      <c r="R44" s="74">
        <v>249</v>
      </c>
      <c r="S44" s="17">
        <v>31</v>
      </c>
      <c r="T44" s="75" t="s">
        <v>117</v>
      </c>
      <c r="U44" s="26"/>
    </row>
    <row r="45" spans="1:21" s="75" customFormat="1" x14ac:dyDescent="0.35">
      <c r="A45" s="75" t="s">
        <v>3</v>
      </c>
      <c r="B45" s="104">
        <v>0.01</v>
      </c>
      <c r="C45" s="75" t="s">
        <v>279</v>
      </c>
      <c r="D45" s="104">
        <v>1481</v>
      </c>
      <c r="E45" s="75">
        <v>4220</v>
      </c>
      <c r="F45" s="75">
        <v>265</v>
      </c>
      <c r="G45" s="75">
        <v>5.91</v>
      </c>
      <c r="H45" s="42"/>
      <c r="I45" s="110"/>
      <c r="J45" s="17">
        <v>3.18</v>
      </c>
      <c r="K45" s="17">
        <v>-26.8</v>
      </c>
      <c r="L45" s="42">
        <v>6.13</v>
      </c>
      <c r="M45" s="42">
        <v>2.58</v>
      </c>
      <c r="N45" s="16">
        <v>470800</v>
      </c>
      <c r="O45" s="74">
        <v>767272</v>
      </c>
      <c r="P45" s="74">
        <v>171175</v>
      </c>
      <c r="Q45" s="74">
        <v>52971</v>
      </c>
      <c r="R45" s="74">
        <v>249</v>
      </c>
      <c r="S45" s="17">
        <v>116</v>
      </c>
      <c r="T45" s="75" t="s">
        <v>261</v>
      </c>
      <c r="U45" s="26"/>
    </row>
    <row r="46" spans="1:21" s="75" customFormat="1" x14ac:dyDescent="0.35">
      <c r="B46" s="104">
        <v>0.02</v>
      </c>
      <c r="C46" s="75" t="s">
        <v>380</v>
      </c>
      <c r="D46" s="104">
        <v>1360</v>
      </c>
      <c r="E46" s="75">
        <v>2143</v>
      </c>
      <c r="F46" s="75">
        <v>107</v>
      </c>
      <c r="G46" s="75">
        <v>4.76</v>
      </c>
      <c r="H46" s="42">
        <v>1.66</v>
      </c>
      <c r="I46" s="110">
        <v>112549059.08</v>
      </c>
      <c r="J46" s="17">
        <v>36.5</v>
      </c>
      <c r="K46" s="17">
        <v>-7</v>
      </c>
      <c r="L46" s="42">
        <v>41.95</v>
      </c>
      <c r="M46" s="42">
        <v>33</v>
      </c>
      <c r="N46" s="16">
        <v>2482849</v>
      </c>
      <c r="O46" s="74">
        <v>339439</v>
      </c>
      <c r="P46" s="74">
        <v>9155</v>
      </c>
      <c r="Q46" s="74">
        <v>8950</v>
      </c>
      <c r="R46" s="74">
        <v>249</v>
      </c>
      <c r="S46" s="17">
        <v>13.5</v>
      </c>
      <c r="T46" s="75" t="s">
        <v>381</v>
      </c>
      <c r="U46" s="26"/>
    </row>
    <row r="47" spans="1:21" s="75" customFormat="1" x14ac:dyDescent="0.35">
      <c r="B47" s="104">
        <v>0.23</v>
      </c>
      <c r="C47" s="75" t="s">
        <v>34</v>
      </c>
      <c r="D47" s="104">
        <v>108272</v>
      </c>
      <c r="E47" s="75">
        <v>4426</v>
      </c>
      <c r="F47" s="75">
        <v>273</v>
      </c>
      <c r="G47" s="75">
        <v>5.81</v>
      </c>
      <c r="H47" s="42">
        <v>0.37</v>
      </c>
      <c r="I47" s="110">
        <v>168042755.21000001</v>
      </c>
      <c r="J47" s="17">
        <v>3.99</v>
      </c>
      <c r="K47" s="17">
        <v>-3.4</v>
      </c>
      <c r="L47" s="42">
        <v>4.79</v>
      </c>
      <c r="M47" s="42">
        <v>3.19</v>
      </c>
      <c r="N47" s="16">
        <v>1878281</v>
      </c>
      <c r="O47" s="74">
        <v>443961</v>
      </c>
      <c r="P47" s="74">
        <v>117727</v>
      </c>
      <c r="Q47" s="74">
        <v>26102</v>
      </c>
      <c r="R47" s="74">
        <v>249</v>
      </c>
      <c r="S47" s="17">
        <v>25</v>
      </c>
      <c r="T47" s="75" t="s">
        <v>35</v>
      </c>
      <c r="U47" s="26"/>
    </row>
    <row r="48" spans="1:21" s="75" customFormat="1" x14ac:dyDescent="0.35">
      <c r="A48" s="75" t="s">
        <v>90</v>
      </c>
      <c r="B48" s="104">
        <v>0.1</v>
      </c>
      <c r="C48" s="75" t="s">
        <v>291</v>
      </c>
      <c r="D48" s="104">
        <v>2579</v>
      </c>
      <c r="E48" s="75">
        <v>490</v>
      </c>
      <c r="F48" s="75">
        <v>121</v>
      </c>
      <c r="G48" s="75">
        <v>19.8</v>
      </c>
      <c r="H48" s="42"/>
      <c r="I48" s="110"/>
      <c r="J48" s="17">
        <v>31</v>
      </c>
      <c r="K48" s="17">
        <v>-23.6</v>
      </c>
      <c r="L48" s="42">
        <v>48.65</v>
      </c>
      <c r="M48" s="42">
        <v>18.2</v>
      </c>
      <c r="N48" s="16">
        <v>799372</v>
      </c>
      <c r="O48" s="74">
        <v>405427</v>
      </c>
      <c r="P48" s="74">
        <v>13738</v>
      </c>
      <c r="Q48" s="74">
        <v>27344</v>
      </c>
      <c r="R48" s="74">
        <v>249</v>
      </c>
      <c r="S48" s="17">
        <v>53.3</v>
      </c>
      <c r="T48" s="75" t="s">
        <v>295</v>
      </c>
      <c r="U48" s="26"/>
    </row>
    <row r="49" spans="1:21" s="75" customFormat="1" x14ac:dyDescent="0.35">
      <c r="B49" s="104">
        <v>1</v>
      </c>
      <c r="C49" s="75" t="s">
        <v>36</v>
      </c>
      <c r="D49" s="104">
        <v>109708</v>
      </c>
      <c r="E49" s="75">
        <v>6486</v>
      </c>
      <c r="F49" s="75">
        <v>512</v>
      </c>
      <c r="G49" s="75">
        <v>7.32</v>
      </c>
      <c r="H49" s="42">
        <v>6.5</v>
      </c>
      <c r="I49" s="110">
        <v>710186226.75</v>
      </c>
      <c r="J49" s="17">
        <v>128.6</v>
      </c>
      <c r="K49" s="17">
        <v>22.3</v>
      </c>
      <c r="L49" s="42">
        <v>135.4</v>
      </c>
      <c r="M49" s="42">
        <v>110</v>
      </c>
      <c r="N49" s="16">
        <v>14108502</v>
      </c>
      <c r="O49" s="74">
        <v>2439867</v>
      </c>
      <c r="P49" s="74">
        <v>20195</v>
      </c>
      <c r="Q49" s="74">
        <v>74667</v>
      </c>
      <c r="R49" s="74">
        <v>249</v>
      </c>
      <c r="S49" s="17">
        <v>18.5</v>
      </c>
      <c r="T49" s="75" t="s">
        <v>37</v>
      </c>
      <c r="U49" s="26"/>
    </row>
    <row r="50" spans="1:21" s="75" customFormat="1" x14ac:dyDescent="0.35">
      <c r="B50" s="104">
        <v>0.5</v>
      </c>
      <c r="C50" s="75" t="s">
        <v>38</v>
      </c>
      <c r="D50" s="104">
        <v>101359</v>
      </c>
      <c r="E50" s="75">
        <v>5023</v>
      </c>
      <c r="F50" s="75">
        <v>493</v>
      </c>
      <c r="G50" s="75">
        <v>8.94</v>
      </c>
      <c r="H50" s="42">
        <v>3.5</v>
      </c>
      <c r="I50" s="110">
        <v>706384259</v>
      </c>
      <c r="J50" s="17">
        <v>90.05</v>
      </c>
      <c r="K50" s="17">
        <v>-12.6</v>
      </c>
      <c r="L50" s="42">
        <v>115.8</v>
      </c>
      <c r="M50" s="42">
        <v>83.15</v>
      </c>
      <c r="N50" s="16">
        <v>18254700</v>
      </c>
      <c r="O50" s="74">
        <v>6940788</v>
      </c>
      <c r="P50" s="74">
        <v>72483</v>
      </c>
      <c r="Q50" s="74">
        <v>270164</v>
      </c>
      <c r="R50" s="74">
        <v>249</v>
      </c>
      <c r="S50" s="17">
        <v>35.799999999999997</v>
      </c>
      <c r="T50" s="75" t="s">
        <v>39</v>
      </c>
      <c r="U50" s="26"/>
    </row>
    <row r="51" spans="1:21" s="75" customFormat="1" x14ac:dyDescent="0.35">
      <c r="A51" s="75" t="s">
        <v>3</v>
      </c>
      <c r="B51" s="104">
        <v>1</v>
      </c>
      <c r="C51" s="75" t="s">
        <v>308</v>
      </c>
      <c r="D51" s="104">
        <v>64528</v>
      </c>
      <c r="E51" s="75">
        <v>3762</v>
      </c>
      <c r="F51" s="75">
        <v>279</v>
      </c>
      <c r="G51" s="75">
        <v>6.9</v>
      </c>
      <c r="I51" s="110"/>
      <c r="J51" s="17">
        <v>50</v>
      </c>
      <c r="K51" s="17">
        <v>304.5</v>
      </c>
      <c r="L51" s="42">
        <v>52.7</v>
      </c>
      <c r="M51" s="42">
        <v>12.6</v>
      </c>
      <c r="N51" s="16">
        <v>3226399</v>
      </c>
      <c r="O51" s="74">
        <v>5780377</v>
      </c>
      <c r="P51" s="74">
        <v>187945</v>
      </c>
      <c r="Q51" s="74">
        <v>214163</v>
      </c>
      <c r="R51" s="74">
        <v>249</v>
      </c>
      <c r="S51" s="17">
        <v>291.3</v>
      </c>
      <c r="T51" s="75" t="s">
        <v>309</v>
      </c>
      <c r="U51" s="26"/>
    </row>
    <row r="52" spans="1:21" s="75" customFormat="1" x14ac:dyDescent="0.35">
      <c r="A52" s="75" t="s">
        <v>40</v>
      </c>
      <c r="B52" s="104">
        <v>6.4999999999999997E-3</v>
      </c>
      <c r="C52" s="75" t="s">
        <v>289</v>
      </c>
      <c r="D52" s="104">
        <v>355</v>
      </c>
      <c r="E52" s="75">
        <v>566</v>
      </c>
      <c r="F52" s="75">
        <v>156</v>
      </c>
      <c r="G52" s="75">
        <v>21.61</v>
      </c>
      <c r="H52" s="42"/>
      <c r="I52" s="110"/>
      <c r="J52" s="17">
        <v>15.5</v>
      </c>
      <c r="K52" s="18">
        <v>-44.6</v>
      </c>
      <c r="L52" s="42">
        <v>36.4</v>
      </c>
      <c r="M52" s="42">
        <v>13.3</v>
      </c>
      <c r="N52" s="16">
        <v>846013</v>
      </c>
      <c r="O52" s="74">
        <v>115725</v>
      </c>
      <c r="P52" s="74">
        <v>5099</v>
      </c>
      <c r="Q52" s="74">
        <v>9901</v>
      </c>
      <c r="R52" s="74">
        <v>249</v>
      </c>
      <c r="S52" s="17">
        <v>9.6</v>
      </c>
      <c r="T52" s="75" t="s">
        <v>276</v>
      </c>
      <c r="U52" s="26"/>
    </row>
    <row r="53" spans="1:21" s="75" customFormat="1" x14ac:dyDescent="0.35">
      <c r="A53" s="75" t="s">
        <v>14</v>
      </c>
      <c r="B53" s="104">
        <v>0.52342</v>
      </c>
      <c r="C53" s="75" t="s">
        <v>359</v>
      </c>
      <c r="D53" s="104">
        <v>81337</v>
      </c>
      <c r="E53" s="75">
        <v>8083</v>
      </c>
      <c r="F53" s="75">
        <v>377</v>
      </c>
      <c r="G53" s="75">
        <v>4.46</v>
      </c>
      <c r="H53" s="42"/>
      <c r="I53" s="110"/>
      <c r="J53" s="17">
        <v>19</v>
      </c>
      <c r="K53" s="17">
        <v>1.9</v>
      </c>
      <c r="L53" s="42">
        <v>23.2</v>
      </c>
      <c r="M53" s="42">
        <v>15.3</v>
      </c>
      <c r="N53" s="16">
        <v>2952514</v>
      </c>
      <c r="O53" s="74">
        <v>1604351</v>
      </c>
      <c r="P53" s="74">
        <v>84813</v>
      </c>
      <c r="Q53" s="74">
        <v>71400</v>
      </c>
      <c r="R53" s="74">
        <v>249</v>
      </c>
      <c r="S53" s="17">
        <v>54.6</v>
      </c>
      <c r="T53" s="75" t="s">
        <v>370</v>
      </c>
      <c r="U53" s="26"/>
    </row>
    <row r="54" spans="1:21" s="75" customFormat="1" x14ac:dyDescent="0.35">
      <c r="B54" s="104">
        <v>0.1</v>
      </c>
      <c r="C54" s="75" t="s">
        <v>360</v>
      </c>
      <c r="D54" s="104">
        <v>40993</v>
      </c>
      <c r="E54" s="75">
        <v>4254</v>
      </c>
      <c r="F54" s="75">
        <v>238</v>
      </c>
      <c r="G54" s="75">
        <v>5.3</v>
      </c>
      <c r="H54" s="42">
        <v>0.45</v>
      </c>
      <c r="I54" s="110"/>
      <c r="J54" s="17">
        <v>9.5549999999999997</v>
      </c>
      <c r="K54" s="17">
        <v>-19</v>
      </c>
      <c r="L54" s="42">
        <v>14.84</v>
      </c>
      <c r="M54" s="42">
        <v>5.88</v>
      </c>
      <c r="N54" s="16">
        <v>3916906</v>
      </c>
      <c r="O54" s="74">
        <v>2477547</v>
      </c>
      <c r="P54" s="74">
        <v>260902</v>
      </c>
      <c r="Q54" s="74">
        <v>140062</v>
      </c>
      <c r="R54" s="74">
        <v>249</v>
      </c>
      <c r="S54" s="17">
        <v>63.7</v>
      </c>
      <c r="T54" s="75" t="s">
        <v>371</v>
      </c>
      <c r="U54" s="26"/>
    </row>
    <row r="55" spans="1:21" s="75" customFormat="1" x14ac:dyDescent="0.35">
      <c r="A55" s="75" t="s">
        <v>3</v>
      </c>
      <c r="B55" s="104">
        <v>0.05</v>
      </c>
      <c r="C55" s="75" t="s">
        <v>385</v>
      </c>
      <c r="D55" s="104">
        <v>5399</v>
      </c>
      <c r="E55" s="75">
        <v>3590</v>
      </c>
      <c r="F55" s="75">
        <v>327</v>
      </c>
      <c r="G55" s="75">
        <v>8.35</v>
      </c>
      <c r="H55" s="42"/>
      <c r="I55" s="110"/>
      <c r="J55" s="17">
        <v>75.760000000000005</v>
      </c>
      <c r="K55" s="17">
        <v>-29.2</v>
      </c>
      <c r="L55" s="42">
        <v>140.5</v>
      </c>
      <c r="M55" s="42">
        <v>42.34</v>
      </c>
      <c r="N55" s="16">
        <v>8506186</v>
      </c>
      <c r="O55" s="74">
        <v>6427216</v>
      </c>
      <c r="P55" s="74">
        <v>81451</v>
      </c>
      <c r="Q55" s="74">
        <v>241826</v>
      </c>
      <c r="R55" s="74">
        <v>249</v>
      </c>
      <c r="S55" s="17">
        <v>74.7</v>
      </c>
      <c r="T55" s="75" t="s">
        <v>396</v>
      </c>
      <c r="U55" s="26"/>
    </row>
    <row r="56" spans="1:21" s="75" customFormat="1" x14ac:dyDescent="0.35">
      <c r="B56" s="104">
        <v>2</v>
      </c>
      <c r="C56" s="75" t="s">
        <v>44</v>
      </c>
      <c r="D56" s="104">
        <v>424449</v>
      </c>
      <c r="E56" s="75">
        <v>370</v>
      </c>
      <c r="F56" s="75">
        <v>34</v>
      </c>
      <c r="G56" s="75">
        <v>8.42</v>
      </c>
      <c r="H56" s="42">
        <v>0.05</v>
      </c>
      <c r="I56" s="110">
        <v>10583835.25</v>
      </c>
      <c r="J56" s="17">
        <v>7.25</v>
      </c>
      <c r="K56" s="17">
        <v>46.2</v>
      </c>
      <c r="L56" s="42">
        <v>8.49</v>
      </c>
      <c r="M56" s="42">
        <v>4.2</v>
      </c>
      <c r="N56" s="16">
        <v>1538629</v>
      </c>
      <c r="O56" s="74">
        <v>114150</v>
      </c>
      <c r="P56" s="74">
        <v>17906</v>
      </c>
      <c r="Q56" s="74">
        <v>1678</v>
      </c>
      <c r="R56" s="74">
        <v>222</v>
      </c>
      <c r="S56" s="17">
        <v>9</v>
      </c>
      <c r="T56" s="75" t="s">
        <v>45</v>
      </c>
      <c r="U56" s="26"/>
    </row>
    <row r="57" spans="1:21" s="75" customFormat="1" x14ac:dyDescent="0.35">
      <c r="B57" s="104">
        <v>0.1</v>
      </c>
      <c r="C57" s="75" t="s">
        <v>386</v>
      </c>
      <c r="D57" s="104">
        <v>6108</v>
      </c>
      <c r="E57" s="75">
        <v>4043</v>
      </c>
      <c r="F57" s="75">
        <v>151</v>
      </c>
      <c r="G57" s="75">
        <v>3.6</v>
      </c>
      <c r="H57" s="42"/>
      <c r="I57" s="110"/>
      <c r="J57" s="17">
        <v>24.35</v>
      </c>
      <c r="K57" s="17">
        <v>-8.8000000000000007</v>
      </c>
      <c r="L57" s="42">
        <v>29</v>
      </c>
      <c r="M57" s="42">
        <v>11.8</v>
      </c>
      <c r="N57" s="16">
        <v>1487215</v>
      </c>
      <c r="O57" s="74">
        <v>581668</v>
      </c>
      <c r="P57" s="74">
        <v>32176</v>
      </c>
      <c r="Q57" s="74">
        <v>46030</v>
      </c>
      <c r="R57" s="74">
        <v>249</v>
      </c>
      <c r="S57" s="17">
        <v>53.8</v>
      </c>
      <c r="T57" s="75" t="s">
        <v>397</v>
      </c>
      <c r="U57" s="26"/>
    </row>
    <row r="58" spans="1:21" s="75" customFormat="1" x14ac:dyDescent="0.35">
      <c r="B58" s="104">
        <v>1</v>
      </c>
      <c r="C58" s="75" t="s">
        <v>46</v>
      </c>
      <c r="D58" s="104">
        <v>48335</v>
      </c>
      <c r="E58" s="75">
        <v>2323</v>
      </c>
      <c r="F58" s="75">
        <v>108</v>
      </c>
      <c r="G58" s="75">
        <v>4.4400000000000004</v>
      </c>
      <c r="H58" s="42"/>
      <c r="I58" s="110"/>
      <c r="J58" s="17">
        <v>4.75</v>
      </c>
      <c r="K58" s="17">
        <v>34.9</v>
      </c>
      <c r="L58" s="42">
        <v>5.6</v>
      </c>
      <c r="M58" s="42">
        <v>3.7</v>
      </c>
      <c r="N58" s="16">
        <v>229590</v>
      </c>
      <c r="O58" s="74">
        <v>35873</v>
      </c>
      <c r="P58" s="74">
        <v>8143</v>
      </c>
      <c r="Q58" s="74">
        <v>4262</v>
      </c>
      <c r="R58" s="74">
        <v>247</v>
      </c>
      <c r="S58" s="17">
        <v>16.8</v>
      </c>
      <c r="T58" s="75" t="s">
        <v>47</v>
      </c>
      <c r="U58" s="26"/>
    </row>
    <row r="59" spans="1:21" s="75" customFormat="1" x14ac:dyDescent="0.35">
      <c r="B59" s="104">
        <v>1.25</v>
      </c>
      <c r="C59" s="75" t="s">
        <v>48</v>
      </c>
      <c r="D59" s="104">
        <v>53165</v>
      </c>
      <c r="E59" s="75">
        <v>3201</v>
      </c>
      <c r="F59" s="75">
        <v>192</v>
      </c>
      <c r="G59" s="75">
        <v>5.66</v>
      </c>
      <c r="H59" s="42">
        <v>4</v>
      </c>
      <c r="I59" s="110">
        <v>170127572</v>
      </c>
      <c r="J59" s="17">
        <v>199</v>
      </c>
      <c r="K59" s="17">
        <v>117.8</v>
      </c>
      <c r="L59" s="42">
        <v>205</v>
      </c>
      <c r="M59" s="42">
        <v>93.8</v>
      </c>
      <c r="N59" s="16">
        <v>8463847</v>
      </c>
      <c r="O59" s="74">
        <v>2304074</v>
      </c>
      <c r="P59" s="74">
        <v>13559</v>
      </c>
      <c r="Q59" s="74">
        <v>63497</v>
      </c>
      <c r="R59" s="74">
        <v>249</v>
      </c>
      <c r="S59" s="17">
        <v>31.9</v>
      </c>
      <c r="T59" s="75" t="s">
        <v>49</v>
      </c>
      <c r="U59" s="26"/>
    </row>
    <row r="60" spans="1:21" s="75" customFormat="1" x14ac:dyDescent="0.35">
      <c r="B60" s="104">
        <v>10</v>
      </c>
      <c r="C60" s="75" t="s">
        <v>50</v>
      </c>
      <c r="D60" s="104">
        <v>126972</v>
      </c>
      <c r="E60" s="75">
        <v>882</v>
      </c>
      <c r="F60" s="75">
        <v>31</v>
      </c>
      <c r="G60" s="75">
        <v>3.4</v>
      </c>
      <c r="H60" s="42"/>
      <c r="I60" s="110"/>
      <c r="J60" s="17">
        <v>20</v>
      </c>
      <c r="K60" s="17">
        <v>69</v>
      </c>
      <c r="L60" s="42">
        <v>29.82</v>
      </c>
      <c r="M60" s="42">
        <v>13.2</v>
      </c>
      <c r="N60" s="16">
        <v>253945</v>
      </c>
      <c r="O60" s="74">
        <v>102337</v>
      </c>
      <c r="P60" s="74">
        <v>5247</v>
      </c>
      <c r="Q60" s="74">
        <v>2775</v>
      </c>
      <c r="R60" s="74">
        <v>236</v>
      </c>
      <c r="S60" s="17">
        <v>75.599999999999994</v>
      </c>
      <c r="T60" s="75" t="s">
        <v>51</v>
      </c>
      <c r="U60" s="26"/>
    </row>
    <row r="61" spans="1:21" s="75" customFormat="1" x14ac:dyDescent="0.35">
      <c r="B61" s="104">
        <v>1</v>
      </c>
      <c r="C61" s="75" t="s">
        <v>120</v>
      </c>
      <c r="D61" s="104">
        <v>10250</v>
      </c>
      <c r="E61" s="75">
        <v>2243</v>
      </c>
      <c r="F61" s="75">
        <v>198</v>
      </c>
      <c r="G61" s="75">
        <v>8.11</v>
      </c>
      <c r="H61" s="42">
        <v>13</v>
      </c>
      <c r="I61" s="110">
        <v>132973568</v>
      </c>
      <c r="J61" s="17">
        <v>388</v>
      </c>
      <c r="K61" s="17">
        <v>106.4</v>
      </c>
      <c r="L61" s="42">
        <v>388</v>
      </c>
      <c r="M61" s="42">
        <v>196</v>
      </c>
      <c r="N61" s="16">
        <v>3977000</v>
      </c>
      <c r="O61" s="74">
        <v>589390</v>
      </c>
      <c r="P61" s="74">
        <v>2042</v>
      </c>
      <c r="Q61" s="74">
        <v>5271</v>
      </c>
      <c r="R61" s="74">
        <v>249</v>
      </c>
      <c r="S61" s="17">
        <v>19.899999999999999</v>
      </c>
      <c r="T61" s="75" t="s">
        <v>437</v>
      </c>
      <c r="U61" s="26"/>
    </row>
    <row r="62" spans="1:21" s="75" customFormat="1" x14ac:dyDescent="0.35">
      <c r="B62" s="104">
        <v>1</v>
      </c>
      <c r="C62" s="75" t="s">
        <v>280</v>
      </c>
      <c r="D62" s="104">
        <v>100000</v>
      </c>
      <c r="E62" s="75">
        <v>5961</v>
      </c>
      <c r="F62" s="75">
        <v>376</v>
      </c>
      <c r="G62" s="75">
        <v>5.93</v>
      </c>
      <c r="H62" s="42">
        <v>2.25</v>
      </c>
      <c r="I62" s="110">
        <v>224019009</v>
      </c>
      <c r="J62" s="17">
        <v>95</v>
      </c>
      <c r="K62" s="17">
        <v>30.5</v>
      </c>
      <c r="L62" s="42">
        <v>101.7</v>
      </c>
      <c r="M62" s="42">
        <v>73.5</v>
      </c>
      <c r="N62" s="16">
        <v>9500000</v>
      </c>
      <c r="O62" s="74">
        <v>1877805</v>
      </c>
      <c r="P62" s="74">
        <v>21166</v>
      </c>
      <c r="Q62" s="74">
        <v>84566</v>
      </c>
      <c r="R62" s="74">
        <v>249</v>
      </c>
      <c r="S62" s="17">
        <v>21.2</v>
      </c>
      <c r="T62" s="75" t="s">
        <v>281</v>
      </c>
      <c r="U62" s="26"/>
    </row>
    <row r="63" spans="1:21" s="75" customFormat="1" x14ac:dyDescent="0.35">
      <c r="B63" s="104">
        <v>1.3320000000000001</v>
      </c>
      <c r="C63" s="75" t="s">
        <v>464</v>
      </c>
      <c r="D63" s="104">
        <v>54124</v>
      </c>
      <c r="E63" s="75">
        <v>1851</v>
      </c>
      <c r="F63" s="75">
        <v>146</v>
      </c>
      <c r="G63" s="75">
        <v>7.31</v>
      </c>
      <c r="H63" s="42"/>
      <c r="I63" s="110"/>
      <c r="J63" s="17">
        <v>9.76</v>
      </c>
      <c r="K63" s="17">
        <v>348.5</v>
      </c>
      <c r="L63" s="42">
        <v>10.95</v>
      </c>
      <c r="M63" s="42">
        <v>2.04</v>
      </c>
      <c r="N63" s="16">
        <v>396586</v>
      </c>
      <c r="O63" s="74">
        <v>232850</v>
      </c>
      <c r="P63" s="74">
        <v>39943</v>
      </c>
      <c r="Q63" s="74">
        <v>18202</v>
      </c>
      <c r="R63" s="74">
        <v>249</v>
      </c>
      <c r="S63" s="17">
        <v>98.3</v>
      </c>
      <c r="T63" s="75" t="s">
        <v>486</v>
      </c>
      <c r="U63" s="26"/>
    </row>
    <row r="64" spans="1:21" s="75" customFormat="1" x14ac:dyDescent="0.35">
      <c r="A64" s="75" t="s">
        <v>54</v>
      </c>
      <c r="B64" s="104">
        <v>0.26939999999999997</v>
      </c>
      <c r="C64" s="75" t="s">
        <v>53</v>
      </c>
      <c r="D64" s="104">
        <v>1853</v>
      </c>
      <c r="E64" s="75">
        <v>467</v>
      </c>
      <c r="F64" s="75">
        <v>44</v>
      </c>
      <c r="G64" s="75">
        <v>8.61</v>
      </c>
      <c r="H64" s="42"/>
      <c r="I64" s="110"/>
      <c r="J64" s="17">
        <v>104</v>
      </c>
      <c r="K64" s="17">
        <v>88.4</v>
      </c>
      <c r="L64" s="42">
        <v>105</v>
      </c>
      <c r="M64" s="42">
        <v>56</v>
      </c>
      <c r="N64" s="16">
        <v>804622</v>
      </c>
      <c r="O64" s="74">
        <v>87204</v>
      </c>
      <c r="P64" s="74">
        <v>1096</v>
      </c>
      <c r="Q64" s="74">
        <v>4335</v>
      </c>
      <c r="R64" s="74">
        <v>246</v>
      </c>
      <c r="S64" s="17">
        <v>14.2</v>
      </c>
      <c r="T64" s="75" t="s">
        <v>55</v>
      </c>
      <c r="U64" s="26"/>
    </row>
    <row r="65" spans="1:21" s="75" customFormat="1" x14ac:dyDescent="0.35">
      <c r="B65" s="104">
        <v>1</v>
      </c>
      <c r="C65" s="75" t="s">
        <v>387</v>
      </c>
      <c r="D65" s="104">
        <v>75394</v>
      </c>
      <c r="E65" s="75">
        <v>1435</v>
      </c>
      <c r="F65" s="75">
        <v>141</v>
      </c>
      <c r="G65" s="75">
        <v>8.9499999999999993</v>
      </c>
      <c r="H65" s="42"/>
      <c r="I65" s="110"/>
      <c r="J65" s="17">
        <v>52</v>
      </c>
      <c r="K65" s="17">
        <v>224.6</v>
      </c>
      <c r="L65" s="42">
        <v>52.4</v>
      </c>
      <c r="M65" s="42">
        <v>15.12</v>
      </c>
      <c r="N65" s="16">
        <v>3920494</v>
      </c>
      <c r="O65" s="74">
        <v>992246</v>
      </c>
      <c r="P65" s="74">
        <v>32839</v>
      </c>
      <c r="Q65" s="74">
        <v>31115</v>
      </c>
      <c r="R65" s="74">
        <v>249</v>
      </c>
      <c r="S65" s="17">
        <v>43.6</v>
      </c>
      <c r="T65" s="75" t="s">
        <v>398</v>
      </c>
      <c r="U65" s="26"/>
    </row>
    <row r="66" spans="1:21" s="75" customFormat="1" x14ac:dyDescent="0.35">
      <c r="B66" s="104">
        <v>5</v>
      </c>
      <c r="C66" s="75" t="s">
        <v>328</v>
      </c>
      <c r="D66" s="104">
        <v>109733</v>
      </c>
      <c r="E66" s="75">
        <v>530</v>
      </c>
      <c r="F66" s="75">
        <v>52</v>
      </c>
      <c r="G66" s="75">
        <v>8.93</v>
      </c>
      <c r="H66" s="42"/>
      <c r="I66" s="110"/>
      <c r="J66" s="17" t="s">
        <v>479</v>
      </c>
      <c r="K66" s="17">
        <v>-27.2</v>
      </c>
      <c r="L66" s="42">
        <v>23.89</v>
      </c>
      <c r="M66" s="42">
        <v>4.2300000000000004</v>
      </c>
      <c r="N66" s="16"/>
      <c r="O66" s="74">
        <v>138891</v>
      </c>
      <c r="P66" s="74">
        <v>12810</v>
      </c>
      <c r="Q66" s="74">
        <v>6548</v>
      </c>
      <c r="R66" s="74">
        <v>183</v>
      </c>
      <c r="S66" s="17">
        <v>68.8</v>
      </c>
      <c r="T66" s="75" t="s">
        <v>329</v>
      </c>
      <c r="U66" s="26"/>
    </row>
    <row r="67" spans="1:21" s="75" customFormat="1" x14ac:dyDescent="0.35">
      <c r="B67" s="104">
        <v>0.5</v>
      </c>
      <c r="C67" s="75" t="s">
        <v>121</v>
      </c>
      <c r="D67" s="104">
        <v>37755</v>
      </c>
      <c r="E67" s="75">
        <v>1018</v>
      </c>
      <c r="F67" s="75">
        <v>177</v>
      </c>
      <c r="G67" s="75">
        <v>14.81</v>
      </c>
      <c r="H67" s="42">
        <v>1</v>
      </c>
      <c r="I67" s="110">
        <v>58317173</v>
      </c>
      <c r="J67" s="17">
        <v>47.9</v>
      </c>
      <c r="K67" s="17">
        <v>120.4</v>
      </c>
      <c r="L67" s="42">
        <v>48</v>
      </c>
      <c r="M67" s="42">
        <v>21.24</v>
      </c>
      <c r="N67" s="16">
        <v>3616951</v>
      </c>
      <c r="O67" s="74">
        <v>1278769</v>
      </c>
      <c r="P67" s="74">
        <v>35213</v>
      </c>
      <c r="Q67" s="74">
        <v>20544</v>
      </c>
      <c r="R67" s="74">
        <v>247</v>
      </c>
      <c r="S67" s="17">
        <v>50.9</v>
      </c>
      <c r="T67" s="75" t="s">
        <v>122</v>
      </c>
      <c r="U67" s="26"/>
    </row>
    <row r="68" spans="1:21" s="75" customFormat="1" x14ac:dyDescent="0.35">
      <c r="B68" s="104">
        <v>20</v>
      </c>
      <c r="C68" s="75" t="s">
        <v>425</v>
      </c>
      <c r="D68" s="104">
        <v>1333885</v>
      </c>
      <c r="E68" s="75">
        <v>3552</v>
      </c>
      <c r="F68" s="75">
        <v>261</v>
      </c>
      <c r="G68" s="75">
        <v>6.85</v>
      </c>
      <c r="H68" s="42"/>
      <c r="I68" s="110"/>
      <c r="J68" s="17" t="s">
        <v>480</v>
      </c>
      <c r="K68" s="17" t="s">
        <v>4</v>
      </c>
      <c r="L68" s="42">
        <v>2.6</v>
      </c>
      <c r="M68" s="42">
        <v>0.59</v>
      </c>
      <c r="N68" s="16"/>
      <c r="O68" s="74">
        <v>104499</v>
      </c>
      <c r="P68" s="74">
        <v>62888</v>
      </c>
      <c r="Q68" s="74">
        <v>16297</v>
      </c>
      <c r="R68" s="74">
        <v>119</v>
      </c>
      <c r="S68" s="17">
        <v>94.3</v>
      </c>
      <c r="T68" s="75" t="s">
        <v>438</v>
      </c>
      <c r="U68" s="26"/>
    </row>
    <row r="69" spans="1:21" s="75" customFormat="1" x14ac:dyDescent="0.35">
      <c r="B69" s="104">
        <v>1</v>
      </c>
      <c r="C69" s="75" t="s">
        <v>57</v>
      </c>
      <c r="D69" s="104">
        <v>307763</v>
      </c>
      <c r="E69" s="75">
        <v>7441</v>
      </c>
      <c r="F69" s="75">
        <v>199</v>
      </c>
      <c r="G69" s="75">
        <v>2.6</v>
      </c>
      <c r="H69" s="42"/>
      <c r="I69" s="110"/>
      <c r="J69" s="17">
        <v>1.57</v>
      </c>
      <c r="K69" s="17">
        <v>-50.9</v>
      </c>
      <c r="L69" s="42">
        <v>5.0999999999999996</v>
      </c>
      <c r="M69" s="42">
        <v>0.97</v>
      </c>
      <c r="N69" s="16">
        <v>483188</v>
      </c>
      <c r="O69" s="74">
        <v>518355</v>
      </c>
      <c r="P69" s="74">
        <v>204593</v>
      </c>
      <c r="Q69" s="74">
        <v>47622</v>
      </c>
      <c r="R69" s="74">
        <v>249</v>
      </c>
      <c r="S69" s="17">
        <v>68.599999999999994</v>
      </c>
      <c r="T69" s="75" t="s">
        <v>57</v>
      </c>
      <c r="U69" s="26"/>
    </row>
    <row r="70" spans="1:21" s="75" customFormat="1" x14ac:dyDescent="0.35">
      <c r="B70" s="104">
        <v>1.6</v>
      </c>
      <c r="C70" s="75" t="s">
        <v>388</v>
      </c>
      <c r="D70" s="104">
        <v>30039</v>
      </c>
      <c r="E70" s="75">
        <v>3094</v>
      </c>
      <c r="F70" s="75">
        <v>167</v>
      </c>
      <c r="G70" s="75">
        <v>5.12</v>
      </c>
      <c r="H70" s="42"/>
      <c r="I70" s="110"/>
      <c r="J70" s="17">
        <v>5.53</v>
      </c>
      <c r="K70" s="17">
        <v>-55.4</v>
      </c>
      <c r="L70" s="42">
        <v>16</v>
      </c>
      <c r="M70" s="42">
        <v>1.28</v>
      </c>
      <c r="N70" s="16">
        <v>103822</v>
      </c>
      <c r="O70" s="74">
        <v>569443</v>
      </c>
      <c r="P70" s="74">
        <v>96248</v>
      </c>
      <c r="Q70" s="74">
        <v>54459</v>
      </c>
      <c r="R70" s="74">
        <v>249</v>
      </c>
      <c r="S70" s="17">
        <v>786</v>
      </c>
      <c r="T70" s="75" t="s">
        <v>399</v>
      </c>
      <c r="U70" s="26"/>
    </row>
    <row r="71" spans="1:21" s="75" customFormat="1" x14ac:dyDescent="0.35">
      <c r="B71" s="104">
        <v>5</v>
      </c>
      <c r="C71" s="75" t="s">
        <v>426</v>
      </c>
      <c r="D71" s="104">
        <v>2906552</v>
      </c>
      <c r="E71" s="75">
        <v>8530</v>
      </c>
      <c r="F71" s="75">
        <v>407</v>
      </c>
      <c r="G71" s="75">
        <v>4.55</v>
      </c>
      <c r="H71" s="42">
        <v>2.6</v>
      </c>
      <c r="I71" s="110"/>
      <c r="J71" s="18">
        <v>24.76</v>
      </c>
      <c r="K71" s="18">
        <v>20.3</v>
      </c>
      <c r="L71" s="42">
        <v>36.119999999999997</v>
      </c>
      <c r="M71" s="42">
        <v>20.18</v>
      </c>
      <c r="N71" s="128">
        <v>14393244</v>
      </c>
      <c r="O71" s="74">
        <v>9432298</v>
      </c>
      <c r="P71" s="74">
        <v>369570</v>
      </c>
      <c r="Q71" s="74">
        <v>364476</v>
      </c>
      <c r="R71" s="74">
        <v>249</v>
      </c>
      <c r="S71" s="17">
        <v>63.6</v>
      </c>
      <c r="T71" s="75" t="s">
        <v>439</v>
      </c>
      <c r="U71" s="26"/>
    </row>
    <row r="72" spans="1:21" s="75" customFormat="1" x14ac:dyDescent="0.35">
      <c r="B72" s="104">
        <v>1</v>
      </c>
      <c r="C72" s="75" t="s">
        <v>60</v>
      </c>
      <c r="D72" s="104">
        <v>130970</v>
      </c>
      <c r="E72" s="75">
        <v>3094</v>
      </c>
      <c r="F72" s="75">
        <v>156</v>
      </c>
      <c r="G72" s="75">
        <v>4.8</v>
      </c>
      <c r="H72" s="42"/>
      <c r="I72" s="110"/>
      <c r="J72" s="17">
        <v>2.09</v>
      </c>
      <c r="K72" s="17">
        <v>60.8</v>
      </c>
      <c r="L72" s="42">
        <v>3.6</v>
      </c>
      <c r="M72" s="42">
        <v>1.28</v>
      </c>
      <c r="N72" s="16">
        <v>275036</v>
      </c>
      <c r="O72" s="74">
        <v>203479</v>
      </c>
      <c r="P72" s="74">
        <v>72875</v>
      </c>
      <c r="Q72" s="74">
        <v>19955</v>
      </c>
      <c r="R72" s="74">
        <v>248</v>
      </c>
      <c r="S72" s="17">
        <v>55.6</v>
      </c>
      <c r="T72" s="75" t="s">
        <v>61</v>
      </c>
      <c r="U72" s="26"/>
    </row>
    <row r="73" spans="1:21" s="75" customFormat="1" x14ac:dyDescent="0.35">
      <c r="B73" s="104">
        <v>0.01</v>
      </c>
      <c r="C73" s="75" t="s">
        <v>465</v>
      </c>
      <c r="D73" s="104">
        <v>2126</v>
      </c>
      <c r="E73" s="75">
        <v>1479</v>
      </c>
      <c r="F73" s="75">
        <v>80</v>
      </c>
      <c r="G73" s="75">
        <v>5.13</v>
      </c>
      <c r="H73" s="42"/>
      <c r="I73" s="110"/>
      <c r="J73" s="17">
        <v>1.165</v>
      </c>
      <c r="K73" s="18">
        <v>-5.3</v>
      </c>
      <c r="L73" s="42">
        <v>2</v>
      </c>
      <c r="M73" s="42">
        <v>1</v>
      </c>
      <c r="N73" s="16">
        <v>247727</v>
      </c>
      <c r="O73" s="74">
        <v>33467</v>
      </c>
      <c r="P73" s="74">
        <v>22998</v>
      </c>
      <c r="Q73" s="74">
        <v>4326</v>
      </c>
      <c r="R73" s="74">
        <v>247</v>
      </c>
      <c r="S73" s="17">
        <v>11.5</v>
      </c>
      <c r="T73" s="75" t="s">
        <v>487</v>
      </c>
      <c r="U73" s="26"/>
    </row>
    <row r="74" spans="1:21" s="75" customFormat="1" x14ac:dyDescent="0.35">
      <c r="B74" s="104">
        <v>1</v>
      </c>
      <c r="C74" s="75" t="s">
        <v>310</v>
      </c>
      <c r="D74" s="104">
        <v>182132</v>
      </c>
      <c r="E74" s="75">
        <v>5266</v>
      </c>
      <c r="F74" s="75">
        <v>566</v>
      </c>
      <c r="G74" s="75">
        <v>9.7100000000000009</v>
      </c>
      <c r="H74" s="42">
        <v>4.5999999999999996</v>
      </c>
      <c r="I74" s="110">
        <v>838790346.5</v>
      </c>
      <c r="J74" s="17">
        <v>145</v>
      </c>
      <c r="K74" s="17">
        <v>30.3</v>
      </c>
      <c r="L74" s="42">
        <v>145</v>
      </c>
      <c r="M74" s="42">
        <v>115.8</v>
      </c>
      <c r="N74" s="16">
        <v>26409148</v>
      </c>
      <c r="O74" s="74">
        <v>15188191</v>
      </c>
      <c r="P74" s="74">
        <v>116350</v>
      </c>
      <c r="Q74" s="74">
        <v>164830</v>
      </c>
      <c r="R74" s="74">
        <v>249</v>
      </c>
      <c r="S74" s="17">
        <v>63.7</v>
      </c>
      <c r="T74" s="75" t="s">
        <v>311</v>
      </c>
      <c r="U74" s="26"/>
    </row>
    <row r="75" spans="1:21" s="75" customFormat="1" x14ac:dyDescent="0.35">
      <c r="B75" s="104">
        <v>1</v>
      </c>
      <c r="C75" s="75" t="s">
        <v>336</v>
      </c>
      <c r="D75" s="104">
        <v>166969</v>
      </c>
      <c r="E75" s="75">
        <v>6459</v>
      </c>
      <c r="F75" s="75">
        <v>431</v>
      </c>
      <c r="G75" s="75">
        <v>6.26</v>
      </c>
      <c r="H75" s="42">
        <v>1.85</v>
      </c>
      <c r="I75" s="110">
        <v>298717442.80000001</v>
      </c>
      <c r="J75" s="17">
        <v>34.5</v>
      </c>
      <c r="K75" s="17">
        <v>60.1</v>
      </c>
      <c r="L75" s="42">
        <v>34.880000000000003</v>
      </c>
      <c r="M75" s="42">
        <v>22.55</v>
      </c>
      <c r="N75" s="16">
        <v>5760427</v>
      </c>
      <c r="O75" s="74">
        <v>3661798</v>
      </c>
      <c r="P75" s="74">
        <v>135376</v>
      </c>
      <c r="Q75" s="74">
        <v>163895</v>
      </c>
      <c r="R75" s="74">
        <v>249</v>
      </c>
      <c r="S75" s="17">
        <v>81.099999999999994</v>
      </c>
      <c r="T75" s="75" t="s">
        <v>337</v>
      </c>
      <c r="U75" s="26"/>
    </row>
    <row r="76" spans="1:21" s="75" customFormat="1" x14ac:dyDescent="0.35">
      <c r="B76" s="104">
        <v>1.75</v>
      </c>
      <c r="C76" s="75" t="s">
        <v>389</v>
      </c>
      <c r="D76" s="104">
        <v>648911</v>
      </c>
      <c r="E76" s="75">
        <v>6207</v>
      </c>
      <c r="F76" s="75">
        <v>369</v>
      </c>
      <c r="G76" s="75">
        <v>5.61</v>
      </c>
      <c r="H76" s="42">
        <v>1.75</v>
      </c>
      <c r="I76" s="110">
        <v>646282582.75</v>
      </c>
      <c r="J76" s="17" t="s">
        <v>481</v>
      </c>
      <c r="K76" s="17">
        <v>27.7</v>
      </c>
      <c r="L76" s="42">
        <v>38</v>
      </c>
      <c r="M76" s="42">
        <v>29.5</v>
      </c>
      <c r="N76" s="16"/>
      <c r="O76" s="74">
        <v>1741280</v>
      </c>
      <c r="P76" s="74">
        <v>52034</v>
      </c>
      <c r="Q76" s="74">
        <v>64137</v>
      </c>
      <c r="R76" s="74">
        <v>234</v>
      </c>
      <c r="S76" s="17">
        <v>14</v>
      </c>
      <c r="T76" s="75" t="s">
        <v>389</v>
      </c>
      <c r="U76" s="26"/>
    </row>
    <row r="77" spans="1:21" s="75" customFormat="1" x14ac:dyDescent="0.35">
      <c r="B77" s="104">
        <v>2.5</v>
      </c>
      <c r="C77" s="75" t="s">
        <v>390</v>
      </c>
      <c r="D77" s="104">
        <v>250000</v>
      </c>
      <c r="E77" s="75">
        <v>3615</v>
      </c>
      <c r="F77" s="75">
        <v>109</v>
      </c>
      <c r="G77" s="75">
        <v>2.93</v>
      </c>
      <c r="H77" s="42">
        <v>2.7</v>
      </c>
      <c r="I77" s="110">
        <v>269873726.39999998</v>
      </c>
      <c r="J77" s="17">
        <v>36.6</v>
      </c>
      <c r="K77" s="17">
        <v>-9.1</v>
      </c>
      <c r="L77" s="42">
        <v>44.6</v>
      </c>
      <c r="M77" s="42">
        <v>32.700000000000003</v>
      </c>
      <c r="N77" s="16">
        <v>3660000</v>
      </c>
      <c r="O77" s="74">
        <v>1393172</v>
      </c>
      <c r="P77" s="74">
        <v>33608</v>
      </c>
      <c r="Q77" s="74">
        <v>11576</v>
      </c>
      <c r="R77" s="74">
        <v>249</v>
      </c>
      <c r="S77" s="17">
        <v>33.6</v>
      </c>
      <c r="T77" s="75" t="s">
        <v>400</v>
      </c>
      <c r="U77" s="26"/>
    </row>
    <row r="78" spans="1:21" s="75" customFormat="1" x14ac:dyDescent="0.35">
      <c r="B78" s="104">
        <v>0.3</v>
      </c>
      <c r="C78" s="75" t="s">
        <v>427</v>
      </c>
      <c r="D78" s="104">
        <v>31349</v>
      </c>
      <c r="E78" s="75">
        <v>4335</v>
      </c>
      <c r="F78" s="75">
        <v>246</v>
      </c>
      <c r="G78" s="75">
        <v>5.37</v>
      </c>
      <c r="H78" s="42">
        <v>2.2000000000000002</v>
      </c>
      <c r="I78" s="110">
        <v>229891675</v>
      </c>
      <c r="J78" s="17">
        <v>58</v>
      </c>
      <c r="K78" s="17">
        <v>80.400000000000006</v>
      </c>
      <c r="L78" s="42">
        <v>58</v>
      </c>
      <c r="M78" s="42">
        <v>33.799999999999997</v>
      </c>
      <c r="N78" s="16">
        <v>6060781</v>
      </c>
      <c r="O78" s="74">
        <v>2853209</v>
      </c>
      <c r="P78" s="74">
        <v>67979</v>
      </c>
      <c r="Q78" s="74">
        <v>75573</v>
      </c>
      <c r="R78" s="74">
        <v>249</v>
      </c>
      <c r="S78" s="17">
        <v>65.099999999999994</v>
      </c>
      <c r="T78" s="75" t="s">
        <v>440</v>
      </c>
      <c r="U78" s="26"/>
    </row>
    <row r="79" spans="1:21" s="75" customFormat="1" x14ac:dyDescent="0.35">
      <c r="A79" s="75" t="s">
        <v>3</v>
      </c>
      <c r="B79" s="104">
        <v>0.1</v>
      </c>
      <c r="C79" s="75" t="s">
        <v>169</v>
      </c>
      <c r="D79" s="104">
        <v>5277</v>
      </c>
      <c r="E79" s="75">
        <v>3710</v>
      </c>
      <c r="F79" s="75">
        <v>256</v>
      </c>
      <c r="G79" s="75">
        <v>6.45</v>
      </c>
      <c r="H79" s="42">
        <v>0.92</v>
      </c>
      <c r="I79" s="110">
        <v>49691372</v>
      </c>
      <c r="J79" s="17">
        <v>90.9</v>
      </c>
      <c r="K79" s="18">
        <v>-25.6</v>
      </c>
      <c r="L79" s="42">
        <v>133</v>
      </c>
      <c r="M79" s="42">
        <v>78.8</v>
      </c>
      <c r="N79" s="16">
        <v>4918652</v>
      </c>
      <c r="O79" s="74">
        <v>5441659</v>
      </c>
      <c r="P79" s="74">
        <v>55594</v>
      </c>
      <c r="Q79" s="74">
        <v>180298</v>
      </c>
      <c r="R79" s="74">
        <v>249</v>
      </c>
      <c r="S79" s="17">
        <v>102.8</v>
      </c>
      <c r="T79" s="75" t="s">
        <v>170</v>
      </c>
      <c r="U79" s="26"/>
    </row>
    <row r="80" spans="1:21" s="75" customFormat="1" x14ac:dyDescent="0.35">
      <c r="A80" s="75" t="s">
        <v>14</v>
      </c>
      <c r="B80" s="104">
        <v>0.2</v>
      </c>
      <c r="C80" s="75" t="s">
        <v>62</v>
      </c>
      <c r="D80" s="104">
        <v>15457</v>
      </c>
      <c r="E80" s="75">
        <v>5890</v>
      </c>
      <c r="F80" s="75">
        <v>206</v>
      </c>
      <c r="G80" s="75">
        <v>3.38</v>
      </c>
      <c r="H80" s="42"/>
      <c r="I80" s="110"/>
      <c r="J80" s="17">
        <v>13.15</v>
      </c>
      <c r="K80" s="17">
        <v>10.5</v>
      </c>
      <c r="L80" s="42">
        <v>18.2</v>
      </c>
      <c r="M80" s="42">
        <v>12.24</v>
      </c>
      <c r="N80" s="16">
        <v>1016324</v>
      </c>
      <c r="O80" s="74">
        <v>2290699</v>
      </c>
      <c r="P80" s="74">
        <v>154196</v>
      </c>
      <c r="Q80" s="74">
        <v>97665</v>
      </c>
      <c r="R80" s="74">
        <v>249</v>
      </c>
      <c r="S80" s="17">
        <v>199.7</v>
      </c>
      <c r="T80" s="75" t="s">
        <v>63</v>
      </c>
      <c r="U80" s="26"/>
    </row>
    <row r="81" spans="1:21" s="75" customFormat="1" x14ac:dyDescent="0.35">
      <c r="A81" s="75" t="s">
        <v>3</v>
      </c>
      <c r="B81" s="104">
        <v>1</v>
      </c>
      <c r="C81" s="75" t="s">
        <v>338</v>
      </c>
      <c r="D81" s="104">
        <v>90006</v>
      </c>
      <c r="E81" s="75">
        <v>2381</v>
      </c>
      <c r="F81" s="75">
        <v>166</v>
      </c>
      <c r="G81" s="75">
        <v>6.52</v>
      </c>
      <c r="H81" s="42"/>
      <c r="I81" s="110"/>
      <c r="J81" s="17">
        <v>8.19</v>
      </c>
      <c r="K81" s="17">
        <v>-64.2</v>
      </c>
      <c r="L81" s="42">
        <v>25</v>
      </c>
      <c r="M81" s="42">
        <v>4.5</v>
      </c>
      <c r="N81" s="16">
        <v>732646</v>
      </c>
      <c r="O81" s="74">
        <v>403216</v>
      </c>
      <c r="P81" s="74">
        <v>36234</v>
      </c>
      <c r="Q81" s="74">
        <v>33505</v>
      </c>
      <c r="R81" s="74">
        <v>249</v>
      </c>
      <c r="S81" s="17">
        <v>40.299999999999997</v>
      </c>
      <c r="T81" s="75" t="s">
        <v>339</v>
      </c>
      <c r="U81" s="26"/>
    </row>
    <row r="82" spans="1:21" s="75" customFormat="1" x14ac:dyDescent="0.35">
      <c r="B82" s="104">
        <v>2</v>
      </c>
      <c r="C82" s="75" t="s">
        <v>64</v>
      </c>
      <c r="D82" s="104">
        <v>45752</v>
      </c>
      <c r="E82" s="75">
        <v>1230</v>
      </c>
      <c r="F82" s="75">
        <v>349</v>
      </c>
      <c r="G82" s="75">
        <v>22.1</v>
      </c>
      <c r="H82" s="42"/>
      <c r="I82" s="110"/>
      <c r="J82" s="17">
        <v>6.85</v>
      </c>
      <c r="K82" s="17">
        <v>78.400000000000006</v>
      </c>
      <c r="L82" s="42">
        <v>8.1999999999999993</v>
      </c>
      <c r="M82" s="42">
        <v>4</v>
      </c>
      <c r="N82" s="16">
        <v>156702</v>
      </c>
      <c r="O82" s="74">
        <v>26763</v>
      </c>
      <c r="P82" s="74">
        <v>4149</v>
      </c>
      <c r="Q82" s="74">
        <v>1635</v>
      </c>
      <c r="R82" s="74">
        <v>219</v>
      </c>
      <c r="S82" s="17">
        <v>18.100000000000001</v>
      </c>
      <c r="T82" s="75" t="s">
        <v>65</v>
      </c>
      <c r="U82" s="26"/>
    </row>
    <row r="83" spans="1:21" s="75" customFormat="1" x14ac:dyDescent="0.35">
      <c r="B83" s="104">
        <v>4</v>
      </c>
      <c r="C83" s="75" t="s">
        <v>66</v>
      </c>
      <c r="D83" s="104">
        <v>446648</v>
      </c>
      <c r="E83" s="75">
        <v>4503</v>
      </c>
      <c r="F83" s="75">
        <v>465</v>
      </c>
      <c r="G83" s="75">
        <v>9.36</v>
      </c>
      <c r="H83" s="42">
        <v>4</v>
      </c>
      <c r="I83" s="110">
        <v>441734304</v>
      </c>
      <c r="J83" s="17">
        <v>140.30000000000001</v>
      </c>
      <c r="K83" s="17">
        <v>41.5</v>
      </c>
      <c r="L83" s="42">
        <v>146.5</v>
      </c>
      <c r="M83" s="42">
        <v>98.7</v>
      </c>
      <c r="N83" s="16">
        <v>15666179</v>
      </c>
      <c r="O83" s="74">
        <v>8395733</v>
      </c>
      <c r="P83" s="74">
        <v>72001</v>
      </c>
      <c r="Q83" s="74">
        <v>305651</v>
      </c>
      <c r="R83" s="74">
        <v>249</v>
      </c>
      <c r="S83" s="17">
        <v>64.5</v>
      </c>
      <c r="T83" s="75" t="s">
        <v>67</v>
      </c>
      <c r="U83" s="26"/>
    </row>
    <row r="84" spans="1:21" s="75" customFormat="1" x14ac:dyDescent="0.35">
      <c r="B84" s="104">
        <v>1</v>
      </c>
      <c r="C84" s="75" t="s">
        <v>125</v>
      </c>
      <c r="D84" s="104">
        <v>23776</v>
      </c>
      <c r="E84" s="75">
        <v>3121</v>
      </c>
      <c r="F84" s="75">
        <v>111</v>
      </c>
      <c r="G84" s="75">
        <v>3.43</v>
      </c>
      <c r="H84" s="42"/>
      <c r="I84" s="110"/>
      <c r="J84" s="17">
        <v>2.97</v>
      </c>
      <c r="K84" s="17">
        <v>-13.7</v>
      </c>
      <c r="L84" s="42">
        <v>6.01</v>
      </c>
      <c r="M84" s="42">
        <v>2.91</v>
      </c>
      <c r="N84" s="16">
        <v>71329</v>
      </c>
      <c r="O84" s="74">
        <v>23085</v>
      </c>
      <c r="P84" s="74">
        <v>5869</v>
      </c>
      <c r="Q84" s="74">
        <v>4915</v>
      </c>
      <c r="R84" s="74">
        <v>246</v>
      </c>
      <c r="S84" s="17">
        <v>24.7</v>
      </c>
      <c r="T84" s="75" t="s">
        <v>126</v>
      </c>
      <c r="U84" s="26"/>
    </row>
    <row r="85" spans="1:21" s="75" customFormat="1" x14ac:dyDescent="0.35">
      <c r="B85" s="104">
        <v>0.1</v>
      </c>
      <c r="C85" s="75" t="s">
        <v>68</v>
      </c>
      <c r="D85" s="104">
        <v>18329</v>
      </c>
      <c r="E85" s="75">
        <v>3939</v>
      </c>
      <c r="F85" s="75">
        <v>268</v>
      </c>
      <c r="G85" s="75">
        <v>6.37</v>
      </c>
      <c r="H85" s="42"/>
      <c r="I85" s="110"/>
      <c r="J85" s="17">
        <v>36.35</v>
      </c>
      <c r="K85" s="17">
        <v>48.7</v>
      </c>
      <c r="L85" s="42">
        <v>43.9</v>
      </c>
      <c r="M85" s="42">
        <v>25.15</v>
      </c>
      <c r="N85" s="16">
        <v>6662615</v>
      </c>
      <c r="O85" s="74">
        <v>4409370</v>
      </c>
      <c r="P85" s="74">
        <v>130248</v>
      </c>
      <c r="Q85" s="74">
        <v>170526</v>
      </c>
      <c r="R85" s="74">
        <v>249</v>
      </c>
      <c r="S85" s="17">
        <v>72.599999999999994</v>
      </c>
      <c r="T85" s="75" t="s">
        <v>69</v>
      </c>
      <c r="U85" s="26"/>
    </row>
    <row r="86" spans="1:21" s="75" customFormat="1" x14ac:dyDescent="0.35">
      <c r="B86" s="104">
        <v>1</v>
      </c>
      <c r="C86" s="75" t="s">
        <v>361</v>
      </c>
      <c r="D86" s="104">
        <v>16077</v>
      </c>
      <c r="E86" s="75">
        <v>3071</v>
      </c>
      <c r="F86" s="75">
        <v>139</v>
      </c>
      <c r="G86" s="75">
        <v>4.33</v>
      </c>
      <c r="H86" s="42"/>
      <c r="I86" s="110"/>
      <c r="J86" s="17">
        <v>1.66</v>
      </c>
      <c r="K86" s="17">
        <v>-89.7</v>
      </c>
      <c r="L86" s="42">
        <v>21.15</v>
      </c>
      <c r="M86" s="42">
        <v>1.0900000000000001</v>
      </c>
      <c r="N86" s="16">
        <v>26688</v>
      </c>
      <c r="O86" s="74">
        <v>115094</v>
      </c>
      <c r="P86" s="74">
        <v>49778</v>
      </c>
      <c r="Q86" s="74">
        <v>19501</v>
      </c>
      <c r="R86" s="74">
        <v>246</v>
      </c>
      <c r="S86" s="17">
        <v>369.6</v>
      </c>
      <c r="T86" s="75" t="s">
        <v>372</v>
      </c>
      <c r="U86" s="26"/>
    </row>
    <row r="87" spans="1:21" s="75" customFormat="1" x14ac:dyDescent="0.35">
      <c r="A87" s="75" t="s">
        <v>3</v>
      </c>
      <c r="B87" s="104">
        <v>0.01</v>
      </c>
      <c r="C87" s="75" t="s">
        <v>340</v>
      </c>
      <c r="D87" s="104">
        <v>773</v>
      </c>
      <c r="E87" s="75">
        <v>2079</v>
      </c>
      <c r="F87" s="75">
        <v>248</v>
      </c>
      <c r="G87" s="75">
        <v>10.66</v>
      </c>
      <c r="H87" s="42">
        <v>0.89</v>
      </c>
      <c r="I87" s="110">
        <v>67692963.319999993</v>
      </c>
      <c r="J87" s="17">
        <v>33.5</v>
      </c>
      <c r="K87" s="17">
        <v>-9.9</v>
      </c>
      <c r="L87" s="42">
        <v>41.75</v>
      </c>
      <c r="M87" s="42">
        <v>30.55</v>
      </c>
      <c r="N87" s="16">
        <v>2588229</v>
      </c>
      <c r="O87" s="74">
        <v>533829</v>
      </c>
      <c r="P87" s="74">
        <v>14830</v>
      </c>
      <c r="Q87" s="74">
        <v>41780</v>
      </c>
      <c r="R87" s="74">
        <v>249</v>
      </c>
      <c r="S87" s="17">
        <v>19.2</v>
      </c>
      <c r="T87" s="75" t="s">
        <v>262</v>
      </c>
      <c r="U87" s="26"/>
    </row>
    <row r="88" spans="1:21" s="75" customFormat="1" x14ac:dyDescent="0.35">
      <c r="B88" s="104">
        <v>0.05</v>
      </c>
      <c r="C88" s="75" t="s">
        <v>312</v>
      </c>
      <c r="D88" s="104">
        <v>1239</v>
      </c>
      <c r="E88" s="75">
        <v>930</v>
      </c>
      <c r="F88" s="75">
        <v>45</v>
      </c>
      <c r="G88" s="75">
        <v>4.62</v>
      </c>
      <c r="H88" s="42"/>
      <c r="I88" s="110"/>
      <c r="J88" s="17">
        <v>3.18</v>
      </c>
      <c r="K88" s="17">
        <v>-67.599999999999994</v>
      </c>
      <c r="L88" s="42">
        <v>10.6</v>
      </c>
      <c r="M88" s="42">
        <v>2.2200000000000002</v>
      </c>
      <c r="N88" s="16">
        <v>78308</v>
      </c>
      <c r="O88" s="74">
        <v>33279</v>
      </c>
      <c r="P88" s="74">
        <v>6930</v>
      </c>
      <c r="Q88" s="74">
        <v>4585</v>
      </c>
      <c r="R88" s="74">
        <v>232</v>
      </c>
      <c r="S88" s="17">
        <v>28</v>
      </c>
      <c r="T88" s="75" t="s">
        <v>313</v>
      </c>
      <c r="U88" s="26"/>
    </row>
    <row r="89" spans="1:21" s="75" customFormat="1" x14ac:dyDescent="0.35">
      <c r="B89" s="104">
        <v>0.15</v>
      </c>
      <c r="C89" s="75" t="s">
        <v>466</v>
      </c>
      <c r="D89" s="104">
        <v>107698</v>
      </c>
      <c r="E89" s="75">
        <v>4445</v>
      </c>
      <c r="F89" s="75">
        <v>226</v>
      </c>
      <c r="G89" s="75">
        <v>4.84</v>
      </c>
      <c r="H89" s="42"/>
      <c r="I89" s="110"/>
      <c r="J89" s="17">
        <v>1.28</v>
      </c>
      <c r="K89" s="17">
        <v>-57.8</v>
      </c>
      <c r="L89" s="42">
        <v>4.05</v>
      </c>
      <c r="M89" s="42">
        <v>0.51</v>
      </c>
      <c r="N89" s="16">
        <v>919026</v>
      </c>
      <c r="O89" s="74">
        <v>921141</v>
      </c>
      <c r="P89" s="74">
        <v>711746</v>
      </c>
      <c r="Q89" s="74">
        <v>90820</v>
      </c>
      <c r="R89" s="74">
        <v>249</v>
      </c>
      <c r="S89" s="17">
        <v>116</v>
      </c>
      <c r="T89" s="75" t="s">
        <v>171</v>
      </c>
      <c r="U89" s="26"/>
    </row>
    <row r="90" spans="1:21" s="75" customFormat="1" x14ac:dyDescent="0.35">
      <c r="B90" s="104">
        <v>0.1</v>
      </c>
      <c r="C90" s="75" t="s">
        <v>391</v>
      </c>
      <c r="D90" s="104">
        <v>4333</v>
      </c>
      <c r="E90" s="75">
        <v>319</v>
      </c>
      <c r="F90" s="75">
        <v>67</v>
      </c>
      <c r="G90" s="75">
        <v>17.36</v>
      </c>
      <c r="H90" s="42"/>
      <c r="I90" s="110"/>
      <c r="J90" s="18">
        <v>25.4</v>
      </c>
      <c r="K90" s="17">
        <v>14.6</v>
      </c>
      <c r="L90" s="42">
        <v>25.6</v>
      </c>
      <c r="M90" s="42">
        <v>16.149999999999999</v>
      </c>
      <c r="N90" s="128">
        <v>1103005</v>
      </c>
      <c r="O90" s="74">
        <v>277295</v>
      </c>
      <c r="P90" s="74">
        <v>14306</v>
      </c>
      <c r="Q90" s="74">
        <v>4461</v>
      </c>
      <c r="R90" s="74">
        <v>217</v>
      </c>
      <c r="S90" s="17">
        <v>40.1</v>
      </c>
      <c r="T90" s="75" t="s">
        <v>401</v>
      </c>
      <c r="U90" s="26"/>
    </row>
    <row r="91" spans="1:21" s="75" customFormat="1" x14ac:dyDescent="0.35">
      <c r="B91" s="104">
        <v>0.8</v>
      </c>
      <c r="C91" s="75" t="s">
        <v>363</v>
      </c>
      <c r="D91" s="104">
        <v>118534</v>
      </c>
      <c r="E91" s="75">
        <v>986</v>
      </c>
      <c r="F91" s="75">
        <v>62</v>
      </c>
      <c r="G91" s="75">
        <v>5.92</v>
      </c>
      <c r="H91" s="42"/>
      <c r="I91" s="110"/>
      <c r="J91" s="17">
        <v>6.98</v>
      </c>
      <c r="K91" s="17">
        <v>-17.899999999999999</v>
      </c>
      <c r="L91" s="42">
        <v>8.9600000000000009</v>
      </c>
      <c r="M91" s="42">
        <v>6.6</v>
      </c>
      <c r="N91" s="16">
        <v>1034208</v>
      </c>
      <c r="O91" s="74">
        <v>317387</v>
      </c>
      <c r="P91" s="74">
        <v>40695</v>
      </c>
      <c r="Q91" s="74">
        <v>5308</v>
      </c>
      <c r="R91" s="74">
        <v>242</v>
      </c>
      <c r="S91" s="17">
        <v>29.9</v>
      </c>
      <c r="T91" s="75" t="s">
        <v>374</v>
      </c>
      <c r="U91" s="26"/>
    </row>
    <row r="92" spans="1:21" s="75" customFormat="1" x14ac:dyDescent="0.35">
      <c r="B92" s="104">
        <v>0.5</v>
      </c>
      <c r="C92" s="75" t="s">
        <v>467</v>
      </c>
      <c r="D92" s="104">
        <v>48437</v>
      </c>
      <c r="E92" s="75">
        <v>2230</v>
      </c>
      <c r="F92" s="75">
        <v>130</v>
      </c>
      <c r="G92" s="75">
        <v>5.51</v>
      </c>
      <c r="H92" s="42"/>
      <c r="I92" s="110"/>
      <c r="J92" s="17">
        <v>2.86</v>
      </c>
      <c r="K92" s="17">
        <v>4</v>
      </c>
      <c r="L92" s="42">
        <v>5.83</v>
      </c>
      <c r="M92" s="42">
        <v>1.68</v>
      </c>
      <c r="N92" s="16">
        <v>277061</v>
      </c>
      <c r="O92" s="74">
        <v>327720</v>
      </c>
      <c r="P92" s="74">
        <v>86687</v>
      </c>
      <c r="Q92" s="74">
        <v>28829</v>
      </c>
      <c r="R92" s="74">
        <v>249</v>
      </c>
      <c r="S92" s="17">
        <v>120.4</v>
      </c>
      <c r="T92" s="75" t="s">
        <v>70</v>
      </c>
      <c r="U92" s="26"/>
    </row>
    <row r="93" spans="1:21" s="75" customFormat="1" x14ac:dyDescent="0.35">
      <c r="A93" s="75" t="s">
        <v>3</v>
      </c>
      <c r="B93" s="104">
        <v>0.05</v>
      </c>
      <c r="C93" s="75" t="s">
        <v>71</v>
      </c>
      <c r="D93" s="104">
        <v>5463</v>
      </c>
      <c r="E93" s="75">
        <v>1786</v>
      </c>
      <c r="F93" s="75">
        <v>453</v>
      </c>
      <c r="G93" s="75">
        <v>20.23</v>
      </c>
      <c r="H93" s="42">
        <v>0.2</v>
      </c>
      <c r="I93" s="110">
        <v>22022538.48</v>
      </c>
      <c r="J93" s="17">
        <v>5.28</v>
      </c>
      <c r="K93" s="17">
        <v>-28</v>
      </c>
      <c r="L93" s="42">
        <v>9.49</v>
      </c>
      <c r="M93" s="42">
        <v>5.28</v>
      </c>
      <c r="N93" s="16">
        <v>576887</v>
      </c>
      <c r="O93" s="74">
        <v>248083</v>
      </c>
      <c r="P93" s="74">
        <v>32421</v>
      </c>
      <c r="Q93" s="74">
        <v>17002</v>
      </c>
      <c r="R93" s="74">
        <v>249</v>
      </c>
      <c r="S93" s="17">
        <v>29.7</v>
      </c>
      <c r="T93" s="75" t="s">
        <v>72</v>
      </c>
      <c r="U93" s="26"/>
    </row>
    <row r="94" spans="1:21" s="75" customFormat="1" x14ac:dyDescent="0.35">
      <c r="B94" s="104">
        <v>1.2</v>
      </c>
      <c r="C94" s="75" t="s">
        <v>341</v>
      </c>
      <c r="D94" s="104">
        <v>48774</v>
      </c>
      <c r="E94" s="75">
        <v>1490</v>
      </c>
      <c r="F94" s="75">
        <v>79</v>
      </c>
      <c r="G94" s="75">
        <v>5.04</v>
      </c>
      <c r="H94" s="42">
        <v>3.2</v>
      </c>
      <c r="I94" s="110">
        <v>130064518</v>
      </c>
      <c r="J94" s="17">
        <v>49.7</v>
      </c>
      <c r="K94" s="17">
        <v>48.4</v>
      </c>
      <c r="L94" s="42">
        <v>49.7</v>
      </c>
      <c r="M94" s="42">
        <v>35.5</v>
      </c>
      <c r="N94" s="16">
        <v>2032258</v>
      </c>
      <c r="O94" s="74">
        <v>283847</v>
      </c>
      <c r="P94" s="74">
        <v>6561</v>
      </c>
      <c r="Q94" s="74">
        <v>5881</v>
      </c>
      <c r="R94" s="74">
        <v>246</v>
      </c>
      <c r="S94" s="17">
        <v>16.100000000000001</v>
      </c>
      <c r="T94" s="75" t="s">
        <v>342</v>
      </c>
      <c r="U94" s="26"/>
    </row>
    <row r="95" spans="1:21" s="75" customFormat="1" x14ac:dyDescent="0.35">
      <c r="B95" s="104">
        <v>0.1</v>
      </c>
      <c r="C95" s="75" t="s">
        <v>73</v>
      </c>
      <c r="D95" s="104">
        <v>17910</v>
      </c>
      <c r="E95" s="75">
        <v>5091</v>
      </c>
      <c r="F95" s="75">
        <v>181</v>
      </c>
      <c r="G95" s="75">
        <v>3.43</v>
      </c>
      <c r="H95" s="42">
        <v>0.4</v>
      </c>
      <c r="I95" s="110">
        <v>70477044.400000006</v>
      </c>
      <c r="J95" s="17">
        <v>11</v>
      </c>
      <c r="K95" s="17">
        <v>31.9</v>
      </c>
      <c r="L95" s="42">
        <v>11</v>
      </c>
      <c r="M95" s="42">
        <v>8.2100000000000009</v>
      </c>
      <c r="N95" s="16">
        <v>1970144</v>
      </c>
      <c r="O95" s="74">
        <v>746005</v>
      </c>
      <c r="P95" s="74">
        <v>80754</v>
      </c>
      <c r="Q95" s="74">
        <v>36523</v>
      </c>
      <c r="R95" s="74">
        <v>249</v>
      </c>
      <c r="S95" s="17">
        <v>45.4</v>
      </c>
      <c r="T95" s="75" t="s">
        <v>74</v>
      </c>
      <c r="U95" s="26"/>
    </row>
    <row r="96" spans="1:21" s="75" customFormat="1" x14ac:dyDescent="0.35">
      <c r="B96" s="104">
        <v>0.5</v>
      </c>
      <c r="C96" s="75" t="s">
        <v>314</v>
      </c>
      <c r="D96" s="104">
        <v>223996</v>
      </c>
      <c r="E96" s="75">
        <v>4037</v>
      </c>
      <c r="F96" s="75">
        <v>352</v>
      </c>
      <c r="G96" s="75">
        <v>8.02</v>
      </c>
      <c r="H96" s="42"/>
      <c r="I96" s="110"/>
      <c r="J96" s="17">
        <v>6.13</v>
      </c>
      <c r="K96" s="17">
        <v>-19.899999999999999</v>
      </c>
      <c r="L96" s="42">
        <v>8.6300000000000008</v>
      </c>
      <c r="M96" s="42">
        <v>4.6100000000000003</v>
      </c>
      <c r="N96" s="16">
        <v>2746185</v>
      </c>
      <c r="O96" s="74">
        <v>632348</v>
      </c>
      <c r="P96" s="74">
        <v>107612</v>
      </c>
      <c r="Q96" s="74">
        <v>48903</v>
      </c>
      <c r="R96" s="74">
        <v>249</v>
      </c>
      <c r="S96" s="17">
        <v>24</v>
      </c>
      <c r="T96" s="75" t="s">
        <v>75</v>
      </c>
      <c r="U96" s="26"/>
    </row>
    <row r="97" spans="1:21" s="75" customFormat="1" x14ac:dyDescent="0.35">
      <c r="B97" s="104">
        <v>1.25</v>
      </c>
      <c r="C97" s="75" t="s">
        <v>76</v>
      </c>
      <c r="D97" s="104">
        <v>224988</v>
      </c>
      <c r="E97" s="75">
        <v>11784</v>
      </c>
      <c r="F97" s="75">
        <v>896</v>
      </c>
      <c r="G97" s="75">
        <v>7.07</v>
      </c>
      <c r="H97" s="42">
        <v>2.5</v>
      </c>
      <c r="I97" s="110">
        <v>447745337.5</v>
      </c>
      <c r="J97" s="17">
        <v>138</v>
      </c>
      <c r="K97" s="17">
        <v>19.8</v>
      </c>
      <c r="L97" s="42">
        <v>143.6</v>
      </c>
      <c r="M97" s="42">
        <v>102.9</v>
      </c>
      <c r="N97" s="16">
        <v>24838629</v>
      </c>
      <c r="O97" s="74">
        <v>3772237</v>
      </c>
      <c r="P97" s="74">
        <v>30297</v>
      </c>
      <c r="Q97" s="74">
        <v>146763</v>
      </c>
      <c r="R97" s="74">
        <v>249</v>
      </c>
      <c r="S97" s="17">
        <v>16.8</v>
      </c>
      <c r="T97" s="75" t="s">
        <v>77</v>
      </c>
      <c r="U97" s="26"/>
    </row>
    <row r="98" spans="1:21" s="75" customFormat="1" x14ac:dyDescent="0.35">
      <c r="B98" s="104">
        <v>1</v>
      </c>
      <c r="C98" s="75" t="s">
        <v>392</v>
      </c>
      <c r="D98" s="104">
        <v>184120</v>
      </c>
      <c r="E98" s="75">
        <v>2838</v>
      </c>
      <c r="F98" s="75">
        <v>107</v>
      </c>
      <c r="G98" s="75">
        <v>3.63</v>
      </c>
      <c r="H98" s="42"/>
      <c r="I98" s="110"/>
      <c r="J98" s="17">
        <v>12.48</v>
      </c>
      <c r="K98" s="17">
        <v>-1</v>
      </c>
      <c r="L98" s="42">
        <v>13.42</v>
      </c>
      <c r="M98" s="42">
        <v>8.6300000000000008</v>
      </c>
      <c r="N98" s="16">
        <v>2297814</v>
      </c>
      <c r="O98" s="74">
        <v>807762</v>
      </c>
      <c r="P98" s="74">
        <v>75937</v>
      </c>
      <c r="Q98" s="74">
        <v>28338</v>
      </c>
      <c r="R98" s="74">
        <v>249</v>
      </c>
      <c r="S98" s="17">
        <v>42</v>
      </c>
      <c r="T98" s="75" t="s">
        <v>402</v>
      </c>
      <c r="U98" s="26"/>
    </row>
    <row r="99" spans="1:21" s="75" customFormat="1" x14ac:dyDescent="0.35">
      <c r="B99" s="104">
        <v>0.34</v>
      </c>
      <c r="C99" s="75" t="s">
        <v>263</v>
      </c>
      <c r="D99" s="104">
        <v>91460</v>
      </c>
      <c r="E99" s="75">
        <v>8196</v>
      </c>
      <c r="F99" s="75">
        <v>880</v>
      </c>
      <c r="G99" s="75">
        <v>9.6999999999999993</v>
      </c>
      <c r="H99" s="42">
        <v>1</v>
      </c>
      <c r="I99" s="110">
        <v>268076779</v>
      </c>
      <c r="J99" s="17">
        <v>11.12</v>
      </c>
      <c r="K99" s="17">
        <v>-0.3</v>
      </c>
      <c r="L99" s="42">
        <v>14.42</v>
      </c>
      <c r="M99" s="42">
        <v>10.35</v>
      </c>
      <c r="N99" s="16">
        <v>2991280</v>
      </c>
      <c r="O99" s="74">
        <v>1830606</v>
      </c>
      <c r="P99" s="74">
        <v>147082</v>
      </c>
      <c r="Q99" s="74">
        <v>122435</v>
      </c>
      <c r="R99" s="74">
        <v>249</v>
      </c>
      <c r="S99" s="17">
        <v>54.7</v>
      </c>
      <c r="T99" s="75" t="s">
        <v>264</v>
      </c>
      <c r="U99" s="26"/>
    </row>
    <row r="100" spans="1:21" s="75" customFormat="1" x14ac:dyDescent="0.35">
      <c r="B100" s="104">
        <v>0.25</v>
      </c>
      <c r="C100" s="75" t="s">
        <v>267</v>
      </c>
      <c r="D100" s="104">
        <v>4584</v>
      </c>
      <c r="E100" s="75">
        <v>576</v>
      </c>
      <c r="F100" s="75">
        <v>148</v>
      </c>
      <c r="G100" s="75">
        <v>20.440000000000001</v>
      </c>
      <c r="H100" s="42">
        <v>2.25</v>
      </c>
      <c r="I100" s="110">
        <v>40924881</v>
      </c>
      <c r="J100" s="17">
        <v>192</v>
      </c>
      <c r="K100" s="17">
        <v>175.7</v>
      </c>
      <c r="L100" s="42">
        <v>192</v>
      </c>
      <c r="M100" s="42">
        <v>66.400000000000006</v>
      </c>
      <c r="N100" s="16">
        <v>3520769</v>
      </c>
      <c r="O100" s="74">
        <v>501723</v>
      </c>
      <c r="P100" s="74">
        <v>3753</v>
      </c>
      <c r="Q100" s="74">
        <v>13882</v>
      </c>
      <c r="R100" s="74">
        <v>245</v>
      </c>
      <c r="S100" s="17">
        <v>20.5</v>
      </c>
      <c r="T100" s="75" t="s">
        <v>127</v>
      </c>
      <c r="U100" s="26"/>
    </row>
    <row r="101" spans="1:21" s="75" customFormat="1" x14ac:dyDescent="0.35">
      <c r="B101" s="104">
        <v>0.49</v>
      </c>
      <c r="C101" s="75" t="s">
        <v>420</v>
      </c>
      <c r="D101" s="104">
        <v>25767</v>
      </c>
      <c r="E101" s="75">
        <v>3652</v>
      </c>
      <c r="F101" s="75">
        <v>163</v>
      </c>
      <c r="G101" s="75">
        <v>4.2699999999999996</v>
      </c>
      <c r="H101" s="42">
        <v>1</v>
      </c>
      <c r="I101" s="110">
        <v>52586698</v>
      </c>
      <c r="J101" s="18">
        <v>7</v>
      </c>
      <c r="K101" s="17">
        <v>24.4</v>
      </c>
      <c r="L101" s="42">
        <v>8.5</v>
      </c>
      <c r="M101" s="42">
        <v>5.95</v>
      </c>
      <c r="N101" s="128">
        <v>368107</v>
      </c>
      <c r="O101" s="74">
        <v>138978</v>
      </c>
      <c r="P101" s="74">
        <v>20948</v>
      </c>
      <c r="Q101" s="74">
        <v>2840</v>
      </c>
      <c r="R101" s="74">
        <v>241</v>
      </c>
      <c r="S101" s="17">
        <v>39.799999999999997</v>
      </c>
      <c r="T101" s="75" t="s">
        <v>422</v>
      </c>
      <c r="U101" s="26"/>
    </row>
    <row r="102" spans="1:21" s="75" customFormat="1" x14ac:dyDescent="0.35">
      <c r="B102" s="104">
        <v>10</v>
      </c>
      <c r="C102" s="75" t="s">
        <v>413</v>
      </c>
      <c r="D102" s="104">
        <v>842530</v>
      </c>
      <c r="E102" s="75">
        <v>708</v>
      </c>
      <c r="F102" s="75">
        <v>110</v>
      </c>
      <c r="G102" s="75">
        <v>13.45</v>
      </c>
      <c r="H102" s="42"/>
      <c r="I102" s="110"/>
      <c r="J102" s="17">
        <v>19.8</v>
      </c>
      <c r="K102" s="17">
        <v>-35.299999999999997</v>
      </c>
      <c r="L102" s="42">
        <v>33.200000000000003</v>
      </c>
      <c r="M102" s="42">
        <v>18.149999999999999</v>
      </c>
      <c r="N102" s="16">
        <v>1668209</v>
      </c>
      <c r="O102" s="74">
        <v>481872</v>
      </c>
      <c r="P102" s="74">
        <v>19667</v>
      </c>
      <c r="Q102" s="74">
        <v>12547</v>
      </c>
      <c r="R102" s="74">
        <v>249</v>
      </c>
      <c r="S102" s="17">
        <v>23.3</v>
      </c>
      <c r="T102" s="75" t="s">
        <v>442</v>
      </c>
      <c r="U102" s="26"/>
    </row>
    <row r="103" spans="1:21" s="75" customFormat="1" x14ac:dyDescent="0.35">
      <c r="B103" s="104">
        <v>0.05</v>
      </c>
      <c r="C103" s="75" t="s">
        <v>428</v>
      </c>
      <c r="D103" s="104">
        <v>9259</v>
      </c>
      <c r="E103" s="75">
        <v>1552</v>
      </c>
      <c r="F103" s="75">
        <v>127</v>
      </c>
      <c r="G103" s="75">
        <v>7.56</v>
      </c>
      <c r="H103" s="42"/>
      <c r="I103" s="110"/>
      <c r="J103" s="17">
        <v>5.8</v>
      </c>
      <c r="K103" s="17">
        <v>-61.1</v>
      </c>
      <c r="L103" s="42">
        <v>20.5</v>
      </c>
      <c r="M103" s="42">
        <v>3.79</v>
      </c>
      <c r="N103" s="16">
        <v>1073989</v>
      </c>
      <c r="O103" s="74">
        <v>922121</v>
      </c>
      <c r="P103" s="74">
        <v>84810</v>
      </c>
      <c r="Q103" s="74">
        <v>40070</v>
      </c>
      <c r="R103" s="74">
        <v>249</v>
      </c>
      <c r="S103" s="17">
        <v>45.8</v>
      </c>
      <c r="T103" s="75" t="s">
        <v>330</v>
      </c>
      <c r="U103" s="26"/>
    </row>
    <row r="104" spans="1:21" s="75" customFormat="1" x14ac:dyDescent="0.35">
      <c r="B104" s="104">
        <v>0.2</v>
      </c>
      <c r="C104" s="75" t="s">
        <v>345</v>
      </c>
      <c r="D104" s="104">
        <v>13229</v>
      </c>
      <c r="E104" s="75">
        <v>9958</v>
      </c>
      <c r="F104" s="75">
        <v>354</v>
      </c>
      <c r="G104" s="75">
        <v>3.43</v>
      </c>
      <c r="H104" s="42"/>
      <c r="I104" s="110"/>
      <c r="J104" s="17">
        <v>31.74</v>
      </c>
      <c r="K104" s="17">
        <v>-37.6</v>
      </c>
      <c r="L104" s="42">
        <v>59.84</v>
      </c>
      <c r="M104" s="42">
        <v>20.059999999999999</v>
      </c>
      <c r="N104" s="16">
        <v>2099390</v>
      </c>
      <c r="O104" s="74">
        <v>3306591</v>
      </c>
      <c r="P104" s="74">
        <v>103826</v>
      </c>
      <c r="Q104" s="74">
        <v>206649</v>
      </c>
      <c r="R104" s="74">
        <v>249</v>
      </c>
      <c r="S104" s="17">
        <v>180</v>
      </c>
      <c r="T104" s="75" t="s">
        <v>346</v>
      </c>
      <c r="U104" s="26"/>
    </row>
    <row r="105" spans="1:21" s="75" customFormat="1" x14ac:dyDescent="0.35">
      <c r="A105" s="75" t="s">
        <v>90</v>
      </c>
      <c r="B105" s="104">
        <v>0.25</v>
      </c>
      <c r="C105" s="75" t="s">
        <v>300</v>
      </c>
      <c r="D105" s="104">
        <v>20767</v>
      </c>
      <c r="E105" s="75">
        <v>966</v>
      </c>
      <c r="F105" s="75">
        <v>73</v>
      </c>
      <c r="G105" s="75">
        <v>7.03</v>
      </c>
      <c r="H105" s="42"/>
      <c r="I105" s="110"/>
      <c r="J105" s="17">
        <v>4.67</v>
      </c>
      <c r="K105" s="17">
        <v>112.5</v>
      </c>
      <c r="L105" s="42">
        <v>5.98</v>
      </c>
      <c r="M105" s="42">
        <v>1.1000000000000001</v>
      </c>
      <c r="N105" s="16">
        <v>387929</v>
      </c>
      <c r="O105" s="74">
        <v>322292</v>
      </c>
      <c r="P105" s="74">
        <v>86837</v>
      </c>
      <c r="Q105" s="74">
        <v>27344</v>
      </c>
      <c r="R105" s="74">
        <v>245</v>
      </c>
      <c r="S105" s="17">
        <v>114.2</v>
      </c>
      <c r="T105" s="75" t="s">
        <v>301</v>
      </c>
      <c r="U105" s="26"/>
    </row>
    <row r="106" spans="1:21" s="75" customFormat="1" x14ac:dyDescent="0.35">
      <c r="B106" s="104">
        <v>0.74</v>
      </c>
      <c r="C106" s="75" t="s">
        <v>128</v>
      </c>
      <c r="D106" s="104">
        <v>8782</v>
      </c>
      <c r="E106" s="75">
        <v>583</v>
      </c>
      <c r="F106" s="75">
        <v>52</v>
      </c>
      <c r="G106" s="75">
        <v>8.19</v>
      </c>
      <c r="H106" s="42"/>
      <c r="I106" s="110"/>
      <c r="J106" s="17">
        <v>18.5</v>
      </c>
      <c r="K106" s="17">
        <v>103.3</v>
      </c>
      <c r="L106" s="42">
        <v>23.6</v>
      </c>
      <c r="M106" s="42">
        <v>8.6199999999999992</v>
      </c>
      <c r="N106" s="16">
        <v>219552</v>
      </c>
      <c r="O106" s="74">
        <v>129313</v>
      </c>
      <c r="P106" s="74">
        <v>9059</v>
      </c>
      <c r="Q106" s="74">
        <v>9311</v>
      </c>
      <c r="R106" s="74">
        <v>244</v>
      </c>
      <c r="S106" s="17">
        <v>58.3</v>
      </c>
      <c r="T106" s="75" t="s">
        <v>129</v>
      </c>
      <c r="U106" s="26"/>
    </row>
    <row r="107" spans="1:21" s="75" customFormat="1" x14ac:dyDescent="0.35">
      <c r="B107" s="104">
        <v>1</v>
      </c>
      <c r="C107" s="75" t="s">
        <v>331</v>
      </c>
      <c r="D107" s="104">
        <v>42931</v>
      </c>
      <c r="E107" s="75">
        <v>1561</v>
      </c>
      <c r="F107" s="75">
        <v>141</v>
      </c>
      <c r="G107" s="75">
        <v>8.2799999999999994</v>
      </c>
      <c r="H107" s="42"/>
      <c r="I107" s="110"/>
      <c r="J107" s="17">
        <v>3.6</v>
      </c>
      <c r="K107" s="17">
        <v>-86.2</v>
      </c>
      <c r="L107" s="42">
        <v>26.21</v>
      </c>
      <c r="M107" s="42">
        <v>2.63</v>
      </c>
      <c r="N107" s="16">
        <v>154550</v>
      </c>
      <c r="O107" s="74">
        <v>301807</v>
      </c>
      <c r="P107" s="74">
        <v>42485</v>
      </c>
      <c r="Q107" s="74">
        <v>29041</v>
      </c>
      <c r="R107" s="74">
        <v>249</v>
      </c>
      <c r="S107" s="17">
        <v>116.2</v>
      </c>
      <c r="T107" s="75" t="s">
        <v>332</v>
      </c>
      <c r="U107" s="26"/>
    </row>
    <row r="108" spans="1:21" s="75" customFormat="1" x14ac:dyDescent="0.35">
      <c r="B108" s="104">
        <v>0.11</v>
      </c>
      <c r="C108" s="75" t="s">
        <v>468</v>
      </c>
      <c r="D108" s="104">
        <v>11618</v>
      </c>
      <c r="E108" s="75">
        <v>1414</v>
      </c>
      <c r="F108" s="75">
        <v>182</v>
      </c>
      <c r="G108" s="75">
        <v>11.4</v>
      </c>
      <c r="H108" s="42">
        <v>4</v>
      </c>
      <c r="I108" s="110">
        <v>422453784</v>
      </c>
      <c r="J108" s="17">
        <v>2.0499999999999998</v>
      </c>
      <c r="K108" s="17">
        <v>-24.6</v>
      </c>
      <c r="L108" s="42">
        <v>7.08</v>
      </c>
      <c r="M108" s="42">
        <v>1.69</v>
      </c>
      <c r="N108" s="16">
        <v>216521</v>
      </c>
      <c r="O108" s="74">
        <v>247845</v>
      </c>
      <c r="P108" s="74">
        <v>64894</v>
      </c>
      <c r="Q108" s="74">
        <v>8675</v>
      </c>
      <c r="R108" s="74">
        <v>219</v>
      </c>
      <c r="S108" s="17">
        <v>64</v>
      </c>
      <c r="T108" s="75" t="s">
        <v>488</v>
      </c>
      <c r="U108" s="26"/>
    </row>
    <row r="109" spans="1:21" s="75" customFormat="1" x14ac:dyDescent="0.35">
      <c r="B109" s="104">
        <v>0.01</v>
      </c>
      <c r="C109" s="75" t="s">
        <v>82</v>
      </c>
      <c r="D109" s="104">
        <v>1798</v>
      </c>
      <c r="E109" s="75">
        <v>2979</v>
      </c>
      <c r="F109" s="75">
        <v>332</v>
      </c>
      <c r="G109" s="75">
        <v>10.029999999999999</v>
      </c>
      <c r="H109" s="42"/>
      <c r="I109" s="110"/>
      <c r="J109" s="17">
        <v>55.7</v>
      </c>
      <c r="K109" s="17">
        <v>92.7</v>
      </c>
      <c r="L109" s="42">
        <v>57.3</v>
      </c>
      <c r="M109" s="42">
        <v>28.35</v>
      </c>
      <c r="N109" s="16">
        <v>10013835</v>
      </c>
      <c r="O109" s="74">
        <v>5176691</v>
      </c>
      <c r="P109" s="74">
        <v>126098</v>
      </c>
      <c r="Q109" s="74">
        <v>213430</v>
      </c>
      <c r="R109" s="74">
        <v>249</v>
      </c>
      <c r="S109" s="17">
        <v>70.099999999999994</v>
      </c>
      <c r="T109" s="75" t="s">
        <v>83</v>
      </c>
      <c r="U109" s="26"/>
    </row>
    <row r="110" spans="1:21" s="75" customFormat="1" x14ac:dyDescent="0.35">
      <c r="A110" s="75" t="s">
        <v>3</v>
      </c>
      <c r="B110" s="104">
        <v>1</v>
      </c>
      <c r="C110" s="75" t="s">
        <v>412</v>
      </c>
      <c r="D110" s="104">
        <v>107556</v>
      </c>
      <c r="E110" s="75">
        <v>1395</v>
      </c>
      <c r="F110" s="75">
        <v>171</v>
      </c>
      <c r="G110" s="75">
        <v>10.92</v>
      </c>
      <c r="H110" s="42"/>
      <c r="I110" s="110"/>
      <c r="J110" s="17">
        <v>20.65</v>
      </c>
      <c r="K110" s="17">
        <v>-59.4</v>
      </c>
      <c r="L110" s="42">
        <v>61.4</v>
      </c>
      <c r="M110" s="42">
        <v>19.02</v>
      </c>
      <c r="N110" s="16">
        <v>2221031</v>
      </c>
      <c r="O110" s="74">
        <v>2058394</v>
      </c>
      <c r="P110" s="74">
        <v>54167</v>
      </c>
      <c r="Q110" s="74">
        <v>88332</v>
      </c>
      <c r="R110" s="74">
        <v>249</v>
      </c>
      <c r="S110" s="17">
        <v>50.4</v>
      </c>
      <c r="T110" s="75" t="s">
        <v>414</v>
      </c>
      <c r="U110" s="26"/>
    </row>
    <row r="111" spans="1:21" s="75" customFormat="1" x14ac:dyDescent="0.35">
      <c r="B111" s="104">
        <v>1</v>
      </c>
      <c r="C111" s="75" t="s">
        <v>364</v>
      </c>
      <c r="D111" s="104">
        <v>186752</v>
      </c>
      <c r="E111" s="75">
        <v>3209</v>
      </c>
      <c r="F111" s="75">
        <v>346</v>
      </c>
      <c r="G111" s="75">
        <v>9.73</v>
      </c>
      <c r="H111" s="42"/>
      <c r="I111" s="110"/>
      <c r="J111" s="17">
        <v>95.3</v>
      </c>
      <c r="K111" s="17">
        <v>42.2</v>
      </c>
      <c r="L111" s="42">
        <v>95.3</v>
      </c>
      <c r="M111" s="42">
        <v>56.25</v>
      </c>
      <c r="N111" s="16">
        <v>17797452</v>
      </c>
      <c r="O111" s="74">
        <v>8597590</v>
      </c>
      <c r="P111" s="74">
        <v>119107</v>
      </c>
      <c r="Q111" s="74">
        <v>216229</v>
      </c>
      <c r="R111" s="74">
        <v>249</v>
      </c>
      <c r="S111" s="17">
        <v>63.8</v>
      </c>
      <c r="T111" s="75" t="s">
        <v>375</v>
      </c>
      <c r="U111" s="26"/>
    </row>
    <row r="112" spans="1:21" s="75" customFormat="1" x14ac:dyDescent="0.35">
      <c r="B112" s="104">
        <v>10</v>
      </c>
      <c r="C112" s="75" t="s">
        <v>84</v>
      </c>
      <c r="D112" s="104">
        <v>245490</v>
      </c>
      <c r="E112" s="75">
        <v>2105</v>
      </c>
      <c r="F112" s="75">
        <v>160</v>
      </c>
      <c r="G112" s="75">
        <v>7.06</v>
      </c>
      <c r="H112" s="42"/>
      <c r="I112" s="110"/>
      <c r="J112" s="17">
        <v>225.5</v>
      </c>
      <c r="K112" s="17">
        <v>-2</v>
      </c>
      <c r="L112" s="42">
        <v>298</v>
      </c>
      <c r="M112" s="42">
        <v>205</v>
      </c>
      <c r="N112" s="16">
        <v>5535802</v>
      </c>
      <c r="O112" s="74">
        <v>742128</v>
      </c>
      <c r="P112" s="74">
        <v>3172</v>
      </c>
      <c r="Q112" s="74">
        <v>11522</v>
      </c>
      <c r="R112" s="74">
        <v>246</v>
      </c>
      <c r="S112" s="17">
        <v>22.1</v>
      </c>
      <c r="T112" s="75" t="s">
        <v>85</v>
      </c>
      <c r="U112" s="26"/>
    </row>
    <row r="113" spans="1:21" s="75" customFormat="1" x14ac:dyDescent="0.35">
      <c r="B113" s="104">
        <v>0.1</v>
      </c>
      <c r="C113" s="75" t="s">
        <v>469</v>
      </c>
      <c r="D113" s="104">
        <v>5679</v>
      </c>
      <c r="E113" s="75">
        <v>1151</v>
      </c>
      <c r="F113" s="75">
        <v>56</v>
      </c>
      <c r="G113" s="75">
        <v>4.6399999999999997</v>
      </c>
      <c r="H113" s="42"/>
      <c r="I113" s="110"/>
      <c r="J113" s="17">
        <v>20</v>
      </c>
      <c r="K113" s="17" t="s">
        <v>4</v>
      </c>
      <c r="L113" s="42">
        <v>24</v>
      </c>
      <c r="M113" s="42">
        <v>18.100000000000001</v>
      </c>
      <c r="N113" s="16">
        <v>1135738</v>
      </c>
      <c r="O113" s="74">
        <v>181593</v>
      </c>
      <c r="P113" s="74">
        <v>8716</v>
      </c>
      <c r="Q113" s="74">
        <v>5771</v>
      </c>
      <c r="R113" s="74">
        <v>132</v>
      </c>
      <c r="S113" s="17">
        <v>15.3</v>
      </c>
      <c r="T113" s="75" t="s">
        <v>469</v>
      </c>
      <c r="U113" s="26"/>
    </row>
    <row r="114" spans="1:21" s="75" customFormat="1" x14ac:dyDescent="0.35">
      <c r="B114" s="104">
        <v>0.5</v>
      </c>
      <c r="C114" s="75" t="s">
        <v>86</v>
      </c>
      <c r="D114" s="104">
        <v>249938</v>
      </c>
      <c r="E114" s="75">
        <v>1103</v>
      </c>
      <c r="F114" s="75">
        <v>120</v>
      </c>
      <c r="G114" s="75">
        <v>9.81</v>
      </c>
      <c r="H114" s="42">
        <v>0.28000000000000003</v>
      </c>
      <c r="I114" s="110">
        <v>145869139.91999999</v>
      </c>
      <c r="J114" s="17">
        <v>13.9</v>
      </c>
      <c r="K114" s="17">
        <v>34.4</v>
      </c>
      <c r="L114" s="42">
        <v>14.4</v>
      </c>
      <c r="M114" s="42">
        <v>10</v>
      </c>
      <c r="N114" s="16">
        <v>6948271</v>
      </c>
      <c r="O114" s="74">
        <v>1260038</v>
      </c>
      <c r="P114" s="74">
        <v>102305</v>
      </c>
      <c r="Q114" s="74">
        <v>13016</v>
      </c>
      <c r="R114" s="74">
        <v>249</v>
      </c>
      <c r="S114" s="17">
        <v>18.7</v>
      </c>
      <c r="T114" s="75" t="s">
        <v>87</v>
      </c>
      <c r="U114" s="26"/>
    </row>
    <row r="115" spans="1:21" s="75" customFormat="1" x14ac:dyDescent="0.35">
      <c r="B115" s="104">
        <v>1</v>
      </c>
      <c r="C115" s="75" t="s">
        <v>349</v>
      </c>
      <c r="D115" s="104">
        <v>54036</v>
      </c>
      <c r="E115" s="75">
        <v>2438</v>
      </c>
      <c r="F115" s="75">
        <v>180</v>
      </c>
      <c r="G115" s="75">
        <v>6.88</v>
      </c>
      <c r="H115" s="42"/>
      <c r="I115" s="110"/>
      <c r="J115" s="17">
        <v>57.1</v>
      </c>
      <c r="K115" s="17">
        <v>-19.600000000000001</v>
      </c>
      <c r="L115" s="42">
        <v>69.599999999999994</v>
      </c>
      <c r="M115" s="42">
        <v>45.2</v>
      </c>
      <c r="N115" s="16">
        <v>3085434</v>
      </c>
      <c r="O115" s="74">
        <v>1969628</v>
      </c>
      <c r="P115" s="74">
        <v>34296</v>
      </c>
      <c r="Q115" s="74">
        <v>45417</v>
      </c>
      <c r="R115" s="74">
        <v>249</v>
      </c>
      <c r="S115" s="17">
        <v>63.6</v>
      </c>
      <c r="T115" s="75" t="s">
        <v>350</v>
      </c>
      <c r="U115" s="26"/>
    </row>
    <row r="116" spans="1:21" s="75" customFormat="1" x14ac:dyDescent="0.35">
      <c r="B116" s="104">
        <v>1</v>
      </c>
      <c r="C116" s="75" t="s">
        <v>288</v>
      </c>
      <c r="D116" s="104">
        <v>43572</v>
      </c>
      <c r="E116" s="75">
        <v>2192</v>
      </c>
      <c r="F116" s="75">
        <v>341</v>
      </c>
      <c r="G116" s="75">
        <v>13.46</v>
      </c>
      <c r="H116" s="42">
        <v>6</v>
      </c>
      <c r="I116" s="110">
        <v>258259380</v>
      </c>
      <c r="J116" s="17">
        <v>239.2</v>
      </c>
      <c r="K116" s="17">
        <v>37.700000000000003</v>
      </c>
      <c r="L116" s="42">
        <v>247.2</v>
      </c>
      <c r="M116" s="42">
        <v>173</v>
      </c>
      <c r="N116" s="16">
        <v>10422468</v>
      </c>
      <c r="O116" s="74">
        <v>3841430</v>
      </c>
      <c r="P116" s="74">
        <v>19036</v>
      </c>
      <c r="Q116" s="74">
        <v>158348</v>
      </c>
      <c r="R116" s="74">
        <v>249</v>
      </c>
      <c r="S116" s="17">
        <v>43.7</v>
      </c>
      <c r="T116" s="75" t="s">
        <v>268</v>
      </c>
      <c r="U116" s="26"/>
    </row>
    <row r="117" spans="1:21" s="103" customFormat="1" x14ac:dyDescent="0.35">
      <c r="A117" s="75"/>
      <c r="B117" s="104">
        <v>4</v>
      </c>
      <c r="C117" s="75" t="s">
        <v>470</v>
      </c>
      <c r="D117" s="104">
        <v>330000</v>
      </c>
      <c r="E117" s="75">
        <v>2028</v>
      </c>
      <c r="F117" s="75">
        <v>92</v>
      </c>
      <c r="G117" s="75">
        <v>4.34</v>
      </c>
      <c r="H117" s="42"/>
      <c r="I117" s="110"/>
      <c r="J117" s="17">
        <v>43.7</v>
      </c>
      <c r="K117" s="17" t="s">
        <v>4</v>
      </c>
      <c r="L117" s="42">
        <v>43.99</v>
      </c>
      <c r="M117" s="42">
        <v>37</v>
      </c>
      <c r="N117" s="16">
        <v>3605250</v>
      </c>
      <c r="O117" s="74">
        <v>1895605</v>
      </c>
      <c r="P117" s="74">
        <v>49343</v>
      </c>
      <c r="Q117" s="74">
        <v>12347</v>
      </c>
      <c r="R117" s="74">
        <v>49</v>
      </c>
      <c r="S117" s="17">
        <v>59.8</v>
      </c>
      <c r="T117" s="75" t="s">
        <v>489</v>
      </c>
      <c r="U117" s="26"/>
    </row>
    <row r="118" spans="1:21" s="75" customFormat="1" x14ac:dyDescent="0.35">
      <c r="B118" s="104">
        <v>10</v>
      </c>
      <c r="C118" s="75" t="s">
        <v>293</v>
      </c>
      <c r="D118" s="104">
        <v>1752866</v>
      </c>
      <c r="E118" s="75">
        <v>6719</v>
      </c>
      <c r="F118" s="75">
        <v>354</v>
      </c>
      <c r="G118" s="75">
        <v>5</v>
      </c>
      <c r="H118" s="42">
        <v>6.71</v>
      </c>
      <c r="I118" s="110">
        <v>1069176435.1900001</v>
      </c>
      <c r="J118" s="17">
        <v>48</v>
      </c>
      <c r="K118" s="17">
        <v>-8.8000000000000007</v>
      </c>
      <c r="L118" s="42">
        <v>66.2</v>
      </c>
      <c r="M118" s="42">
        <v>46</v>
      </c>
      <c r="N118" s="16">
        <v>8413756</v>
      </c>
      <c r="O118" s="74">
        <v>3254131</v>
      </c>
      <c r="P118" s="74">
        <v>61929</v>
      </c>
      <c r="Q118" s="74">
        <v>123779</v>
      </c>
      <c r="R118" s="74">
        <v>249</v>
      </c>
      <c r="S118" s="17">
        <v>38.6</v>
      </c>
      <c r="T118" s="75" t="s">
        <v>296</v>
      </c>
      <c r="U118" s="26"/>
    </row>
    <row r="119" spans="1:21" s="75" customFormat="1" x14ac:dyDescent="0.35">
      <c r="B119" s="104">
        <v>2.5</v>
      </c>
      <c r="C119" s="75" t="s">
        <v>471</v>
      </c>
      <c r="D119" s="104">
        <v>164226</v>
      </c>
      <c r="E119" s="75">
        <v>1107</v>
      </c>
      <c r="F119" s="75">
        <v>103</v>
      </c>
      <c r="G119" s="75">
        <v>8.51</v>
      </c>
      <c r="H119" s="42"/>
      <c r="I119" s="110"/>
      <c r="J119" s="17">
        <v>26.5</v>
      </c>
      <c r="K119" s="17">
        <v>-10.199999999999999</v>
      </c>
      <c r="L119" s="42">
        <v>31</v>
      </c>
      <c r="M119" s="42">
        <v>23.2</v>
      </c>
      <c r="N119" s="16">
        <v>1740791</v>
      </c>
      <c r="O119" s="74">
        <v>185729</v>
      </c>
      <c r="P119" s="74">
        <v>6421</v>
      </c>
      <c r="Q119" s="74">
        <v>3063</v>
      </c>
      <c r="R119" s="74">
        <v>237</v>
      </c>
      <c r="S119" s="17">
        <v>9.8000000000000007</v>
      </c>
      <c r="T119" s="75" t="s">
        <v>88</v>
      </c>
      <c r="U119" s="26"/>
    </row>
    <row r="120" spans="1:21" s="75" customFormat="1" x14ac:dyDescent="0.35">
      <c r="B120" s="104">
        <v>2.5</v>
      </c>
      <c r="C120" s="75" t="s">
        <v>472</v>
      </c>
      <c r="D120" s="104">
        <v>52697</v>
      </c>
      <c r="E120" s="75">
        <v>450</v>
      </c>
      <c r="F120" s="75">
        <v>52</v>
      </c>
      <c r="G120" s="75">
        <v>10.36</v>
      </c>
      <c r="H120" s="42"/>
      <c r="I120" s="110"/>
      <c r="J120" s="17">
        <v>26.2</v>
      </c>
      <c r="K120" s="17">
        <v>-7.7</v>
      </c>
      <c r="L120" s="42">
        <v>30.4</v>
      </c>
      <c r="M120" s="42">
        <v>23</v>
      </c>
      <c r="N120" s="16">
        <v>552262</v>
      </c>
      <c r="O120" s="74">
        <v>76936</v>
      </c>
      <c r="P120" s="74">
        <v>2835</v>
      </c>
      <c r="Q120" s="74">
        <v>989</v>
      </c>
      <c r="R120" s="74">
        <v>203</v>
      </c>
      <c r="S120" s="17">
        <v>13.4</v>
      </c>
      <c r="T120" s="75" t="s">
        <v>89</v>
      </c>
      <c r="U120" s="26"/>
    </row>
    <row r="121" spans="1:21" s="75" customFormat="1" x14ac:dyDescent="0.35">
      <c r="A121" s="75" t="s">
        <v>3</v>
      </c>
      <c r="B121" s="104">
        <v>0.01</v>
      </c>
      <c r="C121" s="75" t="s">
        <v>294</v>
      </c>
      <c r="D121" s="104">
        <v>2368</v>
      </c>
      <c r="E121" s="75">
        <v>2812</v>
      </c>
      <c r="F121" s="75">
        <v>235</v>
      </c>
      <c r="G121" s="75">
        <v>7.71</v>
      </c>
      <c r="H121" s="42"/>
      <c r="I121" s="110"/>
      <c r="J121" s="17">
        <v>32.72</v>
      </c>
      <c r="K121" s="17">
        <v>58.1</v>
      </c>
      <c r="L121" s="42">
        <v>33.22</v>
      </c>
      <c r="M121" s="42">
        <v>21</v>
      </c>
      <c r="N121" s="16">
        <v>7747546</v>
      </c>
      <c r="O121" s="74">
        <v>1472475</v>
      </c>
      <c r="P121" s="74">
        <v>55892</v>
      </c>
      <c r="Q121" s="74">
        <v>95429</v>
      </c>
      <c r="R121" s="74">
        <v>249</v>
      </c>
      <c r="S121" s="17">
        <v>23.6</v>
      </c>
      <c r="T121" s="75" t="s">
        <v>297</v>
      </c>
      <c r="U121" s="26"/>
    </row>
    <row r="122" spans="1:21" s="75" customFormat="1" x14ac:dyDescent="0.35">
      <c r="B122" s="104">
        <v>0.1</v>
      </c>
      <c r="C122" s="75" t="s">
        <v>473</v>
      </c>
      <c r="D122" s="104">
        <v>10206</v>
      </c>
      <c r="E122" s="75">
        <v>2152</v>
      </c>
      <c r="F122" s="75">
        <v>59</v>
      </c>
      <c r="G122" s="75">
        <v>2.67</v>
      </c>
      <c r="H122" s="42"/>
      <c r="I122" s="110"/>
      <c r="J122" s="17">
        <v>17.5</v>
      </c>
      <c r="K122" s="17" t="s">
        <v>4</v>
      </c>
      <c r="L122" s="42">
        <v>23.5</v>
      </c>
      <c r="M122" s="42">
        <v>16.5</v>
      </c>
      <c r="N122" s="16">
        <v>1786121</v>
      </c>
      <c r="O122" s="74">
        <v>270763</v>
      </c>
      <c r="P122" s="74">
        <v>13770</v>
      </c>
      <c r="Q122" s="74">
        <v>10817</v>
      </c>
      <c r="R122" s="74">
        <v>137</v>
      </c>
      <c r="S122" s="17">
        <v>13.5</v>
      </c>
      <c r="T122" s="75" t="s">
        <v>473</v>
      </c>
      <c r="U122" s="26"/>
    </row>
    <row r="123" spans="1:21" s="75" customFormat="1" x14ac:dyDescent="0.35">
      <c r="B123" s="104">
        <v>1</v>
      </c>
      <c r="C123" s="75" t="s">
        <v>130</v>
      </c>
      <c r="D123" s="104">
        <v>106445</v>
      </c>
      <c r="E123" s="75">
        <v>2486</v>
      </c>
      <c r="F123" s="75">
        <v>189</v>
      </c>
      <c r="G123" s="75">
        <v>7.07</v>
      </c>
      <c r="H123" s="42">
        <v>4.4000000000000004</v>
      </c>
      <c r="I123" s="110">
        <v>455941952.39999998</v>
      </c>
      <c r="J123" s="17">
        <v>167.8</v>
      </c>
      <c r="K123" s="17">
        <v>23.3</v>
      </c>
      <c r="L123" s="42">
        <v>167.8</v>
      </c>
      <c r="M123" s="42">
        <v>138.6</v>
      </c>
      <c r="N123" s="16">
        <v>17861525</v>
      </c>
      <c r="O123" s="74">
        <v>1000593</v>
      </c>
      <c r="P123" s="74">
        <v>6576</v>
      </c>
      <c r="Q123" s="74">
        <v>16223</v>
      </c>
      <c r="R123" s="74">
        <v>249</v>
      </c>
      <c r="S123" s="17">
        <v>6.2</v>
      </c>
      <c r="T123" s="75" t="s">
        <v>131</v>
      </c>
      <c r="U123" s="26"/>
    </row>
    <row r="124" spans="1:21" s="75" customFormat="1" x14ac:dyDescent="0.35">
      <c r="B124" s="104">
        <v>0.02</v>
      </c>
      <c r="C124" s="75" t="s">
        <v>429</v>
      </c>
      <c r="D124" s="104">
        <v>2810</v>
      </c>
      <c r="E124" s="75">
        <v>2778</v>
      </c>
      <c r="F124" s="75">
        <v>293</v>
      </c>
      <c r="G124" s="75">
        <v>9.5399999999999991</v>
      </c>
      <c r="H124" s="42"/>
      <c r="I124" s="110"/>
      <c r="J124" s="17">
        <v>16</v>
      </c>
      <c r="K124" s="17">
        <v>20.8</v>
      </c>
      <c r="L124" s="42">
        <v>17</v>
      </c>
      <c r="M124" s="42">
        <v>11.9</v>
      </c>
      <c r="N124" s="16">
        <v>2247639</v>
      </c>
      <c r="O124" s="74">
        <v>433471</v>
      </c>
      <c r="P124" s="74">
        <v>28538</v>
      </c>
      <c r="Q124" s="74">
        <v>18793</v>
      </c>
      <c r="R124" s="74">
        <v>249</v>
      </c>
      <c r="S124" s="17">
        <v>20.3</v>
      </c>
      <c r="T124" s="75" t="s">
        <v>443</v>
      </c>
      <c r="U124" s="26"/>
    </row>
    <row r="125" spans="1:21" s="75" customFormat="1" x14ac:dyDescent="0.35">
      <c r="B125" s="104">
        <v>5.75</v>
      </c>
      <c r="C125" s="75" t="s">
        <v>365</v>
      </c>
      <c r="D125" s="104">
        <v>197448</v>
      </c>
      <c r="E125" s="75">
        <v>1469</v>
      </c>
      <c r="F125" s="75">
        <v>104</v>
      </c>
      <c r="G125" s="75">
        <v>6.61</v>
      </c>
      <c r="H125" s="42"/>
      <c r="I125" s="110"/>
      <c r="J125" s="17">
        <v>4.9000000000000004</v>
      </c>
      <c r="K125" s="17">
        <v>-41.5</v>
      </c>
      <c r="L125" s="42">
        <v>9.66</v>
      </c>
      <c r="M125" s="42">
        <v>3.99</v>
      </c>
      <c r="N125" s="16">
        <v>168260</v>
      </c>
      <c r="O125" s="74">
        <v>45840</v>
      </c>
      <c r="P125" s="74">
        <v>6462</v>
      </c>
      <c r="Q125" s="74">
        <v>9644</v>
      </c>
      <c r="R125" s="74">
        <v>249</v>
      </c>
      <c r="S125" s="17">
        <v>18.8</v>
      </c>
      <c r="T125" s="75" t="s">
        <v>265</v>
      </c>
      <c r="U125" s="26"/>
    </row>
    <row r="126" spans="1:21" s="75" customFormat="1" x14ac:dyDescent="0.35">
      <c r="B126" s="104">
        <v>12</v>
      </c>
      <c r="C126" s="75" t="s">
        <v>366</v>
      </c>
      <c r="D126" s="104">
        <v>838221</v>
      </c>
      <c r="E126" s="75">
        <v>1051</v>
      </c>
      <c r="F126" s="75">
        <v>72</v>
      </c>
      <c r="G126" s="75">
        <v>6.41</v>
      </c>
      <c r="H126" s="42">
        <v>0.7</v>
      </c>
      <c r="I126" s="110">
        <v>41033781.600000001</v>
      </c>
      <c r="J126" s="17">
        <v>38.6</v>
      </c>
      <c r="K126" s="17">
        <v>16.5</v>
      </c>
      <c r="L126" s="42">
        <v>39.18</v>
      </c>
      <c r="M126" s="42">
        <v>34.4</v>
      </c>
      <c r="N126" s="16">
        <v>2696277</v>
      </c>
      <c r="O126" s="74">
        <v>646625</v>
      </c>
      <c r="P126" s="74">
        <v>17480</v>
      </c>
      <c r="Q126" s="74">
        <v>5700</v>
      </c>
      <c r="R126" s="74">
        <v>249</v>
      </c>
      <c r="S126" s="17">
        <v>26.9</v>
      </c>
      <c r="T126" s="75" t="s">
        <v>376</v>
      </c>
      <c r="U126" s="26"/>
    </row>
    <row r="127" spans="1:21" s="75" customFormat="1" x14ac:dyDescent="0.35">
      <c r="B127" s="104">
        <v>3</v>
      </c>
      <c r="C127" s="75" t="s">
        <v>172</v>
      </c>
      <c r="D127" s="104">
        <v>111798</v>
      </c>
      <c r="E127" s="75">
        <v>4114</v>
      </c>
      <c r="F127" s="75">
        <v>159</v>
      </c>
      <c r="G127" s="75">
        <v>3.72</v>
      </c>
      <c r="H127" s="42"/>
      <c r="I127" s="110"/>
      <c r="J127" s="17">
        <v>76.7</v>
      </c>
      <c r="K127" s="17">
        <v>191.6</v>
      </c>
      <c r="L127" s="42">
        <v>79</v>
      </c>
      <c r="M127" s="42">
        <v>22.8</v>
      </c>
      <c r="N127" s="16">
        <v>2858294</v>
      </c>
      <c r="O127" s="74">
        <v>1037941</v>
      </c>
      <c r="P127" s="74">
        <v>25194</v>
      </c>
      <c r="Q127" s="74">
        <v>47319</v>
      </c>
      <c r="R127" s="74">
        <v>249</v>
      </c>
      <c r="S127" s="17">
        <v>67.7</v>
      </c>
      <c r="T127" s="75" t="s">
        <v>173</v>
      </c>
      <c r="U127" s="26"/>
    </row>
    <row r="128" spans="1:21" s="75" customFormat="1" x14ac:dyDescent="0.35">
      <c r="B128" s="104">
        <v>0.05</v>
      </c>
      <c r="C128" s="75" t="s">
        <v>91</v>
      </c>
      <c r="D128" s="104">
        <v>3440</v>
      </c>
      <c r="E128" s="75">
        <v>4184</v>
      </c>
      <c r="F128" s="75">
        <v>185</v>
      </c>
      <c r="G128" s="75">
        <v>4.2300000000000004</v>
      </c>
      <c r="H128" s="42"/>
      <c r="I128" s="110"/>
      <c r="J128" s="17">
        <v>22.9</v>
      </c>
      <c r="K128" s="17">
        <v>90.8</v>
      </c>
      <c r="L128" s="42">
        <v>25.5</v>
      </c>
      <c r="M128" s="42">
        <v>12.9</v>
      </c>
      <c r="N128" s="16">
        <v>1575517</v>
      </c>
      <c r="O128" s="74">
        <v>1630687</v>
      </c>
      <c r="P128" s="74">
        <v>89145</v>
      </c>
      <c r="Q128" s="74">
        <v>57612</v>
      </c>
      <c r="R128" s="74">
        <v>249</v>
      </c>
      <c r="S128" s="17">
        <v>139.80000000000001</v>
      </c>
      <c r="T128" s="75" t="s">
        <v>92</v>
      </c>
      <c r="U128" s="26"/>
    </row>
    <row r="129" spans="1:21" s="75" customFormat="1" x14ac:dyDescent="0.35">
      <c r="B129" s="104">
        <v>3</v>
      </c>
      <c r="C129" s="75" t="s">
        <v>12</v>
      </c>
      <c r="D129" s="104">
        <v>1015740</v>
      </c>
      <c r="E129" s="75">
        <v>5797</v>
      </c>
      <c r="F129" s="75">
        <v>721</v>
      </c>
      <c r="G129" s="75">
        <v>11.06</v>
      </c>
      <c r="H129" s="42"/>
      <c r="I129" s="110"/>
      <c r="J129" s="17">
        <v>17.2</v>
      </c>
      <c r="K129" s="17">
        <v>45.6</v>
      </c>
      <c r="L129" s="42">
        <v>21.82</v>
      </c>
      <c r="M129" s="42">
        <v>10.31</v>
      </c>
      <c r="N129" s="16">
        <v>5823576</v>
      </c>
      <c r="O129" s="74">
        <v>13160962</v>
      </c>
      <c r="P129" s="74">
        <v>830180</v>
      </c>
      <c r="Q129" s="74">
        <v>747988</v>
      </c>
      <c r="R129" s="74">
        <v>249</v>
      </c>
      <c r="S129" s="17">
        <v>245.2</v>
      </c>
      <c r="T129" s="75" t="s">
        <v>12</v>
      </c>
      <c r="U129" s="26"/>
    </row>
    <row r="130" spans="1:21" s="75" customFormat="1" x14ac:dyDescent="0.35">
      <c r="B130" s="104">
        <v>0.5</v>
      </c>
      <c r="C130" s="75" t="s">
        <v>93</v>
      </c>
      <c r="D130" s="104">
        <v>10898</v>
      </c>
      <c r="E130" s="75">
        <v>4531</v>
      </c>
      <c r="F130" s="75">
        <v>182</v>
      </c>
      <c r="G130" s="75">
        <v>3.86</v>
      </c>
      <c r="H130" s="42"/>
      <c r="I130" s="110"/>
      <c r="J130" s="17">
        <v>89.5</v>
      </c>
      <c r="K130" s="17">
        <v>86.5</v>
      </c>
      <c r="L130" s="42">
        <v>101.4</v>
      </c>
      <c r="M130" s="42">
        <v>38.5</v>
      </c>
      <c r="N130" s="16">
        <v>1950777</v>
      </c>
      <c r="O130" s="74">
        <v>2241034</v>
      </c>
      <c r="P130" s="74">
        <v>35836</v>
      </c>
      <c r="Q130" s="74">
        <v>101138</v>
      </c>
      <c r="R130" s="74">
        <v>249</v>
      </c>
      <c r="S130" s="17">
        <v>164.4</v>
      </c>
      <c r="T130" s="75" t="s">
        <v>94</v>
      </c>
      <c r="U130" s="26"/>
    </row>
    <row r="131" spans="1:21" s="75" customFormat="1" x14ac:dyDescent="0.35">
      <c r="A131" s="75" t="s">
        <v>3</v>
      </c>
      <c r="B131" s="104">
        <v>0.1</v>
      </c>
      <c r="C131" s="75" t="s">
        <v>174</v>
      </c>
      <c r="D131" s="104">
        <v>51379</v>
      </c>
      <c r="E131" s="75">
        <v>3482</v>
      </c>
      <c r="F131" s="75">
        <v>262</v>
      </c>
      <c r="G131" s="75">
        <v>7</v>
      </c>
      <c r="H131" s="42"/>
      <c r="I131" s="110"/>
      <c r="J131" s="17">
        <v>1.33</v>
      </c>
      <c r="K131" s="17">
        <v>32.200000000000003</v>
      </c>
      <c r="L131" s="42">
        <v>1.35</v>
      </c>
      <c r="M131" s="42">
        <v>0.95</v>
      </c>
      <c r="N131" s="16">
        <v>683336</v>
      </c>
      <c r="O131" s="74">
        <v>381343</v>
      </c>
      <c r="P131" s="74">
        <v>321631</v>
      </c>
      <c r="Q131" s="74">
        <v>28219</v>
      </c>
      <c r="R131" s="74">
        <v>249</v>
      </c>
      <c r="S131" s="17">
        <v>62.6</v>
      </c>
      <c r="T131" s="75" t="s">
        <v>175</v>
      </c>
      <c r="U131" s="26"/>
    </row>
    <row r="132" spans="1:21" s="75" customFormat="1" x14ac:dyDescent="0.35">
      <c r="B132" s="104">
        <v>0.2</v>
      </c>
      <c r="C132" s="75" t="s">
        <v>421</v>
      </c>
      <c r="D132" s="104">
        <v>1623</v>
      </c>
      <c r="E132" s="75">
        <v>1352</v>
      </c>
      <c r="F132" s="75">
        <v>50</v>
      </c>
      <c r="G132" s="75">
        <v>3.57</v>
      </c>
      <c r="H132" s="42"/>
      <c r="I132" s="110"/>
      <c r="J132" s="17">
        <v>39.200000000000003</v>
      </c>
      <c r="K132" s="17">
        <v>26.5</v>
      </c>
      <c r="L132" s="42">
        <v>44.6</v>
      </c>
      <c r="M132" s="42">
        <v>7.05</v>
      </c>
      <c r="N132" s="16">
        <v>318170</v>
      </c>
      <c r="O132" s="74">
        <v>407792</v>
      </c>
      <c r="P132" s="74">
        <v>13765</v>
      </c>
      <c r="Q132" s="74">
        <v>28712</v>
      </c>
      <c r="R132" s="74">
        <v>224</v>
      </c>
      <c r="S132" s="17">
        <v>169.6</v>
      </c>
      <c r="T132" s="75" t="s">
        <v>423</v>
      </c>
      <c r="U132" s="26"/>
    </row>
    <row r="133" spans="1:21" s="75" customFormat="1" x14ac:dyDescent="0.35">
      <c r="B133" s="104">
        <v>1</v>
      </c>
      <c r="C133" s="75" t="s">
        <v>134</v>
      </c>
      <c r="D133" s="104">
        <v>86156</v>
      </c>
      <c r="E133" s="75">
        <v>1768</v>
      </c>
      <c r="F133" s="75">
        <v>219</v>
      </c>
      <c r="G133" s="75">
        <v>11.02</v>
      </c>
      <c r="H133" s="42"/>
      <c r="I133" s="110"/>
      <c r="J133" s="17">
        <v>52.45</v>
      </c>
      <c r="K133" s="17">
        <v>9.6999999999999993</v>
      </c>
      <c r="L133" s="42">
        <v>64.5</v>
      </c>
      <c r="M133" s="42">
        <v>42.12</v>
      </c>
      <c r="N133" s="16">
        <v>4518861</v>
      </c>
      <c r="O133" s="74">
        <v>1240374</v>
      </c>
      <c r="P133" s="74">
        <v>23914</v>
      </c>
      <c r="Q133" s="74">
        <v>72545</v>
      </c>
      <c r="R133" s="74">
        <v>249</v>
      </c>
      <c r="S133" s="17">
        <v>27.8</v>
      </c>
      <c r="T133" s="75" t="s">
        <v>135</v>
      </c>
      <c r="U133" s="26"/>
    </row>
    <row r="134" spans="1:21" s="75" customFormat="1" x14ac:dyDescent="0.35">
      <c r="A134" s="75" t="s">
        <v>14</v>
      </c>
      <c r="B134" s="104">
        <v>0.1</v>
      </c>
      <c r="C134" s="75" t="s">
        <v>13</v>
      </c>
      <c r="D134" s="104">
        <v>8186</v>
      </c>
      <c r="E134" s="75">
        <v>4272</v>
      </c>
      <c r="F134" s="75">
        <v>435</v>
      </c>
      <c r="G134" s="75">
        <v>9.24</v>
      </c>
      <c r="H134" s="42"/>
      <c r="I134" s="110"/>
      <c r="J134" s="18">
        <v>2.1105</v>
      </c>
      <c r="K134" s="17">
        <v>-84.3</v>
      </c>
      <c r="L134" s="42">
        <v>19.72</v>
      </c>
      <c r="M134" s="42">
        <v>1.92</v>
      </c>
      <c r="N134" s="128">
        <v>172774</v>
      </c>
      <c r="O134" s="74">
        <v>252006</v>
      </c>
      <c r="P134" s="74">
        <v>34613</v>
      </c>
      <c r="Q134" s="74">
        <v>28836</v>
      </c>
      <c r="R134" s="74">
        <v>249</v>
      </c>
      <c r="S134" s="17">
        <v>42.3</v>
      </c>
      <c r="T134" s="75" t="s">
        <v>15</v>
      </c>
      <c r="U134" s="26"/>
    </row>
    <row r="135" spans="1:21" s="75" customFormat="1" x14ac:dyDescent="0.35">
      <c r="A135" s="75" t="s">
        <v>17</v>
      </c>
      <c r="B135" s="104">
        <v>0</v>
      </c>
      <c r="C135" s="75" t="s">
        <v>16</v>
      </c>
      <c r="D135" s="104">
        <v>0</v>
      </c>
      <c r="E135" s="75">
        <v>6218</v>
      </c>
      <c r="F135" s="75">
        <v>187</v>
      </c>
      <c r="G135" s="75">
        <v>2.92</v>
      </c>
      <c r="H135" s="42"/>
      <c r="I135" s="110"/>
      <c r="J135" s="17">
        <v>1.51</v>
      </c>
      <c r="K135" s="17">
        <v>0.7</v>
      </c>
      <c r="L135" s="42">
        <v>3.28</v>
      </c>
      <c r="M135" s="42">
        <v>1.1399999999999999</v>
      </c>
      <c r="N135" s="16">
        <v>584168</v>
      </c>
      <c r="O135" s="74">
        <v>1120869</v>
      </c>
      <c r="P135" s="74">
        <v>543509</v>
      </c>
      <c r="Q135" s="74">
        <v>69808</v>
      </c>
      <c r="R135" s="74">
        <v>249</v>
      </c>
      <c r="S135" s="17">
        <v>149.5</v>
      </c>
      <c r="T135" s="75" t="s">
        <v>18</v>
      </c>
      <c r="U135" s="26"/>
    </row>
    <row r="136" spans="1:21" s="75" customFormat="1" x14ac:dyDescent="0.35">
      <c r="B136" s="104">
        <v>0.38</v>
      </c>
      <c r="C136" s="75" t="s">
        <v>95</v>
      </c>
      <c r="D136" s="104">
        <v>33905</v>
      </c>
      <c r="E136" s="75">
        <v>1286</v>
      </c>
      <c r="F136" s="75">
        <v>73</v>
      </c>
      <c r="G136" s="75">
        <v>5.37</v>
      </c>
      <c r="H136" s="42"/>
      <c r="I136" s="110"/>
      <c r="J136" s="17">
        <v>6.8</v>
      </c>
      <c r="K136" s="17">
        <v>-11.7</v>
      </c>
      <c r="L136" s="42">
        <v>8.26</v>
      </c>
      <c r="M136" s="42">
        <v>6</v>
      </c>
      <c r="N136" s="16">
        <v>606719</v>
      </c>
      <c r="O136" s="74">
        <v>85381</v>
      </c>
      <c r="P136" s="74">
        <v>11755</v>
      </c>
      <c r="Q136" s="74">
        <v>2478</v>
      </c>
      <c r="R136" s="74">
        <v>217</v>
      </c>
      <c r="S136" s="17">
        <v>13.2</v>
      </c>
      <c r="T136" s="75" t="s">
        <v>96</v>
      </c>
      <c r="U136" s="26"/>
    </row>
    <row r="137" spans="1:21" s="75" customFormat="1" x14ac:dyDescent="0.35">
      <c r="A137" s="75" t="s">
        <v>40</v>
      </c>
      <c r="B137" s="104">
        <v>0.01</v>
      </c>
      <c r="C137" s="75" t="s">
        <v>316</v>
      </c>
      <c r="D137" s="104">
        <v>1944</v>
      </c>
      <c r="E137" s="75">
        <v>520</v>
      </c>
      <c r="F137" s="75">
        <v>59</v>
      </c>
      <c r="G137" s="75">
        <v>10.19</v>
      </c>
      <c r="H137" s="42"/>
      <c r="I137" s="110"/>
      <c r="J137" s="17">
        <v>11.65</v>
      </c>
      <c r="K137" s="17">
        <v>18.600000000000001</v>
      </c>
      <c r="L137" s="42">
        <v>18.3</v>
      </c>
      <c r="M137" s="42">
        <v>9.8000000000000007</v>
      </c>
      <c r="N137" s="16">
        <v>2265320</v>
      </c>
      <c r="O137" s="74">
        <v>529186</v>
      </c>
      <c r="P137" s="74">
        <v>36009</v>
      </c>
      <c r="Q137" s="74">
        <v>6763</v>
      </c>
      <c r="R137" s="74">
        <v>248</v>
      </c>
      <c r="S137" s="17">
        <v>18.100000000000001</v>
      </c>
      <c r="T137" s="75" t="s">
        <v>317</v>
      </c>
      <c r="U137" s="26"/>
    </row>
    <row r="138" spans="1:21" s="75" customFormat="1" x14ac:dyDescent="0.35">
      <c r="B138" s="104">
        <v>1</v>
      </c>
      <c r="C138" s="75" t="s">
        <v>290</v>
      </c>
      <c r="D138" s="104">
        <v>279820</v>
      </c>
      <c r="E138" s="75">
        <v>24121</v>
      </c>
      <c r="F138" s="75">
        <v>756</v>
      </c>
      <c r="G138" s="75">
        <v>3.04</v>
      </c>
      <c r="H138" s="42"/>
      <c r="I138" s="110"/>
      <c r="J138" s="17">
        <v>2.6779999999999999</v>
      </c>
      <c r="K138" s="17">
        <v>-54.6</v>
      </c>
      <c r="L138" s="42">
        <v>8.25</v>
      </c>
      <c r="M138" s="42">
        <v>2.0699999999999998</v>
      </c>
      <c r="N138" s="16">
        <v>749358</v>
      </c>
      <c r="O138" s="74">
        <v>3739120</v>
      </c>
      <c r="P138" s="74">
        <v>819269</v>
      </c>
      <c r="Q138" s="74">
        <v>240426</v>
      </c>
      <c r="R138" s="74">
        <v>249</v>
      </c>
      <c r="S138" s="17">
        <v>304.7</v>
      </c>
      <c r="T138" s="75" t="s">
        <v>19</v>
      </c>
      <c r="U138" s="26"/>
    </row>
    <row r="139" spans="1:21" s="75" customFormat="1" x14ac:dyDescent="0.35">
      <c r="A139" s="75" t="s">
        <v>3</v>
      </c>
      <c r="B139" s="104">
        <v>0</v>
      </c>
      <c r="C139" s="75" t="s">
        <v>430</v>
      </c>
      <c r="D139" s="104">
        <v>0</v>
      </c>
      <c r="E139" s="75">
        <v>421</v>
      </c>
      <c r="F139" s="75">
        <v>70</v>
      </c>
      <c r="G139" s="75">
        <v>14.26</v>
      </c>
      <c r="H139" s="42">
        <v>3.16</v>
      </c>
      <c r="I139" s="110">
        <v>208560000</v>
      </c>
      <c r="J139" s="17">
        <v>67.400000000000006</v>
      </c>
      <c r="K139" s="17">
        <v>-14.2</v>
      </c>
      <c r="L139" s="42">
        <v>92</v>
      </c>
      <c r="M139" s="42">
        <v>61</v>
      </c>
      <c r="N139" s="16">
        <v>4448400</v>
      </c>
      <c r="O139" s="74">
        <v>237413</v>
      </c>
      <c r="P139" s="74">
        <v>3323</v>
      </c>
      <c r="Q139" s="74">
        <v>4017</v>
      </c>
      <c r="R139" s="74">
        <v>244</v>
      </c>
      <c r="S139" s="17">
        <v>5</v>
      </c>
      <c r="T139" s="75" t="s">
        <v>444</v>
      </c>
      <c r="U139" s="26"/>
    </row>
    <row r="140" spans="1:21" s="75" customFormat="1" x14ac:dyDescent="0.35">
      <c r="A140" s="75" t="s">
        <v>54</v>
      </c>
      <c r="B140" s="104">
        <v>20.100000000000001</v>
      </c>
      <c r="C140" s="75" t="s">
        <v>99</v>
      </c>
      <c r="D140" s="104">
        <v>159260</v>
      </c>
      <c r="E140" s="75">
        <v>4227</v>
      </c>
      <c r="F140" s="75">
        <v>172</v>
      </c>
      <c r="G140" s="75">
        <v>3.91</v>
      </c>
      <c r="H140" s="42"/>
      <c r="I140" s="110"/>
      <c r="J140" s="17">
        <v>14.42</v>
      </c>
      <c r="K140" s="17">
        <v>-28</v>
      </c>
      <c r="L140" s="42">
        <v>23.02</v>
      </c>
      <c r="M140" s="42">
        <v>10.7</v>
      </c>
      <c r="N140" s="16">
        <v>114256</v>
      </c>
      <c r="O140" s="74">
        <v>360623</v>
      </c>
      <c r="P140" s="74">
        <v>23234</v>
      </c>
      <c r="Q140" s="74">
        <v>24614</v>
      </c>
      <c r="R140" s="74">
        <v>249</v>
      </c>
      <c r="S140" s="17">
        <v>308.7</v>
      </c>
      <c r="T140" s="75" t="s">
        <v>100</v>
      </c>
      <c r="U140" s="26"/>
    </row>
    <row r="141" spans="1:21" s="75" customFormat="1" x14ac:dyDescent="0.35">
      <c r="B141" s="104">
        <v>2.125</v>
      </c>
      <c r="C141" s="75" t="s">
        <v>474</v>
      </c>
      <c r="D141" s="104">
        <v>361250</v>
      </c>
      <c r="E141" s="75">
        <v>1128</v>
      </c>
      <c r="F141" s="75">
        <v>95</v>
      </c>
      <c r="G141" s="75">
        <v>7.77</v>
      </c>
      <c r="H141" s="42"/>
      <c r="I141" s="110"/>
      <c r="J141" s="17">
        <v>22.675000000000001</v>
      </c>
      <c r="K141" s="17" t="s">
        <v>4</v>
      </c>
      <c r="L141" s="42">
        <v>22.81</v>
      </c>
      <c r="M141" s="42">
        <v>20.7</v>
      </c>
      <c r="N141" s="16">
        <v>3854750</v>
      </c>
      <c r="O141" s="74">
        <v>532239</v>
      </c>
      <c r="P141" s="74">
        <v>23740</v>
      </c>
      <c r="Q141" s="74">
        <v>14971</v>
      </c>
      <c r="R141" s="74">
        <v>46</v>
      </c>
      <c r="S141" s="17">
        <v>14</v>
      </c>
      <c r="T141" s="75" t="s">
        <v>474</v>
      </c>
      <c r="U141" s="26"/>
    </row>
    <row r="142" spans="1:21" s="75" customFormat="1" x14ac:dyDescent="0.35">
      <c r="B142" s="104">
        <v>10</v>
      </c>
      <c r="C142" s="75" t="s">
        <v>393</v>
      </c>
      <c r="D142" s="104">
        <v>1068693</v>
      </c>
      <c r="E142" s="75">
        <v>4437</v>
      </c>
      <c r="F142" s="75">
        <v>311</v>
      </c>
      <c r="G142" s="75">
        <v>6.55</v>
      </c>
      <c r="H142" s="42">
        <v>1.75</v>
      </c>
      <c r="I142" s="110">
        <v>187021332.75</v>
      </c>
      <c r="J142" s="17">
        <v>74.599999999999994</v>
      </c>
      <c r="K142" s="17">
        <v>1.5</v>
      </c>
      <c r="L142" s="42">
        <v>87.1</v>
      </c>
      <c r="M142" s="42">
        <v>61.2</v>
      </c>
      <c r="N142" s="16">
        <v>7972452</v>
      </c>
      <c r="O142" s="74">
        <v>1709063</v>
      </c>
      <c r="P142" s="74">
        <v>23790</v>
      </c>
      <c r="Q142" s="74">
        <v>79931</v>
      </c>
      <c r="R142" s="74">
        <v>249</v>
      </c>
      <c r="S142" s="17">
        <v>22.3</v>
      </c>
      <c r="T142" s="75" t="s">
        <v>403</v>
      </c>
      <c r="U142" s="26"/>
    </row>
    <row r="143" spans="1:21" s="75" customFormat="1" x14ac:dyDescent="0.35">
      <c r="A143" s="75" t="s">
        <v>3</v>
      </c>
      <c r="B143" s="104">
        <v>0.01</v>
      </c>
      <c r="C143" s="75" t="s">
        <v>431</v>
      </c>
      <c r="D143" s="104">
        <v>89</v>
      </c>
      <c r="E143" s="75">
        <v>585</v>
      </c>
      <c r="F143" s="75">
        <v>46</v>
      </c>
      <c r="G143" s="75">
        <v>7.29</v>
      </c>
      <c r="H143" s="42">
        <v>0.46</v>
      </c>
      <c r="I143" s="110">
        <v>41668180.049999997</v>
      </c>
      <c r="J143" s="18">
        <v>106</v>
      </c>
      <c r="K143" s="17">
        <v>26</v>
      </c>
      <c r="L143" s="42">
        <v>106</v>
      </c>
      <c r="M143" s="42">
        <v>53.5</v>
      </c>
      <c r="N143" s="128">
        <v>939321</v>
      </c>
      <c r="O143" s="74">
        <v>176877</v>
      </c>
      <c r="P143" s="74">
        <v>2173</v>
      </c>
      <c r="Q143" s="74">
        <v>4708</v>
      </c>
      <c r="R143" s="74">
        <v>246</v>
      </c>
      <c r="S143" s="17">
        <v>21.4</v>
      </c>
      <c r="T143" s="75" t="s">
        <v>490</v>
      </c>
      <c r="U143" s="26"/>
    </row>
    <row r="144" spans="1:21" s="75" customFormat="1" x14ac:dyDescent="0.35">
      <c r="B144" s="104">
        <v>2</v>
      </c>
      <c r="C144" s="75" t="s">
        <v>284</v>
      </c>
      <c r="D144" s="104">
        <v>187531</v>
      </c>
      <c r="E144" s="75">
        <v>2621</v>
      </c>
      <c r="F144" s="75">
        <v>274</v>
      </c>
      <c r="G144" s="75">
        <v>9.4600000000000009</v>
      </c>
      <c r="H144" s="42">
        <v>4.5</v>
      </c>
      <c r="I144" s="110">
        <v>418178790</v>
      </c>
      <c r="J144" s="17">
        <v>74</v>
      </c>
      <c r="K144" s="17">
        <v>100.8</v>
      </c>
      <c r="L144" s="42">
        <v>74</v>
      </c>
      <c r="M144" s="42">
        <v>40.049999999999997</v>
      </c>
      <c r="N144" s="16">
        <v>6938661</v>
      </c>
      <c r="O144" s="74">
        <v>747270</v>
      </c>
      <c r="P144" s="74">
        <v>15146</v>
      </c>
      <c r="Q144" s="74">
        <v>46003</v>
      </c>
      <c r="R144" s="74">
        <v>249</v>
      </c>
      <c r="S144" s="17">
        <v>16.2</v>
      </c>
      <c r="T144" s="75" t="s">
        <v>285</v>
      </c>
      <c r="U144" s="26"/>
    </row>
    <row r="145" spans="1:21" s="75" customFormat="1" x14ac:dyDescent="0.35">
      <c r="A145" s="75" t="s">
        <v>3</v>
      </c>
      <c r="B145" s="104">
        <v>0.01</v>
      </c>
      <c r="C145" s="75" t="s">
        <v>101</v>
      </c>
      <c r="D145" s="104">
        <v>5389</v>
      </c>
      <c r="E145" s="75">
        <v>6120</v>
      </c>
      <c r="F145" s="75">
        <v>220</v>
      </c>
      <c r="G145" s="75">
        <v>3.47</v>
      </c>
      <c r="H145" s="42"/>
      <c r="I145" s="110"/>
      <c r="J145" s="17">
        <v>0.56499999999999995</v>
      </c>
      <c r="K145" s="17">
        <v>-57.3</v>
      </c>
      <c r="L145" s="42">
        <v>1.68</v>
      </c>
      <c r="M145" s="42">
        <v>0.49</v>
      </c>
      <c r="N145" s="16">
        <v>304496</v>
      </c>
      <c r="O145" s="74">
        <v>659553</v>
      </c>
      <c r="P145" s="74">
        <v>652522</v>
      </c>
      <c r="Q145" s="74">
        <v>49927</v>
      </c>
      <c r="R145" s="74">
        <v>249</v>
      </c>
      <c r="S145" s="17">
        <v>166.7</v>
      </c>
      <c r="T145" s="75" t="s">
        <v>102</v>
      </c>
      <c r="U145" s="26"/>
    </row>
    <row r="146" spans="1:21" s="103" customFormat="1" x14ac:dyDescent="0.35">
      <c r="A146" s="75"/>
      <c r="B146" s="104">
        <v>0.5</v>
      </c>
      <c r="C146" s="75" t="s">
        <v>475</v>
      </c>
      <c r="D146" s="104">
        <v>65342</v>
      </c>
      <c r="E146" s="75">
        <v>3072</v>
      </c>
      <c r="F146" s="75">
        <v>1148</v>
      </c>
      <c r="G146" s="75">
        <v>27.2</v>
      </c>
      <c r="H146" s="42">
        <v>2</v>
      </c>
      <c r="I146" s="110">
        <v>261308746</v>
      </c>
      <c r="J146" s="17">
        <v>251.8</v>
      </c>
      <c r="K146" s="17">
        <v>34.1</v>
      </c>
      <c r="L146" s="42">
        <v>264</v>
      </c>
      <c r="M146" s="42">
        <v>189.56</v>
      </c>
      <c r="N146" s="16">
        <v>32906325</v>
      </c>
      <c r="O146" s="74">
        <v>10067924</v>
      </c>
      <c r="P146" s="74">
        <v>44475</v>
      </c>
      <c r="Q146" s="74">
        <v>236342</v>
      </c>
      <c r="R146" s="74">
        <v>249</v>
      </c>
      <c r="S146" s="17">
        <v>30.4</v>
      </c>
      <c r="T146" s="75" t="s">
        <v>335</v>
      </c>
      <c r="U146" s="26"/>
    </row>
    <row r="147" spans="1:21" s="75" customFormat="1" x14ac:dyDescent="0.35">
      <c r="A147" s="75" t="s">
        <v>3</v>
      </c>
      <c r="B147" s="104">
        <v>0.1</v>
      </c>
      <c r="C147" s="75" t="s">
        <v>20</v>
      </c>
      <c r="D147" s="104">
        <v>3529</v>
      </c>
      <c r="E147" s="75">
        <v>7858</v>
      </c>
      <c r="F147" s="75">
        <v>428</v>
      </c>
      <c r="G147" s="75">
        <v>5.17</v>
      </c>
      <c r="H147" s="42"/>
      <c r="I147" s="110"/>
      <c r="J147" s="17">
        <v>20.5</v>
      </c>
      <c r="K147" s="17">
        <v>-74.400000000000006</v>
      </c>
      <c r="L147" s="42">
        <v>94.52</v>
      </c>
      <c r="M147" s="42">
        <v>9.31</v>
      </c>
      <c r="N147" s="16">
        <v>723467</v>
      </c>
      <c r="O147" s="74">
        <v>6581316</v>
      </c>
      <c r="P147" s="74">
        <v>238837</v>
      </c>
      <c r="Q147" s="74">
        <v>370955</v>
      </c>
      <c r="R147" s="74">
        <v>249</v>
      </c>
      <c r="S147" s="17">
        <v>872.2</v>
      </c>
      <c r="T147" s="75" t="s">
        <v>21</v>
      </c>
      <c r="U147" s="26"/>
    </row>
    <row r="148" spans="1:21" s="75" customFormat="1" x14ac:dyDescent="0.35">
      <c r="A148" s="75" t="s">
        <v>3</v>
      </c>
      <c r="B148" s="104">
        <v>0.03</v>
      </c>
      <c r="C148" s="75" t="s">
        <v>503</v>
      </c>
      <c r="D148" s="104">
        <v>17281</v>
      </c>
      <c r="E148" s="75">
        <v>1953</v>
      </c>
      <c r="F148" s="75">
        <v>96</v>
      </c>
      <c r="G148" s="75">
        <v>4.6900000000000004</v>
      </c>
      <c r="H148" s="42"/>
      <c r="I148" s="110"/>
      <c r="J148" s="17">
        <v>1.35</v>
      </c>
      <c r="K148" s="17">
        <v>31.3</v>
      </c>
      <c r="L148" s="42">
        <v>1.46</v>
      </c>
      <c r="M148" s="42">
        <v>1</v>
      </c>
      <c r="N148" s="16">
        <v>777636</v>
      </c>
      <c r="O148" s="74">
        <v>413079</v>
      </c>
      <c r="P148" s="74">
        <v>345693</v>
      </c>
      <c r="Q148" s="74">
        <v>16660</v>
      </c>
      <c r="R148" s="74">
        <v>249</v>
      </c>
      <c r="S148" s="17">
        <v>60</v>
      </c>
      <c r="T148" s="75" t="s">
        <v>277</v>
      </c>
      <c r="U148" s="26"/>
    </row>
    <row r="149" spans="1:21" s="75" customFormat="1" x14ac:dyDescent="0.35">
      <c r="A149" s="75" t="s">
        <v>3</v>
      </c>
      <c r="B149" s="104">
        <v>0.01</v>
      </c>
      <c r="C149" s="75" t="s">
        <v>432</v>
      </c>
      <c r="D149" s="104">
        <v>1369</v>
      </c>
      <c r="E149" s="75">
        <v>600</v>
      </c>
      <c r="F149" s="75">
        <v>83</v>
      </c>
      <c r="G149" s="75">
        <v>12.15</v>
      </c>
      <c r="H149" s="42"/>
      <c r="I149" s="110"/>
      <c r="J149" s="18">
        <v>17.8</v>
      </c>
      <c r="K149" s="17">
        <v>-59.1</v>
      </c>
      <c r="L149" s="42">
        <v>44.5</v>
      </c>
      <c r="M149" s="42">
        <v>15</v>
      </c>
      <c r="N149" s="128">
        <v>2437375</v>
      </c>
      <c r="O149" s="74">
        <v>505982</v>
      </c>
      <c r="P149" s="74">
        <v>18928</v>
      </c>
      <c r="Q149" s="74">
        <v>11373</v>
      </c>
      <c r="R149" s="74">
        <v>247</v>
      </c>
      <c r="S149" s="17">
        <v>15</v>
      </c>
      <c r="T149" s="75" t="s">
        <v>445</v>
      </c>
      <c r="U149" s="26"/>
    </row>
    <row r="150" spans="1:21" s="75" customFormat="1" x14ac:dyDescent="0.35">
      <c r="A150" s="75" t="s">
        <v>3</v>
      </c>
      <c r="B150" s="104">
        <v>1</v>
      </c>
      <c r="C150" s="75" t="s">
        <v>105</v>
      </c>
      <c r="D150" s="104">
        <v>64134</v>
      </c>
      <c r="E150" s="75">
        <v>1562</v>
      </c>
      <c r="F150" s="75">
        <v>305</v>
      </c>
      <c r="G150" s="75">
        <v>16.34</v>
      </c>
      <c r="H150" s="42">
        <v>4.43</v>
      </c>
      <c r="I150" s="110">
        <v>236901673.47999999</v>
      </c>
      <c r="J150" s="17">
        <v>114</v>
      </c>
      <c r="K150" s="17">
        <v>16.399999999999999</v>
      </c>
      <c r="L150" s="42">
        <v>116.6</v>
      </c>
      <c r="M150" s="42">
        <v>95.9</v>
      </c>
      <c r="N150" s="16">
        <v>7311253</v>
      </c>
      <c r="O150" s="74">
        <v>812002</v>
      </c>
      <c r="P150" s="74">
        <v>7735</v>
      </c>
      <c r="Q150" s="74">
        <v>47248</v>
      </c>
      <c r="R150" s="74">
        <v>249</v>
      </c>
      <c r="S150" s="17">
        <v>12.1</v>
      </c>
      <c r="T150" s="75" t="s">
        <v>106</v>
      </c>
      <c r="U150" s="26"/>
    </row>
    <row r="151" spans="1:21" s="75" customFormat="1" x14ac:dyDescent="0.35">
      <c r="B151" s="104">
        <v>2</v>
      </c>
      <c r="C151" s="75" t="s">
        <v>433</v>
      </c>
      <c r="D151" s="104">
        <v>583065</v>
      </c>
      <c r="E151" s="75">
        <v>10143</v>
      </c>
      <c r="F151" s="75">
        <v>276</v>
      </c>
      <c r="G151" s="75">
        <v>2.65</v>
      </c>
      <c r="H151" s="42"/>
      <c r="I151" s="110"/>
      <c r="J151" s="17">
        <v>0.97099999999999997</v>
      </c>
      <c r="K151" s="17">
        <v>-43.5</v>
      </c>
      <c r="L151" s="42">
        <v>2.1</v>
      </c>
      <c r="M151" s="42">
        <v>0.65</v>
      </c>
      <c r="N151" s="16">
        <v>283078</v>
      </c>
      <c r="O151" s="74">
        <v>340275</v>
      </c>
      <c r="P151" s="74">
        <v>272698</v>
      </c>
      <c r="Q151" s="74">
        <v>45399</v>
      </c>
      <c r="R151" s="74">
        <v>249</v>
      </c>
      <c r="S151" s="17">
        <v>93.5</v>
      </c>
      <c r="T151" s="75" t="s">
        <v>138</v>
      </c>
      <c r="U151" s="26"/>
    </row>
    <row r="152" spans="1:21" s="75" customFormat="1" x14ac:dyDescent="0.35">
      <c r="B152" s="104">
        <v>1</v>
      </c>
      <c r="C152" s="75" t="s">
        <v>367</v>
      </c>
      <c r="D152" s="104">
        <v>69877</v>
      </c>
      <c r="E152" s="75">
        <v>4110</v>
      </c>
      <c r="F152" s="75">
        <v>158</v>
      </c>
      <c r="G152" s="75">
        <v>3.7</v>
      </c>
      <c r="H152" s="42">
        <v>2</v>
      </c>
      <c r="I152" s="110">
        <v>121524808</v>
      </c>
      <c r="J152" s="17">
        <v>40.6</v>
      </c>
      <c r="K152" s="17">
        <v>11.9</v>
      </c>
      <c r="L152" s="42">
        <v>40.6</v>
      </c>
      <c r="M152" s="42">
        <v>31.8</v>
      </c>
      <c r="N152" s="16">
        <v>2836997</v>
      </c>
      <c r="O152" s="74">
        <v>491535</v>
      </c>
      <c r="P152" s="74">
        <v>14228</v>
      </c>
      <c r="Q152" s="74">
        <v>9936</v>
      </c>
      <c r="R152" s="74">
        <v>249</v>
      </c>
      <c r="S152" s="17">
        <v>20.9</v>
      </c>
      <c r="T152" s="75" t="s">
        <v>377</v>
      </c>
      <c r="U152" s="26"/>
    </row>
    <row r="153" spans="1:21" s="75" customFormat="1" x14ac:dyDescent="0.35">
      <c r="B153" s="104">
        <v>1</v>
      </c>
      <c r="C153" s="75" t="s">
        <v>176</v>
      </c>
      <c r="D153" s="104">
        <v>57414</v>
      </c>
      <c r="E153" s="75">
        <v>5862</v>
      </c>
      <c r="F153" s="75">
        <v>343</v>
      </c>
      <c r="G153" s="75">
        <v>5.53</v>
      </c>
      <c r="H153" s="42">
        <v>1.5</v>
      </c>
      <c r="I153" s="110">
        <v>82177654.5</v>
      </c>
      <c r="J153" s="17" t="s">
        <v>482</v>
      </c>
      <c r="K153" s="17" t="s">
        <v>4</v>
      </c>
      <c r="L153" s="42">
        <v>72.400000000000006</v>
      </c>
      <c r="M153" s="42">
        <v>35.1</v>
      </c>
      <c r="N153" s="16"/>
      <c r="O153" s="74">
        <v>1154343</v>
      </c>
      <c r="P153" s="74">
        <v>20292</v>
      </c>
      <c r="Q153" s="74">
        <v>46541</v>
      </c>
      <c r="R153" s="74">
        <v>154</v>
      </c>
      <c r="S153" s="17">
        <v>37</v>
      </c>
      <c r="T153" s="75" t="s">
        <v>177</v>
      </c>
      <c r="U153" s="26"/>
    </row>
    <row r="154" spans="1:21" s="75" customFormat="1" x14ac:dyDescent="0.35">
      <c r="B154" s="104">
        <v>25</v>
      </c>
      <c r="C154" s="75" t="s">
        <v>158</v>
      </c>
      <c r="D154" s="104">
        <v>6393777</v>
      </c>
      <c r="E154" s="75">
        <v>10915</v>
      </c>
      <c r="F154" s="75">
        <v>406</v>
      </c>
      <c r="G154" s="75">
        <v>3.59</v>
      </c>
      <c r="H154" s="42">
        <v>4.5</v>
      </c>
      <c r="I154" s="110">
        <v>1150478010</v>
      </c>
      <c r="J154" s="17">
        <v>100</v>
      </c>
      <c r="K154" s="17">
        <v>17.2</v>
      </c>
      <c r="L154" s="42">
        <v>106.7</v>
      </c>
      <c r="M154" s="42">
        <v>89.6</v>
      </c>
      <c r="N154" s="16">
        <v>25575108</v>
      </c>
      <c r="O154" s="74">
        <v>4768337</v>
      </c>
      <c r="P154" s="74">
        <v>48464</v>
      </c>
      <c r="Q154" s="74">
        <v>158663</v>
      </c>
      <c r="R154" s="74">
        <v>249</v>
      </c>
      <c r="S154" s="17">
        <v>18.899999999999999</v>
      </c>
      <c r="T154" s="75" t="s">
        <v>286</v>
      </c>
      <c r="U154" s="26"/>
    </row>
    <row r="155" spans="1:21" s="75" customFormat="1" x14ac:dyDescent="0.35">
      <c r="B155" s="104">
        <v>0.9</v>
      </c>
      <c r="C155" s="75" t="s">
        <v>178</v>
      </c>
      <c r="D155" s="104">
        <v>174593</v>
      </c>
      <c r="E155" s="75">
        <v>641</v>
      </c>
      <c r="F155" s="75">
        <v>100</v>
      </c>
      <c r="G155" s="75">
        <v>13.5</v>
      </c>
      <c r="H155" s="42">
        <v>0.56999999999999995</v>
      </c>
      <c r="I155" s="110">
        <v>110497754.13</v>
      </c>
      <c r="J155" s="17">
        <v>28.25</v>
      </c>
      <c r="K155" s="17">
        <v>92.3</v>
      </c>
      <c r="L155" s="42">
        <v>28.95</v>
      </c>
      <c r="M155" s="42">
        <v>15</v>
      </c>
      <c r="N155" s="16">
        <v>5481324</v>
      </c>
      <c r="O155" s="74">
        <v>1795223</v>
      </c>
      <c r="P155" s="74">
        <v>70852</v>
      </c>
      <c r="Q155" s="74">
        <v>49631</v>
      </c>
      <c r="R155" s="74">
        <v>249</v>
      </c>
      <c r="S155" s="17">
        <v>36.5</v>
      </c>
      <c r="T155" s="75" t="s">
        <v>179</v>
      </c>
      <c r="U155" s="26"/>
    </row>
    <row r="156" spans="1:21" s="75" customFormat="1" x14ac:dyDescent="0.35">
      <c r="B156" s="104">
        <v>0.1</v>
      </c>
      <c r="C156" s="75" t="s">
        <v>394</v>
      </c>
      <c r="D156" s="104">
        <v>8262</v>
      </c>
      <c r="E156" s="75">
        <v>879</v>
      </c>
      <c r="F156" s="75">
        <v>72</v>
      </c>
      <c r="G156" s="75">
        <v>7.57</v>
      </c>
      <c r="H156" s="42"/>
      <c r="I156" s="110"/>
      <c r="J156" s="17">
        <v>28.3</v>
      </c>
      <c r="K156" s="17">
        <v>74.7</v>
      </c>
      <c r="L156" s="42">
        <v>28.3</v>
      </c>
      <c r="M156" s="42">
        <v>16.100000000000001</v>
      </c>
      <c r="N156" s="16">
        <v>2338067</v>
      </c>
      <c r="O156" s="74">
        <v>542098</v>
      </c>
      <c r="P156" s="74">
        <v>27701</v>
      </c>
      <c r="Q156" s="74">
        <v>5633</v>
      </c>
      <c r="R156" s="74">
        <v>246</v>
      </c>
      <c r="S156" s="17">
        <v>39.1</v>
      </c>
      <c r="T156" s="75" t="s">
        <v>404</v>
      </c>
      <c r="U156" s="26"/>
    </row>
    <row r="157" spans="1:21" s="75" customFormat="1" x14ac:dyDescent="0.35">
      <c r="B157" s="104">
        <v>0.1</v>
      </c>
      <c r="C157" s="75" t="s">
        <v>333</v>
      </c>
      <c r="D157" s="104">
        <v>10656</v>
      </c>
      <c r="E157" s="75">
        <v>6829</v>
      </c>
      <c r="F157" s="75">
        <v>1111</v>
      </c>
      <c r="G157" s="75">
        <v>13.99</v>
      </c>
      <c r="H157" s="42">
        <v>0.1</v>
      </c>
      <c r="I157" s="24">
        <v>9617552</v>
      </c>
      <c r="J157" s="17">
        <v>30</v>
      </c>
      <c r="K157" s="17" t="s">
        <v>4</v>
      </c>
      <c r="L157" s="42">
        <v>31.5</v>
      </c>
      <c r="M157" s="42">
        <v>15.65</v>
      </c>
      <c r="N157" s="16">
        <v>3196907</v>
      </c>
      <c r="O157" s="74">
        <v>1688452</v>
      </c>
      <c r="P157" s="74">
        <v>86063</v>
      </c>
      <c r="Q157" s="74">
        <v>71914</v>
      </c>
      <c r="R157" s="74">
        <v>133</v>
      </c>
      <c r="S157" s="17">
        <v>87.2</v>
      </c>
      <c r="T157" s="75" t="s">
        <v>415</v>
      </c>
      <c r="U157" s="26"/>
    </row>
    <row r="158" spans="1:21" s="1" customFormat="1" x14ac:dyDescent="0.35">
      <c r="A158" s="75"/>
      <c r="B158" s="104">
        <v>2.5000000000000001E-2</v>
      </c>
      <c r="C158" s="75" t="s">
        <v>318</v>
      </c>
      <c r="D158" s="104">
        <v>3128</v>
      </c>
      <c r="E158" s="75">
        <v>9772</v>
      </c>
      <c r="F158" s="75">
        <v>590</v>
      </c>
      <c r="G158" s="75">
        <v>5.69</v>
      </c>
      <c r="H158" s="42">
        <v>0.95</v>
      </c>
      <c r="I158" s="110">
        <v>108065988.40000001</v>
      </c>
      <c r="J158" s="17">
        <v>124.1</v>
      </c>
      <c r="K158" s="17">
        <v>70.099999999999994</v>
      </c>
      <c r="L158" s="121">
        <v>124.1</v>
      </c>
      <c r="M158" s="121">
        <v>70.2</v>
      </c>
      <c r="N158" s="16">
        <v>15528468</v>
      </c>
      <c r="O158" s="103">
        <v>10176825</v>
      </c>
      <c r="P158" s="103">
        <v>103258</v>
      </c>
      <c r="Q158" s="103">
        <v>315298</v>
      </c>
      <c r="R158" s="74">
        <v>249</v>
      </c>
      <c r="S158" s="17">
        <v>87.8</v>
      </c>
      <c r="T158" s="75" t="s">
        <v>319</v>
      </c>
    </row>
    <row r="159" spans="1:21" s="1" customFormat="1" x14ac:dyDescent="0.35">
      <c r="A159" s="75"/>
      <c r="B159" s="104">
        <v>0.62</v>
      </c>
      <c r="C159" s="75" t="s">
        <v>351</v>
      </c>
      <c r="D159" s="104">
        <v>27513</v>
      </c>
      <c r="E159" s="75">
        <v>1180</v>
      </c>
      <c r="F159" s="75">
        <v>85</v>
      </c>
      <c r="G159" s="75">
        <v>6.72</v>
      </c>
      <c r="H159" s="42">
        <v>0.55000000000000004</v>
      </c>
      <c r="I159" s="110">
        <v>24354619.300000001</v>
      </c>
      <c r="J159" s="17">
        <v>12</v>
      </c>
      <c r="K159" s="17">
        <v>41.8</v>
      </c>
      <c r="L159" s="42">
        <v>12.3</v>
      </c>
      <c r="M159" s="42">
        <v>8.52</v>
      </c>
      <c r="N159" s="16">
        <v>532512</v>
      </c>
      <c r="O159" s="43">
        <v>94564</v>
      </c>
      <c r="P159" s="43">
        <v>8905</v>
      </c>
      <c r="Q159" s="43">
        <v>4994</v>
      </c>
      <c r="R159" s="74">
        <v>248</v>
      </c>
      <c r="S159" s="17">
        <v>20.100000000000001</v>
      </c>
      <c r="T159" s="75" t="s">
        <v>352</v>
      </c>
    </row>
    <row r="160" spans="1:21" s="1" customFormat="1" x14ac:dyDescent="0.35">
      <c r="A160" s="75"/>
      <c r="B160" s="104">
        <v>2.2000000000000002</v>
      </c>
      <c r="C160" s="75" t="s">
        <v>180</v>
      </c>
      <c r="D160" s="104">
        <v>128906</v>
      </c>
      <c r="E160" s="75">
        <v>6664</v>
      </c>
      <c r="F160" s="75">
        <v>300</v>
      </c>
      <c r="G160" s="75">
        <v>4.3099999999999996</v>
      </c>
      <c r="H160" s="42"/>
      <c r="I160" s="110"/>
      <c r="J160" s="17">
        <v>2.33</v>
      </c>
      <c r="K160" s="17">
        <v>-84.4</v>
      </c>
      <c r="L160" s="42">
        <v>16</v>
      </c>
      <c r="M160" s="42">
        <v>1</v>
      </c>
      <c r="N160" s="16">
        <v>136523</v>
      </c>
      <c r="O160" s="43">
        <v>1411779</v>
      </c>
      <c r="P160" s="43">
        <v>405644</v>
      </c>
      <c r="Q160" s="43">
        <v>181300</v>
      </c>
      <c r="R160" s="74">
        <v>249</v>
      </c>
      <c r="S160" s="17">
        <v>692.3</v>
      </c>
      <c r="T160" s="75" t="s">
        <v>181</v>
      </c>
    </row>
    <row r="161" spans="1:20" s="1" customFormat="1" x14ac:dyDescent="0.35">
      <c r="A161" s="75"/>
      <c r="B161" s="104">
        <v>0.1</v>
      </c>
      <c r="C161" s="75" t="s">
        <v>369</v>
      </c>
      <c r="D161" s="104">
        <v>21780</v>
      </c>
      <c r="E161" s="75">
        <v>2345</v>
      </c>
      <c r="F161" s="75">
        <v>109</v>
      </c>
      <c r="G161" s="75">
        <v>4.4400000000000004</v>
      </c>
      <c r="H161" s="42">
        <v>0.3</v>
      </c>
      <c r="I161" s="110">
        <v>65340000</v>
      </c>
      <c r="J161" s="17">
        <v>13.65</v>
      </c>
      <c r="K161" s="17">
        <v>20.5</v>
      </c>
      <c r="L161" s="42">
        <v>14.25</v>
      </c>
      <c r="M161" s="42">
        <v>11.95</v>
      </c>
      <c r="N161" s="16">
        <v>2972970</v>
      </c>
      <c r="O161" s="43">
        <v>126099</v>
      </c>
      <c r="P161" s="43">
        <v>9432</v>
      </c>
      <c r="Q161" s="43">
        <v>3029</v>
      </c>
      <c r="R161" s="74">
        <v>237</v>
      </c>
      <c r="S161" s="17">
        <v>4.3</v>
      </c>
      <c r="T161" s="75" t="s">
        <v>379</v>
      </c>
    </row>
    <row r="162" spans="1:20" s="1" customFormat="1" x14ac:dyDescent="0.35">
      <c r="A162" s="75"/>
      <c r="B162" s="104">
        <v>0.1</v>
      </c>
      <c r="C162" s="75" t="s">
        <v>382</v>
      </c>
      <c r="D162" s="104">
        <v>6338</v>
      </c>
      <c r="E162" s="75">
        <v>4145</v>
      </c>
      <c r="F162" s="75">
        <v>153</v>
      </c>
      <c r="G162" s="75">
        <v>3.56</v>
      </c>
      <c r="H162" s="42"/>
      <c r="I162" s="110"/>
      <c r="J162" s="18">
        <v>8.76</v>
      </c>
      <c r="K162" s="17">
        <v>27.2</v>
      </c>
      <c r="L162" s="42">
        <v>11.04</v>
      </c>
      <c r="M162" s="42">
        <v>4.3</v>
      </c>
      <c r="N162" s="16">
        <v>555240</v>
      </c>
      <c r="O162" s="43">
        <v>470987</v>
      </c>
      <c r="P162" s="43">
        <v>68014</v>
      </c>
      <c r="Q162" s="43">
        <v>31291</v>
      </c>
      <c r="R162" s="74">
        <v>249</v>
      </c>
      <c r="S162" s="17">
        <v>110.7</v>
      </c>
      <c r="T162" s="75" t="s">
        <v>383</v>
      </c>
    </row>
    <row r="163" spans="1:20" s="1" customFormat="1" x14ac:dyDescent="0.35">
      <c r="A163" s="75"/>
      <c r="B163" s="104">
        <v>0.1</v>
      </c>
      <c r="C163" s="75" t="s">
        <v>476</v>
      </c>
      <c r="D163" s="104">
        <v>2786</v>
      </c>
      <c r="E163" s="75">
        <v>2016</v>
      </c>
      <c r="F163" s="75">
        <v>62</v>
      </c>
      <c r="G163" s="75">
        <v>2.98</v>
      </c>
      <c r="H163" s="42"/>
      <c r="I163" s="110"/>
      <c r="J163" s="17">
        <v>39.200000000000003</v>
      </c>
      <c r="K163" s="17" t="s">
        <v>4</v>
      </c>
      <c r="L163" s="42">
        <v>40.299999999999997</v>
      </c>
      <c r="M163" s="42">
        <v>26.9</v>
      </c>
      <c r="N163" s="16">
        <v>1092128</v>
      </c>
      <c r="O163" s="43">
        <v>67739</v>
      </c>
      <c r="P163" s="43">
        <v>2015</v>
      </c>
      <c r="Q163" s="43">
        <v>3752</v>
      </c>
      <c r="R163" s="74">
        <v>147</v>
      </c>
      <c r="S163" s="17">
        <v>7.2</v>
      </c>
      <c r="T163" s="75" t="s">
        <v>491</v>
      </c>
    </row>
    <row r="164" spans="1:20" s="1" customFormat="1" x14ac:dyDescent="0.35">
      <c r="A164" s="75"/>
      <c r="B164" s="104">
        <v>0.5</v>
      </c>
      <c r="C164" s="75" t="s">
        <v>110</v>
      </c>
      <c r="D164" s="104">
        <v>67478</v>
      </c>
      <c r="E164" s="75">
        <v>9186</v>
      </c>
      <c r="F164" s="75">
        <v>1987</v>
      </c>
      <c r="G164" s="75">
        <v>17.78</v>
      </c>
      <c r="H164" s="42">
        <v>5</v>
      </c>
      <c r="I164" s="110">
        <v>668524710</v>
      </c>
      <c r="J164" s="17">
        <v>119.5</v>
      </c>
      <c r="K164" s="17">
        <v>30</v>
      </c>
      <c r="L164" s="42">
        <v>121</v>
      </c>
      <c r="M164" s="42">
        <v>79.099999999999994</v>
      </c>
      <c r="N164" s="16">
        <v>16127274</v>
      </c>
      <c r="O164" s="43">
        <v>3054325</v>
      </c>
      <c r="P164" s="43">
        <v>31718</v>
      </c>
      <c r="Q164" s="43">
        <v>110970</v>
      </c>
      <c r="R164" s="74">
        <v>249</v>
      </c>
      <c r="S164" s="17">
        <v>23.7</v>
      </c>
      <c r="T164" s="75" t="s">
        <v>111</v>
      </c>
    </row>
    <row r="165" spans="1:20" s="1" customFormat="1" x14ac:dyDescent="0.35">
      <c r="A165" s="75"/>
      <c r="B165" s="104">
        <v>1</v>
      </c>
      <c r="C165" s="75" t="s">
        <v>356</v>
      </c>
      <c r="D165" s="104">
        <v>44345</v>
      </c>
      <c r="E165" s="75">
        <v>1424</v>
      </c>
      <c r="F165" s="75">
        <v>60</v>
      </c>
      <c r="G165" s="75">
        <v>4.04</v>
      </c>
      <c r="H165" s="42"/>
      <c r="I165" s="110"/>
      <c r="J165" s="17">
        <v>10.4</v>
      </c>
      <c r="K165" s="17">
        <v>39.4</v>
      </c>
      <c r="L165" s="42">
        <v>10.7</v>
      </c>
      <c r="M165" s="42">
        <v>6.7</v>
      </c>
      <c r="N165" s="16">
        <v>461184</v>
      </c>
      <c r="O165" s="43">
        <v>89014</v>
      </c>
      <c r="P165" s="43">
        <v>11023</v>
      </c>
      <c r="Q165" s="43">
        <v>5544</v>
      </c>
      <c r="R165" s="74">
        <v>246</v>
      </c>
      <c r="S165" s="17">
        <v>24.9</v>
      </c>
      <c r="T165" s="75" t="s">
        <v>416</v>
      </c>
    </row>
    <row r="166" spans="1:20" s="1" customFormat="1" x14ac:dyDescent="0.35">
      <c r="A166" s="75"/>
      <c r="B166" s="104">
        <v>5</v>
      </c>
      <c r="C166" s="75" t="s">
        <v>139</v>
      </c>
      <c r="D166" s="104">
        <v>11103</v>
      </c>
      <c r="E166" s="75">
        <v>2383</v>
      </c>
      <c r="F166" s="75">
        <v>20</v>
      </c>
      <c r="G166" s="75">
        <v>0.83</v>
      </c>
      <c r="H166" s="42">
        <v>7.5</v>
      </c>
      <c r="I166" s="110">
        <v>14132430</v>
      </c>
      <c r="J166" s="17">
        <v>156</v>
      </c>
      <c r="K166" s="17">
        <v>21.2</v>
      </c>
      <c r="L166" s="42">
        <v>170.86</v>
      </c>
      <c r="M166" s="42">
        <v>133.88999999999999</v>
      </c>
      <c r="N166" s="16">
        <v>346400</v>
      </c>
      <c r="O166" s="43">
        <v>14509</v>
      </c>
      <c r="P166" s="43">
        <v>94</v>
      </c>
      <c r="Q166" s="43">
        <v>910</v>
      </c>
      <c r="R166" s="74">
        <v>196</v>
      </c>
      <c r="S166" s="17">
        <v>4.8</v>
      </c>
      <c r="T166" s="75" t="s">
        <v>140</v>
      </c>
    </row>
    <row r="167" spans="1:20" s="1" customFormat="1" x14ac:dyDescent="0.35">
      <c r="A167" s="75"/>
      <c r="B167" s="104">
        <v>0.52</v>
      </c>
      <c r="C167" s="75" t="s">
        <v>434</v>
      </c>
      <c r="D167" s="104">
        <v>220015</v>
      </c>
      <c r="E167" s="75">
        <v>4115</v>
      </c>
      <c r="F167" s="75">
        <v>273</v>
      </c>
      <c r="G167" s="75">
        <v>6.22</v>
      </c>
      <c r="H167" s="42">
        <v>1.07</v>
      </c>
      <c r="I167" s="110">
        <v>451667800.33999997</v>
      </c>
      <c r="J167" s="17">
        <v>21.82</v>
      </c>
      <c r="K167" s="17">
        <v>-23.4</v>
      </c>
      <c r="L167" s="42">
        <v>32.049999999999997</v>
      </c>
      <c r="M167" s="42">
        <v>19.38</v>
      </c>
      <c r="N167" s="16">
        <v>9232150</v>
      </c>
      <c r="O167" s="43">
        <v>1080989</v>
      </c>
      <c r="P167" s="43">
        <v>42696</v>
      </c>
      <c r="Q167" s="43">
        <v>77037</v>
      </c>
      <c r="R167" s="74">
        <v>249</v>
      </c>
      <c r="S167" s="17">
        <v>10.1</v>
      </c>
      <c r="T167" s="75" t="s">
        <v>446</v>
      </c>
    </row>
    <row r="168" spans="1:20" s="1" customFormat="1" x14ac:dyDescent="0.35">
      <c r="A168" s="75" t="s">
        <v>17</v>
      </c>
      <c r="B168" s="104">
        <v>0</v>
      </c>
      <c r="C168" s="75" t="s">
        <v>112</v>
      </c>
      <c r="D168" s="104">
        <v>0</v>
      </c>
      <c r="E168" s="75">
        <v>590</v>
      </c>
      <c r="F168" s="75">
        <v>91</v>
      </c>
      <c r="G168" s="75">
        <v>13.36</v>
      </c>
      <c r="H168" s="42"/>
      <c r="I168" s="110"/>
      <c r="J168" s="17" t="s">
        <v>483</v>
      </c>
      <c r="K168" s="17" t="s">
        <v>4</v>
      </c>
      <c r="L168" s="42">
        <v>2.25</v>
      </c>
      <c r="M168" s="42">
        <v>1.96</v>
      </c>
      <c r="N168" s="16"/>
      <c r="O168" s="43">
        <v>9170</v>
      </c>
      <c r="P168" s="43">
        <v>4549</v>
      </c>
      <c r="Q168" s="43">
        <v>742</v>
      </c>
      <c r="R168" s="74">
        <v>31</v>
      </c>
      <c r="S168" s="17">
        <v>2.5</v>
      </c>
      <c r="T168" s="75" t="s">
        <v>447</v>
      </c>
    </row>
    <row r="169" spans="1:20" s="1" customFormat="1" x14ac:dyDescent="0.35">
      <c r="A169" s="75"/>
      <c r="B169" s="104">
        <v>20</v>
      </c>
      <c r="C169" s="75" t="s">
        <v>477</v>
      </c>
      <c r="D169" s="104">
        <v>690742</v>
      </c>
      <c r="E169" s="75">
        <v>2314</v>
      </c>
      <c r="F169" s="75">
        <v>184</v>
      </c>
      <c r="G169" s="75">
        <v>7.37</v>
      </c>
      <c r="H169" s="42">
        <v>5</v>
      </c>
      <c r="I169" s="110">
        <v>171342717.5</v>
      </c>
      <c r="J169" s="17">
        <v>165</v>
      </c>
      <c r="K169" s="17">
        <v>5.8</v>
      </c>
      <c r="L169" s="42">
        <v>165.5</v>
      </c>
      <c r="M169" s="42">
        <v>129</v>
      </c>
      <c r="N169" s="16">
        <v>5698620</v>
      </c>
      <c r="O169" s="43">
        <v>339897</v>
      </c>
      <c r="P169" s="43">
        <v>2341</v>
      </c>
      <c r="Q169" s="43">
        <v>9381</v>
      </c>
      <c r="R169" s="74">
        <v>249</v>
      </c>
      <c r="S169" s="17">
        <v>6.8</v>
      </c>
      <c r="T169" s="75" t="s">
        <v>448</v>
      </c>
    </row>
    <row r="170" spans="1:20" s="1" customFormat="1" x14ac:dyDescent="0.35">
      <c r="A170" s="75"/>
      <c r="B170" s="104">
        <v>20</v>
      </c>
      <c r="C170" s="75" t="s">
        <v>382</v>
      </c>
      <c r="D170" s="104">
        <v>237335</v>
      </c>
      <c r="E170" s="75">
        <v>1040</v>
      </c>
      <c r="F170" s="75">
        <v>100</v>
      </c>
      <c r="G170" s="75">
        <v>8.77</v>
      </c>
      <c r="H170" s="42">
        <v>5</v>
      </c>
      <c r="I170" s="110">
        <v>56116830</v>
      </c>
      <c r="J170" s="17">
        <v>165</v>
      </c>
      <c r="K170" s="17">
        <v>7.2</v>
      </c>
      <c r="L170" s="42">
        <v>165</v>
      </c>
      <c r="M170" s="42">
        <v>130</v>
      </c>
      <c r="N170" s="16">
        <v>1952077</v>
      </c>
      <c r="O170" s="43">
        <v>359968</v>
      </c>
      <c r="P170" s="43">
        <v>2455</v>
      </c>
      <c r="Q170" s="43">
        <v>3417</v>
      </c>
      <c r="R170" s="74">
        <v>241</v>
      </c>
      <c r="S170" s="17">
        <v>20.7</v>
      </c>
      <c r="T170" s="75" t="s">
        <v>449</v>
      </c>
    </row>
    <row r="171" spans="1:20" s="1" customFormat="1" x14ac:dyDescent="0.35">
      <c r="A171" s="75"/>
      <c r="B171" s="104">
        <v>0.4</v>
      </c>
      <c r="C171" s="75" t="s">
        <v>320</v>
      </c>
      <c r="D171" s="104">
        <v>66305</v>
      </c>
      <c r="E171" s="75">
        <v>8499</v>
      </c>
      <c r="F171" s="75">
        <v>452</v>
      </c>
      <c r="G171" s="75">
        <v>5.05</v>
      </c>
      <c r="H171" s="42"/>
      <c r="I171" s="110"/>
      <c r="J171" s="17">
        <v>16.75</v>
      </c>
      <c r="K171" s="17">
        <v>-35.5</v>
      </c>
      <c r="L171" s="42">
        <v>33.56</v>
      </c>
      <c r="M171" s="42">
        <v>15.08</v>
      </c>
      <c r="N171" s="16">
        <v>2776526</v>
      </c>
      <c r="O171" s="43">
        <v>3727835</v>
      </c>
      <c r="P171" s="43">
        <v>142469</v>
      </c>
      <c r="Q171" s="43">
        <v>188070</v>
      </c>
      <c r="R171" s="74">
        <v>249</v>
      </c>
      <c r="S171" s="17">
        <v>100.9</v>
      </c>
      <c r="T171" s="75" t="s">
        <v>320</v>
      </c>
    </row>
    <row r="172" spans="1:20" s="1" customFormat="1" x14ac:dyDescent="0.35">
      <c r="A172" s="75"/>
      <c r="B172" s="104">
        <v>0.1</v>
      </c>
      <c r="C172" s="75" t="s">
        <v>321</v>
      </c>
      <c r="D172" s="104">
        <v>2012</v>
      </c>
      <c r="E172" s="75">
        <v>549</v>
      </c>
      <c r="F172" s="75">
        <v>87</v>
      </c>
      <c r="G172" s="75">
        <v>13.68</v>
      </c>
      <c r="H172" s="42"/>
      <c r="I172" s="110"/>
      <c r="J172" s="17">
        <v>27.6</v>
      </c>
      <c r="K172" s="17">
        <v>9.5</v>
      </c>
      <c r="L172" s="42">
        <v>27.6</v>
      </c>
      <c r="M172" s="42">
        <v>19.899999999999999</v>
      </c>
      <c r="N172" s="16">
        <v>545333</v>
      </c>
      <c r="O172" s="43">
        <v>152695</v>
      </c>
      <c r="P172" s="43">
        <v>6586</v>
      </c>
      <c r="Q172" s="43">
        <v>5984</v>
      </c>
      <c r="R172" s="74">
        <v>243</v>
      </c>
      <c r="S172" s="17">
        <v>32.700000000000003</v>
      </c>
      <c r="T172" s="75" t="s">
        <v>450</v>
      </c>
    </row>
    <row r="173" spans="1:20" x14ac:dyDescent="0.35">
      <c r="A173" s="26"/>
      <c r="B173" s="42"/>
      <c r="C173" s="101" t="s">
        <v>247</v>
      </c>
      <c r="D173" s="76"/>
      <c r="E173" s="76"/>
      <c r="F173" s="76"/>
      <c r="G173" s="28"/>
      <c r="H173" s="42"/>
      <c r="I173" s="51">
        <f>SUM(I38:I172)</f>
        <v>14037523744.579996</v>
      </c>
      <c r="J173" s="40"/>
      <c r="K173" s="112"/>
      <c r="L173" s="40"/>
      <c r="M173" s="40"/>
      <c r="N173" s="51">
        <f>SUM(N38:N172)</f>
        <v>627202185</v>
      </c>
      <c r="O173" s="51">
        <f t="shared" ref="O173:P173" si="0">SUM(O38:O172)</f>
        <v>243466995</v>
      </c>
      <c r="P173" s="51">
        <f t="shared" si="0"/>
        <v>11488670</v>
      </c>
      <c r="Q173" s="51">
        <f>SUM(Q38:Q172)</f>
        <v>9763571</v>
      </c>
      <c r="R173" s="74"/>
      <c r="S173" s="113"/>
      <c r="T173" s="26"/>
    </row>
    <row r="174" spans="1:20" x14ac:dyDescent="0.35">
      <c r="G174" s="109"/>
      <c r="H174" s="111"/>
    </row>
    <row r="175" spans="1:20" s="1" customFormat="1" x14ac:dyDescent="0.35">
      <c r="A175" s="25"/>
      <c r="B175" s="40"/>
      <c r="C175" s="101" t="s">
        <v>248</v>
      </c>
      <c r="D175" s="94"/>
      <c r="E175" s="94"/>
      <c r="F175" s="94"/>
      <c r="G175" s="108"/>
      <c r="H175" s="40"/>
      <c r="I175" s="51"/>
      <c r="J175" s="40"/>
      <c r="K175" s="112"/>
      <c r="L175" s="40"/>
      <c r="M175" s="40"/>
      <c r="N175" s="51"/>
      <c r="O175" s="73"/>
      <c r="P175" s="73"/>
      <c r="Q175" s="73"/>
      <c r="R175" s="73"/>
      <c r="S175" s="112"/>
      <c r="T175" s="25"/>
    </row>
    <row r="176" spans="1:20" x14ac:dyDescent="0.35">
      <c r="A176" s="75"/>
      <c r="B176" s="75">
        <v>100</v>
      </c>
      <c r="C176" s="75" t="s">
        <v>113</v>
      </c>
      <c r="D176" s="76">
        <v>223981</v>
      </c>
      <c r="E176" s="75">
        <v>1767</v>
      </c>
      <c r="F176" s="75">
        <v>60</v>
      </c>
      <c r="G176" s="75">
        <v>3.28</v>
      </c>
      <c r="H176" s="42">
        <v>56</v>
      </c>
      <c r="I176" s="110">
        <v>123681432</v>
      </c>
      <c r="J176" s="42">
        <v>2630</v>
      </c>
      <c r="K176" s="113">
        <v>-15.2</v>
      </c>
      <c r="L176" s="42">
        <v>3500</v>
      </c>
      <c r="M176" s="75">
        <v>2190</v>
      </c>
      <c r="N176" s="43">
        <v>5890700</v>
      </c>
      <c r="O176" s="74">
        <v>78726</v>
      </c>
      <c r="P176" s="74">
        <v>30</v>
      </c>
      <c r="Q176" s="74">
        <v>2417</v>
      </c>
      <c r="R176" s="74">
        <v>244</v>
      </c>
      <c r="S176" s="48">
        <v>1.3</v>
      </c>
      <c r="T176" s="26" t="s">
        <v>435</v>
      </c>
    </row>
    <row r="177" spans="1:20" x14ac:dyDescent="0.35">
      <c r="A177" s="75"/>
      <c r="B177" s="75">
        <v>0.1</v>
      </c>
      <c r="C177" s="75" t="s">
        <v>492</v>
      </c>
      <c r="D177" s="76">
        <v>7042</v>
      </c>
      <c r="E177" s="75">
        <v>1321</v>
      </c>
      <c r="F177" s="75">
        <v>129</v>
      </c>
      <c r="G177" s="75">
        <v>8.9</v>
      </c>
      <c r="H177" s="42"/>
      <c r="I177" s="110"/>
      <c r="J177" s="42">
        <v>3.89</v>
      </c>
      <c r="K177" s="113">
        <v>-6</v>
      </c>
      <c r="L177" s="42">
        <v>4.6500000000000004</v>
      </c>
      <c r="M177" s="75">
        <v>3.45</v>
      </c>
      <c r="N177" s="43">
        <v>273920</v>
      </c>
      <c r="O177" s="74">
        <v>53538</v>
      </c>
      <c r="P177" s="74">
        <v>13127</v>
      </c>
      <c r="Q177" s="74">
        <v>1840</v>
      </c>
      <c r="R177" s="74">
        <v>224</v>
      </c>
      <c r="S177" s="48">
        <v>24.2</v>
      </c>
      <c r="T177" s="26" t="s">
        <v>436</v>
      </c>
    </row>
    <row r="178" spans="1:20" x14ac:dyDescent="0.35">
      <c r="A178" s="75" t="s">
        <v>90</v>
      </c>
      <c r="B178" s="75">
        <v>1</v>
      </c>
      <c r="C178" s="75" t="s">
        <v>299</v>
      </c>
      <c r="D178" s="76">
        <v>365</v>
      </c>
      <c r="E178" s="75">
        <v>190</v>
      </c>
      <c r="F178" s="75">
        <v>25</v>
      </c>
      <c r="G178" s="75">
        <v>11.63</v>
      </c>
      <c r="H178" s="42"/>
      <c r="I178" s="110"/>
      <c r="J178" s="42">
        <v>7.85</v>
      </c>
      <c r="K178" s="113">
        <v>15.4</v>
      </c>
      <c r="L178" s="42">
        <v>13.3</v>
      </c>
      <c r="M178" s="75">
        <v>7.15</v>
      </c>
      <c r="N178" s="43">
        <v>2866</v>
      </c>
      <c r="O178" s="74">
        <v>956</v>
      </c>
      <c r="P178" s="74">
        <v>101</v>
      </c>
      <c r="Q178" s="74">
        <v>324</v>
      </c>
      <c r="R178" s="74">
        <v>74</v>
      </c>
      <c r="S178" s="48">
        <v>27.5</v>
      </c>
      <c r="T178" s="26" t="s">
        <v>322</v>
      </c>
    </row>
    <row r="179" spans="1:20" x14ac:dyDescent="0.35">
      <c r="A179" s="75" t="s">
        <v>40</v>
      </c>
      <c r="B179" s="75">
        <v>0.01</v>
      </c>
      <c r="C179" s="75" t="s">
        <v>384</v>
      </c>
      <c r="D179" s="76">
        <v>92</v>
      </c>
      <c r="E179" s="75">
        <v>685</v>
      </c>
      <c r="F179" s="75">
        <v>31</v>
      </c>
      <c r="G179" s="75">
        <v>4.33</v>
      </c>
      <c r="H179" s="42"/>
      <c r="I179" s="110"/>
      <c r="J179" s="42" t="s">
        <v>493</v>
      </c>
      <c r="K179" s="113" t="s">
        <v>4</v>
      </c>
      <c r="L179" s="42">
        <v>2.34</v>
      </c>
      <c r="M179" s="75">
        <v>0.61</v>
      </c>
      <c r="N179" s="43">
        <v>14263</v>
      </c>
      <c r="O179" s="74">
        <v>26926</v>
      </c>
      <c r="P179" s="74">
        <v>13999</v>
      </c>
      <c r="Q179" s="74">
        <v>4339</v>
      </c>
      <c r="R179" s="74">
        <v>82</v>
      </c>
      <c r="S179" s="48">
        <v>160.4</v>
      </c>
      <c r="T179" s="26" t="s">
        <v>41</v>
      </c>
    </row>
    <row r="180" spans="1:20" x14ac:dyDescent="0.35">
      <c r="A180" s="75"/>
      <c r="B180" s="75">
        <v>2.6</v>
      </c>
      <c r="C180" s="75" t="s">
        <v>118</v>
      </c>
      <c r="D180" s="76">
        <v>18273</v>
      </c>
      <c r="E180" s="75">
        <v>640</v>
      </c>
      <c r="F180" s="75">
        <v>28</v>
      </c>
      <c r="G180" s="75">
        <v>4.1900000000000004</v>
      </c>
      <c r="H180" s="42">
        <v>1</v>
      </c>
      <c r="I180" s="110">
        <v>7028163</v>
      </c>
      <c r="J180" s="42">
        <v>92</v>
      </c>
      <c r="K180" s="113">
        <v>36.700000000000003</v>
      </c>
      <c r="L180" s="42">
        <v>100</v>
      </c>
      <c r="M180" s="75">
        <v>68</v>
      </c>
      <c r="N180" s="43">
        <v>646591</v>
      </c>
      <c r="O180" s="74">
        <v>75563</v>
      </c>
      <c r="P180" s="74">
        <v>792</v>
      </c>
      <c r="Q180" s="74">
        <v>682</v>
      </c>
      <c r="R180" s="74">
        <v>161</v>
      </c>
      <c r="S180" s="48">
        <v>11.1</v>
      </c>
      <c r="T180" s="26" t="s">
        <v>119</v>
      </c>
    </row>
    <row r="181" spans="1:20" x14ac:dyDescent="0.35">
      <c r="A181" s="75"/>
      <c r="B181" s="75">
        <v>0.05</v>
      </c>
      <c r="C181" s="75" t="s">
        <v>58</v>
      </c>
      <c r="D181" s="76">
        <v>3108</v>
      </c>
      <c r="E181" s="75">
        <v>1023</v>
      </c>
      <c r="F181" s="75">
        <v>43</v>
      </c>
      <c r="G181" s="75">
        <v>4.03</v>
      </c>
      <c r="H181" s="42"/>
      <c r="I181" s="110"/>
      <c r="J181" s="42">
        <v>5.24</v>
      </c>
      <c r="K181" s="113">
        <v>14.4</v>
      </c>
      <c r="L181" s="42">
        <v>7</v>
      </c>
      <c r="M181" s="34">
        <v>4.46</v>
      </c>
      <c r="N181" s="43">
        <v>325666</v>
      </c>
      <c r="O181" s="74">
        <v>29578</v>
      </c>
      <c r="P181" s="74">
        <v>5203</v>
      </c>
      <c r="Q181" s="74">
        <v>1761</v>
      </c>
      <c r="R181" s="74">
        <v>229</v>
      </c>
      <c r="S181" s="104">
        <v>8.4</v>
      </c>
      <c r="T181" s="26" t="s">
        <v>59</v>
      </c>
    </row>
    <row r="182" spans="1:20" x14ac:dyDescent="0.35">
      <c r="A182" s="75"/>
      <c r="B182" s="75">
        <v>10</v>
      </c>
      <c r="C182" s="75" t="s">
        <v>123</v>
      </c>
      <c r="D182" s="76">
        <v>23522</v>
      </c>
      <c r="E182" s="75">
        <v>524</v>
      </c>
      <c r="F182" s="75">
        <v>9</v>
      </c>
      <c r="G182" s="75">
        <v>1.69</v>
      </c>
      <c r="H182" s="42">
        <v>7</v>
      </c>
      <c r="I182" s="110">
        <v>16149917</v>
      </c>
      <c r="J182" s="42">
        <v>450</v>
      </c>
      <c r="K182" s="113">
        <v>25.9</v>
      </c>
      <c r="L182" s="42">
        <v>456</v>
      </c>
      <c r="M182" s="75">
        <v>326</v>
      </c>
      <c r="N182" s="43">
        <v>1058508</v>
      </c>
      <c r="O182" s="74">
        <v>2932</v>
      </c>
      <c r="P182" s="74">
        <v>8</v>
      </c>
      <c r="Q182" s="74">
        <v>127</v>
      </c>
      <c r="R182" s="74">
        <v>62</v>
      </c>
      <c r="S182" s="48">
        <v>0.3</v>
      </c>
      <c r="T182" s="26" t="s">
        <v>124</v>
      </c>
    </row>
    <row r="183" spans="1:20" x14ac:dyDescent="0.35">
      <c r="A183" s="75"/>
      <c r="B183" s="75">
        <v>1</v>
      </c>
      <c r="C183" s="75" t="s">
        <v>362</v>
      </c>
      <c r="D183" s="76">
        <v>107512</v>
      </c>
      <c r="E183" s="75">
        <v>1436</v>
      </c>
      <c r="F183" s="75">
        <v>109</v>
      </c>
      <c r="G183" s="75">
        <v>7.06</v>
      </c>
      <c r="H183" s="42"/>
      <c r="I183" s="110"/>
      <c r="J183" s="42">
        <v>0.8</v>
      </c>
      <c r="K183" s="113">
        <v>29</v>
      </c>
      <c r="L183" s="42">
        <v>1.1000000000000001</v>
      </c>
      <c r="M183" s="75">
        <v>0.63</v>
      </c>
      <c r="N183" s="43">
        <v>86009</v>
      </c>
      <c r="O183" s="74">
        <v>12661</v>
      </c>
      <c r="P183" s="74">
        <v>14383</v>
      </c>
      <c r="Q183" s="74">
        <v>2333</v>
      </c>
      <c r="R183" s="74">
        <v>236</v>
      </c>
      <c r="S183" s="48">
        <v>13.4</v>
      </c>
      <c r="T183" s="26" t="s">
        <v>373</v>
      </c>
    </row>
    <row r="184" spans="1:20" x14ac:dyDescent="0.35">
      <c r="A184" s="75"/>
      <c r="B184" s="75">
        <v>0.3</v>
      </c>
      <c r="C184" s="75" t="s">
        <v>287</v>
      </c>
      <c r="D184" s="76">
        <v>24656</v>
      </c>
      <c r="E184" s="75">
        <v>1721</v>
      </c>
      <c r="F184" s="75">
        <v>103</v>
      </c>
      <c r="G184" s="75">
        <v>5.65</v>
      </c>
      <c r="H184" s="42">
        <v>0.55000000000000004</v>
      </c>
      <c r="I184" s="110">
        <v>44654834.649999999</v>
      </c>
      <c r="J184" s="42">
        <v>11.5</v>
      </c>
      <c r="K184" s="42">
        <v>46</v>
      </c>
      <c r="L184" s="42">
        <v>11.9</v>
      </c>
      <c r="M184" s="75">
        <v>7.04</v>
      </c>
      <c r="N184" s="43">
        <v>945146</v>
      </c>
      <c r="O184" s="74">
        <v>41547</v>
      </c>
      <c r="P184" s="74">
        <v>4846</v>
      </c>
      <c r="Q184" s="74">
        <v>2619</v>
      </c>
      <c r="R184" s="74">
        <v>240</v>
      </c>
      <c r="S184" s="48">
        <v>5.9</v>
      </c>
      <c r="T184" s="26" t="s">
        <v>441</v>
      </c>
    </row>
    <row r="185" spans="1:20" x14ac:dyDescent="0.35">
      <c r="A185" s="75"/>
      <c r="B185" s="75">
        <v>0.5</v>
      </c>
      <c r="C185" s="75" t="s">
        <v>343</v>
      </c>
      <c r="D185" s="76">
        <v>13485</v>
      </c>
      <c r="E185" s="75">
        <v>2135</v>
      </c>
      <c r="F185" s="75">
        <v>131</v>
      </c>
      <c r="G185" s="75">
        <v>5.78</v>
      </c>
      <c r="H185" s="42">
        <v>1.5</v>
      </c>
      <c r="I185" s="110">
        <v>40455591</v>
      </c>
      <c r="J185" s="42">
        <v>72</v>
      </c>
      <c r="K185" s="113">
        <v>21.7</v>
      </c>
      <c r="L185" s="42">
        <v>72</v>
      </c>
      <c r="M185" s="75">
        <v>57</v>
      </c>
      <c r="N185" s="43">
        <v>1941868</v>
      </c>
      <c r="O185" s="74">
        <v>283020</v>
      </c>
      <c r="P185" s="74">
        <v>4548</v>
      </c>
      <c r="Q185" s="74">
        <v>2437</v>
      </c>
      <c r="R185" s="74">
        <v>232</v>
      </c>
      <c r="S185" s="48">
        <v>16.899999999999999</v>
      </c>
      <c r="T185" s="26" t="s">
        <v>344</v>
      </c>
    </row>
    <row r="186" spans="1:20" x14ac:dyDescent="0.35">
      <c r="A186" s="75"/>
      <c r="B186" s="75">
        <v>0.1</v>
      </c>
      <c r="C186" s="75" t="s">
        <v>347</v>
      </c>
      <c r="D186" s="76">
        <v>2328</v>
      </c>
      <c r="E186" s="75">
        <v>531</v>
      </c>
      <c r="F186" s="75">
        <v>58</v>
      </c>
      <c r="G186" s="75">
        <v>9.85</v>
      </c>
      <c r="H186" s="42"/>
      <c r="I186" s="110"/>
      <c r="J186" s="42" t="s">
        <v>494</v>
      </c>
      <c r="K186" s="113" t="s">
        <v>4</v>
      </c>
      <c r="L186" s="42">
        <v>14.1</v>
      </c>
      <c r="M186" s="75">
        <v>11.25</v>
      </c>
      <c r="N186" s="43"/>
      <c r="O186" s="74">
        <v>28498</v>
      </c>
      <c r="P186" s="74">
        <v>2134</v>
      </c>
      <c r="Q186" s="74">
        <v>417</v>
      </c>
      <c r="R186" s="74">
        <v>59</v>
      </c>
      <c r="S186" s="48">
        <v>9.1999999999999993</v>
      </c>
      <c r="T186" s="26" t="s">
        <v>348</v>
      </c>
    </row>
    <row r="187" spans="1:20" x14ac:dyDescent="0.35">
      <c r="A187" s="75"/>
      <c r="B187" s="75">
        <v>1</v>
      </c>
      <c r="C187" s="75" t="s">
        <v>323</v>
      </c>
      <c r="D187" s="76">
        <v>72756</v>
      </c>
      <c r="E187" s="75">
        <v>1370</v>
      </c>
      <c r="F187" s="75">
        <v>32</v>
      </c>
      <c r="G187" s="75">
        <v>2.2799999999999998</v>
      </c>
      <c r="H187" s="42">
        <v>1.5</v>
      </c>
      <c r="I187" s="110">
        <v>109133754</v>
      </c>
      <c r="J187" s="42">
        <v>60</v>
      </c>
      <c r="K187" s="113">
        <v>2.6</v>
      </c>
      <c r="L187" s="42">
        <v>67.5</v>
      </c>
      <c r="M187" s="75">
        <v>55.5</v>
      </c>
      <c r="N187" s="43">
        <v>4365387</v>
      </c>
      <c r="O187" s="74">
        <v>45636</v>
      </c>
      <c r="P187" s="74">
        <v>762</v>
      </c>
      <c r="Q187" s="74">
        <v>1704</v>
      </c>
      <c r="R187" s="74">
        <v>239</v>
      </c>
      <c r="S187" s="48">
        <v>1</v>
      </c>
      <c r="T187" s="26" t="s">
        <v>323</v>
      </c>
    </row>
    <row r="188" spans="1:20" x14ac:dyDescent="0.35">
      <c r="A188" s="75"/>
      <c r="B188" s="75">
        <v>1</v>
      </c>
      <c r="C188" s="75" t="s">
        <v>132</v>
      </c>
      <c r="D188" s="76">
        <v>48927</v>
      </c>
      <c r="E188" s="75">
        <v>1000</v>
      </c>
      <c r="F188" s="75">
        <v>35</v>
      </c>
      <c r="G188" s="75">
        <v>3.38</v>
      </c>
      <c r="H188" s="42">
        <v>1.75</v>
      </c>
      <c r="I188" s="110">
        <v>85321099.5</v>
      </c>
      <c r="J188" s="42">
        <v>35.200000000000003</v>
      </c>
      <c r="K188" s="113">
        <v>41.6</v>
      </c>
      <c r="L188" s="42">
        <v>46</v>
      </c>
      <c r="M188" s="75">
        <v>25</v>
      </c>
      <c r="N188" s="43">
        <v>1722223</v>
      </c>
      <c r="O188" s="74">
        <v>312617</v>
      </c>
      <c r="P188" s="74">
        <v>10935</v>
      </c>
      <c r="Q188" s="74">
        <v>1043</v>
      </c>
      <c r="R188" s="74">
        <v>195</v>
      </c>
      <c r="S188" s="48">
        <v>22.3</v>
      </c>
      <c r="T188" s="26" t="s">
        <v>133</v>
      </c>
    </row>
    <row r="189" spans="1:20" x14ac:dyDescent="0.35">
      <c r="A189" s="75" t="s">
        <v>3</v>
      </c>
      <c r="B189" s="75">
        <v>0.1</v>
      </c>
      <c r="C189" s="75" t="s">
        <v>298</v>
      </c>
      <c r="D189" s="76">
        <v>5913</v>
      </c>
      <c r="E189" s="75">
        <v>2496</v>
      </c>
      <c r="F189" s="75">
        <v>72</v>
      </c>
      <c r="G189" s="75">
        <v>2.8</v>
      </c>
      <c r="H189" s="42"/>
      <c r="I189" s="110"/>
      <c r="J189" s="42">
        <v>3</v>
      </c>
      <c r="K189" s="113">
        <v>-6.3</v>
      </c>
      <c r="L189" s="42">
        <v>4</v>
      </c>
      <c r="M189" s="75">
        <v>2.66</v>
      </c>
      <c r="N189" s="43">
        <v>177401</v>
      </c>
      <c r="O189" s="74">
        <v>6439</v>
      </c>
      <c r="P189" s="74">
        <v>1443</v>
      </c>
      <c r="Q189" s="74">
        <v>845</v>
      </c>
      <c r="R189" s="74">
        <v>181</v>
      </c>
      <c r="S189" s="48">
        <v>2.4</v>
      </c>
      <c r="T189" s="26" t="s">
        <v>424</v>
      </c>
    </row>
    <row r="190" spans="1:20" x14ac:dyDescent="0.35">
      <c r="A190" s="75"/>
      <c r="B190" s="75">
        <v>1</v>
      </c>
      <c r="C190" s="75" t="s">
        <v>282</v>
      </c>
      <c r="D190" s="76">
        <v>143546</v>
      </c>
      <c r="E190" s="75">
        <v>1894</v>
      </c>
      <c r="F190" s="75">
        <v>57</v>
      </c>
      <c r="G190" s="75">
        <v>2.92</v>
      </c>
      <c r="H190" s="42">
        <v>7.0000000000000007E-2</v>
      </c>
      <c r="I190" s="110">
        <v>10048129.279999999</v>
      </c>
      <c r="J190" s="42">
        <v>1.585</v>
      </c>
      <c r="K190" s="42">
        <v>-29.3</v>
      </c>
      <c r="L190" s="42">
        <v>2.35</v>
      </c>
      <c r="M190" s="75">
        <v>1.45</v>
      </c>
      <c r="N190" s="43">
        <v>227520</v>
      </c>
      <c r="O190" s="74">
        <v>16324</v>
      </c>
      <c r="P190" s="74">
        <v>8056</v>
      </c>
      <c r="Q190" s="74">
        <v>1604</v>
      </c>
      <c r="R190" s="74">
        <v>209</v>
      </c>
      <c r="S190" s="48">
        <v>5.6</v>
      </c>
      <c r="T190" s="26" t="s">
        <v>283</v>
      </c>
    </row>
    <row r="191" spans="1:20" x14ac:dyDescent="0.35">
      <c r="A191" s="75"/>
      <c r="B191" s="75">
        <v>1.8</v>
      </c>
      <c r="C191" s="75" t="s">
        <v>136</v>
      </c>
      <c r="D191" s="76">
        <v>154957</v>
      </c>
      <c r="E191" s="75">
        <v>481</v>
      </c>
      <c r="F191" s="75">
        <v>27</v>
      </c>
      <c r="G191" s="75">
        <v>5.31</v>
      </c>
      <c r="H191" s="42"/>
      <c r="I191" s="110"/>
      <c r="J191" s="42">
        <v>8.1999999999999993</v>
      </c>
      <c r="K191" s="42">
        <v>17.100000000000001</v>
      </c>
      <c r="L191" s="42">
        <v>10.4</v>
      </c>
      <c r="M191" s="75">
        <v>6.95</v>
      </c>
      <c r="N191" s="42">
        <v>705916</v>
      </c>
      <c r="O191" s="74">
        <v>7714</v>
      </c>
      <c r="P191" s="74">
        <v>865</v>
      </c>
      <c r="Q191" s="74">
        <v>1073</v>
      </c>
      <c r="R191" s="74">
        <v>177</v>
      </c>
      <c r="S191" s="48">
        <v>1</v>
      </c>
      <c r="T191" s="26" t="s">
        <v>137</v>
      </c>
    </row>
    <row r="192" spans="1:20" x14ac:dyDescent="0.35">
      <c r="A192" s="75" t="s">
        <v>3</v>
      </c>
      <c r="B192" s="75">
        <v>0.01</v>
      </c>
      <c r="C192" s="75" t="s">
        <v>103</v>
      </c>
      <c r="D192" s="76">
        <v>9347</v>
      </c>
      <c r="E192" s="75">
        <v>1514</v>
      </c>
      <c r="F192" s="75">
        <v>61</v>
      </c>
      <c r="G192" s="75">
        <v>3.87</v>
      </c>
      <c r="H192" s="42"/>
      <c r="I192" s="110"/>
      <c r="J192" s="42">
        <v>1.26</v>
      </c>
      <c r="K192" s="42">
        <v>-6.7</v>
      </c>
      <c r="L192" s="42">
        <v>1.89</v>
      </c>
      <c r="M192" s="75">
        <v>0.98</v>
      </c>
      <c r="N192" s="43">
        <v>1177771</v>
      </c>
      <c r="O192" s="74">
        <v>2688</v>
      </c>
      <c r="P192" s="74">
        <v>1897</v>
      </c>
      <c r="Q192" s="74">
        <v>791</v>
      </c>
      <c r="R192" s="74">
        <v>177</v>
      </c>
      <c r="S192" s="104">
        <v>0.2</v>
      </c>
      <c r="T192" s="26" t="s">
        <v>104</v>
      </c>
    </row>
    <row r="193" spans="1:20" x14ac:dyDescent="0.35">
      <c r="A193" s="75"/>
      <c r="B193" s="75">
        <v>0.2</v>
      </c>
      <c r="C193" s="75" t="s">
        <v>107</v>
      </c>
      <c r="D193" s="76">
        <v>1767</v>
      </c>
      <c r="E193" s="75">
        <v>670</v>
      </c>
      <c r="F193" s="75">
        <v>31</v>
      </c>
      <c r="G193" s="75">
        <v>4.42</v>
      </c>
      <c r="H193" s="42"/>
      <c r="I193" s="110"/>
      <c r="J193" s="42">
        <v>3.4</v>
      </c>
      <c r="K193" s="42">
        <v>-24.8</v>
      </c>
      <c r="L193" s="42">
        <v>5.85</v>
      </c>
      <c r="M193" s="75">
        <v>2.72</v>
      </c>
      <c r="N193" s="42">
        <v>30038</v>
      </c>
      <c r="O193" s="74">
        <v>2976</v>
      </c>
      <c r="P193" s="74">
        <v>740</v>
      </c>
      <c r="Q193" s="74">
        <v>1123</v>
      </c>
      <c r="R193" s="74">
        <v>190</v>
      </c>
      <c r="S193" s="48">
        <v>8.4</v>
      </c>
      <c r="T193" s="26" t="s">
        <v>108</v>
      </c>
    </row>
    <row r="194" spans="1:20" x14ac:dyDescent="0.35">
      <c r="A194" s="75" t="s">
        <v>3</v>
      </c>
      <c r="B194" s="75">
        <v>0.01</v>
      </c>
      <c r="C194" s="75" t="s">
        <v>353</v>
      </c>
      <c r="D194" s="76">
        <v>2096</v>
      </c>
      <c r="E194" s="75">
        <v>406</v>
      </c>
      <c r="F194" s="75">
        <v>64</v>
      </c>
      <c r="G194" s="75">
        <v>13.62</v>
      </c>
      <c r="H194" s="42"/>
      <c r="I194" s="110"/>
      <c r="J194" s="42">
        <v>5.4</v>
      </c>
      <c r="K194" s="113">
        <v>-13.6</v>
      </c>
      <c r="L194" s="42">
        <v>7.5</v>
      </c>
      <c r="M194" s="34">
        <v>4.3</v>
      </c>
      <c r="N194" s="42">
        <v>1131722</v>
      </c>
      <c r="O194" s="74">
        <v>34941</v>
      </c>
      <c r="P194" s="74">
        <v>6615</v>
      </c>
      <c r="Q194" s="74">
        <v>1313</v>
      </c>
      <c r="R194" s="74">
        <v>171</v>
      </c>
      <c r="S194" s="52">
        <v>3.2</v>
      </c>
      <c r="T194" s="26" t="s">
        <v>354</v>
      </c>
    </row>
    <row r="195" spans="1:20" x14ac:dyDescent="0.35">
      <c r="A195" s="75"/>
      <c r="B195" s="75">
        <v>1</v>
      </c>
      <c r="C195" s="75" t="s">
        <v>368</v>
      </c>
      <c r="D195" s="76">
        <v>162795</v>
      </c>
      <c r="E195" s="75">
        <v>2421</v>
      </c>
      <c r="F195" s="75">
        <v>93</v>
      </c>
      <c r="G195" s="75">
        <v>3.7</v>
      </c>
      <c r="H195" s="42"/>
      <c r="I195" s="110"/>
      <c r="J195" s="42">
        <v>3.39</v>
      </c>
      <c r="K195" s="113">
        <v>2.7</v>
      </c>
      <c r="L195" s="42">
        <v>4.2</v>
      </c>
      <c r="M195" s="75">
        <v>2.92</v>
      </c>
      <c r="N195" s="43">
        <v>551876</v>
      </c>
      <c r="O195" s="74">
        <v>102178</v>
      </c>
      <c r="P195" s="74">
        <v>31914</v>
      </c>
      <c r="Q195" s="74">
        <v>2458</v>
      </c>
      <c r="R195" s="74">
        <v>246</v>
      </c>
      <c r="S195" s="48">
        <v>20.100000000000001</v>
      </c>
      <c r="T195" s="26" t="s">
        <v>378</v>
      </c>
    </row>
    <row r="196" spans="1:20" s="75" customFormat="1" x14ac:dyDescent="0.35">
      <c r="A196" s="75" t="s">
        <v>14</v>
      </c>
      <c r="B196" s="75">
        <v>0</v>
      </c>
      <c r="C196" s="75" t="s">
        <v>496</v>
      </c>
      <c r="D196" s="75">
        <v>0</v>
      </c>
      <c r="E196" s="75">
        <v>2618</v>
      </c>
      <c r="F196" s="75">
        <v>247</v>
      </c>
      <c r="G196" s="75">
        <v>8.6199999999999992</v>
      </c>
      <c r="H196" s="42"/>
      <c r="I196" s="110"/>
      <c r="J196" s="42">
        <v>277.60000000000002</v>
      </c>
      <c r="K196" s="113" t="s">
        <v>4</v>
      </c>
      <c r="L196" s="42">
        <v>279.60000000000002</v>
      </c>
      <c r="M196" s="75">
        <v>240.8</v>
      </c>
      <c r="N196" s="43">
        <v>12302266</v>
      </c>
      <c r="O196" s="74">
        <v>50119</v>
      </c>
      <c r="P196" s="74">
        <v>184</v>
      </c>
      <c r="Q196" s="74">
        <v>1113</v>
      </c>
      <c r="R196" s="74">
        <v>15</v>
      </c>
      <c r="S196" s="48">
        <v>0.4</v>
      </c>
      <c r="T196" s="75" t="s">
        <v>502</v>
      </c>
    </row>
    <row r="197" spans="1:20" s="75" customFormat="1" x14ac:dyDescent="0.35">
      <c r="B197" s="75">
        <v>5</v>
      </c>
      <c r="C197" s="75" t="s">
        <v>141</v>
      </c>
      <c r="D197" s="76">
        <v>219301</v>
      </c>
      <c r="E197" s="75">
        <v>257</v>
      </c>
      <c r="F197" s="75">
        <v>16</v>
      </c>
      <c r="G197" s="75">
        <v>5.86</v>
      </c>
      <c r="H197" s="42">
        <v>1</v>
      </c>
      <c r="I197" s="110">
        <v>43860182</v>
      </c>
      <c r="J197" s="42" t="s">
        <v>495</v>
      </c>
      <c r="K197" s="113">
        <v>18.3</v>
      </c>
      <c r="L197" s="42">
        <v>23.2</v>
      </c>
      <c r="M197" s="75">
        <v>17.5</v>
      </c>
      <c r="N197" s="43">
        <v>921064</v>
      </c>
      <c r="O197" s="74">
        <v>15677</v>
      </c>
      <c r="P197" s="74">
        <v>790</v>
      </c>
      <c r="Q197" s="74">
        <v>430</v>
      </c>
      <c r="R197" s="74">
        <v>133</v>
      </c>
      <c r="S197" s="48">
        <v>1.8</v>
      </c>
      <c r="T197" s="26" t="s">
        <v>142</v>
      </c>
    </row>
    <row r="198" spans="1:20" s="75" customFormat="1" x14ac:dyDescent="0.35">
      <c r="B198" s="75">
        <v>1</v>
      </c>
      <c r="C198" s="75" t="s">
        <v>395</v>
      </c>
      <c r="D198" s="76">
        <v>26967</v>
      </c>
      <c r="E198" s="75">
        <v>725</v>
      </c>
      <c r="F198" s="75">
        <v>74</v>
      </c>
      <c r="G198" s="75">
        <v>9.26</v>
      </c>
      <c r="H198" s="42">
        <v>1.6</v>
      </c>
      <c r="I198" s="110">
        <v>42368944</v>
      </c>
      <c r="J198" s="42">
        <v>24.2</v>
      </c>
      <c r="K198" s="113">
        <v>3.7</v>
      </c>
      <c r="L198" s="42">
        <v>26.7</v>
      </c>
      <c r="M198" s="75">
        <v>21.8</v>
      </c>
      <c r="N198" s="43">
        <v>652602</v>
      </c>
      <c r="O198" s="74">
        <v>499113</v>
      </c>
      <c r="P198" s="74">
        <v>20694</v>
      </c>
      <c r="Q198" s="74">
        <v>1661</v>
      </c>
      <c r="R198" s="74">
        <v>221</v>
      </c>
      <c r="S198" s="48">
        <v>76.7</v>
      </c>
      <c r="T198" s="26" t="s">
        <v>405</v>
      </c>
    </row>
    <row r="199" spans="1:20" s="1" customFormat="1" x14ac:dyDescent="0.35">
      <c r="A199" s="25"/>
      <c r="B199" s="40"/>
      <c r="C199" s="101" t="s">
        <v>249</v>
      </c>
      <c r="D199" s="94"/>
      <c r="E199" s="94"/>
      <c r="F199" s="94"/>
      <c r="G199" s="108"/>
      <c r="H199" s="40"/>
      <c r="I199" s="51">
        <f>SUM(I176:I198)</f>
        <v>522702046.42999995</v>
      </c>
      <c r="J199" s="40"/>
      <c r="K199" s="40"/>
      <c r="L199" s="40"/>
      <c r="M199" s="40"/>
      <c r="N199" s="51">
        <f>SUM(N176:N198)</f>
        <v>35151323</v>
      </c>
      <c r="O199" s="51">
        <f>SUM(O176:O198)</f>
        <v>1730367</v>
      </c>
      <c r="P199" s="51">
        <f>SUM(P176:P198)</f>
        <v>144066</v>
      </c>
      <c r="Q199" s="51">
        <f>SUM(Q176:Q198)</f>
        <v>34454</v>
      </c>
      <c r="R199" s="73"/>
      <c r="S199" s="112"/>
      <c r="T199" s="25"/>
    </row>
    <row r="200" spans="1:20" x14ac:dyDescent="0.35">
      <c r="A200" s="26"/>
      <c r="B200" s="42"/>
      <c r="C200" s="99"/>
      <c r="D200" s="76"/>
      <c r="E200" s="76"/>
      <c r="F200" s="76"/>
      <c r="G200" s="28"/>
      <c r="H200" s="42"/>
      <c r="I200" s="51"/>
      <c r="J200" s="42"/>
      <c r="K200" s="113"/>
      <c r="L200" s="42"/>
      <c r="M200" s="42"/>
      <c r="N200" s="43"/>
      <c r="O200" s="74"/>
      <c r="P200" s="74"/>
      <c r="Q200" s="74"/>
      <c r="R200" s="74"/>
      <c r="S200" s="113"/>
      <c r="T200" s="26"/>
    </row>
    <row r="201" spans="1:20" s="1" customFormat="1" x14ac:dyDescent="0.35">
      <c r="A201" s="25"/>
      <c r="B201" s="40"/>
      <c r="C201" s="101" t="s">
        <v>250</v>
      </c>
      <c r="D201" s="94"/>
      <c r="E201" s="94"/>
      <c r="F201" s="94"/>
      <c r="G201" s="108"/>
      <c r="H201" s="40"/>
      <c r="I201" s="51"/>
      <c r="J201" s="40"/>
      <c r="K201" s="112"/>
      <c r="L201" s="40"/>
      <c r="M201" s="40"/>
      <c r="N201" s="51"/>
      <c r="O201" s="73"/>
      <c r="P201" s="73"/>
      <c r="Q201" s="73"/>
      <c r="R201" s="73"/>
      <c r="S201" s="112"/>
      <c r="T201" s="25"/>
    </row>
    <row r="202" spans="1:20" x14ac:dyDescent="0.35">
      <c r="A202" s="26"/>
      <c r="B202" s="75">
        <v>100</v>
      </c>
      <c r="C202" s="75" t="s">
        <v>143</v>
      </c>
      <c r="D202" s="76">
        <v>321418</v>
      </c>
      <c r="E202" s="75">
        <v>816</v>
      </c>
      <c r="F202" s="75">
        <v>8</v>
      </c>
      <c r="G202" s="75">
        <v>0.97</v>
      </c>
      <c r="H202" s="42">
        <v>11</v>
      </c>
      <c r="I202" s="110">
        <v>26189317</v>
      </c>
      <c r="J202" s="42" t="s">
        <v>498</v>
      </c>
      <c r="K202" s="113">
        <v>17.399999999999999</v>
      </c>
      <c r="L202" s="42">
        <v>194</v>
      </c>
      <c r="M202" s="42">
        <v>166.71</v>
      </c>
      <c r="N202" s="43">
        <v>607480</v>
      </c>
      <c r="O202" s="43">
        <v>31003</v>
      </c>
      <c r="P202" s="74">
        <v>174</v>
      </c>
      <c r="Q202" s="74">
        <v>591</v>
      </c>
      <c r="R202" s="74">
        <v>175</v>
      </c>
      <c r="S202" s="116">
        <v>6.2</v>
      </c>
      <c r="T202" s="75" t="s">
        <v>144</v>
      </c>
    </row>
    <row r="203" spans="1:20" x14ac:dyDescent="0.35">
      <c r="A203" s="26"/>
      <c r="B203" s="75">
        <v>10</v>
      </c>
      <c r="C203" s="75" t="s">
        <v>145</v>
      </c>
      <c r="D203" s="76">
        <v>208714</v>
      </c>
      <c r="E203" s="75">
        <v>2273</v>
      </c>
      <c r="F203" s="75">
        <v>43</v>
      </c>
      <c r="G203" s="75">
        <v>1.86</v>
      </c>
      <c r="H203" s="42">
        <v>1.6</v>
      </c>
      <c r="I203" s="110">
        <v>33316785.600000001</v>
      </c>
      <c r="J203" s="42">
        <v>84</v>
      </c>
      <c r="K203" s="113">
        <v>23.5</v>
      </c>
      <c r="L203" s="42">
        <v>84</v>
      </c>
      <c r="M203" s="42">
        <v>69</v>
      </c>
      <c r="N203" s="43">
        <v>1753200</v>
      </c>
      <c r="O203" s="43">
        <v>147642</v>
      </c>
      <c r="P203" s="74">
        <v>1898</v>
      </c>
      <c r="Q203" s="74">
        <v>1689</v>
      </c>
      <c r="R203" s="74">
        <v>238</v>
      </c>
      <c r="S203" s="116">
        <v>9.1</v>
      </c>
      <c r="T203" s="75" t="s">
        <v>146</v>
      </c>
    </row>
    <row r="204" spans="1:20" x14ac:dyDescent="0.35">
      <c r="A204" s="26"/>
      <c r="B204" s="75">
        <v>100</v>
      </c>
      <c r="C204" s="75" t="s">
        <v>355</v>
      </c>
      <c r="D204" s="76">
        <v>68790</v>
      </c>
      <c r="E204" s="75">
        <v>567</v>
      </c>
      <c r="F204" s="75">
        <v>8</v>
      </c>
      <c r="G204" s="75">
        <v>1.39</v>
      </c>
      <c r="H204" s="42">
        <v>7.5</v>
      </c>
      <c r="I204" s="110">
        <v>5159250</v>
      </c>
      <c r="J204" s="42" t="s">
        <v>499</v>
      </c>
      <c r="K204" s="113">
        <v>35.1</v>
      </c>
      <c r="L204" s="42">
        <v>125</v>
      </c>
      <c r="M204" s="42">
        <v>93</v>
      </c>
      <c r="N204" s="43">
        <v>80484</v>
      </c>
      <c r="O204" s="43">
        <v>8208</v>
      </c>
      <c r="P204" s="74">
        <v>78</v>
      </c>
      <c r="Q204" s="74">
        <v>389</v>
      </c>
      <c r="R204" s="74">
        <v>132</v>
      </c>
      <c r="S204" s="116">
        <v>11.3</v>
      </c>
      <c r="T204" s="75" t="s">
        <v>147</v>
      </c>
    </row>
    <row r="205" spans="1:20" x14ac:dyDescent="0.35">
      <c r="A205" s="26"/>
      <c r="B205" s="75">
        <v>25</v>
      </c>
      <c r="C205" s="75" t="s">
        <v>327</v>
      </c>
      <c r="D205" s="76">
        <v>123313</v>
      </c>
      <c r="E205" s="75">
        <v>821</v>
      </c>
      <c r="F205" s="75">
        <v>6</v>
      </c>
      <c r="G205" s="75">
        <v>0.73</v>
      </c>
      <c r="H205" s="42">
        <v>7.5</v>
      </c>
      <c r="I205" s="110">
        <v>36990847.5</v>
      </c>
      <c r="J205" s="42">
        <v>153</v>
      </c>
      <c r="K205" s="113">
        <v>16.100000000000001</v>
      </c>
      <c r="L205" s="42">
        <v>155</v>
      </c>
      <c r="M205" s="42">
        <v>131</v>
      </c>
      <c r="N205" s="43">
        <v>754676</v>
      </c>
      <c r="O205" s="43">
        <v>17242</v>
      </c>
      <c r="P205" s="74">
        <v>125</v>
      </c>
      <c r="Q205" s="74">
        <v>503</v>
      </c>
      <c r="R205" s="74">
        <v>170</v>
      </c>
      <c r="S205" s="116">
        <v>2.5</v>
      </c>
      <c r="T205" s="75" t="s">
        <v>325</v>
      </c>
    </row>
    <row r="206" spans="1:20" x14ac:dyDescent="0.35">
      <c r="A206" s="26"/>
      <c r="B206" s="75">
        <v>100</v>
      </c>
      <c r="C206" s="75" t="s">
        <v>148</v>
      </c>
      <c r="D206" s="76">
        <v>277623</v>
      </c>
      <c r="E206" s="75">
        <v>848</v>
      </c>
      <c r="F206" s="75">
        <v>22</v>
      </c>
      <c r="G206" s="75">
        <v>2.5299999999999998</v>
      </c>
      <c r="H206" s="42">
        <v>9</v>
      </c>
      <c r="I206" s="110">
        <v>24929100</v>
      </c>
      <c r="J206" s="42" t="s">
        <v>500</v>
      </c>
      <c r="K206" s="113">
        <v>25</v>
      </c>
      <c r="L206" s="42">
        <v>143</v>
      </c>
      <c r="M206" s="42">
        <v>120</v>
      </c>
      <c r="N206" s="43">
        <v>391448</v>
      </c>
      <c r="O206" s="43">
        <v>48304</v>
      </c>
      <c r="P206" s="74">
        <v>385</v>
      </c>
      <c r="Q206" s="74">
        <v>1081</v>
      </c>
      <c r="R206" s="74">
        <v>215</v>
      </c>
      <c r="S206" s="116">
        <v>13.9</v>
      </c>
      <c r="T206" s="75" t="s">
        <v>149</v>
      </c>
    </row>
    <row r="207" spans="1:20" x14ac:dyDescent="0.35">
      <c r="A207" s="26"/>
      <c r="B207" s="75">
        <v>20</v>
      </c>
      <c r="C207" s="75" t="s">
        <v>150</v>
      </c>
      <c r="D207" s="76">
        <v>2596729</v>
      </c>
      <c r="E207" s="75">
        <v>9917</v>
      </c>
      <c r="F207" s="75">
        <v>350</v>
      </c>
      <c r="G207" s="75">
        <v>3.41</v>
      </c>
      <c r="H207" s="42">
        <v>5.0999999999999996</v>
      </c>
      <c r="I207" s="110">
        <v>662161718.10000002</v>
      </c>
      <c r="J207" s="42">
        <v>100.2</v>
      </c>
      <c r="K207" s="113">
        <v>25.9</v>
      </c>
      <c r="L207" s="42">
        <v>103.8</v>
      </c>
      <c r="M207" s="42">
        <v>85.2</v>
      </c>
      <c r="N207" s="43">
        <v>13009612</v>
      </c>
      <c r="O207" s="43">
        <v>3306054</v>
      </c>
      <c r="P207" s="74">
        <v>34979</v>
      </c>
      <c r="Q207" s="74">
        <v>108792</v>
      </c>
      <c r="R207" s="74">
        <v>249</v>
      </c>
      <c r="S207" s="116">
        <v>26.9</v>
      </c>
      <c r="T207" s="75" t="s">
        <v>151</v>
      </c>
    </row>
    <row r="208" spans="1:20" x14ac:dyDescent="0.35">
      <c r="A208" s="26"/>
      <c r="B208" s="75">
        <v>100</v>
      </c>
      <c r="C208" s="75" t="s">
        <v>152</v>
      </c>
      <c r="D208" s="76">
        <v>988695</v>
      </c>
      <c r="E208" s="75">
        <v>5427</v>
      </c>
      <c r="F208" s="75">
        <v>99</v>
      </c>
      <c r="G208" s="75">
        <v>1.79</v>
      </c>
      <c r="H208" s="42">
        <v>15.5</v>
      </c>
      <c r="I208" s="110">
        <v>152862891</v>
      </c>
      <c r="J208" s="42">
        <v>317</v>
      </c>
      <c r="K208" s="113">
        <v>18</v>
      </c>
      <c r="L208" s="42">
        <v>329</v>
      </c>
      <c r="M208" s="42">
        <v>280</v>
      </c>
      <c r="N208" s="43">
        <v>3134164</v>
      </c>
      <c r="O208" s="43">
        <v>306225</v>
      </c>
      <c r="P208" s="74">
        <v>993</v>
      </c>
      <c r="Q208" s="74">
        <v>4112</v>
      </c>
      <c r="R208" s="74">
        <v>248</v>
      </c>
      <c r="S208" s="116">
        <v>10</v>
      </c>
      <c r="T208" s="75" t="s">
        <v>153</v>
      </c>
    </row>
    <row r="209" spans="1:23" x14ac:dyDescent="0.35">
      <c r="A209" s="26"/>
      <c r="B209" s="75">
        <v>18</v>
      </c>
      <c r="C209" s="75" t="s">
        <v>154</v>
      </c>
      <c r="D209" s="76">
        <v>1807164</v>
      </c>
      <c r="E209" s="75">
        <v>8888</v>
      </c>
      <c r="F209" s="75">
        <v>312</v>
      </c>
      <c r="G209" s="75">
        <v>3.39</v>
      </c>
      <c r="H209" s="42">
        <v>4</v>
      </c>
      <c r="I209" s="110">
        <v>401592064</v>
      </c>
      <c r="J209" s="42">
        <v>78.5</v>
      </c>
      <c r="K209" s="113">
        <v>32.700000000000003</v>
      </c>
      <c r="L209" s="42">
        <v>78.5</v>
      </c>
      <c r="M209" s="42">
        <v>62.5</v>
      </c>
      <c r="N209" s="43">
        <v>7881244</v>
      </c>
      <c r="O209" s="43">
        <v>2105884</v>
      </c>
      <c r="P209" s="74">
        <v>31142</v>
      </c>
      <c r="Q209" s="74">
        <v>63329</v>
      </c>
      <c r="R209" s="74">
        <v>249</v>
      </c>
      <c r="S209" s="116">
        <v>31</v>
      </c>
      <c r="T209" s="75" t="s">
        <v>155</v>
      </c>
    </row>
    <row r="210" spans="1:23" x14ac:dyDescent="0.35">
      <c r="A210" s="26"/>
      <c r="B210" s="75">
        <v>100</v>
      </c>
      <c r="C210" s="75" t="s">
        <v>156</v>
      </c>
      <c r="D210" s="76">
        <v>1565041</v>
      </c>
      <c r="E210" s="75">
        <v>1749</v>
      </c>
      <c r="F210" s="75">
        <v>24</v>
      </c>
      <c r="G210" s="75">
        <v>1.35</v>
      </c>
      <c r="H210" s="42">
        <v>10.6</v>
      </c>
      <c r="I210" s="110">
        <v>165894293</v>
      </c>
      <c r="J210" s="42">
        <v>230</v>
      </c>
      <c r="K210" s="113">
        <v>25.6</v>
      </c>
      <c r="L210" s="42">
        <v>230</v>
      </c>
      <c r="M210" s="42">
        <v>195</v>
      </c>
      <c r="N210" s="43">
        <v>3599593</v>
      </c>
      <c r="O210" s="43">
        <v>98696</v>
      </c>
      <c r="P210" s="74">
        <v>484</v>
      </c>
      <c r="Q210" s="74">
        <v>564</v>
      </c>
      <c r="R210" s="74">
        <v>185</v>
      </c>
      <c r="S210" s="116">
        <v>3.1</v>
      </c>
      <c r="T210" s="75" t="s">
        <v>157</v>
      </c>
    </row>
    <row r="211" spans="1:23" x14ac:dyDescent="0.35">
      <c r="A211" s="26"/>
      <c r="B211" s="75">
        <v>10</v>
      </c>
      <c r="C211" s="75" t="s">
        <v>159</v>
      </c>
      <c r="D211" s="76">
        <v>230149</v>
      </c>
      <c r="E211" s="75">
        <v>2546</v>
      </c>
      <c r="F211" s="75">
        <v>59</v>
      </c>
      <c r="G211" s="75">
        <v>2.2599999999999998</v>
      </c>
      <c r="H211" s="42">
        <v>5.2</v>
      </c>
      <c r="I211" s="110">
        <v>119584010</v>
      </c>
      <c r="J211" s="42">
        <v>67</v>
      </c>
      <c r="K211" s="113">
        <v>31.9</v>
      </c>
      <c r="L211" s="42">
        <v>68.5</v>
      </c>
      <c r="M211" s="42">
        <v>53</v>
      </c>
      <c r="N211" s="43">
        <v>1541998</v>
      </c>
      <c r="O211" s="43">
        <v>230139</v>
      </c>
      <c r="P211" s="74">
        <v>3629</v>
      </c>
      <c r="Q211" s="74">
        <v>3877</v>
      </c>
      <c r="R211" s="74">
        <v>248</v>
      </c>
      <c r="S211" s="116">
        <v>15.8</v>
      </c>
      <c r="T211" s="75" t="s">
        <v>160</v>
      </c>
    </row>
    <row r="212" spans="1:23" x14ac:dyDescent="0.35">
      <c r="A212" s="26"/>
      <c r="B212" s="75">
        <v>100</v>
      </c>
      <c r="C212" s="75" t="s">
        <v>418</v>
      </c>
      <c r="D212" s="76">
        <v>1089863</v>
      </c>
      <c r="E212" s="75">
        <v>3130</v>
      </c>
      <c r="F212" s="75">
        <v>32</v>
      </c>
      <c r="G212" s="75">
        <v>1.01</v>
      </c>
      <c r="H212" s="42">
        <v>5.5</v>
      </c>
      <c r="I212" s="110">
        <v>13460868</v>
      </c>
      <c r="J212" s="42">
        <v>130</v>
      </c>
      <c r="K212" s="113">
        <v>16.5</v>
      </c>
      <c r="L212" s="42">
        <v>130</v>
      </c>
      <c r="M212" s="42">
        <v>114.3</v>
      </c>
      <c r="N212" s="43">
        <v>1416822</v>
      </c>
      <c r="O212" s="43">
        <v>119138</v>
      </c>
      <c r="P212" s="74">
        <v>1015</v>
      </c>
      <c r="Q212" s="74">
        <v>1128</v>
      </c>
      <c r="R212" s="74">
        <v>220</v>
      </c>
      <c r="S212" s="116">
        <v>9.3000000000000007</v>
      </c>
      <c r="T212" s="75" t="s">
        <v>419</v>
      </c>
    </row>
    <row r="213" spans="1:23" x14ac:dyDescent="0.35">
      <c r="A213" s="26"/>
      <c r="B213" s="75">
        <v>15</v>
      </c>
      <c r="C213" s="75" t="s">
        <v>326</v>
      </c>
      <c r="D213" s="76">
        <v>946520</v>
      </c>
      <c r="E213" s="75">
        <v>4005</v>
      </c>
      <c r="F213" s="75">
        <v>84</v>
      </c>
      <c r="G213" s="75">
        <v>2.0499999999999998</v>
      </c>
      <c r="H213" s="42">
        <v>2.95</v>
      </c>
      <c r="I213" s="110">
        <v>186148091.59999999</v>
      </c>
      <c r="J213" s="42">
        <v>39.6</v>
      </c>
      <c r="K213" s="113">
        <v>20.399999999999999</v>
      </c>
      <c r="L213" s="42">
        <v>39.799999999999997</v>
      </c>
      <c r="M213" s="42">
        <v>35.6</v>
      </c>
      <c r="N213" s="43">
        <v>2498814</v>
      </c>
      <c r="O213" s="43">
        <v>407369</v>
      </c>
      <c r="P213" s="74">
        <v>10911</v>
      </c>
      <c r="Q213" s="74">
        <v>5233</v>
      </c>
      <c r="R213" s="74">
        <v>249</v>
      </c>
      <c r="S213" s="116">
        <v>17.3</v>
      </c>
      <c r="T213" s="75" t="s">
        <v>161</v>
      </c>
    </row>
    <row r="214" spans="1:23" x14ac:dyDescent="0.35">
      <c r="A214" s="26"/>
      <c r="B214" s="75">
        <v>30</v>
      </c>
      <c r="C214" s="75" t="s">
        <v>302</v>
      </c>
      <c r="D214" s="76">
        <v>57000</v>
      </c>
      <c r="E214" s="75">
        <v>933</v>
      </c>
      <c r="F214" s="75">
        <v>21</v>
      </c>
      <c r="G214" s="75">
        <v>2.2000000000000002</v>
      </c>
      <c r="H214" s="42">
        <v>10</v>
      </c>
      <c r="I214" s="110">
        <v>18810000</v>
      </c>
      <c r="J214" s="42">
        <v>170</v>
      </c>
      <c r="K214" s="113">
        <v>49.2</v>
      </c>
      <c r="L214" s="42">
        <v>170</v>
      </c>
      <c r="M214" s="42">
        <v>124</v>
      </c>
      <c r="N214" s="43">
        <v>323000</v>
      </c>
      <c r="O214" s="43">
        <v>43976</v>
      </c>
      <c r="P214" s="74">
        <v>296</v>
      </c>
      <c r="Q214" s="74">
        <v>1083</v>
      </c>
      <c r="R214" s="74">
        <v>220</v>
      </c>
      <c r="S214" s="116">
        <v>15.6</v>
      </c>
      <c r="T214" s="75" t="s">
        <v>304</v>
      </c>
    </row>
    <row r="215" spans="1:23" s="75" customFormat="1" x14ac:dyDescent="0.35">
      <c r="A215" s="26"/>
      <c r="B215" s="75">
        <v>100</v>
      </c>
      <c r="C215" s="75" t="s">
        <v>406</v>
      </c>
      <c r="D215" s="76">
        <v>224348</v>
      </c>
      <c r="E215" s="75">
        <v>856</v>
      </c>
      <c r="F215" s="75">
        <v>9</v>
      </c>
      <c r="G215" s="75">
        <v>1.04</v>
      </c>
      <c r="H215" s="42">
        <v>6</v>
      </c>
      <c r="I215" s="110">
        <v>13383102</v>
      </c>
      <c r="J215" s="42">
        <v>115</v>
      </c>
      <c r="K215" s="113">
        <v>14.6</v>
      </c>
      <c r="L215" s="42">
        <v>115</v>
      </c>
      <c r="M215" s="42">
        <v>103</v>
      </c>
      <c r="N215" s="43">
        <v>258000</v>
      </c>
      <c r="O215" s="43">
        <v>34582</v>
      </c>
      <c r="P215" s="74">
        <v>319</v>
      </c>
      <c r="Q215" s="74">
        <v>568</v>
      </c>
      <c r="R215" s="74">
        <v>183</v>
      </c>
      <c r="S215" s="116">
        <v>14.2</v>
      </c>
      <c r="T215" s="75" t="s">
        <v>408</v>
      </c>
    </row>
    <row r="216" spans="1:23" s="75" customFormat="1" x14ac:dyDescent="0.35">
      <c r="A216" s="26"/>
      <c r="B216" s="75">
        <v>100</v>
      </c>
      <c r="C216" s="75" t="s">
        <v>269</v>
      </c>
      <c r="D216" s="76">
        <v>1238856</v>
      </c>
      <c r="E216" s="75">
        <v>1167</v>
      </c>
      <c r="F216" s="75">
        <v>26</v>
      </c>
      <c r="G216" s="75">
        <v>2.1800000000000002</v>
      </c>
      <c r="H216" s="42">
        <v>14.6</v>
      </c>
      <c r="I216" s="110">
        <v>180867223.59999999</v>
      </c>
      <c r="J216" s="42">
        <v>240</v>
      </c>
      <c r="K216" s="113">
        <v>31.5</v>
      </c>
      <c r="L216" s="42">
        <v>240</v>
      </c>
      <c r="M216" s="42">
        <v>190</v>
      </c>
      <c r="N216" s="43">
        <v>2973254</v>
      </c>
      <c r="O216" s="43">
        <v>101795</v>
      </c>
      <c r="P216" s="74">
        <v>465</v>
      </c>
      <c r="Q216" s="74">
        <v>782</v>
      </c>
      <c r="R216" s="74">
        <v>186</v>
      </c>
      <c r="S216" s="116">
        <v>3.8</v>
      </c>
      <c r="T216" s="75" t="s">
        <v>270</v>
      </c>
    </row>
    <row r="217" spans="1:23" s="75" customFormat="1" x14ac:dyDescent="0.35">
      <c r="A217" s="26"/>
      <c r="B217" s="75">
        <v>50</v>
      </c>
      <c r="C217" s="75" t="s">
        <v>497</v>
      </c>
      <c r="D217" s="76">
        <v>31625</v>
      </c>
      <c r="E217" s="75">
        <v>716</v>
      </c>
      <c r="F217" s="75">
        <v>6</v>
      </c>
      <c r="G217" s="75">
        <v>0.83</v>
      </c>
      <c r="H217" s="42">
        <v>2</v>
      </c>
      <c r="I217" s="110">
        <v>1265000</v>
      </c>
      <c r="J217" s="42">
        <v>107</v>
      </c>
      <c r="K217" s="113">
        <v>5</v>
      </c>
      <c r="L217" s="42">
        <v>110</v>
      </c>
      <c r="M217" s="42">
        <v>98</v>
      </c>
      <c r="N217" s="43">
        <v>67678</v>
      </c>
      <c r="O217" s="43">
        <v>20155</v>
      </c>
      <c r="P217" s="74">
        <v>172</v>
      </c>
      <c r="Q217" s="74">
        <v>476</v>
      </c>
      <c r="R217" s="74">
        <v>160</v>
      </c>
      <c r="S217" s="116">
        <v>27.2</v>
      </c>
      <c r="T217" s="75" t="s">
        <v>501</v>
      </c>
    </row>
    <row r="218" spans="1:23" s="75" customFormat="1" x14ac:dyDescent="0.35">
      <c r="A218" s="26"/>
      <c r="B218" s="75">
        <v>50</v>
      </c>
      <c r="C218" s="75" t="s">
        <v>303</v>
      </c>
      <c r="D218" s="76">
        <v>783197</v>
      </c>
      <c r="E218" s="75">
        <v>1673</v>
      </c>
      <c r="F218" s="75">
        <v>58</v>
      </c>
      <c r="G218" s="75">
        <v>3.35</v>
      </c>
      <c r="H218" s="42">
        <v>6</v>
      </c>
      <c r="I218" s="110">
        <v>93952656</v>
      </c>
      <c r="J218" s="42">
        <v>110</v>
      </c>
      <c r="K218" s="113">
        <v>21.3</v>
      </c>
      <c r="L218" s="42">
        <v>110</v>
      </c>
      <c r="M218" s="42">
        <v>89.5</v>
      </c>
      <c r="N218" s="43">
        <v>1723034</v>
      </c>
      <c r="O218" s="43">
        <v>178518</v>
      </c>
      <c r="P218" s="74">
        <v>1864</v>
      </c>
      <c r="Q218" s="74">
        <v>3965</v>
      </c>
      <c r="R218" s="74">
        <v>244</v>
      </c>
      <c r="S218" s="116">
        <v>11.9</v>
      </c>
      <c r="T218" s="75" t="s">
        <v>305</v>
      </c>
    </row>
    <row r="219" spans="1:23" s="75" customFormat="1" x14ac:dyDescent="0.35">
      <c r="A219" s="26"/>
      <c r="B219" s="75">
        <v>10</v>
      </c>
      <c r="C219" s="75" t="s">
        <v>162</v>
      </c>
      <c r="D219" s="76">
        <v>207312</v>
      </c>
      <c r="E219" s="75">
        <v>2723</v>
      </c>
      <c r="F219" s="75">
        <v>99</v>
      </c>
      <c r="G219" s="75">
        <v>3.51</v>
      </c>
      <c r="H219" s="42">
        <v>4.5999999999999996</v>
      </c>
      <c r="I219" s="110">
        <v>95363441.799999997</v>
      </c>
      <c r="J219" s="42">
        <v>54.6</v>
      </c>
      <c r="K219" s="113">
        <v>6.5</v>
      </c>
      <c r="L219" s="42">
        <v>59.8</v>
      </c>
      <c r="M219" s="42">
        <v>51.8</v>
      </c>
      <c r="N219" s="43">
        <v>1131923</v>
      </c>
      <c r="O219" s="43">
        <v>171819</v>
      </c>
      <c r="P219" s="74">
        <v>3120</v>
      </c>
      <c r="Q219" s="74">
        <v>5096</v>
      </c>
      <c r="R219" s="74">
        <v>247</v>
      </c>
      <c r="S219" s="116">
        <v>15</v>
      </c>
      <c r="T219" s="75" t="s">
        <v>163</v>
      </c>
    </row>
    <row r="220" spans="1:23" x14ac:dyDescent="0.35">
      <c r="A220" s="26"/>
      <c r="B220" s="75">
        <v>50</v>
      </c>
      <c r="C220" s="75" t="s">
        <v>407</v>
      </c>
      <c r="D220" s="76">
        <v>5791489</v>
      </c>
      <c r="E220" s="75">
        <v>4819</v>
      </c>
      <c r="F220" s="75">
        <v>189</v>
      </c>
      <c r="G220" s="75">
        <v>3.77</v>
      </c>
      <c r="H220" s="42">
        <v>4.12</v>
      </c>
      <c r="I220" s="110">
        <v>477218730</v>
      </c>
      <c r="J220" s="42">
        <v>92.5</v>
      </c>
      <c r="K220" s="113">
        <v>17.100000000000001</v>
      </c>
      <c r="L220" s="42">
        <v>92.5</v>
      </c>
      <c r="M220" s="42">
        <v>80.8</v>
      </c>
      <c r="N220" s="43">
        <v>10714255</v>
      </c>
      <c r="O220" s="43">
        <v>913570</v>
      </c>
      <c r="P220" s="74">
        <v>10654</v>
      </c>
      <c r="Q220" s="74">
        <v>32571</v>
      </c>
      <c r="R220" s="74">
        <v>249</v>
      </c>
      <c r="S220" s="116">
        <v>9.1999999999999993</v>
      </c>
      <c r="T220" s="75" t="s">
        <v>409</v>
      </c>
    </row>
    <row r="221" spans="1:23" s="75" customFormat="1" x14ac:dyDescent="0.35">
      <c r="A221" s="26"/>
      <c r="B221" s="75">
        <v>25</v>
      </c>
      <c r="C221" s="75" t="s">
        <v>164</v>
      </c>
      <c r="D221" s="76">
        <v>2683076</v>
      </c>
      <c r="E221" s="75">
        <v>10346</v>
      </c>
      <c r="F221" s="75">
        <v>233</v>
      </c>
      <c r="G221" s="75">
        <v>2.2000000000000002</v>
      </c>
      <c r="H221" s="42">
        <v>2.2999999999999998</v>
      </c>
      <c r="I221" s="110">
        <v>138431355.80000001</v>
      </c>
      <c r="J221" s="42">
        <v>63.4</v>
      </c>
      <c r="K221" s="113">
        <v>25</v>
      </c>
      <c r="L221" s="42">
        <v>63.4</v>
      </c>
      <c r="M221" s="42">
        <v>50.8</v>
      </c>
      <c r="N221" s="43">
        <v>6804281</v>
      </c>
      <c r="O221" s="43">
        <v>3536919</v>
      </c>
      <c r="P221" s="74">
        <v>62550</v>
      </c>
      <c r="Q221" s="74">
        <v>20999</v>
      </c>
      <c r="R221" s="74">
        <v>249</v>
      </c>
      <c r="S221" s="116">
        <v>65.2</v>
      </c>
      <c r="T221" s="75" t="s">
        <v>165</v>
      </c>
    </row>
    <row r="222" spans="1:23" s="75" customFormat="1" x14ac:dyDescent="0.35">
      <c r="A222" s="26"/>
      <c r="B222" s="75">
        <v>60</v>
      </c>
      <c r="C222" s="75" t="s">
        <v>166</v>
      </c>
      <c r="D222" s="76">
        <v>367472</v>
      </c>
      <c r="E222" s="75">
        <v>2091</v>
      </c>
      <c r="F222" s="75">
        <v>36</v>
      </c>
      <c r="G222" s="75">
        <v>1.69</v>
      </c>
      <c r="H222" s="42">
        <v>8</v>
      </c>
      <c r="I222" s="110">
        <v>48996272</v>
      </c>
      <c r="J222" s="42">
        <v>139</v>
      </c>
      <c r="K222" s="113">
        <v>21.5</v>
      </c>
      <c r="L222" s="42">
        <v>139</v>
      </c>
      <c r="M222" s="42">
        <v>119</v>
      </c>
      <c r="N222" s="43">
        <v>851310</v>
      </c>
      <c r="O222" s="43">
        <v>66929</v>
      </c>
      <c r="P222" s="74">
        <v>532</v>
      </c>
      <c r="Q222" s="74">
        <v>1461</v>
      </c>
      <c r="R222" s="74">
        <v>238</v>
      </c>
      <c r="S222" s="116">
        <v>8.6999999999999993</v>
      </c>
      <c r="T222" s="75" t="s">
        <v>167</v>
      </c>
    </row>
    <row r="223" spans="1:23" x14ac:dyDescent="0.35">
      <c r="A223" s="26"/>
      <c r="B223" s="40"/>
      <c r="C223" s="101" t="s">
        <v>324</v>
      </c>
      <c r="D223" s="76"/>
      <c r="E223" s="76"/>
      <c r="F223" s="89"/>
      <c r="G223" s="108"/>
      <c r="H223" s="112"/>
      <c r="I223" s="51">
        <f>SUM(I202:I222)</f>
        <v>2896577017</v>
      </c>
      <c r="J223" s="40"/>
      <c r="K223" s="40"/>
      <c r="L223" s="40"/>
      <c r="M223" s="40"/>
      <c r="N223" s="73">
        <f>SUM(N202:N222)</f>
        <v>61516270</v>
      </c>
      <c r="O223" s="73">
        <f>SUM(O202:O222)</f>
        <v>11894167</v>
      </c>
      <c r="P223" s="73">
        <f>SUM(P202:P222)</f>
        <v>165785</v>
      </c>
      <c r="Q223" s="73">
        <f>SUM(Q202:Q222)</f>
        <v>258289</v>
      </c>
      <c r="R223" s="73"/>
      <c r="S223" s="112"/>
      <c r="T223" s="25"/>
      <c r="U223" s="1"/>
      <c r="V223" s="1"/>
      <c r="W223" s="1"/>
    </row>
    <row r="224" spans="1:23" x14ac:dyDescent="0.35">
      <c r="A224" s="26"/>
      <c r="B224" s="42"/>
      <c r="C224" s="99"/>
      <c r="D224" s="76"/>
      <c r="E224" s="76"/>
      <c r="F224" s="90"/>
      <c r="G224" s="28"/>
      <c r="H224" s="113"/>
      <c r="I224" s="43"/>
      <c r="J224" s="42"/>
      <c r="K224" s="42"/>
      <c r="L224" s="42"/>
      <c r="M224" s="42"/>
      <c r="N224" s="43"/>
      <c r="O224" s="74"/>
      <c r="P224" s="74"/>
      <c r="Q224" s="74"/>
      <c r="R224" s="74"/>
      <c r="S224" s="113"/>
      <c r="T224" s="26"/>
    </row>
    <row r="225" spans="1:23" x14ac:dyDescent="0.35">
      <c r="A225" s="26"/>
      <c r="B225" s="42"/>
      <c r="C225" s="99"/>
      <c r="D225" s="76"/>
      <c r="E225" s="76"/>
      <c r="F225" s="90"/>
      <c r="G225" s="28"/>
      <c r="H225" s="113"/>
      <c r="I225" s="43"/>
      <c r="J225" s="42"/>
      <c r="K225" s="42"/>
      <c r="L225" s="42"/>
      <c r="M225" s="42"/>
      <c r="N225" s="43"/>
      <c r="O225" s="74"/>
      <c r="P225" s="74"/>
      <c r="Q225" s="74"/>
      <c r="R225" s="74"/>
      <c r="S225" s="113"/>
      <c r="T225" s="26"/>
    </row>
    <row r="226" spans="1:23" s="1" customFormat="1" x14ac:dyDescent="0.35">
      <c r="A226" s="25"/>
      <c r="B226" s="42"/>
      <c r="C226" s="99"/>
      <c r="D226" s="76"/>
      <c r="E226" s="76"/>
      <c r="F226" s="90"/>
      <c r="G226" s="28"/>
      <c r="H226" s="113"/>
      <c r="I226" s="43"/>
      <c r="J226" s="42"/>
      <c r="K226" s="42"/>
      <c r="L226" s="42"/>
      <c r="M226" s="42"/>
      <c r="N226" s="43"/>
      <c r="O226" s="74"/>
      <c r="P226" s="74"/>
      <c r="Q226" s="74"/>
      <c r="R226" s="74"/>
      <c r="S226" s="113"/>
      <c r="T226" s="26"/>
      <c r="U226"/>
      <c r="V226"/>
      <c r="W226"/>
    </row>
    <row r="227" spans="1:23" s="1" customFormat="1" x14ac:dyDescent="0.35">
      <c r="A227" s="25"/>
      <c r="B227" s="40"/>
      <c r="C227" s="101" t="s">
        <v>251</v>
      </c>
      <c r="D227" s="94"/>
      <c r="E227" s="94"/>
      <c r="F227" s="89"/>
      <c r="G227" s="108"/>
      <c r="H227" s="40"/>
      <c r="I227" s="51"/>
      <c r="J227" s="40"/>
      <c r="K227" s="40"/>
      <c r="L227" s="40"/>
      <c r="M227" s="40"/>
      <c r="N227" s="51"/>
      <c r="O227" s="73"/>
      <c r="P227" s="73"/>
      <c r="Q227" s="73"/>
      <c r="R227" s="73"/>
      <c r="S227" s="112"/>
      <c r="T227" s="25"/>
    </row>
    <row r="228" spans="1:23" x14ac:dyDescent="0.35">
      <c r="A228" s="26"/>
      <c r="B228" s="42" t="s">
        <v>4</v>
      </c>
      <c r="C228" s="99" t="s">
        <v>271</v>
      </c>
      <c r="D228" s="76" t="s">
        <v>4</v>
      </c>
      <c r="E228" s="76"/>
      <c r="F228" s="76"/>
      <c r="G228" s="28"/>
      <c r="H228" s="42" t="s">
        <v>4</v>
      </c>
      <c r="I228" s="43" t="s">
        <v>4</v>
      </c>
      <c r="J228" s="42">
        <v>80.42</v>
      </c>
      <c r="K228" s="42">
        <v>14.1</v>
      </c>
      <c r="L228" s="42">
        <v>80.73</v>
      </c>
      <c r="M228" s="42">
        <v>70.86</v>
      </c>
      <c r="N228" s="43">
        <v>1150006</v>
      </c>
      <c r="O228" s="74">
        <v>1102631</v>
      </c>
      <c r="P228" s="74">
        <v>14364</v>
      </c>
      <c r="Q228" s="74">
        <v>7365</v>
      </c>
      <c r="R228" s="74">
        <v>249</v>
      </c>
      <c r="S228" s="42">
        <v>103.6</v>
      </c>
      <c r="T228" s="27" t="s">
        <v>272</v>
      </c>
    </row>
    <row r="229" spans="1:23" x14ac:dyDescent="0.35">
      <c r="A229" s="26"/>
      <c r="B229" s="42" t="s">
        <v>4</v>
      </c>
      <c r="C229" s="99" t="s">
        <v>168</v>
      </c>
      <c r="D229" s="76" t="s">
        <v>4</v>
      </c>
      <c r="E229" s="76"/>
      <c r="F229" s="75"/>
      <c r="G229" s="28"/>
      <c r="H229" s="42" t="s">
        <v>4</v>
      </c>
      <c r="I229" s="43" t="s">
        <v>4</v>
      </c>
      <c r="J229" s="42">
        <v>81.78</v>
      </c>
      <c r="K229" s="42">
        <v>14.7</v>
      </c>
      <c r="L229" s="42">
        <v>81.99</v>
      </c>
      <c r="M229" s="42">
        <v>71.03</v>
      </c>
      <c r="N229" s="43">
        <v>680859</v>
      </c>
      <c r="O229" s="74">
        <v>207397</v>
      </c>
      <c r="P229" s="74">
        <v>2696</v>
      </c>
      <c r="Q229" s="74">
        <v>1705</v>
      </c>
      <c r="R229" s="74">
        <v>246</v>
      </c>
      <c r="S229" s="42">
        <v>20.3</v>
      </c>
      <c r="T229" s="27" t="s">
        <v>273</v>
      </c>
    </row>
    <row r="230" spans="1:23" x14ac:dyDescent="0.35">
      <c r="A230" s="26"/>
      <c r="B230" s="42" t="s">
        <v>4</v>
      </c>
      <c r="C230" s="99" t="s">
        <v>410</v>
      </c>
      <c r="D230" s="76" t="s">
        <v>4</v>
      </c>
      <c r="E230" s="76"/>
      <c r="F230" s="76"/>
      <c r="G230" s="28"/>
      <c r="H230" s="42" t="s">
        <v>4</v>
      </c>
      <c r="I230" s="43" t="s">
        <v>4</v>
      </c>
      <c r="J230" s="42">
        <v>26.975000000000001</v>
      </c>
      <c r="K230" s="42">
        <v>-25.6</v>
      </c>
      <c r="L230" s="42">
        <v>35.950000000000003</v>
      </c>
      <c r="M230" s="42">
        <v>26.84</v>
      </c>
      <c r="N230" s="43">
        <v>428903</v>
      </c>
      <c r="O230" s="74">
        <v>6296296</v>
      </c>
      <c r="P230" s="74">
        <v>205518</v>
      </c>
      <c r="Q230" s="74">
        <v>63128</v>
      </c>
      <c r="R230" s="74">
        <v>249</v>
      </c>
      <c r="S230" s="42">
        <v>1531.7</v>
      </c>
      <c r="T230" s="27" t="s">
        <v>274</v>
      </c>
    </row>
    <row r="231" spans="1:23" x14ac:dyDescent="0.35">
      <c r="A231" s="26"/>
      <c r="B231" s="42" t="s">
        <v>4</v>
      </c>
      <c r="C231" s="99" t="s">
        <v>411</v>
      </c>
      <c r="D231" s="76" t="s">
        <v>4</v>
      </c>
      <c r="E231" s="76"/>
      <c r="F231" s="76"/>
      <c r="G231" s="28"/>
      <c r="H231" s="42" t="s">
        <v>4</v>
      </c>
      <c r="I231" s="43" t="s">
        <v>4</v>
      </c>
      <c r="J231" s="42">
        <v>195.72</v>
      </c>
      <c r="K231" s="42">
        <v>24.7</v>
      </c>
      <c r="L231" s="42">
        <v>196.5</v>
      </c>
      <c r="M231" s="42">
        <v>158.4</v>
      </c>
      <c r="N231" s="43">
        <v>303304</v>
      </c>
      <c r="O231" s="74">
        <v>3267186</v>
      </c>
      <c r="P231" s="74">
        <v>18340</v>
      </c>
      <c r="Q231" s="74">
        <v>39890</v>
      </c>
      <c r="R231" s="74">
        <v>249</v>
      </c>
      <c r="S231" s="42">
        <v>1003.8</v>
      </c>
      <c r="T231" s="27" t="s">
        <v>275</v>
      </c>
    </row>
    <row r="232" spans="1:23" s="75" customFormat="1" x14ac:dyDescent="0.35">
      <c r="A232" s="26"/>
      <c r="B232" s="42"/>
      <c r="C232" s="101" t="s">
        <v>252</v>
      </c>
      <c r="D232" s="76"/>
      <c r="E232" s="76"/>
      <c r="F232" s="91"/>
      <c r="G232" s="92"/>
      <c r="H232" s="42"/>
      <c r="I232" s="43"/>
      <c r="J232" s="42"/>
      <c r="K232" s="42"/>
      <c r="L232" s="42"/>
      <c r="M232" s="42"/>
      <c r="N232" s="51">
        <f>SUM(N228:N231)</f>
        <v>2563072</v>
      </c>
      <c r="O232" s="73">
        <f>SUM(O228:O231)</f>
        <v>10873510</v>
      </c>
      <c r="P232" s="73">
        <f>SUM(P228:P231)</f>
        <v>240918</v>
      </c>
      <c r="Q232" s="73">
        <f>SUM(Q228:Q231)</f>
        <v>112088</v>
      </c>
      <c r="R232" s="74"/>
      <c r="S232" s="42"/>
      <c r="T232" s="27"/>
    </row>
    <row r="233" spans="1:23" s="23" customFormat="1" x14ac:dyDescent="0.35">
      <c r="A233" s="2"/>
      <c r="B233" s="18"/>
      <c r="C233" s="99"/>
      <c r="D233" s="76"/>
      <c r="E233" s="76"/>
      <c r="F233" s="93"/>
      <c r="G233" s="98"/>
      <c r="H233" s="111"/>
      <c r="I233" s="47"/>
      <c r="J233" s="18"/>
      <c r="K233" s="18"/>
      <c r="L233" s="18"/>
      <c r="M233" s="18"/>
      <c r="N233" s="47"/>
      <c r="O233" s="53"/>
      <c r="P233" s="53"/>
      <c r="Q233" s="53"/>
      <c r="R233" s="53"/>
      <c r="S233" s="17"/>
      <c r="T233"/>
      <c r="U233"/>
      <c r="V233"/>
      <c r="W233"/>
    </row>
    <row r="234" spans="1:23" s="23" customFormat="1" x14ac:dyDescent="0.35">
      <c r="A234" s="2"/>
      <c r="B234" s="18"/>
      <c r="C234" s="99"/>
      <c r="D234" s="76"/>
      <c r="E234" s="76"/>
      <c r="F234" s="93"/>
      <c r="G234" s="98"/>
      <c r="H234" s="111"/>
      <c r="I234" s="47"/>
      <c r="J234" s="18"/>
      <c r="K234" s="18"/>
      <c r="L234" s="18"/>
      <c r="M234" s="18"/>
      <c r="N234" s="47"/>
      <c r="O234" s="53"/>
      <c r="P234" s="53"/>
      <c r="Q234" s="53"/>
      <c r="R234" s="53"/>
      <c r="S234" s="17"/>
      <c r="T234" s="75"/>
      <c r="U234" s="75"/>
      <c r="V234" s="75"/>
      <c r="W234" s="75"/>
    </row>
    <row r="235" spans="1:23" s="23" customFormat="1" x14ac:dyDescent="0.35">
      <c r="A235" s="2"/>
      <c r="B235" s="18"/>
      <c r="C235" s="99"/>
      <c r="D235" s="76"/>
      <c r="E235" s="76"/>
      <c r="F235" s="93"/>
      <c r="G235" s="98"/>
      <c r="H235" s="111"/>
      <c r="I235" s="47"/>
      <c r="J235" s="18"/>
      <c r="K235" s="18"/>
      <c r="L235" s="18"/>
      <c r="M235" s="18"/>
      <c r="N235" s="47"/>
      <c r="O235" s="53"/>
      <c r="P235" s="53"/>
      <c r="Q235" s="53"/>
      <c r="R235" s="53"/>
      <c r="S235" s="17"/>
      <c r="T235" s="75"/>
      <c r="U235" s="75"/>
      <c r="V235" s="75"/>
      <c r="W235" s="75"/>
    </row>
    <row r="236" spans="1:23" s="102" customFormat="1" ht="13.5" x14ac:dyDescent="0.3">
      <c r="A236" s="19"/>
      <c r="B236" s="21"/>
      <c r="C236" s="101" t="s">
        <v>253</v>
      </c>
      <c r="D236" s="94"/>
      <c r="E236" s="94"/>
      <c r="F236" s="94"/>
      <c r="G236" s="95"/>
      <c r="H236" s="21"/>
      <c r="I236" s="46">
        <f>I223+I199+I173+I36</f>
        <v>106151397028.8</v>
      </c>
      <c r="J236" s="21"/>
      <c r="K236" s="21"/>
      <c r="L236" s="21"/>
      <c r="M236" s="21"/>
      <c r="N236" s="46">
        <f>N232+N223+N199+N173+N36</f>
        <v>2772943971</v>
      </c>
      <c r="O236" s="46">
        <f>O223+O199+O173+O36+O232</f>
        <v>1127828137</v>
      </c>
      <c r="P236" s="46">
        <f>P223+P199+P173+P36+P232</f>
        <v>25239719</v>
      </c>
      <c r="Q236" s="46">
        <f>Q223+Q199+Q173+Q36+Q232</f>
        <v>28554767</v>
      </c>
      <c r="R236" s="46"/>
      <c r="S236" s="21"/>
    </row>
    <row r="237" spans="1:23" x14ac:dyDescent="0.35">
      <c r="B237" s="22"/>
      <c r="C237" s="99"/>
      <c r="D237" s="76"/>
      <c r="E237" s="76"/>
      <c r="F237" s="76"/>
      <c r="G237" s="77"/>
      <c r="H237" s="28"/>
      <c r="I237" s="44"/>
      <c r="J237" s="22"/>
      <c r="K237" s="22"/>
      <c r="L237" s="22"/>
      <c r="M237" s="22"/>
      <c r="N237" s="44"/>
      <c r="O237" s="44"/>
      <c r="P237" s="44"/>
      <c r="Q237" s="44"/>
      <c r="R237" s="44"/>
      <c r="S237" s="22"/>
      <c r="T237" s="22"/>
      <c r="U237" s="23"/>
      <c r="V237" s="23"/>
      <c r="W237" s="23"/>
    </row>
    <row r="238" spans="1:23" x14ac:dyDescent="0.35">
      <c r="C238" s="99"/>
      <c r="D238" s="76"/>
      <c r="E238" s="76"/>
      <c r="H238" s="111"/>
    </row>
    <row r="239" spans="1:23" x14ac:dyDescent="0.35">
      <c r="C239" s="99"/>
      <c r="D239" s="76"/>
      <c r="E239" s="76"/>
      <c r="H239" s="111"/>
    </row>
    <row r="240" spans="1:23" s="23" customFormat="1" x14ac:dyDescent="0.35">
      <c r="A240" s="2" t="s">
        <v>256</v>
      </c>
      <c r="B240" s="18"/>
      <c r="C240" s="99"/>
      <c r="D240" s="76"/>
      <c r="E240" s="76"/>
      <c r="F240" s="93"/>
      <c r="G240" s="98"/>
      <c r="H240" s="27"/>
      <c r="I240" s="53"/>
      <c r="J240" s="17"/>
      <c r="K240" s="18"/>
      <c r="L240" s="18"/>
      <c r="M240" s="18"/>
      <c r="N240" s="47"/>
      <c r="O240" s="53"/>
      <c r="P240" s="53"/>
      <c r="Q240" s="53"/>
      <c r="R240" s="53"/>
      <c r="S240" s="17"/>
      <c r="T240"/>
      <c r="U240"/>
      <c r="V240"/>
      <c r="W240"/>
    </row>
    <row r="241" spans="1:19" s="23" customFormat="1" ht="13.5" x14ac:dyDescent="0.3">
      <c r="A241" s="2" t="s">
        <v>255</v>
      </c>
      <c r="B241" s="20"/>
      <c r="C241" s="99"/>
      <c r="D241" s="76"/>
      <c r="E241" s="76"/>
      <c r="F241" s="44"/>
      <c r="G241" s="97"/>
      <c r="H241" s="22"/>
      <c r="I241" s="44"/>
      <c r="J241" s="22"/>
      <c r="K241" s="22"/>
      <c r="L241" s="22"/>
      <c r="M241" s="22"/>
      <c r="N241" s="44"/>
      <c r="O241" s="44"/>
      <c r="P241" s="44"/>
      <c r="Q241" s="44"/>
      <c r="R241" s="44"/>
      <c r="S241" s="22"/>
    </row>
    <row r="242" spans="1:19" s="23" customFormat="1" ht="13.5" x14ac:dyDescent="0.3">
      <c r="A242" s="2" t="s">
        <v>257</v>
      </c>
      <c r="B242" s="20"/>
      <c r="C242" s="99"/>
      <c r="D242" s="76"/>
      <c r="E242" s="76"/>
      <c r="F242" s="44"/>
      <c r="G242" s="97"/>
      <c r="H242" s="22"/>
      <c r="I242" s="44"/>
      <c r="J242" s="22"/>
      <c r="K242" s="22"/>
      <c r="L242" s="22"/>
      <c r="M242" s="22"/>
      <c r="N242" s="44"/>
      <c r="O242" s="44"/>
      <c r="P242" s="44"/>
      <c r="Q242" s="44"/>
      <c r="R242" s="44"/>
      <c r="S242" s="22"/>
    </row>
    <row r="243" spans="1:19" s="23" customFormat="1" ht="13.5" x14ac:dyDescent="0.3">
      <c r="A243" s="2" t="s">
        <v>258</v>
      </c>
      <c r="B243" s="20"/>
      <c r="C243" s="99"/>
      <c r="D243" s="76"/>
      <c r="E243" s="76"/>
      <c r="F243" s="44"/>
      <c r="G243" s="97"/>
      <c r="H243" s="22"/>
      <c r="I243" s="44"/>
      <c r="J243" s="22"/>
      <c r="K243" s="22"/>
      <c r="L243" s="22"/>
      <c r="M243" s="22"/>
      <c r="N243" s="44"/>
      <c r="O243" s="44"/>
      <c r="P243" s="44"/>
      <c r="Q243" s="44"/>
      <c r="R243" s="44"/>
      <c r="S243" s="22"/>
    </row>
  </sheetData>
  <mergeCells count="7">
    <mergeCell ref="L5:M5"/>
    <mergeCell ref="E10:G10"/>
    <mergeCell ref="E6:F6"/>
    <mergeCell ref="E5:F5"/>
    <mergeCell ref="H5:I5"/>
    <mergeCell ref="H6:I6"/>
    <mergeCell ref="L6:M6"/>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Oslo Børs</vt:lpstr>
    </vt:vector>
  </TitlesOfParts>
  <Company>Oslo Børs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Schiøtz</dc:creator>
  <cp:lastModifiedBy>Herdis</cp:lastModifiedBy>
  <dcterms:created xsi:type="dcterms:W3CDTF">2011-01-14T09:23:38Z</dcterms:created>
  <dcterms:modified xsi:type="dcterms:W3CDTF">2022-03-17T13:48:47Z</dcterms:modified>
</cp:coreProperties>
</file>