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7" i="1"/>
  <c r="F28"/>
  <c r="F2" i="2"/>
  <c r="E2"/>
  <c r="F26" i="1"/>
  <c r="F14"/>
  <c r="F15"/>
  <c r="F16"/>
  <c r="F17"/>
  <c r="F18"/>
  <c r="F19"/>
  <c r="F20"/>
  <c r="F21"/>
  <c r="F22"/>
  <c r="F23"/>
  <c r="F24"/>
  <c r="F25"/>
  <c r="E14"/>
  <c r="E15"/>
  <c r="E16"/>
  <c r="E17"/>
  <c r="E18"/>
  <c r="E19"/>
  <c r="E20"/>
  <c r="E21"/>
  <c r="E22"/>
  <c r="E23"/>
  <c r="E24"/>
  <c r="E25"/>
  <c r="E26"/>
  <c r="E13"/>
  <c r="F13" s="1"/>
  <c r="E12"/>
  <c r="F12" s="1"/>
  <c r="E11"/>
  <c r="F11" s="1"/>
  <c r="E10"/>
  <c r="F10" s="1"/>
  <c r="E9"/>
  <c r="F9" s="1"/>
  <c r="E8"/>
  <c r="F8" s="1"/>
  <c r="F7"/>
  <c r="E7"/>
  <c r="F6"/>
  <c r="E6"/>
  <c r="F5"/>
  <c r="E3"/>
  <c r="F3" s="1"/>
  <c r="E4"/>
  <c r="F4" s="1"/>
  <c r="E5"/>
  <c r="E2"/>
  <c r="F2" s="1"/>
</calcChain>
</file>

<file path=xl/sharedStrings.xml><?xml version="1.0" encoding="utf-8"?>
<sst xmlns="http://schemas.openxmlformats.org/spreadsheetml/2006/main" count="40" uniqueCount="34">
  <si>
    <t>ng</t>
    <phoneticPr fontId="1" type="noConversion"/>
  </si>
  <si>
    <t>copy</t>
    <phoneticPr fontId="1" type="noConversion"/>
  </si>
  <si>
    <t>Name</t>
    <phoneticPr fontId="1" type="noConversion"/>
  </si>
  <si>
    <t>Ad_c3</t>
    <phoneticPr fontId="1" type="noConversion"/>
  </si>
  <si>
    <t>length_total</t>
    <phoneticPr fontId="1" type="noConversion"/>
  </si>
  <si>
    <t>length_insertion</t>
    <phoneticPr fontId="1" type="noConversion"/>
  </si>
  <si>
    <t xml:space="preserve">Nv2_c3 </t>
    <phoneticPr fontId="1" type="noConversion"/>
  </si>
  <si>
    <t>Rv_c1</t>
    <phoneticPr fontId="1" type="noConversion"/>
  </si>
  <si>
    <t>Sp_c3</t>
    <phoneticPr fontId="1" type="noConversion"/>
  </si>
  <si>
    <t>length_plasmid(pUCm-T)</t>
    <phoneticPr fontId="1" type="noConversion"/>
  </si>
  <si>
    <t>Ad_c2</t>
    <phoneticPr fontId="1" type="noConversion"/>
  </si>
  <si>
    <t>Ad_c4</t>
    <phoneticPr fontId="1" type="noConversion"/>
  </si>
  <si>
    <t xml:space="preserve">Nv2_c2 </t>
    <phoneticPr fontId="1" type="noConversion"/>
  </si>
  <si>
    <t>Nv2_c4</t>
    <phoneticPr fontId="1" type="noConversion"/>
  </si>
  <si>
    <t>Rv_c2</t>
    <phoneticPr fontId="1" type="noConversion"/>
  </si>
  <si>
    <t>Rv_c3</t>
    <phoneticPr fontId="1" type="noConversion"/>
  </si>
  <si>
    <t>Sp_c1</t>
    <phoneticPr fontId="1" type="noConversion"/>
  </si>
  <si>
    <t>Sp_c4</t>
    <phoneticPr fontId="1" type="noConversion"/>
  </si>
  <si>
    <t>Cd1</t>
    <phoneticPr fontId="1" type="noConversion"/>
  </si>
  <si>
    <t>Cd2</t>
    <phoneticPr fontId="1" type="noConversion"/>
  </si>
  <si>
    <t>Cd3</t>
    <phoneticPr fontId="1" type="noConversion"/>
  </si>
  <si>
    <t>Ast01</t>
    <phoneticPr fontId="1" type="noConversion"/>
  </si>
  <si>
    <t>Ast2</t>
    <phoneticPr fontId="1" type="noConversion"/>
  </si>
  <si>
    <t>Ast3</t>
    <phoneticPr fontId="1" type="noConversion"/>
  </si>
  <si>
    <t>Rc01</t>
    <phoneticPr fontId="1" type="noConversion"/>
  </si>
  <si>
    <t>Rc02</t>
    <phoneticPr fontId="1" type="noConversion"/>
  </si>
  <si>
    <t>Rc03</t>
    <phoneticPr fontId="1" type="noConversion"/>
  </si>
  <si>
    <t>Nv1a</t>
    <phoneticPr fontId="1" type="noConversion"/>
  </si>
  <si>
    <t>Nv1b</t>
    <phoneticPr fontId="1" type="noConversion"/>
  </si>
  <si>
    <t>Nv1c</t>
    <phoneticPr fontId="1" type="noConversion"/>
  </si>
  <si>
    <t>Nv1d</t>
    <phoneticPr fontId="1" type="noConversion"/>
  </si>
  <si>
    <t>Armored_Rota</t>
    <phoneticPr fontId="1" type="noConversion"/>
  </si>
  <si>
    <t>Ad_fiber_hexon</t>
  </si>
  <si>
    <t>As_8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</si>
</sst>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FFC8"/>
        <bgColor indexed="64"/>
      </patternFill>
    </fill>
    <fill>
      <patternFill patternType="solid">
        <fgColor rgb="FFA7C4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11" fontId="0" fillId="5" borderId="4" xfId="0" applyNumberFormat="1" applyFill="1" applyBorder="1">
      <alignment vertical="center"/>
    </xf>
    <xf numFmtId="0" fontId="0" fillId="5" borderId="8" xfId="0" applyFill="1" applyBorder="1">
      <alignment vertical="center"/>
    </xf>
    <xf numFmtId="11" fontId="0" fillId="5" borderId="9" xfId="0" applyNumberFormat="1" applyFill="1" applyBorder="1">
      <alignment vertical="center"/>
    </xf>
    <xf numFmtId="11" fontId="0" fillId="4" borderId="4" xfId="0" applyNumberFormat="1" applyFill="1" applyBorder="1">
      <alignment vertical="center"/>
    </xf>
    <xf numFmtId="0" fontId="0" fillId="4" borderId="8" xfId="0" applyFill="1" applyBorder="1">
      <alignment vertical="center"/>
    </xf>
    <xf numFmtId="11" fontId="0" fillId="4" borderId="9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BFFC8"/>
      <color rgb="FFA7C4FF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7" workbookViewId="0">
      <selection activeCell="H25" sqref="H25"/>
    </sheetView>
  </sheetViews>
  <sheetFormatPr defaultRowHeight="14.4"/>
  <cols>
    <col min="1" max="1" width="13.77734375" style="1" customWidth="1"/>
    <col min="3" max="3" width="19.33203125" customWidth="1"/>
    <col min="4" max="4" width="26" customWidth="1"/>
    <col min="5" max="5" width="18.21875" customWidth="1"/>
    <col min="6" max="6" width="17" customWidth="1"/>
  </cols>
  <sheetData>
    <row r="1" spans="1:7" s="2" customFormat="1">
      <c r="A1" s="1" t="s">
        <v>2</v>
      </c>
      <c r="B1" s="2" t="s">
        <v>0</v>
      </c>
      <c r="C1" s="2" t="s">
        <v>5</v>
      </c>
      <c r="D1" s="2" t="s">
        <v>9</v>
      </c>
      <c r="E1" s="2" t="s">
        <v>4</v>
      </c>
      <c r="F1" s="6" t="s">
        <v>1</v>
      </c>
      <c r="G1" s="5"/>
    </row>
    <row r="2" spans="1:7">
      <c r="A2" s="3" t="s">
        <v>3</v>
      </c>
      <c r="B2" s="10">
        <v>33.1</v>
      </c>
      <c r="C2" s="10">
        <v>912</v>
      </c>
      <c r="D2" s="10">
        <v>2773</v>
      </c>
      <c r="E2" s="10">
        <f>C2+D2</f>
        <v>3685</v>
      </c>
      <c r="F2" s="11">
        <f>( B2 * 6.022*1E+24) / (E2 * 10000000000 * 650)</f>
        <v>8321811919.4238596</v>
      </c>
    </row>
    <row r="3" spans="1:7">
      <c r="A3" s="1" t="s">
        <v>6</v>
      </c>
      <c r="B3" s="10">
        <v>18.600000000000001</v>
      </c>
      <c r="C3" s="10">
        <v>407</v>
      </c>
      <c r="D3" s="10">
        <v>2773</v>
      </c>
      <c r="E3" s="10">
        <f t="shared" ref="E3:E5" si="0">C3+D3</f>
        <v>3180</v>
      </c>
      <c r="F3" s="11">
        <f t="shared" ref="F3:F5" si="1">( B3 * 6.022*1E+24) / (E3 * 10000000000 * 650)</f>
        <v>5418925979.6806974</v>
      </c>
    </row>
    <row r="4" spans="1:7">
      <c r="A4" s="1" t="s">
        <v>7</v>
      </c>
      <c r="B4" s="10">
        <v>22.5</v>
      </c>
      <c r="C4" s="10">
        <v>1012</v>
      </c>
      <c r="D4" s="10">
        <v>2773</v>
      </c>
      <c r="E4" s="10">
        <f t="shared" si="0"/>
        <v>3785</v>
      </c>
      <c r="F4" s="11">
        <f t="shared" si="1"/>
        <v>5507367137.4860277</v>
      </c>
    </row>
    <row r="5" spans="1:7" ht="15" thickBot="1">
      <c r="A5" s="4" t="s">
        <v>8</v>
      </c>
      <c r="B5" s="12">
        <v>24.3</v>
      </c>
      <c r="C5" s="12">
        <v>484</v>
      </c>
      <c r="D5" s="12">
        <v>2773</v>
      </c>
      <c r="E5" s="12">
        <f t="shared" si="0"/>
        <v>3257</v>
      </c>
      <c r="F5" s="13">
        <f t="shared" si="1"/>
        <v>6912193854.6562443</v>
      </c>
    </row>
    <row r="6" spans="1:7">
      <c r="A6" s="7" t="s">
        <v>10</v>
      </c>
      <c r="B6" s="9">
        <v>15.7</v>
      </c>
      <c r="C6" s="9">
        <v>912</v>
      </c>
      <c r="D6" s="9">
        <v>2773</v>
      </c>
      <c r="E6" s="9">
        <f>C6+D6</f>
        <v>3685</v>
      </c>
      <c r="F6" s="14">
        <f>( B6 * 6.022*1E+24) / (E6 * 10000000000 * 650)</f>
        <v>3947203840.935184</v>
      </c>
    </row>
    <row r="7" spans="1:7">
      <c r="A7" s="8" t="s">
        <v>11</v>
      </c>
      <c r="B7" s="9">
        <v>27.7</v>
      </c>
      <c r="C7" s="9">
        <v>912</v>
      </c>
      <c r="D7" s="9">
        <v>2773</v>
      </c>
      <c r="E7" s="9">
        <f>C7+D7</f>
        <v>3685</v>
      </c>
      <c r="F7" s="14">
        <f>( B7 * 6.022*1E+24) / (E7 * 10000000000 * 650)</f>
        <v>6964174929.5480642</v>
      </c>
    </row>
    <row r="8" spans="1:7">
      <c r="A8" s="8" t="s">
        <v>12</v>
      </c>
      <c r="B8" s="9">
        <v>15.7</v>
      </c>
      <c r="C8" s="9">
        <v>407</v>
      </c>
      <c r="D8" s="9">
        <v>2773</v>
      </c>
      <c r="E8" s="9">
        <f t="shared" ref="E8:E26" si="2">C8+D8</f>
        <v>3180</v>
      </c>
      <c r="F8" s="14">
        <f t="shared" ref="F8:F25" si="3">( B8 * 6.022*1E+24) / (E8 * 10000000000 * 650)</f>
        <v>4574039671.0208025</v>
      </c>
    </row>
    <row r="9" spans="1:7">
      <c r="A9" s="8" t="s">
        <v>13</v>
      </c>
      <c r="B9" s="9">
        <v>20.5</v>
      </c>
      <c r="C9" s="9">
        <v>407</v>
      </c>
      <c r="D9" s="9">
        <v>2773</v>
      </c>
      <c r="E9" s="9">
        <f t="shared" si="2"/>
        <v>3180</v>
      </c>
      <c r="F9" s="14">
        <f t="shared" si="3"/>
        <v>5972472181.9061441</v>
      </c>
    </row>
    <row r="10" spans="1:7">
      <c r="A10" s="8" t="s">
        <v>14</v>
      </c>
      <c r="B10" s="9">
        <v>28.8</v>
      </c>
      <c r="C10" s="9">
        <v>1012</v>
      </c>
      <c r="D10" s="9">
        <v>2773</v>
      </c>
      <c r="E10" s="9">
        <f t="shared" si="2"/>
        <v>3785</v>
      </c>
      <c r="F10" s="14">
        <f t="shared" si="3"/>
        <v>7049429935.9821167</v>
      </c>
    </row>
    <row r="11" spans="1:7">
      <c r="A11" s="8" t="s">
        <v>15</v>
      </c>
      <c r="B11" s="9">
        <v>25.3</v>
      </c>
      <c r="C11" s="9">
        <v>1012</v>
      </c>
      <c r="D11" s="9">
        <v>2773</v>
      </c>
      <c r="E11" s="9">
        <f t="shared" si="2"/>
        <v>3785</v>
      </c>
      <c r="F11" s="14">
        <f t="shared" si="3"/>
        <v>6192728381.2620668</v>
      </c>
    </row>
    <row r="12" spans="1:7">
      <c r="A12" s="8" t="s">
        <v>16</v>
      </c>
      <c r="B12" s="9">
        <v>11.9</v>
      </c>
      <c r="C12" s="15">
        <v>484</v>
      </c>
      <c r="D12" s="15">
        <v>2773</v>
      </c>
      <c r="E12" s="15">
        <f t="shared" si="2"/>
        <v>3257</v>
      </c>
      <c r="F12" s="16">
        <f t="shared" si="3"/>
        <v>3384983821.8275428</v>
      </c>
    </row>
    <row r="13" spans="1:7">
      <c r="A13" s="8" t="s">
        <v>17</v>
      </c>
      <c r="B13" s="9">
        <v>24.3</v>
      </c>
      <c r="C13" s="15">
        <v>484</v>
      </c>
      <c r="D13" s="15">
        <v>2773</v>
      </c>
      <c r="E13" s="15">
        <f t="shared" si="2"/>
        <v>3257</v>
      </c>
      <c r="F13" s="16">
        <f t="shared" si="3"/>
        <v>6912193854.6562443</v>
      </c>
    </row>
    <row r="14" spans="1:7">
      <c r="A14" s="1" t="s">
        <v>18</v>
      </c>
      <c r="B14" s="17">
        <v>41</v>
      </c>
      <c r="C14" s="17">
        <v>1090</v>
      </c>
      <c r="D14" s="15">
        <v>2773</v>
      </c>
      <c r="E14" s="15">
        <f t="shared" si="2"/>
        <v>3863</v>
      </c>
      <c r="F14" s="16">
        <f t="shared" si="3"/>
        <v>9833011410.0240955</v>
      </c>
    </row>
    <row r="15" spans="1:7">
      <c r="A15" s="1" t="s">
        <v>19</v>
      </c>
      <c r="B15" s="17">
        <v>53.3</v>
      </c>
      <c r="C15" s="17">
        <v>1090</v>
      </c>
      <c r="D15" s="15">
        <v>2773</v>
      </c>
      <c r="E15" s="15">
        <f t="shared" si="2"/>
        <v>3863</v>
      </c>
      <c r="F15" s="16">
        <f t="shared" si="3"/>
        <v>12782914833.031322</v>
      </c>
    </row>
    <row r="16" spans="1:7">
      <c r="A16" s="1" t="s">
        <v>20</v>
      </c>
      <c r="B16" s="17">
        <v>46.8</v>
      </c>
      <c r="C16" s="17">
        <v>1090</v>
      </c>
      <c r="D16" s="15">
        <v>2773</v>
      </c>
      <c r="E16" s="15">
        <f t="shared" si="2"/>
        <v>3863</v>
      </c>
      <c r="F16" s="16">
        <f t="shared" si="3"/>
        <v>11224022780.222624</v>
      </c>
    </row>
    <row r="17" spans="1:6">
      <c r="A17" s="1" t="s">
        <v>21</v>
      </c>
      <c r="B17" s="17">
        <v>48.5</v>
      </c>
      <c r="C17" s="18">
        <v>257</v>
      </c>
      <c r="D17" s="15">
        <v>2773</v>
      </c>
      <c r="E17" s="15">
        <f t="shared" si="2"/>
        <v>3030</v>
      </c>
      <c r="F17" s="16">
        <f t="shared" si="3"/>
        <v>14829499873.06423</v>
      </c>
    </row>
    <row r="18" spans="1:6">
      <c r="A18" s="1" t="s">
        <v>22</v>
      </c>
      <c r="B18" s="17">
        <v>51.9</v>
      </c>
      <c r="C18" s="18">
        <v>257</v>
      </c>
      <c r="D18" s="15">
        <v>2773</v>
      </c>
      <c r="E18" s="15">
        <f t="shared" si="2"/>
        <v>3030</v>
      </c>
      <c r="F18" s="16">
        <f t="shared" si="3"/>
        <v>15869093678.598629</v>
      </c>
    </row>
    <row r="19" spans="1:6">
      <c r="A19" s="1" t="s">
        <v>23</v>
      </c>
      <c r="B19" s="17">
        <v>38.200000000000003</v>
      </c>
      <c r="C19" s="18">
        <v>257</v>
      </c>
      <c r="D19" s="15">
        <v>2773</v>
      </c>
      <c r="E19" s="15">
        <f t="shared" si="2"/>
        <v>3030</v>
      </c>
      <c r="F19" s="16">
        <f t="shared" si="3"/>
        <v>11680142168.062962</v>
      </c>
    </row>
    <row r="20" spans="1:6">
      <c r="A20" s="1" t="s">
        <v>24</v>
      </c>
      <c r="B20" s="17">
        <v>51.5</v>
      </c>
      <c r="C20" s="18">
        <v>1074</v>
      </c>
      <c r="D20" s="15">
        <v>2773</v>
      </c>
      <c r="E20" s="15">
        <f t="shared" si="2"/>
        <v>3847</v>
      </c>
      <c r="F20" s="16">
        <f t="shared" si="3"/>
        <v>12402591429.885426</v>
      </c>
    </row>
    <row r="21" spans="1:6">
      <c r="A21" s="1" t="s">
        <v>25</v>
      </c>
      <c r="B21" s="17">
        <v>58.6</v>
      </c>
      <c r="C21" s="18">
        <v>1074</v>
      </c>
      <c r="D21" s="15">
        <v>2773</v>
      </c>
      <c r="E21" s="15">
        <f t="shared" si="2"/>
        <v>3847</v>
      </c>
      <c r="F21" s="16">
        <f t="shared" si="3"/>
        <v>14112463258.083223</v>
      </c>
    </row>
    <row r="22" spans="1:6">
      <c r="A22" s="1" t="s">
        <v>26</v>
      </c>
      <c r="B22" s="17">
        <v>53.5</v>
      </c>
      <c r="C22" s="18">
        <v>1074</v>
      </c>
      <c r="D22" s="15">
        <v>2773</v>
      </c>
      <c r="E22" s="15">
        <f t="shared" si="2"/>
        <v>3847</v>
      </c>
      <c r="F22" s="16">
        <f t="shared" si="3"/>
        <v>12884245465.99748</v>
      </c>
    </row>
    <row r="23" spans="1:6">
      <c r="A23" s="1" t="s">
        <v>27</v>
      </c>
      <c r="B23" s="17">
        <v>29.8</v>
      </c>
      <c r="C23" s="18">
        <v>476</v>
      </c>
      <c r="D23" s="15">
        <v>2773</v>
      </c>
      <c r="E23" s="15">
        <f t="shared" si="2"/>
        <v>3249</v>
      </c>
      <c r="F23" s="16">
        <f t="shared" si="3"/>
        <v>8497554277.0556622</v>
      </c>
    </row>
    <row r="24" spans="1:6">
      <c r="A24" s="1" t="s">
        <v>28</v>
      </c>
      <c r="B24" s="17">
        <v>34.799999999999997</v>
      </c>
      <c r="C24" s="18">
        <v>476</v>
      </c>
      <c r="D24" s="15">
        <v>2773</v>
      </c>
      <c r="E24" s="15">
        <f t="shared" si="2"/>
        <v>3249</v>
      </c>
      <c r="F24" s="16">
        <f t="shared" si="3"/>
        <v>9923318417.5012417</v>
      </c>
    </row>
    <row r="25" spans="1:6">
      <c r="A25" s="1" t="s">
        <v>29</v>
      </c>
      <c r="B25" s="17">
        <v>37.4</v>
      </c>
      <c r="C25" s="18">
        <v>476</v>
      </c>
      <c r="D25" s="15">
        <v>2773</v>
      </c>
      <c r="E25" s="15">
        <f t="shared" si="2"/>
        <v>3249</v>
      </c>
      <c r="F25" s="16">
        <f t="shared" si="3"/>
        <v>10664715770.532946</v>
      </c>
    </row>
    <row r="26" spans="1:6">
      <c r="A26" s="1" t="s">
        <v>30</v>
      </c>
      <c r="B26" s="17">
        <v>27.3</v>
      </c>
      <c r="C26" s="18">
        <v>476</v>
      </c>
      <c r="D26" s="15">
        <v>2773</v>
      </c>
      <c r="E26" s="15">
        <f t="shared" si="2"/>
        <v>3249</v>
      </c>
      <c r="F26" s="16">
        <f>( B26 * 6.022*1E+24) / (E26 * 10000000000 * 650)</f>
        <v>7784672206.8328714</v>
      </c>
    </row>
    <row r="27" spans="1:6">
      <c r="A27" s="1" t="s">
        <v>32</v>
      </c>
      <c r="B27" s="17">
        <v>504</v>
      </c>
      <c r="C27">
        <v>700</v>
      </c>
      <c r="D27">
        <v>2692</v>
      </c>
      <c r="E27">
        <v>3392</v>
      </c>
      <c r="F27" s="16">
        <f t="shared" ref="F27:F28" si="4">( B27 * 6.022*1E+24) / (E27 * 10000000000 * 650)</f>
        <v>137658200290.27579</v>
      </c>
    </row>
    <row r="28" spans="1:6">
      <c r="A28" s="1" t="s">
        <v>33</v>
      </c>
      <c r="B28" s="17">
        <v>320</v>
      </c>
      <c r="C28">
        <v>420</v>
      </c>
      <c r="D28">
        <v>2692</v>
      </c>
      <c r="E28">
        <v>3112</v>
      </c>
      <c r="F28" s="16">
        <f t="shared" si="4"/>
        <v>95265967965.196747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4"/>
  <cols>
    <col min="1" max="1" width="20.21875" customWidth="1"/>
    <col min="3" max="4" width="14.109375" customWidth="1"/>
  </cols>
  <sheetData>
    <row r="1" spans="1:6">
      <c r="A1" s="1" t="s">
        <v>2</v>
      </c>
      <c r="B1" s="2" t="s">
        <v>0</v>
      </c>
      <c r="C1" s="2" t="s">
        <v>5</v>
      </c>
      <c r="D1" s="2" t="s">
        <v>9</v>
      </c>
      <c r="E1" s="2" t="s">
        <v>4</v>
      </c>
      <c r="F1" s="6" t="s">
        <v>1</v>
      </c>
    </row>
    <row r="2" spans="1:6">
      <c r="A2" s="3" t="s">
        <v>31</v>
      </c>
      <c r="B2" s="10">
        <v>33.1</v>
      </c>
      <c r="C2" s="10">
        <v>912</v>
      </c>
      <c r="D2" s="10">
        <v>2773</v>
      </c>
      <c r="E2" s="10">
        <f>C2+D2</f>
        <v>3685</v>
      </c>
      <c r="F2" s="11">
        <f>( B2 * 6.022*1E+24) / (E2 * 10000000000 * 650)</f>
        <v>8321811919.4238596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2018-01-31T00:51:42Z</dcterms:modified>
</cp:coreProperties>
</file>