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ehell\Downloads\"/>
    </mc:Choice>
  </mc:AlternateContent>
  <xr:revisionPtr revIDLastSave="0" documentId="13_ncr:1_{E4116922-38EF-4170-AF8A-BF94A7BBFB31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Положительный" sheetId="1" r:id="rId1"/>
    <sheet name="Кальк_Полож" sheetId="5" r:id="rId2"/>
    <sheet name="Отрицательный" sheetId="2" r:id="rId3"/>
    <sheet name="Кальк_Отриц" sheetId="6" r:id="rId4"/>
    <sheet name="Нейтральный" sheetId="3" r:id="rId5"/>
    <sheet name="Кальк_Нейтр" sheetId="7" r:id="rId6"/>
    <sheet name="Выводы" sheetId="8" r:id="rId7"/>
    <sheet name="Лист6" sheetId="9" state="hidden" r:id="rId8"/>
  </sheets>
  <calcPr calcId="191029"/>
</workbook>
</file>

<file path=xl/calcChain.xml><?xml version="1.0" encoding="utf-8"?>
<calcChain xmlns="http://schemas.openxmlformats.org/spreadsheetml/2006/main">
  <c r="D9" i="7" l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10" i="6"/>
  <c r="D11" i="6"/>
  <c r="D9" i="6"/>
  <c r="D10" i="5"/>
  <c r="D11" i="5"/>
  <c r="D12" i="5"/>
  <c r="D13" i="5"/>
  <c r="D14" i="5"/>
  <c r="D15" i="5"/>
  <c r="D16" i="5"/>
  <c r="D17" i="5"/>
  <c r="D18" i="5"/>
  <c r="D19" i="5"/>
  <c r="D9" i="5"/>
</calcChain>
</file>

<file path=xl/sharedStrings.xml><?xml version="1.0" encoding="utf-8"?>
<sst xmlns="http://schemas.openxmlformats.org/spreadsheetml/2006/main" count="284" uniqueCount="69">
  <si>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</si>
  <si>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</si>
  <si>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</si>
  <si>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</si>
  <si>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</si>
  <si>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</si>
  <si>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</si>
  <si>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</si>
  <si>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</si>
  <si>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</si>
  <si>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</si>
  <si>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</si>
  <si>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</si>
  <si>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outcome</t>
  </si>
  <si>
    <t>Казань</t>
  </si>
  <si>
    <t>Санкт-Петербург</t>
  </si>
  <si>
    <t>Москва</t>
  </si>
  <si>
    <t>Владимир</t>
  </si>
  <si>
    <t>Самара</t>
  </si>
  <si>
    <t>Положительный исход</t>
  </si>
  <si>
    <t>Волгоград</t>
  </si>
  <si>
    <t>Краснодар</t>
  </si>
  <si>
    <t>Отрицательный исход</t>
  </si>
  <si>
    <t>Красноярск</t>
  </si>
  <si>
    <t>Мурманск</t>
  </si>
  <si>
    <t>Саратов</t>
  </si>
  <si>
    <t>Тольятти</t>
  </si>
  <si>
    <t>Тюмень</t>
  </si>
  <si>
    <t>Сочи</t>
  </si>
  <si>
    <t>Сахалинск</t>
  </si>
  <si>
    <t>Дмитров</t>
  </si>
  <si>
    <t>Нейтральный исход</t>
  </si>
  <si>
    <t>Выгода</t>
  </si>
  <si>
    <t>Потерянная сумма</t>
  </si>
  <si>
    <t>Минимальное количество наблюдений:</t>
  </si>
  <si>
    <t>Торговая точка</t>
  </si>
  <si>
    <t>Вводные данные</t>
  </si>
  <si>
    <t>Вывод</t>
  </si>
  <si>
    <t xml:space="preserve">Великий Новгород        </t>
  </si>
  <si>
    <t xml:space="preserve"> Казань</t>
  </si>
  <si>
    <t>Нижний Новгород</t>
  </si>
  <si>
    <t>Новосибирск</t>
  </si>
  <si>
    <t>Ростов-на-Дону</t>
  </si>
  <si>
    <t>Петрозаводск</t>
  </si>
  <si>
    <t>Ростов Великий</t>
  </si>
  <si>
    <t>Ярославль</t>
  </si>
  <si>
    <t>Чехов</t>
  </si>
  <si>
    <t>City</t>
  </si>
  <si>
    <t>Количество ТТ</t>
  </si>
  <si>
    <t>Фактическое значение т-критерия = -3.158, а p-value = 0.0016. Поэтому средние платежи двух выборок не равны.</t>
  </si>
  <si>
    <t>Фактическое значение т-критерия = -1.904, а p-value = 0.057. Поэтому средние платежи двух выборок равны.</t>
  </si>
  <si>
    <t>Проведем очистку данных, а именно уберем ТТ с нулевой покупкой, в результате число торговых точек сократится с 66 до 51</t>
  </si>
  <si>
    <t>Всего насчитывается 66 торговых точек. Наибольшее количество располагается в Москве и Санкт-Петербурге (по 11 штук), из-за этого в среднем на город располагается по 3 (2,86) торговые точки</t>
  </si>
  <si>
    <t>Выполним аналогично расчет средних значений платежей и конверсии с группированием по контрольным точкам и городам.</t>
  </si>
  <si>
    <t>Средний платеж</t>
  </si>
  <si>
    <t>Город</t>
  </si>
  <si>
    <t>Конверсия в покупку</t>
  </si>
  <si>
    <t>Ниже представлена таблица с перечисленными городами и ТТ, в которых средние выборки по двум показателям не равны.</t>
  </si>
  <si>
    <t>Сведем и проанализируем данные в новый датафрейм. Соответственно, на листах "Положительный", "Отрицательный" и "Нейтральный" представлены все ТТ</t>
  </si>
  <si>
    <t>У 11 торговых точек наблюдается положительное воздействие, т.е. мы получаем выгоду от вносимых изменений</t>
  </si>
  <si>
    <t>У 3 торговых точек наблюдается негативное воздействие, т.е. мы рискуем потерять сумму денег от вносимых изменений</t>
  </si>
  <si>
    <t>Построим график распределения платежей, основная доля всех платежей приходится на интервал примерно от 0 до 10000, но у распределения наблюдается довольно тяжелый правый хвост, значения в 40000 и больше встречаются редко</t>
  </si>
  <si>
    <t>MDE для среднего чека</t>
  </si>
  <si>
    <t>N количество покупателей</t>
  </si>
  <si>
    <t>Проанализируем средние значения платежей и конверсии в оплату при сегментировании на контрольную и тестовую группу. Но данные результаты недостаточны для подведения общих итогов исследования.</t>
  </si>
  <si>
    <t>У 37 торговых точек наблюдается нейтральное воздействие, т.е. в результате вносимых изменений средние платежи остаются на том же уровне</t>
  </si>
  <si>
    <t>В 3-ех торговых точках Москвы, Волгограда и Краснодара рекомендуется оставить уведомления-баннеры, суммы потерь представлены на листе "Кальк_Отриц"</t>
  </si>
  <si>
    <t>Поэтому ввод пуш-уведомления имеет смысл сделать на 11 торговых точках в городах Казань, Санкт-Петербург, Москва, Владимир и Самара, суммы прибыли представлены на листе "Кальк_Полож".</t>
  </si>
  <si>
    <t>Для оставшихся 37-и торговых точек имеет место провести повторно А/Б-тестирование с использованием бОльшего числа наблюдений, на листе "Кальк_Нейтр" представлены соответствующие расчеты.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</si>
</sst>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0" fillId="0" borderId="6" xfId="0" applyBorder="1" applyAlignment="1">
      <alignment horizontal="left"/>
    </xf>
    <xf numFmtId="164" fontId="4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4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количества ТТ по городам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Лист6!$C$1</c:f>
              <c:strCache>
                <c:ptCount val="1"/>
                <c:pt idx="0">
                  <c:v>Количество ТТ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Лист6!$B$2:$B$24</c:f>
              <c:strCache>
                <c:ptCount val="23"/>
                <c:pt idx="0">
                  <c:v>Великий Новгород        </c:v>
                </c:pt>
                <c:pt idx="1">
                  <c:v>Владимир</c:v>
                </c:pt>
                <c:pt idx="2">
                  <c:v>Волгоград</c:v>
                </c:pt>
                <c:pt idx="3">
                  <c:v>Дмитров</c:v>
                </c:pt>
                <c:pt idx="4">
                  <c:v> Казань</c:v>
                </c:pt>
                <c:pt idx="5">
                  <c:v>Краснодар</c:v>
                </c:pt>
                <c:pt idx="6">
                  <c:v>Красноярск</c:v>
                </c:pt>
                <c:pt idx="7">
                  <c:v>Москва</c:v>
                </c:pt>
                <c:pt idx="8">
                  <c:v>Мурманск</c:v>
                </c:pt>
                <c:pt idx="9">
                  <c:v>Нижний Новгород</c:v>
                </c:pt>
                <c:pt idx="10">
                  <c:v>Новосибирск</c:v>
                </c:pt>
                <c:pt idx="11">
                  <c:v>Петрозаводск</c:v>
                </c:pt>
                <c:pt idx="12">
                  <c:v>Ростов Великий</c:v>
                </c:pt>
                <c:pt idx="13">
                  <c:v>Ростов-на-Дону</c:v>
                </c:pt>
                <c:pt idx="14">
                  <c:v>Самара</c:v>
                </c:pt>
                <c:pt idx="15">
                  <c:v>Санкт-Петербург</c:v>
                </c:pt>
                <c:pt idx="16">
                  <c:v>Саратов</c:v>
                </c:pt>
                <c:pt idx="17">
                  <c:v>Сахалинск</c:v>
                </c:pt>
                <c:pt idx="18">
                  <c:v>Сочи</c:v>
                </c:pt>
                <c:pt idx="19">
                  <c:v>Тольятти</c:v>
                </c:pt>
                <c:pt idx="20">
                  <c:v>Тюмень</c:v>
                </c:pt>
                <c:pt idx="21">
                  <c:v>Чехов</c:v>
                </c:pt>
                <c:pt idx="22">
                  <c:v>Ярославль</c:v>
                </c:pt>
              </c:strCache>
            </c:strRef>
          </c:cat>
          <c:val>
            <c:numRef>
              <c:f>Лист6!$C$2:$C$24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6-49EE-A30C-3506DDA2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51328"/>
        <c:axId val="2083446432"/>
      </c:barChart>
      <c:catAx>
        <c:axId val="208345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Города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46432"/>
        <c:crosses val="autoZero"/>
        <c:auto val="1"/>
        <c:lblAlgn val="ctr"/>
        <c:lblOffset val="100"/>
        <c:noMultiLvlLbl val="0"/>
      </c:catAx>
      <c:valAx>
        <c:axId val="2083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Торговых Точек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513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количества ТТ по городам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Лист6!$C$1</c:f>
              <c:strCache>
                <c:ptCount val="1"/>
                <c:pt idx="0">
                  <c:v>Количество ТТ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Лист6!$B$2:$B$24</c:f>
              <c:strCache>
                <c:ptCount val="23"/>
                <c:pt idx="0">
                  <c:v>Великий Новгород        </c:v>
                </c:pt>
                <c:pt idx="1">
                  <c:v>Владимир</c:v>
                </c:pt>
                <c:pt idx="2">
                  <c:v>Волгоград</c:v>
                </c:pt>
                <c:pt idx="3">
                  <c:v>Дмитров</c:v>
                </c:pt>
                <c:pt idx="4">
                  <c:v> Казань</c:v>
                </c:pt>
                <c:pt idx="5">
                  <c:v>Краснодар</c:v>
                </c:pt>
                <c:pt idx="6">
                  <c:v>Красноярск</c:v>
                </c:pt>
                <c:pt idx="7">
                  <c:v>Москва</c:v>
                </c:pt>
                <c:pt idx="8">
                  <c:v>Мурманск</c:v>
                </c:pt>
                <c:pt idx="9">
                  <c:v>Нижний Новгород</c:v>
                </c:pt>
                <c:pt idx="10">
                  <c:v>Новосибирск</c:v>
                </c:pt>
                <c:pt idx="11">
                  <c:v>Петрозаводск</c:v>
                </c:pt>
                <c:pt idx="12">
                  <c:v>Ростов Великий</c:v>
                </c:pt>
                <c:pt idx="13">
                  <c:v>Ростов-на-Дону</c:v>
                </c:pt>
                <c:pt idx="14">
                  <c:v>Самара</c:v>
                </c:pt>
                <c:pt idx="15">
                  <c:v>Санкт-Петербург</c:v>
                </c:pt>
                <c:pt idx="16">
                  <c:v>Саратов</c:v>
                </c:pt>
                <c:pt idx="17">
                  <c:v>Сахалинск</c:v>
                </c:pt>
                <c:pt idx="18">
                  <c:v>Сочи</c:v>
                </c:pt>
                <c:pt idx="19">
                  <c:v>Тольятти</c:v>
                </c:pt>
                <c:pt idx="20">
                  <c:v>Тюмень</c:v>
                </c:pt>
                <c:pt idx="21">
                  <c:v>Чехов</c:v>
                </c:pt>
                <c:pt idx="22">
                  <c:v>Ярославль</c:v>
                </c:pt>
              </c:strCache>
            </c:strRef>
          </c:cat>
          <c:val>
            <c:numRef>
              <c:f>Лист6!$C$2:$C$24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A-4078-9DAB-A4D0950A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80176"/>
        <c:axId val="491178000"/>
      </c:barChart>
      <c:catAx>
        <c:axId val="4911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Города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178000"/>
        <c:crosses val="autoZero"/>
        <c:auto val="1"/>
        <c:lblAlgn val="ctr"/>
        <c:lblOffset val="100"/>
        <c:noMultiLvlLbl val="0"/>
      </c:catAx>
      <c:valAx>
        <c:axId val="4911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Торговых Точек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1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133350</xdr:rowOff>
    </xdr:from>
    <xdr:to>
      <xdr:col>12</xdr:col>
      <xdr:colOff>295275</xdr:colOff>
      <xdr:row>29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582083</xdr:colOff>
      <xdr:row>2</xdr:row>
      <xdr:rowOff>21166</xdr:rowOff>
    </xdr:from>
    <xdr:to>
      <xdr:col>22</xdr:col>
      <xdr:colOff>572558</xdr:colOff>
      <xdr:row>28</xdr:row>
      <xdr:rowOff>105832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A54EBD-5749-79EB-00A0-FA3B53620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6333" y="380999"/>
          <a:ext cx="5514975" cy="47625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33</xdr:col>
      <xdr:colOff>571500</xdr:colOff>
      <xdr:row>27</xdr:row>
      <xdr:rowOff>74083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52730F4-8D3C-A202-134B-C0F88D3FD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6417" y="359833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28</xdr:row>
      <xdr:rowOff>123825</xdr:rowOff>
    </xdr:from>
    <xdr:to>
      <xdr:col>10</xdr:col>
      <xdr:colOff>142875</xdr:colOff>
      <xdr:row>56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19050</xdr:colOff>
      <xdr:row>2</xdr:row>
      <xdr:rowOff>76200</xdr:rowOff>
    </xdr:from>
    <xdr:to>
      <xdr:col>21</xdr:col>
      <xdr:colOff>47625</xdr:colOff>
      <xdr:row>27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457200"/>
          <a:ext cx="5514975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H3" sqref="H3"/>
    </sheetView>
  </sheetViews>
  <sheetFormatPr defaultRowHeight="14.5" x14ac:dyDescent="0.35"/>
  <cols>
    <col min="1" max="1" width="3" bestFit="1" customWidth="1"/>
    <col min="2" max="2" width="16.54296875" bestFit="1" customWidth="1"/>
    <col min="3" max="3" width="15.81640625" bestFit="1" customWidth="1"/>
    <col min="4" max="4" width="10.453125" bestFit="1" customWidth="1"/>
    <col min="5" max="5" width="13.453125" bestFit="1" customWidth="1"/>
    <col min="7" max="7" width="14" bestFit="1" customWidth="1"/>
    <col min="8" max="8" width="17.54296875" bestFit="1" customWidth="1"/>
    <col min="9" max="9" width="20.453125" bestFit="1" customWidth="1"/>
    <col min="10" max="11" width="12" bestFit="1" customWidth="1"/>
    <col min="12" max="12" width="13.54296875" bestFit="1" customWidth="1"/>
    <col min="13" max="13" width="12.7265625" bestFit="1" customWidth="1"/>
    <col min="14" max="14" width="12.1796875" bestFit="1" customWidth="1"/>
    <col min="15" max="15" width="22.26953125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7</v>
      </c>
      <c r="B2" t="s">
        <v>14</v>
      </c>
      <c r="C2">
        <v>991</v>
      </c>
      <c r="D2">
        <v>270</v>
      </c>
      <c r="E2">
        <v>294</v>
      </c>
      <c r="F2">
        <v>564</v>
      </c>
      <c r="G2">
        <v>1.244538593936184E-2</v>
      </c>
      <c r="H2">
        <v>3249.281481481481</v>
      </c>
      <c r="I2">
        <v>2452.9863945578231</v>
      </c>
      <c r="J2">
        <v>796.29508692365835</v>
      </c>
      <c r="K2">
        <v>4719.5926012697983</v>
      </c>
      <c r="L2">
        <v>3633.9358583139378</v>
      </c>
      <c r="M2">
        <v>-2.2552583978062271</v>
      </c>
      <c r="N2">
        <v>2.4501004890271769E-2</v>
      </c>
      <c r="O2" t="s">
        <v>19</v>
      </c>
    </row>
    <row r="3" spans="1:15" x14ac:dyDescent="0.35">
      <c r="A3" s="1">
        <v>17</v>
      </c>
      <c r="B3" t="s">
        <v>15</v>
      </c>
      <c r="C3">
        <v>573</v>
      </c>
      <c r="D3">
        <v>177</v>
      </c>
      <c r="E3">
        <v>160</v>
      </c>
      <c r="F3">
        <v>337</v>
      </c>
      <c r="G3">
        <v>7.4363387616399662E-3</v>
      </c>
      <c r="H3">
        <v>2929.0451977401131</v>
      </c>
      <c r="I3">
        <v>2252.35</v>
      </c>
      <c r="J3">
        <v>676.69519774011314</v>
      </c>
      <c r="K3">
        <v>3201.0981368955968</v>
      </c>
      <c r="L3">
        <v>2975.5447261988961</v>
      </c>
      <c r="M3">
        <v>-2.0035983261498909</v>
      </c>
      <c r="N3">
        <v>4.5918053669135518E-2</v>
      </c>
      <c r="O3" t="s">
        <v>19</v>
      </c>
    </row>
    <row r="4" spans="1:15" x14ac:dyDescent="0.35">
      <c r="A4" s="1">
        <v>24</v>
      </c>
      <c r="B4" t="s">
        <v>16</v>
      </c>
      <c r="C4">
        <v>2652</v>
      </c>
      <c r="D4">
        <v>2273</v>
      </c>
      <c r="E4">
        <v>2370</v>
      </c>
      <c r="F4">
        <v>4643</v>
      </c>
      <c r="G4">
        <v>0.1024537711284699</v>
      </c>
      <c r="H4">
        <v>2506.6168059832821</v>
      </c>
      <c r="I4">
        <v>1972.847679324894</v>
      </c>
      <c r="J4">
        <v>533.76912665838768</v>
      </c>
      <c r="K4">
        <v>2842.1829484599921</v>
      </c>
      <c r="L4">
        <v>2565.8782422551958</v>
      </c>
      <c r="M4">
        <v>-6.7222298371764362</v>
      </c>
      <c r="N4">
        <v>2.0059224232258859E-11</v>
      </c>
      <c r="O4" t="s">
        <v>19</v>
      </c>
    </row>
    <row r="5" spans="1:15" x14ac:dyDescent="0.35">
      <c r="A5" s="1">
        <v>26</v>
      </c>
      <c r="B5" t="s">
        <v>16</v>
      </c>
      <c r="C5">
        <v>1287</v>
      </c>
      <c r="D5">
        <v>370</v>
      </c>
      <c r="E5">
        <v>357</v>
      </c>
      <c r="F5">
        <v>727</v>
      </c>
      <c r="G5">
        <v>1.604219074098592E-2</v>
      </c>
      <c r="H5">
        <v>2128.5567567567568</v>
      </c>
      <c r="I5">
        <v>1394.6554621848741</v>
      </c>
      <c r="J5">
        <v>733.901294571883</v>
      </c>
      <c r="K5">
        <v>2437.3764580230431</v>
      </c>
      <c r="L5">
        <v>2338.4617787149759</v>
      </c>
      <c r="M5">
        <v>-4.1402972158827431</v>
      </c>
      <c r="N5">
        <v>3.876566044301065E-5</v>
      </c>
      <c r="O5" t="s">
        <v>19</v>
      </c>
    </row>
    <row r="6" spans="1:15" x14ac:dyDescent="0.35">
      <c r="A6" s="1">
        <v>30</v>
      </c>
      <c r="B6" t="s">
        <v>16</v>
      </c>
      <c r="C6">
        <v>1654</v>
      </c>
      <c r="D6">
        <v>799</v>
      </c>
      <c r="E6">
        <v>775</v>
      </c>
      <c r="F6">
        <v>1574</v>
      </c>
      <c r="G6">
        <v>3.4732335937155218E-2</v>
      </c>
      <c r="H6">
        <v>3132.3016270337921</v>
      </c>
      <c r="I6">
        <v>2507.8864516129029</v>
      </c>
      <c r="J6">
        <v>624.41517542088877</v>
      </c>
      <c r="K6">
        <v>3199.6602001424772</v>
      </c>
      <c r="L6">
        <v>2950.5128884516948</v>
      </c>
      <c r="M6">
        <v>-4.021739297627466</v>
      </c>
      <c r="N6">
        <v>6.0509708454923523E-5</v>
      </c>
      <c r="O6" t="s">
        <v>19</v>
      </c>
    </row>
    <row r="7" spans="1:15" x14ac:dyDescent="0.35">
      <c r="A7" s="1">
        <v>34</v>
      </c>
      <c r="B7" t="s">
        <v>16</v>
      </c>
      <c r="C7">
        <v>1002</v>
      </c>
      <c r="D7">
        <v>138</v>
      </c>
      <c r="E7">
        <v>188</v>
      </c>
      <c r="F7">
        <v>326</v>
      </c>
      <c r="G7">
        <v>7.1936096032481573E-3</v>
      </c>
      <c r="H7">
        <v>4121.753623188406</v>
      </c>
      <c r="I7">
        <v>1844.7872340425531</v>
      </c>
      <c r="J7">
        <v>2276.9663891458531</v>
      </c>
      <c r="K7">
        <v>4084.26317598171</v>
      </c>
      <c r="L7">
        <v>2436.5361201199121</v>
      </c>
      <c r="M7">
        <v>-6.2746223040715314</v>
      </c>
      <c r="N7">
        <v>1.1223868363766531E-9</v>
      </c>
      <c r="O7" t="s">
        <v>19</v>
      </c>
    </row>
    <row r="8" spans="1:15" x14ac:dyDescent="0.35">
      <c r="A8" s="1">
        <v>42</v>
      </c>
      <c r="B8" t="s">
        <v>17</v>
      </c>
      <c r="C8">
        <v>11</v>
      </c>
      <c r="D8">
        <v>509</v>
      </c>
      <c r="E8">
        <v>608</v>
      </c>
      <c r="F8">
        <v>1117</v>
      </c>
      <c r="G8">
        <v>2.4648042720331879E-2</v>
      </c>
      <c r="H8">
        <v>2547.2200392927311</v>
      </c>
      <c r="I8">
        <v>2108.6101973684208</v>
      </c>
      <c r="J8">
        <v>438.60984192430942</v>
      </c>
      <c r="K8">
        <v>3023.7021636269078</v>
      </c>
      <c r="L8">
        <v>2663.0383919741248</v>
      </c>
      <c r="M8">
        <v>-2.576955493292318</v>
      </c>
      <c r="N8">
        <v>1.009511217035171E-2</v>
      </c>
      <c r="O8" t="s">
        <v>19</v>
      </c>
    </row>
    <row r="9" spans="1:15" x14ac:dyDescent="0.35">
      <c r="A9" s="1">
        <v>43</v>
      </c>
      <c r="B9" t="s">
        <v>18</v>
      </c>
      <c r="C9">
        <v>33</v>
      </c>
      <c r="D9">
        <v>232</v>
      </c>
      <c r="E9">
        <v>258</v>
      </c>
      <c r="F9">
        <v>490</v>
      </c>
      <c r="G9">
        <v>1.081248069199876E-2</v>
      </c>
      <c r="H9">
        <v>4598.2198275862074</v>
      </c>
      <c r="I9">
        <v>2311.3875968992252</v>
      </c>
      <c r="J9">
        <v>2286.8322306869818</v>
      </c>
      <c r="K9">
        <v>2931.2349256860789</v>
      </c>
      <c r="L9">
        <v>2371.7712956261339</v>
      </c>
      <c r="M9">
        <v>-9.5328379164110402</v>
      </c>
      <c r="N9">
        <v>7.2225189745714513E-20</v>
      </c>
      <c r="O9" t="s">
        <v>19</v>
      </c>
    </row>
    <row r="10" spans="1:15" x14ac:dyDescent="0.35">
      <c r="A10" s="1">
        <v>44</v>
      </c>
      <c r="B10" t="s">
        <v>18</v>
      </c>
      <c r="C10">
        <v>34</v>
      </c>
      <c r="D10">
        <v>225</v>
      </c>
      <c r="E10">
        <v>253</v>
      </c>
      <c r="F10">
        <v>478</v>
      </c>
      <c r="G10">
        <v>1.0547685246480429E-2</v>
      </c>
      <c r="H10">
        <v>3104.5066666666671</v>
      </c>
      <c r="I10">
        <v>1752.608695652174</v>
      </c>
      <c r="J10">
        <v>1351.8979710144929</v>
      </c>
      <c r="K10">
        <v>2956.8269145922532</v>
      </c>
      <c r="L10">
        <v>2529.7007981220481</v>
      </c>
      <c r="M10">
        <v>-5.3862649969282721</v>
      </c>
      <c r="N10">
        <v>1.13277851303883E-7</v>
      </c>
      <c r="O10" t="s">
        <v>19</v>
      </c>
    </row>
    <row r="11" spans="1:15" x14ac:dyDescent="0.35">
      <c r="A11" s="1">
        <v>45</v>
      </c>
      <c r="B11" t="s">
        <v>18</v>
      </c>
      <c r="C11">
        <v>35</v>
      </c>
      <c r="D11">
        <v>214</v>
      </c>
      <c r="E11">
        <v>194</v>
      </c>
      <c r="F11">
        <v>408</v>
      </c>
      <c r="G11">
        <v>9.0030451476234615E-3</v>
      </c>
      <c r="H11">
        <v>2762.2242990654199</v>
      </c>
      <c r="I11">
        <v>1508.8350515463919</v>
      </c>
      <c r="J11">
        <v>1253.3892475190289</v>
      </c>
      <c r="K11">
        <v>2977.0835472163549</v>
      </c>
      <c r="L11">
        <v>2184.8080940632281</v>
      </c>
      <c r="M11">
        <v>-4.8066661954145689</v>
      </c>
      <c r="N11">
        <v>2.1646756758588111E-6</v>
      </c>
      <c r="O11" t="s">
        <v>19</v>
      </c>
    </row>
    <row r="12" spans="1:15" x14ac:dyDescent="0.35">
      <c r="A12" s="1">
        <v>46</v>
      </c>
      <c r="B12" t="s">
        <v>18</v>
      </c>
      <c r="C12">
        <v>36</v>
      </c>
      <c r="D12">
        <v>131</v>
      </c>
      <c r="E12">
        <v>141</v>
      </c>
      <c r="F12">
        <v>272</v>
      </c>
      <c r="G12">
        <v>6.0020300984156404E-3</v>
      </c>
      <c r="H12">
        <v>1987.3282442748091</v>
      </c>
      <c r="I12">
        <v>860.41843971631204</v>
      </c>
      <c r="J12">
        <v>1126.9098045584969</v>
      </c>
      <c r="K12">
        <v>2718.502663211576</v>
      </c>
      <c r="L12">
        <v>1840.8266394516061</v>
      </c>
      <c r="M12">
        <v>-4.0279507279668918</v>
      </c>
      <c r="N12">
        <v>7.3187580909933779E-5</v>
      </c>
      <c r="O1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9"/>
  <sheetViews>
    <sheetView workbookViewId="0">
      <selection activeCell="B5" sqref="B5"/>
    </sheetView>
  </sheetViews>
  <sheetFormatPr defaultRowHeight="14.5" x14ac:dyDescent="0.35"/>
  <cols>
    <col min="2" max="2" width="23.81640625" bestFit="1" customWidth="1"/>
    <col min="3" max="3" width="14.7265625" bestFit="1" customWidth="1"/>
    <col min="4" max="4" width="10.453125" customWidth="1"/>
  </cols>
  <sheetData>
    <row r="3" spans="2:4" ht="15" thickBot="1" x14ac:dyDescent="0.4">
      <c r="B3" s="23" t="s">
        <v>36</v>
      </c>
    </row>
    <row r="4" spans="2:4" ht="15" thickBot="1" x14ac:dyDescent="0.4">
      <c r="B4" s="3" t="s">
        <v>63</v>
      </c>
      <c r="C4" s="4">
        <v>1</v>
      </c>
    </row>
    <row r="7" spans="2:4" ht="15" thickBot="1" x14ac:dyDescent="0.4">
      <c r="B7" s="23" t="s">
        <v>37</v>
      </c>
    </row>
    <row r="8" spans="2:4" x14ac:dyDescent="0.35">
      <c r="B8" s="10" t="s">
        <v>0</v>
      </c>
      <c r="C8" s="31" t="s">
        <v>35</v>
      </c>
      <c r="D8" s="30" t="s">
        <v>32</v>
      </c>
    </row>
    <row r="9" spans="2:4" x14ac:dyDescent="0.35">
      <c r="B9" s="11" t="s">
        <v>14</v>
      </c>
      <c r="C9" s="15">
        <v>991</v>
      </c>
      <c r="D9" s="12">
        <f>$C$4*Положительный!J2*Положительный!G2</f>
        <v>9.910199678382611</v>
      </c>
    </row>
    <row r="10" spans="2:4" x14ac:dyDescent="0.35">
      <c r="B10" s="11" t="s">
        <v>15</v>
      </c>
      <c r="C10" s="15">
        <v>573</v>
      </c>
      <c r="D10" s="12">
        <f>$C$4*Положительный!J3*Положительный!G3</f>
        <v>5.0321347287704254</v>
      </c>
    </row>
    <row r="11" spans="2:4" x14ac:dyDescent="0.35">
      <c r="B11" s="11" t="s">
        <v>16</v>
      </c>
      <c r="C11" s="15">
        <v>2652</v>
      </c>
      <c r="D11" s="12">
        <f>$C$4*Положительный!J4*Положительный!G4</f>
        <v>54.686659938101712</v>
      </c>
    </row>
    <row r="12" spans="2:4" x14ac:dyDescent="0.35">
      <c r="B12" s="11" t="s">
        <v>16</v>
      </c>
      <c r="C12" s="15">
        <v>1287</v>
      </c>
      <c r="D12" s="12">
        <f>$C$4*Положительный!J5*Положительный!G5</f>
        <v>11.773384552578641</v>
      </c>
    </row>
    <row r="13" spans="2:4" x14ac:dyDescent="0.35">
      <c r="B13" s="11" t="s">
        <v>16</v>
      </c>
      <c r="C13" s="15">
        <v>1654</v>
      </c>
      <c r="D13" s="12">
        <f>$C$4*Положительный!J6*Положительный!G6</f>
        <v>21.687397636976016</v>
      </c>
    </row>
    <row r="14" spans="2:4" x14ac:dyDescent="0.35">
      <c r="B14" s="11" t="s">
        <v>16</v>
      </c>
      <c r="C14" s="15">
        <v>1002</v>
      </c>
      <c r="D14" s="12">
        <f>$C$4*Положительный!J7*Положительный!G7</f>
        <v>16.37960728323289</v>
      </c>
    </row>
    <row r="15" spans="2:4" x14ac:dyDescent="0.35">
      <c r="B15" s="11" t="s">
        <v>17</v>
      </c>
      <c r="C15" s="15">
        <v>11</v>
      </c>
      <c r="D15" s="12">
        <f>$C$4*Положительный!J8*Положительный!G8</f>
        <v>10.810874121308391</v>
      </c>
    </row>
    <row r="16" spans="2:4" x14ac:dyDescent="0.35">
      <c r="B16" s="11" t="s">
        <v>18</v>
      </c>
      <c r="C16" s="15">
        <v>33</v>
      </c>
      <c r="D16" s="12">
        <f>$C$4*Положительный!J9*Положительный!G9</f>
        <v>24.726329340143444</v>
      </c>
    </row>
    <row r="17" spans="2:4" x14ac:dyDescent="0.35">
      <c r="B17" s="11" t="s">
        <v>18</v>
      </c>
      <c r="C17" s="15">
        <v>34</v>
      </c>
      <c r="D17" s="12">
        <f>$C$4*Положительный!J10*Положительный!G10</f>
        <v>14.259394283616393</v>
      </c>
    </row>
    <row r="18" spans="2:4" x14ac:dyDescent="0.35">
      <c r="B18" s="11" t="s">
        <v>18</v>
      </c>
      <c r="C18" s="15">
        <v>35</v>
      </c>
      <c r="D18" s="12">
        <f>$C$4*Положительный!J11*Положительный!G11</f>
        <v>11.284319982959614</v>
      </c>
    </row>
    <row r="19" spans="2:4" ht="15" thickBot="1" x14ac:dyDescent="0.4">
      <c r="B19" s="13" t="s">
        <v>18</v>
      </c>
      <c r="C19" s="16">
        <v>36</v>
      </c>
      <c r="D19" s="14">
        <f>$C$4*Положительный!J12*Положительный!G12</f>
        <v>6.7637465651597859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B2" sqref="B2:B4"/>
    </sheetView>
  </sheetViews>
  <sheetFormatPr defaultRowHeight="14.5" x14ac:dyDescent="0.35"/>
  <cols>
    <col min="1" max="1" width="3" bestFit="1" customWidth="1"/>
    <col min="2" max="2" width="10.7265625" bestFit="1" customWidth="1"/>
    <col min="3" max="3" width="15.81640625" bestFit="1" customWidth="1"/>
    <col min="4" max="4" width="10.453125" bestFit="1" customWidth="1"/>
    <col min="5" max="5" width="13.453125" bestFit="1" customWidth="1"/>
    <col min="7" max="7" width="14" bestFit="1" customWidth="1"/>
    <col min="8" max="8" width="17.54296875" bestFit="1" customWidth="1"/>
    <col min="9" max="9" width="20.453125" bestFit="1" customWidth="1"/>
    <col min="10" max="10" width="12.7265625" bestFit="1" customWidth="1"/>
    <col min="11" max="11" width="12" bestFit="1" customWidth="1"/>
    <col min="12" max="12" width="13.54296875" bestFit="1" customWidth="1"/>
    <col min="13" max="13" width="12" bestFit="1" customWidth="1"/>
    <col min="14" max="14" width="12.1796875" bestFit="1" customWidth="1"/>
    <col min="15" max="15" width="21.7265625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32</v>
      </c>
      <c r="B2" t="s">
        <v>16</v>
      </c>
      <c r="C2">
        <v>9931</v>
      </c>
      <c r="D2">
        <v>153</v>
      </c>
      <c r="E2">
        <v>137</v>
      </c>
      <c r="F2">
        <v>290</v>
      </c>
      <c r="G2">
        <v>6.3992232666931466E-3</v>
      </c>
      <c r="H2">
        <v>1415.7843137254899</v>
      </c>
      <c r="I2">
        <v>1968.693430656934</v>
      </c>
      <c r="J2">
        <v>-552.90911693144403</v>
      </c>
      <c r="K2">
        <v>2038.1642473623181</v>
      </c>
      <c r="L2">
        <v>2403.3978568404668</v>
      </c>
      <c r="M2">
        <v>2.1191969117156</v>
      </c>
      <c r="N2">
        <v>3.4929468998951822E-2</v>
      </c>
      <c r="O2" t="s">
        <v>22</v>
      </c>
    </row>
    <row r="3" spans="1:15" x14ac:dyDescent="0.35">
      <c r="A3" s="1">
        <v>39</v>
      </c>
      <c r="B3" t="s">
        <v>20</v>
      </c>
      <c r="C3">
        <v>66</v>
      </c>
      <c r="D3">
        <v>657</v>
      </c>
      <c r="E3">
        <v>703</v>
      </c>
      <c r="F3">
        <v>1360</v>
      </c>
      <c r="G3">
        <v>3.00101504920782E-2</v>
      </c>
      <c r="H3">
        <v>2288.8706240487058</v>
      </c>
      <c r="I3">
        <v>2601.7610241820771</v>
      </c>
      <c r="J3">
        <v>-312.89040013337029</v>
      </c>
      <c r="K3">
        <v>2682.567610473357</v>
      </c>
      <c r="L3">
        <v>2830.1937733415111</v>
      </c>
      <c r="M3">
        <v>2.0892718943323438</v>
      </c>
      <c r="N3">
        <v>3.6868999280986539E-2</v>
      </c>
      <c r="O3" t="s">
        <v>22</v>
      </c>
    </row>
    <row r="4" spans="1:15" x14ac:dyDescent="0.35">
      <c r="A4" s="1">
        <v>47</v>
      </c>
      <c r="B4" t="s">
        <v>21</v>
      </c>
      <c r="C4">
        <v>1101</v>
      </c>
      <c r="D4">
        <v>785</v>
      </c>
      <c r="E4">
        <v>869</v>
      </c>
      <c r="F4">
        <v>1654</v>
      </c>
      <c r="G4">
        <v>3.649763890727746E-2</v>
      </c>
      <c r="H4">
        <v>2176.0038216560511</v>
      </c>
      <c r="I4">
        <v>2523.5788262370538</v>
      </c>
      <c r="J4">
        <v>-347.57500458100321</v>
      </c>
      <c r="K4">
        <v>2722.6244937401761</v>
      </c>
      <c r="L4">
        <v>2960.352337638426</v>
      </c>
      <c r="M4">
        <v>2.476736308530425</v>
      </c>
      <c r="N4">
        <v>1.33584476189182E-2</v>
      </c>
      <c r="O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1"/>
  <sheetViews>
    <sheetView workbookViewId="0">
      <selection activeCell="C4" sqref="C4"/>
    </sheetView>
  </sheetViews>
  <sheetFormatPr defaultRowHeight="14.5" x14ac:dyDescent="0.35"/>
  <cols>
    <col min="2" max="2" width="23.81640625" bestFit="1" customWidth="1"/>
    <col min="3" max="3" width="15.81640625" bestFit="1" customWidth="1"/>
    <col min="4" max="4" width="18.54296875" bestFit="1" customWidth="1"/>
  </cols>
  <sheetData>
    <row r="2" spans="2:4" ht="15" thickBot="1" x14ac:dyDescent="0.4">
      <c r="B2" s="23" t="s">
        <v>36</v>
      </c>
      <c r="C2" s="23"/>
    </row>
    <row r="3" spans="2:4" ht="15" thickBot="1" x14ac:dyDescent="0.4">
      <c r="B3" s="3" t="s">
        <v>63</v>
      </c>
      <c r="C3" s="4">
        <v>1</v>
      </c>
    </row>
    <row r="7" spans="2:4" ht="15" thickBot="1" x14ac:dyDescent="0.4">
      <c r="B7" s="23" t="s">
        <v>37</v>
      </c>
    </row>
    <row r="8" spans="2:4" x14ac:dyDescent="0.35">
      <c r="B8" s="5" t="s">
        <v>0</v>
      </c>
      <c r="C8" s="27" t="s">
        <v>35</v>
      </c>
      <c r="D8" s="26" t="s">
        <v>33</v>
      </c>
    </row>
    <row r="9" spans="2:4" x14ac:dyDescent="0.35">
      <c r="B9" s="6" t="s">
        <v>16</v>
      </c>
      <c r="C9" s="28">
        <v>9931</v>
      </c>
      <c r="D9" s="7">
        <f>$C$3*Отрицательный!G2*Отрицательный!J2</f>
        <v>-3.5381888854344581</v>
      </c>
    </row>
    <row r="10" spans="2:4" x14ac:dyDescent="0.35">
      <c r="B10" s="6" t="s">
        <v>20</v>
      </c>
      <c r="C10" s="28">
        <v>66</v>
      </c>
      <c r="D10" s="7">
        <f>$C$3*Отрицательный!G3*Отрицательный!J3</f>
        <v>-9.3898879955290067</v>
      </c>
    </row>
    <row r="11" spans="2:4" ht="15" thickBot="1" x14ac:dyDescent="0.4">
      <c r="B11" s="8" t="s">
        <v>21</v>
      </c>
      <c r="C11" s="29">
        <v>1101</v>
      </c>
      <c r="D11" s="9">
        <f>$C$3*Отрицательный!G4*Отрицательный!J4</f>
        <v>-12.685667010392764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topLeftCell="A19" workbookViewId="0">
      <selection activeCell="H2" sqref="H2"/>
    </sheetView>
  </sheetViews>
  <sheetFormatPr defaultRowHeight="14.5" x14ac:dyDescent="0.35"/>
  <cols>
    <col min="1" max="1" width="3" bestFit="1" customWidth="1"/>
    <col min="2" max="2" width="16.54296875" bestFit="1" customWidth="1"/>
    <col min="3" max="3" width="15.81640625" bestFit="1" customWidth="1"/>
    <col min="4" max="4" width="10.453125" bestFit="1" customWidth="1"/>
    <col min="5" max="5" width="13.453125" bestFit="1" customWidth="1"/>
    <col min="7" max="7" width="14" bestFit="1" customWidth="1"/>
    <col min="8" max="8" width="17.54296875" bestFit="1" customWidth="1"/>
    <col min="9" max="9" width="20.453125" bestFit="1" customWidth="1"/>
    <col min="10" max="10" width="12.7265625" bestFit="1" customWidth="1"/>
    <col min="11" max="11" width="12" bestFit="1" customWidth="1"/>
    <col min="12" max="12" width="13.54296875" bestFit="1" customWidth="1"/>
    <col min="13" max="13" width="12.7265625" bestFit="1" customWidth="1"/>
    <col min="14" max="14" width="12.1796875" bestFit="1" customWidth="1"/>
    <col min="15" max="15" width="19.453125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1">
        <v>0</v>
      </c>
      <c r="B2" t="s">
        <v>23</v>
      </c>
      <c r="C2">
        <v>212</v>
      </c>
      <c r="D2">
        <v>593</v>
      </c>
      <c r="E2">
        <v>575</v>
      </c>
      <c r="F2">
        <v>1168</v>
      </c>
      <c r="G2">
        <v>2.5773423363784811E-2</v>
      </c>
      <c r="H2">
        <v>2144.317032040472</v>
      </c>
      <c r="I2">
        <v>2222.052173913044</v>
      </c>
      <c r="J2">
        <v>-77.735141872571603</v>
      </c>
      <c r="K2">
        <v>2708.5887239801209</v>
      </c>
      <c r="L2">
        <v>2785.1162501572289</v>
      </c>
      <c r="M2">
        <v>0.48358538550993968</v>
      </c>
      <c r="N2">
        <v>0.62877094764054164</v>
      </c>
      <c r="O2" t="s">
        <v>31</v>
      </c>
    </row>
    <row r="3" spans="1:15" x14ac:dyDescent="0.35">
      <c r="A3" s="1">
        <v>1</v>
      </c>
      <c r="B3" t="s">
        <v>23</v>
      </c>
      <c r="C3">
        <v>278</v>
      </c>
      <c r="D3">
        <v>535</v>
      </c>
      <c r="E3">
        <v>489</v>
      </c>
      <c r="F3">
        <v>1024</v>
      </c>
      <c r="G3">
        <v>2.2595878017564769E-2</v>
      </c>
      <c r="H3">
        <v>2499.3457943925232</v>
      </c>
      <c r="I3">
        <v>2185.21472392638</v>
      </c>
      <c r="J3">
        <v>314.13107046614277</v>
      </c>
      <c r="K3">
        <v>2915.9953289536438</v>
      </c>
      <c r="L3">
        <v>2574.9155972376102</v>
      </c>
      <c r="M3">
        <v>-1.8202681201948649</v>
      </c>
      <c r="N3">
        <v>6.9010560745835017E-2</v>
      </c>
      <c r="O3" t="s">
        <v>31</v>
      </c>
    </row>
    <row r="4" spans="1:15" x14ac:dyDescent="0.35">
      <c r="A4" s="1">
        <v>2</v>
      </c>
      <c r="B4" t="s">
        <v>23</v>
      </c>
      <c r="C4">
        <v>202</v>
      </c>
      <c r="D4">
        <v>551</v>
      </c>
      <c r="E4">
        <v>565</v>
      </c>
      <c r="F4">
        <v>1116</v>
      </c>
      <c r="G4">
        <v>2.4625976433205351E-2</v>
      </c>
      <c r="H4">
        <v>2927.341197822142</v>
      </c>
      <c r="I4">
        <v>2730.378761061947</v>
      </c>
      <c r="J4">
        <v>196.96243676019461</v>
      </c>
      <c r="K4">
        <v>2956.6862414948778</v>
      </c>
      <c r="L4">
        <v>2737.885785163025</v>
      </c>
      <c r="M4">
        <v>-1.155072918440385</v>
      </c>
      <c r="N4">
        <v>0.24830826390447139</v>
      </c>
      <c r="O4" t="s">
        <v>31</v>
      </c>
    </row>
    <row r="5" spans="1:15" x14ac:dyDescent="0.35">
      <c r="A5" s="1">
        <v>3</v>
      </c>
      <c r="B5" t="s">
        <v>23</v>
      </c>
      <c r="C5">
        <v>444</v>
      </c>
      <c r="D5">
        <v>650</v>
      </c>
      <c r="E5">
        <v>562</v>
      </c>
      <c r="F5">
        <v>1212</v>
      </c>
      <c r="G5">
        <v>2.6744339997352051E-2</v>
      </c>
      <c r="H5">
        <v>2404.106153846154</v>
      </c>
      <c r="I5">
        <v>2545.7348754448399</v>
      </c>
      <c r="J5">
        <v>-141.62872159868579</v>
      </c>
      <c r="K5">
        <v>2810.8284873546031</v>
      </c>
      <c r="L5">
        <v>2797.1387639335198</v>
      </c>
      <c r="M5">
        <v>0.87674037193140575</v>
      </c>
      <c r="N5">
        <v>0.38080170010284242</v>
      </c>
      <c r="O5" t="s">
        <v>31</v>
      </c>
    </row>
    <row r="6" spans="1:15" x14ac:dyDescent="0.35">
      <c r="A6" s="1">
        <v>4</v>
      </c>
      <c r="B6" t="s">
        <v>23</v>
      </c>
      <c r="C6">
        <v>277</v>
      </c>
      <c r="D6">
        <v>708</v>
      </c>
      <c r="E6">
        <v>709</v>
      </c>
      <c r="F6">
        <v>1417</v>
      </c>
      <c r="G6">
        <v>3.1267928858290307E-2</v>
      </c>
      <c r="H6">
        <v>2285.75</v>
      </c>
      <c r="I6">
        <v>2431.3653032440061</v>
      </c>
      <c r="J6">
        <v>-145.61530324400559</v>
      </c>
      <c r="K6">
        <v>2712.677878262808</v>
      </c>
      <c r="L6">
        <v>2868.587568641391</v>
      </c>
      <c r="M6">
        <v>0.98170546685316118</v>
      </c>
      <c r="N6">
        <v>0.32641278977933119</v>
      </c>
      <c r="O6" t="s">
        <v>31</v>
      </c>
    </row>
    <row r="7" spans="1:15" x14ac:dyDescent="0.35">
      <c r="A7" s="1">
        <v>5</v>
      </c>
      <c r="B7" t="s">
        <v>24</v>
      </c>
      <c r="C7">
        <v>54</v>
      </c>
      <c r="D7">
        <v>633</v>
      </c>
      <c r="E7">
        <v>640</v>
      </c>
      <c r="F7">
        <v>1273</v>
      </c>
      <c r="G7">
        <v>2.8090383512070261E-2</v>
      </c>
      <c r="H7">
        <v>1702.7140600315961</v>
      </c>
      <c r="I7">
        <v>1688.5125</v>
      </c>
      <c r="J7">
        <v>14.201560031595591</v>
      </c>
      <c r="K7">
        <v>2565.1324395339652</v>
      </c>
      <c r="L7">
        <v>2628.012490323395</v>
      </c>
      <c r="M7">
        <v>-9.7555656950156625E-2</v>
      </c>
      <c r="N7">
        <v>0.92230051833342097</v>
      </c>
      <c r="O7" t="s">
        <v>31</v>
      </c>
    </row>
    <row r="8" spans="1:15" x14ac:dyDescent="0.35">
      <c r="A8" s="1">
        <v>6</v>
      </c>
      <c r="B8" t="s">
        <v>24</v>
      </c>
      <c r="C8">
        <v>55</v>
      </c>
      <c r="D8">
        <v>422</v>
      </c>
      <c r="E8">
        <v>425</v>
      </c>
      <c r="F8">
        <v>847</v>
      </c>
      <c r="G8">
        <v>1.8690145196169291E-2</v>
      </c>
      <c r="H8">
        <v>2109.1066350710898</v>
      </c>
      <c r="I8">
        <v>2111.2729411764708</v>
      </c>
      <c r="J8">
        <v>-2.1663061053809538</v>
      </c>
      <c r="K8">
        <v>2790.9933852461809</v>
      </c>
      <c r="L8">
        <v>2804.2231882427541</v>
      </c>
      <c r="M8">
        <v>1.126774587434534E-2</v>
      </c>
      <c r="N8">
        <v>0.99101248941204068</v>
      </c>
      <c r="O8" t="s">
        <v>31</v>
      </c>
    </row>
    <row r="9" spans="1:15" x14ac:dyDescent="0.35">
      <c r="A9" s="1">
        <v>8</v>
      </c>
      <c r="B9" t="s">
        <v>14</v>
      </c>
      <c r="C9">
        <v>699</v>
      </c>
      <c r="D9">
        <v>482</v>
      </c>
      <c r="E9">
        <v>494</v>
      </c>
      <c r="F9">
        <v>976</v>
      </c>
      <c r="G9">
        <v>2.1536696235491419E-2</v>
      </c>
      <c r="H9">
        <v>2422.286307053942</v>
      </c>
      <c r="I9">
        <v>2574.3522267206481</v>
      </c>
      <c r="J9">
        <v>-152.0659196667057</v>
      </c>
      <c r="K9">
        <v>3906.8178974938178</v>
      </c>
      <c r="L9">
        <v>4082.8513558716659</v>
      </c>
      <c r="M9">
        <v>0.59425382588472897</v>
      </c>
      <c r="N9">
        <v>0.55248035588145283</v>
      </c>
      <c r="O9" t="s">
        <v>31</v>
      </c>
    </row>
    <row r="10" spans="1:15" x14ac:dyDescent="0.35">
      <c r="A10" s="1">
        <v>9</v>
      </c>
      <c r="B10" t="s">
        <v>14</v>
      </c>
      <c r="C10">
        <v>477</v>
      </c>
      <c r="D10">
        <v>382</v>
      </c>
      <c r="E10">
        <v>386</v>
      </c>
      <c r="F10">
        <v>768</v>
      </c>
      <c r="G10">
        <v>1.694690851317357E-2</v>
      </c>
      <c r="H10">
        <v>2259.623036649215</v>
      </c>
      <c r="I10">
        <v>2496.987046632124</v>
      </c>
      <c r="J10">
        <v>-237.36400998290989</v>
      </c>
      <c r="K10">
        <v>3482.8460937348032</v>
      </c>
      <c r="L10">
        <v>3881.9947185225501</v>
      </c>
      <c r="M10">
        <v>0.89159336291986235</v>
      </c>
      <c r="N10">
        <v>0.37289090359186572</v>
      </c>
      <c r="O10" t="s">
        <v>31</v>
      </c>
    </row>
    <row r="11" spans="1:15" x14ac:dyDescent="0.35">
      <c r="A11" s="1">
        <v>10</v>
      </c>
      <c r="B11" t="s">
        <v>14</v>
      </c>
      <c r="C11">
        <v>544</v>
      </c>
      <c r="D11">
        <v>377</v>
      </c>
      <c r="E11">
        <v>416</v>
      </c>
      <c r="F11">
        <v>793</v>
      </c>
      <c r="G11">
        <v>1.749856569133678E-2</v>
      </c>
      <c r="H11">
        <v>2621.4270557029181</v>
      </c>
      <c r="I11">
        <v>2635.5480769230771</v>
      </c>
      <c r="J11">
        <v>-14.12102122015949</v>
      </c>
      <c r="K11">
        <v>3714.894751037682</v>
      </c>
      <c r="L11">
        <v>4639.8207461839711</v>
      </c>
      <c r="M11">
        <v>4.6997059757738199E-2</v>
      </c>
      <c r="N11">
        <v>0.96252743362660054</v>
      </c>
      <c r="O11" t="s">
        <v>31</v>
      </c>
    </row>
    <row r="12" spans="1:15" x14ac:dyDescent="0.35">
      <c r="A12" s="1">
        <v>11</v>
      </c>
      <c r="B12" t="s">
        <v>14</v>
      </c>
      <c r="C12">
        <v>516</v>
      </c>
      <c r="D12">
        <v>634</v>
      </c>
      <c r="E12">
        <v>636</v>
      </c>
      <c r="F12">
        <v>1270</v>
      </c>
      <c r="G12">
        <v>2.8024184650690679E-2</v>
      </c>
      <c r="H12">
        <v>3237.2003154574131</v>
      </c>
      <c r="I12">
        <v>2880.48427672956</v>
      </c>
      <c r="J12">
        <v>356.71603872785317</v>
      </c>
      <c r="K12">
        <v>4537.103842294784</v>
      </c>
      <c r="L12">
        <v>3819.2928134705749</v>
      </c>
      <c r="M12">
        <v>-1.5158873899080001</v>
      </c>
      <c r="N12">
        <v>0.12979706851619149</v>
      </c>
      <c r="O12" t="s">
        <v>31</v>
      </c>
    </row>
    <row r="13" spans="1:15" x14ac:dyDescent="0.35">
      <c r="A13" s="1">
        <v>12</v>
      </c>
      <c r="B13" t="s">
        <v>14</v>
      </c>
      <c r="C13">
        <v>439</v>
      </c>
      <c r="D13">
        <v>355</v>
      </c>
      <c r="E13">
        <v>351</v>
      </c>
      <c r="F13">
        <v>706</v>
      </c>
      <c r="G13">
        <v>1.5578798711328831E-2</v>
      </c>
      <c r="H13">
        <v>2481.9605633802821</v>
      </c>
      <c r="I13">
        <v>2400.635327635327</v>
      </c>
      <c r="J13">
        <v>81.325235744954171</v>
      </c>
      <c r="K13">
        <v>4040.441006810247</v>
      </c>
      <c r="L13">
        <v>3722.1170724360381</v>
      </c>
      <c r="M13">
        <v>-0.27806735037805058</v>
      </c>
      <c r="N13">
        <v>0.78104230354142801</v>
      </c>
      <c r="O13" t="s">
        <v>31</v>
      </c>
    </row>
    <row r="14" spans="1:15" x14ac:dyDescent="0.35">
      <c r="A14" s="1">
        <v>13</v>
      </c>
      <c r="B14" t="s">
        <v>15</v>
      </c>
      <c r="C14">
        <v>453</v>
      </c>
      <c r="D14">
        <v>1066</v>
      </c>
      <c r="E14">
        <v>1049</v>
      </c>
      <c r="F14">
        <v>2115</v>
      </c>
      <c r="G14">
        <v>4.6670197272606913E-2</v>
      </c>
      <c r="H14">
        <v>2501.9662288930581</v>
      </c>
      <c r="I14">
        <v>2420.4156339370829</v>
      </c>
      <c r="J14">
        <v>81.550594955975157</v>
      </c>
      <c r="K14">
        <v>2993.4425401386879</v>
      </c>
      <c r="L14">
        <v>2890.0880442331641</v>
      </c>
      <c r="M14">
        <v>-0.63723837761386004</v>
      </c>
      <c r="N14">
        <v>0.5240386192152271</v>
      </c>
      <c r="O14" t="s">
        <v>31</v>
      </c>
    </row>
    <row r="15" spans="1:15" x14ac:dyDescent="0.35">
      <c r="A15" s="1">
        <v>14</v>
      </c>
      <c r="B15" t="s">
        <v>15</v>
      </c>
      <c r="C15">
        <v>112</v>
      </c>
      <c r="D15">
        <v>652</v>
      </c>
      <c r="E15">
        <v>683</v>
      </c>
      <c r="F15">
        <v>1335</v>
      </c>
      <c r="G15">
        <v>2.9458493313915E-2</v>
      </c>
      <c r="H15">
        <v>2488.1150306748468</v>
      </c>
      <c r="I15">
        <v>2776.2415812591512</v>
      </c>
      <c r="J15">
        <v>-288.12655058430391</v>
      </c>
      <c r="K15">
        <v>2778.1791825699388</v>
      </c>
      <c r="L15">
        <v>3057.040898394418</v>
      </c>
      <c r="M15">
        <v>1.7995882822085669</v>
      </c>
      <c r="N15">
        <v>7.215173668770121E-2</v>
      </c>
      <c r="O15" t="s">
        <v>31</v>
      </c>
    </row>
    <row r="16" spans="1:15" x14ac:dyDescent="0.35">
      <c r="A16" s="1">
        <v>15</v>
      </c>
      <c r="B16" t="s">
        <v>15</v>
      </c>
      <c r="C16">
        <v>394</v>
      </c>
      <c r="D16">
        <v>104</v>
      </c>
      <c r="E16">
        <v>85</v>
      </c>
      <c r="F16">
        <v>189</v>
      </c>
      <c r="G16">
        <v>4.1705282669138094E-3</v>
      </c>
      <c r="H16">
        <v>1229.6442307692309</v>
      </c>
      <c r="I16">
        <v>1385.094117647059</v>
      </c>
      <c r="J16">
        <v>-155.44988687782799</v>
      </c>
      <c r="K16">
        <v>2208.227839827166</v>
      </c>
      <c r="L16">
        <v>2443.573191745515</v>
      </c>
      <c r="M16">
        <v>0.45885730619405241</v>
      </c>
      <c r="N16">
        <v>0.64686952030544964</v>
      </c>
      <c r="O16" t="s">
        <v>31</v>
      </c>
    </row>
    <row r="17" spans="1:15" x14ac:dyDescent="0.35">
      <c r="A17" s="1">
        <v>16</v>
      </c>
      <c r="B17" t="s">
        <v>15</v>
      </c>
      <c r="C17">
        <v>801</v>
      </c>
      <c r="D17">
        <v>225</v>
      </c>
      <c r="E17">
        <v>212</v>
      </c>
      <c r="F17">
        <v>437</v>
      </c>
      <c r="G17">
        <v>9.6429674742927757E-3</v>
      </c>
      <c r="H17">
        <v>2925.1422222222218</v>
      </c>
      <c r="I17">
        <v>2980.1556603773579</v>
      </c>
      <c r="J17">
        <v>-55.0134381551361</v>
      </c>
      <c r="K17">
        <v>2774.2920633734338</v>
      </c>
      <c r="L17">
        <v>3049.0744752711112</v>
      </c>
      <c r="M17">
        <v>0.19745680498347551</v>
      </c>
      <c r="N17">
        <v>0.84356231197415732</v>
      </c>
      <c r="O17" t="s">
        <v>31</v>
      </c>
    </row>
    <row r="18" spans="1:15" x14ac:dyDescent="0.35">
      <c r="A18" s="1">
        <v>18</v>
      </c>
      <c r="B18" t="s">
        <v>15</v>
      </c>
      <c r="C18">
        <v>576</v>
      </c>
      <c r="D18">
        <v>630</v>
      </c>
      <c r="E18">
        <v>657</v>
      </c>
      <c r="F18">
        <v>1287</v>
      </c>
      <c r="G18">
        <v>2.8399311531841651E-2</v>
      </c>
      <c r="H18">
        <v>1594.436507936508</v>
      </c>
      <c r="I18">
        <v>1760.296803652968</v>
      </c>
      <c r="J18">
        <v>-165.86029571646009</v>
      </c>
      <c r="K18">
        <v>2683.727210577747</v>
      </c>
      <c r="L18">
        <v>2815.0931706853248</v>
      </c>
      <c r="M18">
        <v>1.0809980739111431</v>
      </c>
      <c r="N18">
        <v>0.27990080188577682</v>
      </c>
      <c r="O18" t="s">
        <v>31</v>
      </c>
    </row>
    <row r="19" spans="1:15" x14ac:dyDescent="0.35">
      <c r="A19" s="1">
        <v>19</v>
      </c>
      <c r="B19" t="s">
        <v>15</v>
      </c>
      <c r="C19">
        <v>309</v>
      </c>
      <c r="D19">
        <v>240</v>
      </c>
      <c r="E19">
        <v>238</v>
      </c>
      <c r="F19">
        <v>478</v>
      </c>
      <c r="G19">
        <v>1.0547685246480429E-2</v>
      </c>
      <c r="H19">
        <v>2706.2791666666672</v>
      </c>
      <c r="I19">
        <v>3003.7899159663871</v>
      </c>
      <c r="J19">
        <v>-297.51074929971992</v>
      </c>
      <c r="K19">
        <v>2814.9398488604029</v>
      </c>
      <c r="L19">
        <v>3077.1615554564069</v>
      </c>
      <c r="M19">
        <v>1.103046963213502</v>
      </c>
      <c r="N19">
        <v>0.27056412338428698</v>
      </c>
      <c r="O19" t="s">
        <v>31</v>
      </c>
    </row>
    <row r="20" spans="1:15" x14ac:dyDescent="0.35">
      <c r="A20" s="1">
        <v>20</v>
      </c>
      <c r="B20" t="s">
        <v>15</v>
      </c>
      <c r="C20">
        <v>900</v>
      </c>
      <c r="D20">
        <v>335</v>
      </c>
      <c r="E20">
        <v>341</v>
      </c>
      <c r="F20">
        <v>676</v>
      </c>
      <c r="G20">
        <v>1.4916810097532989E-2</v>
      </c>
      <c r="H20">
        <v>2450.991044776119</v>
      </c>
      <c r="I20">
        <v>2299.768328445748</v>
      </c>
      <c r="J20">
        <v>151.22271633037141</v>
      </c>
      <c r="K20">
        <v>2865.6073558468611</v>
      </c>
      <c r="L20">
        <v>2878.7741665599242</v>
      </c>
      <c r="M20">
        <v>-0.68441575249583753</v>
      </c>
      <c r="N20">
        <v>0.49394793518322899</v>
      </c>
      <c r="O20" t="s">
        <v>31</v>
      </c>
    </row>
    <row r="21" spans="1:15" x14ac:dyDescent="0.35">
      <c r="A21" s="1">
        <v>21</v>
      </c>
      <c r="B21" t="s">
        <v>15</v>
      </c>
      <c r="C21">
        <v>117</v>
      </c>
      <c r="D21">
        <v>625</v>
      </c>
      <c r="E21">
        <v>587</v>
      </c>
      <c r="F21">
        <v>1212</v>
      </c>
      <c r="G21">
        <v>2.6744339997352051E-2</v>
      </c>
      <c r="H21">
        <v>2582.2975999999999</v>
      </c>
      <c r="I21">
        <v>2592.0868824531522</v>
      </c>
      <c r="J21">
        <v>-9.7892824531518272</v>
      </c>
      <c r="K21">
        <v>2835.004503186402</v>
      </c>
      <c r="L21">
        <v>2813.8673296894881</v>
      </c>
      <c r="M21">
        <v>6.0293822048770103E-2</v>
      </c>
      <c r="N21">
        <v>0.95193157884048474</v>
      </c>
      <c r="O21" t="s">
        <v>31</v>
      </c>
    </row>
    <row r="22" spans="1:15" x14ac:dyDescent="0.35">
      <c r="A22" s="1">
        <v>22</v>
      </c>
      <c r="B22" t="s">
        <v>15</v>
      </c>
      <c r="C22">
        <v>213</v>
      </c>
      <c r="D22">
        <v>232</v>
      </c>
      <c r="E22">
        <v>255</v>
      </c>
      <c r="F22">
        <v>487</v>
      </c>
      <c r="G22">
        <v>1.0746281830619179E-2</v>
      </c>
      <c r="H22">
        <v>2977.629310344827</v>
      </c>
      <c r="I22">
        <v>2857.0588235294122</v>
      </c>
      <c r="J22">
        <v>120.57048681541571</v>
      </c>
      <c r="K22">
        <v>2905.4943623590038</v>
      </c>
      <c r="L22">
        <v>2845.2455978832832</v>
      </c>
      <c r="M22">
        <v>-0.46236920864028402</v>
      </c>
      <c r="N22">
        <v>0.64402393024559534</v>
      </c>
      <c r="O22" t="s">
        <v>31</v>
      </c>
    </row>
    <row r="23" spans="1:15" x14ac:dyDescent="0.35">
      <c r="A23" s="1">
        <v>23</v>
      </c>
      <c r="B23" t="s">
        <v>15</v>
      </c>
      <c r="C23">
        <v>891</v>
      </c>
      <c r="D23">
        <v>159</v>
      </c>
      <c r="E23">
        <v>167</v>
      </c>
      <c r="F23">
        <v>326</v>
      </c>
      <c r="G23">
        <v>7.1936096032481573E-3</v>
      </c>
      <c r="H23">
        <v>2618.949685534591</v>
      </c>
      <c r="I23">
        <v>2495.4550898203588</v>
      </c>
      <c r="J23">
        <v>123.49459571423181</v>
      </c>
      <c r="K23">
        <v>2899.7824641211591</v>
      </c>
      <c r="L23">
        <v>2893.8624077552681</v>
      </c>
      <c r="M23">
        <v>-0.38475547263205367</v>
      </c>
      <c r="N23">
        <v>0.70067102143357518</v>
      </c>
      <c r="O23" t="s">
        <v>31</v>
      </c>
    </row>
    <row r="24" spans="1:15" x14ac:dyDescent="0.35">
      <c r="A24" s="1">
        <v>25</v>
      </c>
      <c r="B24" t="s">
        <v>16</v>
      </c>
      <c r="C24">
        <v>6543</v>
      </c>
      <c r="D24">
        <v>662</v>
      </c>
      <c r="E24">
        <v>689</v>
      </c>
      <c r="F24">
        <v>1351</v>
      </c>
      <c r="G24">
        <v>2.981155390793945E-2</v>
      </c>
      <c r="H24">
        <v>1702.439577039275</v>
      </c>
      <c r="I24">
        <v>1528.3251088534109</v>
      </c>
      <c r="J24">
        <v>174.1144681858643</v>
      </c>
      <c r="K24">
        <v>2453.90171737833</v>
      </c>
      <c r="L24">
        <v>2338.5220633259451</v>
      </c>
      <c r="M24">
        <v>-1.335377321119084</v>
      </c>
      <c r="N24">
        <v>0.18197815948321541</v>
      </c>
      <c r="O24" t="s">
        <v>31</v>
      </c>
    </row>
    <row r="25" spans="1:15" x14ac:dyDescent="0.35">
      <c r="A25" s="1">
        <v>27</v>
      </c>
      <c r="B25" t="s">
        <v>16</v>
      </c>
      <c r="C25">
        <v>3987</v>
      </c>
      <c r="D25">
        <v>801</v>
      </c>
      <c r="E25">
        <v>785</v>
      </c>
      <c r="F25">
        <v>1586</v>
      </c>
      <c r="G25">
        <v>3.4997131382673553E-2</v>
      </c>
      <c r="H25">
        <v>1602.995006242197</v>
      </c>
      <c r="I25">
        <v>1639.857324840764</v>
      </c>
      <c r="J25">
        <v>-36.862318598567072</v>
      </c>
      <c r="K25">
        <v>2518.829205201303</v>
      </c>
      <c r="L25">
        <v>2686.3174166097911</v>
      </c>
      <c r="M25">
        <v>0.28196520087867383</v>
      </c>
      <c r="N25">
        <v>0.77800702736032634</v>
      </c>
      <c r="O25" t="s">
        <v>31</v>
      </c>
    </row>
    <row r="26" spans="1:15" x14ac:dyDescent="0.35">
      <c r="A26" s="1">
        <v>28</v>
      </c>
      <c r="B26" t="s">
        <v>16</v>
      </c>
      <c r="C26">
        <v>8543</v>
      </c>
      <c r="D26">
        <v>148</v>
      </c>
      <c r="E26">
        <v>140</v>
      </c>
      <c r="F26">
        <v>288</v>
      </c>
      <c r="G26">
        <v>6.3550906924400904E-3</v>
      </c>
      <c r="H26">
        <v>1859.7770270270271</v>
      </c>
      <c r="I26">
        <v>1804.25</v>
      </c>
      <c r="J26">
        <v>55.527027027027088</v>
      </c>
      <c r="K26">
        <v>2568.980429381174</v>
      </c>
      <c r="L26">
        <v>3015.7266304677269</v>
      </c>
      <c r="M26">
        <v>-0.16850596566670989</v>
      </c>
      <c r="N26">
        <v>0.86630435550570684</v>
      </c>
      <c r="O26" t="s">
        <v>31</v>
      </c>
    </row>
    <row r="27" spans="1:15" x14ac:dyDescent="0.35">
      <c r="A27" s="1">
        <v>29</v>
      </c>
      <c r="B27" t="s">
        <v>16</v>
      </c>
      <c r="C27">
        <v>2212</v>
      </c>
      <c r="D27">
        <v>422</v>
      </c>
      <c r="E27">
        <v>397</v>
      </c>
      <c r="F27">
        <v>819</v>
      </c>
      <c r="G27">
        <v>1.8072289156626509E-2</v>
      </c>
      <c r="H27">
        <v>2813.168246445498</v>
      </c>
      <c r="I27">
        <v>2739.3627204030231</v>
      </c>
      <c r="J27">
        <v>73.805526042474867</v>
      </c>
      <c r="K27">
        <v>3196.8888606429309</v>
      </c>
      <c r="L27">
        <v>2446.9750361819451</v>
      </c>
      <c r="M27">
        <v>-0.36933742527752028</v>
      </c>
      <c r="N27">
        <v>0.71197193509754275</v>
      </c>
      <c r="O27" t="s">
        <v>31</v>
      </c>
    </row>
    <row r="28" spans="1:15" x14ac:dyDescent="0.35">
      <c r="A28" s="1">
        <v>31</v>
      </c>
      <c r="B28" t="s">
        <v>16</v>
      </c>
      <c r="C28">
        <v>9121</v>
      </c>
      <c r="D28">
        <v>131</v>
      </c>
      <c r="E28">
        <v>108</v>
      </c>
      <c r="F28">
        <v>239</v>
      </c>
      <c r="G28">
        <v>5.2738426232402137E-3</v>
      </c>
      <c r="H28">
        <v>1976.854961832061</v>
      </c>
      <c r="I28">
        <v>1856.9444444444439</v>
      </c>
      <c r="J28">
        <v>119.91051738761669</v>
      </c>
      <c r="K28">
        <v>2605.7974274007311</v>
      </c>
      <c r="L28">
        <v>2442.3261657052431</v>
      </c>
      <c r="M28">
        <v>-0.36418256697602858</v>
      </c>
      <c r="N28">
        <v>0.71604638423203093</v>
      </c>
      <c r="O28" t="s">
        <v>31</v>
      </c>
    </row>
    <row r="29" spans="1:15" x14ac:dyDescent="0.35">
      <c r="A29" s="1">
        <v>33</v>
      </c>
      <c r="B29" t="s">
        <v>16</v>
      </c>
      <c r="C29">
        <v>3786</v>
      </c>
      <c r="D29">
        <v>237</v>
      </c>
      <c r="E29">
        <v>278</v>
      </c>
      <c r="F29">
        <v>515</v>
      </c>
      <c r="G29">
        <v>1.136413787016197E-2</v>
      </c>
      <c r="H29">
        <v>2613.683544303798</v>
      </c>
      <c r="I29">
        <v>2688.2302158273378</v>
      </c>
      <c r="J29">
        <v>-74.546671523540681</v>
      </c>
      <c r="K29">
        <v>2712.2358586268419</v>
      </c>
      <c r="L29">
        <v>3292.937641046391</v>
      </c>
      <c r="M29">
        <v>0.27739869767570208</v>
      </c>
      <c r="N29">
        <v>0.78158572976611407</v>
      </c>
      <c r="O29" t="s">
        <v>31</v>
      </c>
    </row>
    <row r="30" spans="1:15" x14ac:dyDescent="0.35">
      <c r="A30" s="1">
        <v>35</v>
      </c>
      <c r="B30" t="s">
        <v>25</v>
      </c>
      <c r="C30">
        <v>80</v>
      </c>
      <c r="D30">
        <v>844</v>
      </c>
      <c r="E30">
        <v>880</v>
      </c>
      <c r="F30">
        <v>1724</v>
      </c>
      <c r="G30">
        <v>3.8042279006134418E-2</v>
      </c>
      <c r="H30">
        <v>2517.3305687203788</v>
      </c>
      <c r="I30">
        <v>2511.9727272727268</v>
      </c>
      <c r="J30">
        <v>5.3578414476519356</v>
      </c>
      <c r="K30">
        <v>2797.1230332386049</v>
      </c>
      <c r="L30">
        <v>2824.719932223562</v>
      </c>
      <c r="M30">
        <v>-3.9558086467205961E-2</v>
      </c>
      <c r="N30">
        <v>0.96845002895143795</v>
      </c>
      <c r="O30" t="s">
        <v>31</v>
      </c>
    </row>
    <row r="31" spans="1:15" x14ac:dyDescent="0.35">
      <c r="A31" s="1">
        <v>36</v>
      </c>
      <c r="B31" t="s">
        <v>25</v>
      </c>
      <c r="C31">
        <v>82</v>
      </c>
      <c r="D31">
        <v>169</v>
      </c>
      <c r="E31">
        <v>229</v>
      </c>
      <c r="F31">
        <v>398</v>
      </c>
      <c r="G31">
        <v>8.7823822763581794E-3</v>
      </c>
      <c r="H31">
        <v>2586.0118343195272</v>
      </c>
      <c r="I31">
        <v>2655.6724890829701</v>
      </c>
      <c r="J31">
        <v>-69.660654763442835</v>
      </c>
      <c r="K31">
        <v>2676.435562700452</v>
      </c>
      <c r="L31">
        <v>2929.3636863964889</v>
      </c>
      <c r="M31">
        <v>0.2431728557168128</v>
      </c>
      <c r="N31">
        <v>0.80799740556960586</v>
      </c>
      <c r="O31" t="s">
        <v>31</v>
      </c>
    </row>
    <row r="32" spans="1:15" x14ac:dyDescent="0.35">
      <c r="A32" s="1">
        <v>37</v>
      </c>
      <c r="B32" t="s">
        <v>26</v>
      </c>
      <c r="C32">
        <v>88</v>
      </c>
      <c r="D32">
        <v>190</v>
      </c>
      <c r="E32">
        <v>167</v>
      </c>
      <c r="F32">
        <v>357</v>
      </c>
      <c r="G32">
        <v>7.8776645041705277E-3</v>
      </c>
      <c r="H32">
        <v>2902.410526315789</v>
      </c>
      <c r="I32">
        <v>2439.4610778443121</v>
      </c>
      <c r="J32">
        <v>462.94944847147781</v>
      </c>
      <c r="K32">
        <v>3074.6488868920292</v>
      </c>
      <c r="L32">
        <v>2689.3430530913829</v>
      </c>
      <c r="M32">
        <v>-1.5045563456740749</v>
      </c>
      <c r="N32">
        <v>0.1333273246710206</v>
      </c>
      <c r="O32" t="s">
        <v>31</v>
      </c>
    </row>
    <row r="33" spans="1:15" x14ac:dyDescent="0.35">
      <c r="A33" s="1">
        <v>38</v>
      </c>
      <c r="B33" t="s">
        <v>27</v>
      </c>
      <c r="C33">
        <v>19</v>
      </c>
      <c r="D33">
        <v>130</v>
      </c>
      <c r="E33">
        <v>146</v>
      </c>
      <c r="F33">
        <v>276</v>
      </c>
      <c r="G33">
        <v>6.0902952469217529E-3</v>
      </c>
      <c r="H33">
        <v>2043.823076923077</v>
      </c>
      <c r="I33">
        <v>1743.3767123287671</v>
      </c>
      <c r="J33">
        <v>300.4463645943099</v>
      </c>
      <c r="K33">
        <v>2442.2667875313768</v>
      </c>
      <c r="L33">
        <v>2891.333359375938</v>
      </c>
      <c r="M33">
        <v>-0.92645906346779439</v>
      </c>
      <c r="N33">
        <v>0.35502276486047568</v>
      </c>
      <c r="O33" t="s">
        <v>31</v>
      </c>
    </row>
    <row r="34" spans="1:15" x14ac:dyDescent="0.35">
      <c r="A34" s="1">
        <v>40</v>
      </c>
      <c r="B34" t="s">
        <v>28</v>
      </c>
      <c r="C34">
        <v>72</v>
      </c>
      <c r="D34">
        <v>609</v>
      </c>
      <c r="E34">
        <v>639</v>
      </c>
      <c r="F34">
        <v>1248</v>
      </c>
      <c r="G34">
        <v>2.7538726333907061E-2</v>
      </c>
      <c r="H34">
        <v>2371.4334975369461</v>
      </c>
      <c r="I34">
        <v>2523.3755868544599</v>
      </c>
      <c r="J34">
        <v>-151.9420893175143</v>
      </c>
      <c r="K34">
        <v>2906.8244575313429</v>
      </c>
      <c r="L34">
        <v>2795.917175533606</v>
      </c>
      <c r="M34">
        <v>0.94123363535756777</v>
      </c>
      <c r="N34">
        <v>0.3467675852041211</v>
      </c>
      <c r="O34" t="s">
        <v>31</v>
      </c>
    </row>
    <row r="35" spans="1:15" x14ac:dyDescent="0.35">
      <c r="A35" s="1">
        <v>41</v>
      </c>
      <c r="B35" t="s">
        <v>28</v>
      </c>
      <c r="C35">
        <v>73</v>
      </c>
      <c r="D35">
        <v>187</v>
      </c>
      <c r="E35">
        <v>167</v>
      </c>
      <c r="F35">
        <v>354</v>
      </c>
      <c r="G35">
        <v>7.8114656427909438E-3</v>
      </c>
      <c r="H35">
        <v>2092.181818181818</v>
      </c>
      <c r="I35">
        <v>2521.958083832335</v>
      </c>
      <c r="J35">
        <v>-429.77626565051742</v>
      </c>
      <c r="K35">
        <v>2530.274648080996</v>
      </c>
      <c r="L35">
        <v>2875.4596329355918</v>
      </c>
      <c r="M35">
        <v>1.4958446791905911</v>
      </c>
      <c r="N35">
        <v>0.13559014690618429</v>
      </c>
      <c r="O35" t="s">
        <v>31</v>
      </c>
    </row>
    <row r="36" spans="1:15" x14ac:dyDescent="0.35">
      <c r="A36" s="1">
        <v>48</v>
      </c>
      <c r="B36" t="s">
        <v>21</v>
      </c>
      <c r="C36">
        <v>1989</v>
      </c>
      <c r="D36">
        <v>239</v>
      </c>
      <c r="E36">
        <v>270</v>
      </c>
      <c r="F36">
        <v>509</v>
      </c>
      <c r="G36">
        <v>1.1231740147402801E-2</v>
      </c>
      <c r="H36">
        <v>4407.3849372384939</v>
      </c>
      <c r="I36">
        <v>4163.9592592592589</v>
      </c>
      <c r="J36">
        <v>243.42567797923491</v>
      </c>
      <c r="K36">
        <v>2737.9007251199769</v>
      </c>
      <c r="L36">
        <v>2492.0962933115161</v>
      </c>
      <c r="M36">
        <v>-1.0499935308392909</v>
      </c>
      <c r="N36">
        <v>0.29422131648059052</v>
      </c>
      <c r="O36" t="s">
        <v>31</v>
      </c>
    </row>
    <row r="37" spans="1:15" x14ac:dyDescent="0.35">
      <c r="A37" s="1">
        <v>49</v>
      </c>
      <c r="B37" t="s">
        <v>29</v>
      </c>
      <c r="C37">
        <v>69</v>
      </c>
      <c r="D37">
        <v>75</v>
      </c>
      <c r="E37">
        <v>78</v>
      </c>
      <c r="F37">
        <v>153</v>
      </c>
      <c r="G37">
        <v>3.3761419303587979E-3</v>
      </c>
      <c r="H37">
        <v>1171.4533333333329</v>
      </c>
      <c r="I37">
        <v>600.15384615384619</v>
      </c>
      <c r="J37">
        <v>571.29948717948719</v>
      </c>
      <c r="K37">
        <v>2578.1041027632468</v>
      </c>
      <c r="L37">
        <v>1690.139755052342</v>
      </c>
      <c r="M37">
        <v>-1.6270604929283119</v>
      </c>
      <c r="N37">
        <v>0.105809212549273</v>
      </c>
      <c r="O37" t="s">
        <v>31</v>
      </c>
    </row>
    <row r="38" spans="1:15" x14ac:dyDescent="0.35">
      <c r="A38" s="1">
        <v>50</v>
      </c>
      <c r="B38" t="s">
        <v>30</v>
      </c>
      <c r="C38">
        <v>2</v>
      </c>
      <c r="D38">
        <v>78</v>
      </c>
      <c r="E38">
        <v>71</v>
      </c>
      <c r="F38">
        <v>149</v>
      </c>
      <c r="G38">
        <v>3.2878767818526849E-3</v>
      </c>
      <c r="H38">
        <v>579.33333333333337</v>
      </c>
      <c r="I38">
        <v>483.45070422535213</v>
      </c>
      <c r="J38">
        <v>95.882629107981245</v>
      </c>
      <c r="K38">
        <v>1860.762430432972</v>
      </c>
      <c r="L38">
        <v>1654.9231815467831</v>
      </c>
      <c r="M38">
        <v>-0.33105243476452068</v>
      </c>
      <c r="N38">
        <v>0.7410763125801646</v>
      </c>
      <c r="O38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45"/>
  <sheetViews>
    <sheetView topLeftCell="A3" workbookViewId="0">
      <selection activeCell="D9" sqref="D9"/>
    </sheetView>
  </sheetViews>
  <sheetFormatPr defaultRowHeight="14.5" x14ac:dyDescent="0.35"/>
  <cols>
    <col min="2" max="2" width="21.81640625" customWidth="1"/>
    <col min="3" max="3" width="15.81640625" bestFit="1" customWidth="1"/>
    <col min="4" max="4" width="39.1796875" bestFit="1" customWidth="1"/>
  </cols>
  <sheetData>
    <row r="3" spans="2:4" ht="15" thickBot="1" x14ac:dyDescent="0.4">
      <c r="B3" s="23" t="s">
        <v>36</v>
      </c>
    </row>
    <row r="4" spans="2:4" ht="15" thickBot="1" x14ac:dyDescent="0.4">
      <c r="B4" s="3" t="s">
        <v>62</v>
      </c>
      <c r="C4" s="4">
        <v>1</v>
      </c>
    </row>
    <row r="7" spans="2:4" ht="15" thickBot="1" x14ac:dyDescent="0.4">
      <c r="B7" s="24" t="s">
        <v>37</v>
      </c>
      <c r="C7" s="25"/>
      <c r="D7" s="25"/>
    </row>
    <row r="8" spans="2:4" x14ac:dyDescent="0.35">
      <c r="B8" s="17" t="s">
        <v>0</v>
      </c>
      <c r="C8" s="27" t="s">
        <v>35</v>
      </c>
      <c r="D8" s="18" t="s">
        <v>34</v>
      </c>
    </row>
    <row r="9" spans="2:4" x14ac:dyDescent="0.35">
      <c r="B9" s="21" t="s">
        <v>23</v>
      </c>
      <c r="C9" s="19">
        <v>212</v>
      </c>
      <c r="D9" s="7">
        <f>(16*MIN(Нейтральный!K2:L2))/($C$4^2)</f>
        <v>43337.419583681934</v>
      </c>
    </row>
    <row r="10" spans="2:4" x14ac:dyDescent="0.35">
      <c r="B10" s="21" t="s">
        <v>23</v>
      </c>
      <c r="C10" s="19">
        <v>278</v>
      </c>
      <c r="D10" s="7">
        <f>(16*MIN(Нейтральный!K3:L3))/($C$4^2)</f>
        <v>41198.649555801763</v>
      </c>
    </row>
    <row r="11" spans="2:4" x14ac:dyDescent="0.35">
      <c r="B11" s="21" t="s">
        <v>23</v>
      </c>
      <c r="C11" s="19">
        <v>202</v>
      </c>
      <c r="D11" s="7">
        <f>(16*MIN(Нейтральный!K4:L4))/($C$4^2)</f>
        <v>43806.172562608401</v>
      </c>
    </row>
    <row r="12" spans="2:4" x14ac:dyDescent="0.35">
      <c r="B12" s="21" t="s">
        <v>23</v>
      </c>
      <c r="C12" s="19">
        <v>444</v>
      </c>
      <c r="D12" s="7">
        <f>(16*MIN(Нейтральный!K5:L5))/($C$4^2)</f>
        <v>44754.220222936317</v>
      </c>
    </row>
    <row r="13" spans="2:4" x14ac:dyDescent="0.35">
      <c r="B13" s="21" t="s">
        <v>23</v>
      </c>
      <c r="C13" s="19">
        <v>277</v>
      </c>
      <c r="D13" s="7">
        <f>(16*MIN(Нейтральный!K6:L6))/($C$4^2)</f>
        <v>43402.846052204928</v>
      </c>
    </row>
    <row r="14" spans="2:4" x14ac:dyDescent="0.35">
      <c r="B14" s="21" t="s">
        <v>24</v>
      </c>
      <c r="C14" s="19">
        <v>54</v>
      </c>
      <c r="D14" s="7">
        <f>(16*MIN(Нейтральный!K7:L7))/($C$4^2)</f>
        <v>41042.119032543444</v>
      </c>
    </row>
    <row r="15" spans="2:4" x14ac:dyDescent="0.35">
      <c r="B15" s="21" t="s">
        <v>24</v>
      </c>
      <c r="C15" s="19">
        <v>55</v>
      </c>
      <c r="D15" s="7">
        <f>(16*MIN(Нейтральный!K8:L8))/($C$4^2)</f>
        <v>44655.894163938894</v>
      </c>
    </row>
    <row r="16" spans="2:4" x14ac:dyDescent="0.35">
      <c r="B16" s="21" t="s">
        <v>14</v>
      </c>
      <c r="C16" s="19">
        <v>699</v>
      </c>
      <c r="D16" s="7">
        <f>(16*MIN(Нейтральный!K9:L9))/($C$4^2)</f>
        <v>62509.086359901085</v>
      </c>
    </row>
    <row r="17" spans="2:4" x14ac:dyDescent="0.35">
      <c r="B17" s="21" t="s">
        <v>14</v>
      </c>
      <c r="C17" s="19">
        <v>477</v>
      </c>
      <c r="D17" s="7">
        <f>(16*MIN(Нейтральный!K10:L10))/($C$4^2)</f>
        <v>55725.537499756851</v>
      </c>
    </row>
    <row r="18" spans="2:4" x14ac:dyDescent="0.35">
      <c r="B18" s="21" t="s">
        <v>14</v>
      </c>
      <c r="C18" s="19">
        <v>544</v>
      </c>
      <c r="D18" s="7">
        <f>(16*MIN(Нейтральный!K11:L11))/($C$4^2)</f>
        <v>59438.316016602912</v>
      </c>
    </row>
    <row r="19" spans="2:4" x14ac:dyDescent="0.35">
      <c r="B19" s="21" t="s">
        <v>14</v>
      </c>
      <c r="C19" s="19">
        <v>516</v>
      </c>
      <c r="D19" s="7">
        <f>(16*MIN(Нейтральный!K12:L12))/($C$4^2)</f>
        <v>61108.685015529198</v>
      </c>
    </row>
    <row r="20" spans="2:4" x14ac:dyDescent="0.35">
      <c r="B20" s="21" t="s">
        <v>14</v>
      </c>
      <c r="C20" s="19">
        <v>439</v>
      </c>
      <c r="D20" s="7">
        <f>(16*MIN(Нейтральный!K13:L13))/($C$4^2)</f>
        <v>59553.87315897661</v>
      </c>
    </row>
    <row r="21" spans="2:4" x14ac:dyDescent="0.35">
      <c r="B21" s="21" t="s">
        <v>15</v>
      </c>
      <c r="C21" s="19">
        <v>453</v>
      </c>
      <c r="D21" s="7">
        <f>(16*MIN(Нейтральный!K14:L14))/($C$4^2)</f>
        <v>46241.408707730625</v>
      </c>
    </row>
    <row r="22" spans="2:4" x14ac:dyDescent="0.35">
      <c r="B22" s="21" t="s">
        <v>15</v>
      </c>
      <c r="C22" s="19">
        <v>112</v>
      </c>
      <c r="D22" s="7">
        <f>(16*MIN(Нейтральный!K15:L15))/($C$4^2)</f>
        <v>44450.866921119021</v>
      </c>
    </row>
    <row r="23" spans="2:4" x14ac:dyDescent="0.35">
      <c r="B23" s="21" t="s">
        <v>15</v>
      </c>
      <c r="C23" s="19">
        <v>394</v>
      </c>
      <c r="D23" s="7">
        <f>(16*MIN(Нейтральный!K16:L16))/($C$4^2)</f>
        <v>35331.645437234656</v>
      </c>
    </row>
    <row r="24" spans="2:4" x14ac:dyDescent="0.35">
      <c r="B24" s="21" t="s">
        <v>15</v>
      </c>
      <c r="C24" s="19">
        <v>801</v>
      </c>
      <c r="D24" s="7">
        <f>(16*MIN(Нейтральный!K17:L17))/($C$4^2)</f>
        <v>44388.673013974942</v>
      </c>
    </row>
    <row r="25" spans="2:4" x14ac:dyDescent="0.35">
      <c r="B25" s="21" t="s">
        <v>15</v>
      </c>
      <c r="C25" s="19">
        <v>576</v>
      </c>
      <c r="D25" s="7">
        <f>(16*MIN(Нейтральный!K18:L18))/($C$4^2)</f>
        <v>42939.635369243952</v>
      </c>
    </row>
    <row r="26" spans="2:4" x14ac:dyDescent="0.35">
      <c r="B26" s="21" t="s">
        <v>15</v>
      </c>
      <c r="C26" s="19">
        <v>309</v>
      </c>
      <c r="D26" s="7">
        <f>(16*MIN(Нейтральный!K19:L19))/($C$4^2)</f>
        <v>45039.037581766446</v>
      </c>
    </row>
    <row r="27" spans="2:4" x14ac:dyDescent="0.35">
      <c r="B27" s="21" t="s">
        <v>15</v>
      </c>
      <c r="C27" s="19">
        <v>900</v>
      </c>
      <c r="D27" s="7">
        <f>(16*MIN(Нейтральный!K20:L20))/($C$4^2)</f>
        <v>45849.717693549777</v>
      </c>
    </row>
    <row r="28" spans="2:4" x14ac:dyDescent="0.35">
      <c r="B28" s="21" t="s">
        <v>15</v>
      </c>
      <c r="C28" s="19">
        <v>117</v>
      </c>
      <c r="D28" s="7">
        <f>(16*MIN(Нейтральный!K21:L21))/($C$4^2)</f>
        <v>45021.877275031809</v>
      </c>
    </row>
    <row r="29" spans="2:4" x14ac:dyDescent="0.35">
      <c r="B29" s="21" t="s">
        <v>15</v>
      </c>
      <c r="C29" s="19">
        <v>213</v>
      </c>
      <c r="D29" s="7">
        <f>(16*MIN(Нейтральный!K22:L22))/($C$4^2)</f>
        <v>45523.92956613253</v>
      </c>
    </row>
    <row r="30" spans="2:4" x14ac:dyDescent="0.35">
      <c r="B30" s="21" t="s">
        <v>15</v>
      </c>
      <c r="C30" s="19">
        <v>891</v>
      </c>
      <c r="D30" s="7">
        <f>(16*MIN(Нейтральный!K23:L23))/($C$4^2)</f>
        <v>46301.79852408429</v>
      </c>
    </row>
    <row r="31" spans="2:4" x14ac:dyDescent="0.35">
      <c r="B31" s="21" t="s">
        <v>16</v>
      </c>
      <c r="C31" s="19">
        <v>6543</v>
      </c>
      <c r="D31" s="7">
        <f>(16*MIN(Нейтральный!K24:L24))/($C$4^2)</f>
        <v>37416.353013215121</v>
      </c>
    </row>
    <row r="32" spans="2:4" x14ac:dyDescent="0.35">
      <c r="B32" s="21" t="s">
        <v>16</v>
      </c>
      <c r="C32" s="19">
        <v>3987</v>
      </c>
      <c r="D32" s="7">
        <f>(16*MIN(Нейтральный!K25:L25))/($C$4^2)</f>
        <v>40301.267283220848</v>
      </c>
    </row>
    <row r="33" spans="2:4" x14ac:dyDescent="0.35">
      <c r="B33" s="21" t="s">
        <v>16</v>
      </c>
      <c r="C33" s="19">
        <v>8543</v>
      </c>
      <c r="D33" s="7">
        <f>(16*MIN(Нейтральный!K26:L26))/($C$4^2)</f>
        <v>41103.686870098783</v>
      </c>
    </row>
    <row r="34" spans="2:4" x14ac:dyDescent="0.35">
      <c r="B34" s="21" t="s">
        <v>16</v>
      </c>
      <c r="C34" s="19">
        <v>2212</v>
      </c>
      <c r="D34" s="7">
        <f>(16*MIN(Нейтральный!K27:L27))/($C$4^2)</f>
        <v>39151.600578911122</v>
      </c>
    </row>
    <row r="35" spans="2:4" x14ac:dyDescent="0.35">
      <c r="B35" s="21" t="s">
        <v>16</v>
      </c>
      <c r="C35" s="19">
        <v>9121</v>
      </c>
      <c r="D35" s="7">
        <f>(16*MIN(Нейтральный!K28:L28))/($C$4^2)</f>
        <v>39077.218651283889</v>
      </c>
    </row>
    <row r="36" spans="2:4" x14ac:dyDescent="0.35">
      <c r="B36" s="21" t="s">
        <v>16</v>
      </c>
      <c r="C36" s="19">
        <v>3786</v>
      </c>
      <c r="D36" s="7">
        <f>(16*MIN(Нейтральный!K29:L29))/($C$4^2)</f>
        <v>43395.773738029471</v>
      </c>
    </row>
    <row r="37" spans="2:4" x14ac:dyDescent="0.35">
      <c r="B37" s="21" t="s">
        <v>25</v>
      </c>
      <c r="C37" s="19">
        <v>80</v>
      </c>
      <c r="D37" s="7">
        <f>(16*MIN(Нейтральный!K30:L30))/($C$4^2)</f>
        <v>44753.968531817678</v>
      </c>
    </row>
    <row r="38" spans="2:4" x14ac:dyDescent="0.35">
      <c r="B38" s="21" t="s">
        <v>25</v>
      </c>
      <c r="C38" s="19">
        <v>82</v>
      </c>
      <c r="D38" s="7">
        <f>(16*MIN(Нейтральный!K31:L31))/($C$4^2)</f>
        <v>42822.969003207232</v>
      </c>
    </row>
    <row r="39" spans="2:4" x14ac:dyDescent="0.35">
      <c r="B39" s="21" t="s">
        <v>26</v>
      </c>
      <c r="C39" s="19">
        <v>88</v>
      </c>
      <c r="D39" s="7">
        <f>(16*MIN(Нейтральный!K32:L32))/($C$4^2)</f>
        <v>43029.488849462126</v>
      </c>
    </row>
    <row r="40" spans="2:4" x14ac:dyDescent="0.35">
      <c r="B40" s="21" t="s">
        <v>27</v>
      </c>
      <c r="C40" s="19">
        <v>19</v>
      </c>
      <c r="D40" s="7">
        <f>(16*MIN(Нейтральный!K33:L33))/($C$4^2)</f>
        <v>39076.26860050203</v>
      </c>
    </row>
    <row r="41" spans="2:4" x14ac:dyDescent="0.35">
      <c r="B41" s="21" t="s">
        <v>28</v>
      </c>
      <c r="C41" s="19">
        <v>72</v>
      </c>
      <c r="D41" s="7">
        <f>(16*MIN(Нейтральный!K34:L34))/($C$4^2)</f>
        <v>44734.674808537697</v>
      </c>
    </row>
    <row r="42" spans="2:4" x14ac:dyDescent="0.35">
      <c r="B42" s="21" t="s">
        <v>28</v>
      </c>
      <c r="C42" s="19">
        <v>73</v>
      </c>
      <c r="D42" s="7">
        <f>(16*MIN(Нейтральный!K35:L35))/($C$4^2)</f>
        <v>40484.394369295936</v>
      </c>
    </row>
    <row r="43" spans="2:4" x14ac:dyDescent="0.35">
      <c r="B43" s="21" t="s">
        <v>21</v>
      </c>
      <c r="C43" s="19">
        <v>1989</v>
      </c>
      <c r="D43" s="7">
        <f>(16*MIN(Нейтральный!K36:L36))/($C$4^2)</f>
        <v>39873.540692984257</v>
      </c>
    </row>
    <row r="44" spans="2:4" x14ac:dyDescent="0.35">
      <c r="B44" s="21" t="s">
        <v>29</v>
      </c>
      <c r="C44" s="19">
        <v>69</v>
      </c>
      <c r="D44" s="7">
        <f>(16*MIN(Нейтральный!K37:L37))/($C$4^2)</f>
        <v>27042.236080837472</v>
      </c>
    </row>
    <row r="45" spans="2:4" ht="15" thickBot="1" x14ac:dyDescent="0.4">
      <c r="B45" s="22" t="s">
        <v>30</v>
      </c>
      <c r="C45" s="20">
        <v>2</v>
      </c>
      <c r="D45" s="9">
        <f>(16*MIN(Нейтральный!K38:L38))/($C$4^2)</f>
        <v>26478.77090474853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B34:F73"/>
  <sheetViews>
    <sheetView tabSelected="1" topLeftCell="A45" zoomScale="63" zoomScaleNormal="60" workbookViewId="0">
      <selection activeCell="B74" sqref="B74"/>
    </sheetView>
  </sheetViews>
  <sheetFormatPr defaultRowHeight="14.5" x14ac:dyDescent="0.35"/>
  <cols>
    <col min="2" max="2" width="17.7265625" customWidth="1"/>
    <col min="3" max="3" width="14.26953125" customWidth="1"/>
    <col min="5" max="5" width="16.54296875" customWidth="1"/>
    <col min="6" max="6" width="13.81640625" customWidth="1"/>
  </cols>
  <sheetData>
    <row r="34" spans="2:2" x14ac:dyDescent="0.35">
      <c r="B34" t="s">
        <v>52</v>
      </c>
    </row>
    <row r="36" spans="2:2" x14ac:dyDescent="0.35">
      <c r="B36" t="s">
        <v>51</v>
      </c>
    </row>
    <row r="38" spans="2:2" x14ac:dyDescent="0.35">
      <c r="B38" t="s">
        <v>61</v>
      </c>
    </row>
    <row r="40" spans="2:2" x14ac:dyDescent="0.35">
      <c r="B40" t="s">
        <v>64</v>
      </c>
    </row>
    <row r="41" spans="2:2" x14ac:dyDescent="0.35">
      <c r="B41" t="s">
        <v>49</v>
      </c>
    </row>
    <row r="42" spans="2:2" x14ac:dyDescent="0.35">
      <c r="B42" t="s">
        <v>50</v>
      </c>
    </row>
    <row r="45" spans="2:2" x14ac:dyDescent="0.35">
      <c r="B45" t="s">
        <v>53</v>
      </c>
    </row>
    <row r="47" spans="2:2" x14ac:dyDescent="0.35">
      <c r="B47" t="s">
        <v>57</v>
      </c>
    </row>
    <row r="48" spans="2:2" ht="6" customHeight="1" x14ac:dyDescent="0.35"/>
    <row r="49" spans="2:6" x14ac:dyDescent="0.35">
      <c r="B49" s="2" t="s">
        <v>54</v>
      </c>
      <c r="E49" s="2" t="s">
        <v>56</v>
      </c>
    </row>
    <row r="50" spans="2:6" x14ac:dyDescent="0.35">
      <c r="B50" s="36" t="s">
        <v>55</v>
      </c>
      <c r="C50" s="37" t="s">
        <v>35</v>
      </c>
      <c r="E50" s="36" t="s">
        <v>55</v>
      </c>
      <c r="F50" s="37" t="s">
        <v>35</v>
      </c>
    </row>
    <row r="51" spans="2:6" x14ac:dyDescent="0.35">
      <c r="B51" s="32" t="s">
        <v>14</v>
      </c>
      <c r="C51" s="33">
        <v>991</v>
      </c>
      <c r="E51" s="32" t="s">
        <v>15</v>
      </c>
      <c r="F51" s="33">
        <v>573</v>
      </c>
    </row>
    <row r="52" spans="2:6" x14ac:dyDescent="0.35">
      <c r="B52" s="32" t="s">
        <v>15</v>
      </c>
      <c r="C52" s="33">
        <v>573</v>
      </c>
      <c r="E52" s="32" t="s">
        <v>16</v>
      </c>
      <c r="F52" s="33">
        <v>2652</v>
      </c>
    </row>
    <row r="53" spans="2:6" x14ac:dyDescent="0.35">
      <c r="B53" s="32" t="s">
        <v>16</v>
      </c>
      <c r="C53" s="33">
        <v>2652</v>
      </c>
      <c r="E53" s="32" t="s">
        <v>16</v>
      </c>
      <c r="F53" s="33">
        <v>1287</v>
      </c>
    </row>
    <row r="54" spans="2:6" x14ac:dyDescent="0.35">
      <c r="B54" s="32" t="s">
        <v>16</v>
      </c>
      <c r="C54" s="33">
        <v>1287</v>
      </c>
      <c r="E54" s="32" t="s">
        <v>16</v>
      </c>
      <c r="F54" s="33">
        <v>9931</v>
      </c>
    </row>
    <row r="55" spans="2:6" x14ac:dyDescent="0.35">
      <c r="B55" s="32" t="s">
        <v>16</v>
      </c>
      <c r="C55" s="33">
        <v>1654</v>
      </c>
      <c r="E55" s="32" t="s">
        <v>16</v>
      </c>
      <c r="F55" s="33">
        <v>1002</v>
      </c>
    </row>
    <row r="56" spans="2:6" x14ac:dyDescent="0.35">
      <c r="B56" s="32" t="s">
        <v>16</v>
      </c>
      <c r="C56" s="33">
        <v>9931</v>
      </c>
      <c r="E56" s="32" t="s">
        <v>27</v>
      </c>
      <c r="F56" s="33">
        <v>19</v>
      </c>
    </row>
    <row r="57" spans="2:6" x14ac:dyDescent="0.35">
      <c r="B57" s="32" t="s">
        <v>16</v>
      </c>
      <c r="C57" s="33">
        <v>1002</v>
      </c>
      <c r="E57" s="32" t="s">
        <v>18</v>
      </c>
      <c r="F57" s="33">
        <v>33</v>
      </c>
    </row>
    <row r="58" spans="2:6" x14ac:dyDescent="0.35">
      <c r="B58" s="32" t="s">
        <v>20</v>
      </c>
      <c r="C58" s="33">
        <v>66</v>
      </c>
      <c r="E58" s="32" t="s">
        <v>18</v>
      </c>
      <c r="F58" s="33">
        <v>34</v>
      </c>
    </row>
    <row r="59" spans="2:6" x14ac:dyDescent="0.35">
      <c r="B59" s="32" t="s">
        <v>17</v>
      </c>
      <c r="C59" s="33">
        <v>11</v>
      </c>
      <c r="E59" s="32" t="s">
        <v>18</v>
      </c>
      <c r="F59" s="33">
        <v>35</v>
      </c>
    </row>
    <row r="60" spans="2:6" x14ac:dyDescent="0.35">
      <c r="B60" s="32" t="s">
        <v>18</v>
      </c>
      <c r="C60" s="33">
        <v>33</v>
      </c>
      <c r="E60" s="32" t="s">
        <v>18</v>
      </c>
      <c r="F60" s="33">
        <v>36</v>
      </c>
    </row>
    <row r="61" spans="2:6" x14ac:dyDescent="0.35">
      <c r="B61" s="32" t="s">
        <v>18</v>
      </c>
      <c r="C61" s="33">
        <v>34</v>
      </c>
      <c r="E61" s="34" t="s">
        <v>21</v>
      </c>
      <c r="F61" s="35">
        <v>1101</v>
      </c>
    </row>
    <row r="62" spans="2:6" x14ac:dyDescent="0.35">
      <c r="B62" s="32" t="s">
        <v>18</v>
      </c>
      <c r="C62" s="33">
        <v>35</v>
      </c>
    </row>
    <row r="63" spans="2:6" x14ac:dyDescent="0.35">
      <c r="B63" s="32" t="s">
        <v>18</v>
      </c>
      <c r="C63" s="33">
        <v>36</v>
      </c>
    </row>
    <row r="64" spans="2:6" x14ac:dyDescent="0.35">
      <c r="B64" s="34" t="s">
        <v>21</v>
      </c>
      <c r="C64" s="35">
        <v>1101</v>
      </c>
    </row>
    <row r="66" spans="2:2" x14ac:dyDescent="0.35">
      <c r="B66" t="s">
        <v>58</v>
      </c>
    </row>
    <row r="67" spans="2:2" x14ac:dyDescent="0.35">
      <c r="B67" t="s">
        <v>59</v>
      </c>
    </row>
    <row r="68" spans="2:2" x14ac:dyDescent="0.35">
      <c r="B68" t="s">
        <v>60</v>
      </c>
    </row>
    <row r="69" spans="2:2" x14ac:dyDescent="0.35">
      <c r="B69" t="s">
        <v>65</v>
      </c>
    </row>
    <row r="71" spans="2:2" x14ac:dyDescent="0.35">
      <c r="B71" t="s">
        <v>67</v>
      </c>
    </row>
    <row r="72" spans="2:2" x14ac:dyDescent="0.35">
      <c r="B72" t="s">
        <v>66</v>
      </c>
    </row>
    <row r="73" spans="2:2" x14ac:dyDescent="0.35">
      <c r="B73" t="s">
        <v>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24"/>
  <sheetViews>
    <sheetView workbookViewId="0">
      <selection activeCell="F13" sqref="F13"/>
    </sheetView>
  </sheetViews>
  <sheetFormatPr defaultRowHeight="14.5" x14ac:dyDescent="0.35"/>
  <cols>
    <col min="2" max="2" width="21.81640625" bestFit="1" customWidth="1"/>
    <col min="3" max="3" width="14.1796875" bestFit="1" customWidth="1"/>
  </cols>
  <sheetData>
    <row r="1" spans="2:3" x14ac:dyDescent="0.35">
      <c r="B1" t="s">
        <v>47</v>
      </c>
      <c r="C1" t="s">
        <v>48</v>
      </c>
    </row>
    <row r="2" spans="2:3" x14ac:dyDescent="0.35">
      <c r="B2" t="s">
        <v>38</v>
      </c>
      <c r="C2">
        <v>1</v>
      </c>
    </row>
    <row r="3" spans="2:3" x14ac:dyDescent="0.35">
      <c r="B3" t="s">
        <v>17</v>
      </c>
      <c r="C3">
        <v>1</v>
      </c>
    </row>
    <row r="4" spans="2:3" x14ac:dyDescent="0.35">
      <c r="B4" t="s">
        <v>20</v>
      </c>
      <c r="C4">
        <v>1</v>
      </c>
    </row>
    <row r="5" spans="2:3" x14ac:dyDescent="0.35">
      <c r="B5" t="s">
        <v>30</v>
      </c>
      <c r="C5">
        <v>1</v>
      </c>
    </row>
    <row r="6" spans="2:3" x14ac:dyDescent="0.35">
      <c r="B6" t="s">
        <v>39</v>
      </c>
      <c r="C6">
        <v>6</v>
      </c>
    </row>
    <row r="7" spans="2:3" x14ac:dyDescent="0.35">
      <c r="B7" t="s">
        <v>21</v>
      </c>
      <c r="C7">
        <v>4</v>
      </c>
    </row>
    <row r="8" spans="2:3" x14ac:dyDescent="0.35">
      <c r="B8" t="s">
        <v>23</v>
      </c>
      <c r="C8">
        <v>5</v>
      </c>
    </row>
    <row r="9" spans="2:3" x14ac:dyDescent="0.35">
      <c r="B9" t="s">
        <v>16</v>
      </c>
      <c r="C9">
        <v>11</v>
      </c>
    </row>
    <row r="10" spans="2:3" x14ac:dyDescent="0.35">
      <c r="B10" t="s">
        <v>24</v>
      </c>
      <c r="C10">
        <v>2</v>
      </c>
    </row>
    <row r="11" spans="2:3" x14ac:dyDescent="0.35">
      <c r="B11" t="s">
        <v>40</v>
      </c>
      <c r="C11">
        <v>1</v>
      </c>
    </row>
    <row r="12" spans="2:3" x14ac:dyDescent="0.35">
      <c r="B12" t="s">
        <v>41</v>
      </c>
      <c r="C12">
        <v>6</v>
      </c>
    </row>
    <row r="13" spans="2:3" x14ac:dyDescent="0.35">
      <c r="B13" t="s">
        <v>43</v>
      </c>
      <c r="C13">
        <v>1</v>
      </c>
    </row>
    <row r="14" spans="2:3" x14ac:dyDescent="0.35">
      <c r="B14" t="s">
        <v>44</v>
      </c>
      <c r="C14">
        <v>1</v>
      </c>
    </row>
    <row r="15" spans="2:3" x14ac:dyDescent="0.35">
      <c r="B15" t="s">
        <v>42</v>
      </c>
      <c r="C15">
        <v>1</v>
      </c>
    </row>
    <row r="16" spans="2:3" x14ac:dyDescent="0.35">
      <c r="B16" t="s">
        <v>18</v>
      </c>
      <c r="C16">
        <v>4</v>
      </c>
    </row>
    <row r="17" spans="2:3" x14ac:dyDescent="0.35">
      <c r="B17" t="s">
        <v>15</v>
      </c>
      <c r="C17">
        <v>11</v>
      </c>
    </row>
    <row r="18" spans="2:3" x14ac:dyDescent="0.35">
      <c r="B18" t="s">
        <v>25</v>
      </c>
      <c r="C18">
        <v>2</v>
      </c>
    </row>
    <row r="19" spans="2:3" x14ac:dyDescent="0.35">
      <c r="B19" t="s">
        <v>29</v>
      </c>
      <c r="C19">
        <v>1</v>
      </c>
    </row>
    <row r="20" spans="2:3" x14ac:dyDescent="0.35">
      <c r="B20" t="s">
        <v>28</v>
      </c>
      <c r="C20">
        <v>2</v>
      </c>
    </row>
    <row r="21" spans="2:3" x14ac:dyDescent="0.35">
      <c r="B21" t="s">
        <v>26</v>
      </c>
      <c r="C21">
        <v>1</v>
      </c>
    </row>
    <row r="22" spans="2:3" x14ac:dyDescent="0.35">
      <c r="B22" t="s">
        <v>27</v>
      </c>
      <c r="C22">
        <v>1</v>
      </c>
    </row>
    <row r="23" spans="2:3" x14ac:dyDescent="0.35">
      <c r="B23" t="s">
        <v>46</v>
      </c>
      <c r="C23">
        <v>1</v>
      </c>
    </row>
    <row r="24" spans="2:3" x14ac:dyDescent="0.35">
      <c r="B24" t="s">
        <v>45</v>
      </c>
      <c r="C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Положительный</vt:lpstr>
      <vt:lpstr>Кальк_Полож</vt:lpstr>
      <vt:lpstr>Отрицательный</vt:lpstr>
      <vt:lpstr>Кальк_Отриц</vt:lpstr>
      <vt:lpstr>Нейтральный</vt:lpstr>
      <vt:lpstr>Кальк_Нейтр</vt:lpstr>
      <vt:lpstr>Выводы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herehell</cp:lastModifiedBy>
  <dcterms:created xsi:type="dcterms:W3CDTF">2023-05-31T11:47:37Z</dcterms:created>
  <dcterms:modified xsi:type="dcterms:W3CDTF">2023-05-31T20:23:36Z</dcterms:modified>
</cp:coreProperties>
</file>